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ZRAK\Desktop\"/>
    </mc:Choice>
  </mc:AlternateContent>
  <xr:revisionPtr revIDLastSave="0" documentId="8_{AE7F0C18-D570-48B8-BC47-45378B01420A}" xr6:coauthVersionLast="47" xr6:coauthVersionMax="47" xr10:uidLastSave="{00000000-0000-0000-0000-000000000000}"/>
  <bookViews>
    <workbookView xWindow="-120" yWindow="-120" windowWidth="20730" windowHeight="11160" firstSheet="1" activeTab="3" xr2:uid="{F04A24F1-02C2-4BEF-BBD3-F8EE4A84D07E}"/>
  </bookViews>
  <sheets>
    <sheet name="Revenue by Year Pivot" sheetId="8" r:id="rId1"/>
    <sheet name="Yeld By Region and Season" sheetId="11" r:id="rId2"/>
    <sheet name="Profit by Crop Name Pivot" sheetId="7" r:id="rId3"/>
    <sheet name="DashBoard" sheetId="12" r:id="rId4"/>
    <sheet name="Sheet2" sheetId="14" r:id="rId5"/>
    <sheet name="Sheet1" sheetId="13" r:id="rId6"/>
    <sheet name="Cleaned Data" sheetId="1" r:id="rId7"/>
  </sheets>
  <definedNames>
    <definedName name="_xlnm._FilterDatabase" localSheetId="6" hidden="1">'Cleaned Data'!$I$1:$I$501</definedName>
    <definedName name="Slicer_Crop_Type">#N/A</definedName>
    <definedName name="Slicer_Region">#N/A</definedName>
    <definedName name="Slicer_Seas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0" i="1" l="1"/>
  <c r="L168" i="1"/>
  <c r="L166" i="1"/>
  <c r="L164" i="1"/>
  <c r="E1048576" i="1"/>
  <c r="J3"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2" i="1"/>
</calcChain>
</file>

<file path=xl/sharedStrings.xml><?xml version="1.0" encoding="utf-8"?>
<sst xmlns="http://schemas.openxmlformats.org/spreadsheetml/2006/main" count="1557" uniqueCount="42">
  <si>
    <t>Crop Type</t>
  </si>
  <si>
    <t>Season</t>
  </si>
  <si>
    <t>Yield (Kg)</t>
  </si>
  <si>
    <t>Revenue (KES)</t>
  </si>
  <si>
    <t>Cost of Production (KES)</t>
  </si>
  <si>
    <t>Profit (KES)</t>
  </si>
  <si>
    <t>Harvest Date</t>
  </si>
  <si>
    <t>Kiambu</t>
  </si>
  <si>
    <t>Potatoes</t>
  </si>
  <si>
    <t>Long Rains</t>
  </si>
  <si>
    <t>Meru</t>
  </si>
  <si>
    <t>Coffee</t>
  </si>
  <si>
    <t>Short Rains</t>
  </si>
  <si>
    <t>Nakuru</t>
  </si>
  <si>
    <t>Sorghum</t>
  </si>
  <si>
    <t>Eldoret</t>
  </si>
  <si>
    <t>Machakos</t>
  </si>
  <si>
    <t>Tomatoes</t>
  </si>
  <si>
    <t>Kericho</t>
  </si>
  <si>
    <t>Cassava</t>
  </si>
  <si>
    <t>Mombasa</t>
  </si>
  <si>
    <t>Rice</t>
  </si>
  <si>
    <t>Maize</t>
  </si>
  <si>
    <t>Nairobi</t>
  </si>
  <si>
    <t>Dry Season</t>
  </si>
  <si>
    <t>Wheat</t>
  </si>
  <si>
    <t>Tea</t>
  </si>
  <si>
    <t>Nyeri</t>
  </si>
  <si>
    <t>Beans</t>
  </si>
  <si>
    <t>Kisumu</t>
  </si>
  <si>
    <t>Profit Margin(%)</t>
  </si>
  <si>
    <t>Sum of Yield (Kg)</t>
  </si>
  <si>
    <t>Row Labels</t>
  </si>
  <si>
    <t>(blank)</t>
  </si>
  <si>
    <t>Grand Total</t>
  </si>
  <si>
    <t>Region</t>
  </si>
  <si>
    <t>Sum of Profit (KES)</t>
  </si>
  <si>
    <t>Sum of Revenue (KES)</t>
  </si>
  <si>
    <t>&lt;4/2/2023</t>
  </si>
  <si>
    <t>2023</t>
  </si>
  <si>
    <t>2024</t>
  </si>
  <si>
    <t>Count of Revenue (KES)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</si>
</sst>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9"/>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0" borderId="0" xfId="0" applyFont="1"/>
    <xf numFmtId="14" fontId="0" fillId="0" borderId="0" xfId="0" applyNumberFormat="1"/>
    <xf numFmtId="2" fontId="0" fillId="0" borderId="0" xfId="0" applyNumberFormat="1"/>
    <xf numFmtId="0" fontId="2" fillId="0" borderId="0" xfId="0" applyFont="1"/>
    <xf numFmtId="9" fontId="3" fillId="0" borderId="0" xfId="1" applyFont="1"/>
    <xf numFmtId="9" fontId="0" fillId="0" borderId="0" xfId="1" applyFont="1"/>
    <xf numFmtId="0" fontId="0" fillId="0" borderId="0" xfId="0" pivotButton="1"/>
    <xf numFmtId="0" fontId="0" fillId="0" borderId="0" xfId="0" applyAlignment="1">
      <alignment horizontal="left"/>
    </xf>
    <xf numFmtId="9" fontId="0" fillId="0" borderId="0" xfId="0" applyNumberFormat="1"/>
    <xf numFmtId="0" fontId="4" fillId="2" borderId="0" xfId="0" applyFont="1" applyFill="1"/>
    <xf numFmtId="0" fontId="5" fillId="0" borderId="0" xfId="0" applyFont="1"/>
  </cellXfs>
  <cellStyles count="2">
    <cellStyle name="Normal" xfId="0" builtinId="0"/>
    <cellStyle name="Percent" xfId="1" builtinId="5"/>
  </cellStyles>
  <dxfs count="1">
    <dxf>
      <fill>
        <patternFill>
          <bgColor theme="4"/>
        </patternFill>
      </fill>
      <border>
        <left style="thin">
          <color auto="1"/>
        </left>
        <right style="thin">
          <color auto="1"/>
        </right>
        <top style="thin">
          <color auto="1"/>
        </top>
        <bottom style="thin">
          <color auto="1"/>
        </bottom>
      </border>
    </dxf>
  </dxfs>
  <tableStyles count="5" defaultTableStyle="TableStyleMedium2" defaultPivotStyle="PivotStyleLight16">
    <tableStyle name="Slicer Style 1" pivot="0" table="0" count="2" xr9:uid="{A8E93747-F8A0-44A0-9A30-B1BF13A0663F}">
      <tableStyleElement type="wholeTable" dxfId="0"/>
    </tableStyle>
    <tableStyle name="Slicer Style 2" pivot="0" table="0" count="0" xr9:uid="{2B21F235-CDAA-4DCC-A671-D17B3BA51B6D}"/>
    <tableStyle name="Slicer Style 3" pivot="0" table="0" count="0" xr9:uid="{C59A777A-FA96-4570-96F0-4BC07DA9F7EB}"/>
    <tableStyle name="Slicer Style 4" pivot="0" table="0" count="0" xr9:uid="{1C1E488E-84CE-4127-AD9E-7F5259124508}"/>
    <tableStyle name="Slicer Style 5" pivot="0" table="0" count="1" xr9:uid="{84874C18-DF8F-4AF2-A2AE-B6A209BCDE03}"/>
  </tableStyles>
  <extLst>
    <ext xmlns:x14="http://schemas.microsoft.com/office/spreadsheetml/2009/9/main" uri="{46F421CA-312F-682f-3DD2-61675219B42D}">
      <x14:dxfs count="2">
        <dxf>
          <fill>
            <patternFill>
              <bgColor theme="7"/>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Year 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For</a:t>
            </a:r>
            <a:r>
              <a:rPr lang="en-US" baseline="0"/>
              <a:t> </a:t>
            </a:r>
            <a:r>
              <a:rPr lang="en-US"/>
              <a:t>Revenue Trends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Pivot'!$B$2</c:f>
              <c:strCache>
                <c:ptCount val="1"/>
                <c:pt idx="0">
                  <c:v>Total</c:v>
                </c:pt>
              </c:strCache>
            </c:strRef>
          </c:tx>
          <c:spPr>
            <a:ln w="28575" cap="rnd">
              <a:solidFill>
                <a:schemeClr val="accent1"/>
              </a:solidFill>
              <a:round/>
            </a:ln>
            <a:effectLst/>
          </c:spPr>
          <c:marker>
            <c:symbol val="none"/>
          </c:marker>
          <c:cat>
            <c:strRef>
              <c:f>'Revenue by Year Pivot'!$A$3:$A$6</c:f>
              <c:strCache>
                <c:ptCount val="3"/>
                <c:pt idx="0">
                  <c:v>&lt;4/2/2023</c:v>
                </c:pt>
                <c:pt idx="1">
                  <c:v>2023</c:v>
                </c:pt>
                <c:pt idx="2">
                  <c:v>2024</c:v>
                </c:pt>
              </c:strCache>
            </c:strRef>
          </c:cat>
          <c:val>
            <c:numRef>
              <c:f>'Revenue by Year Pivot'!$B$3:$B$6</c:f>
              <c:numCache>
                <c:formatCode>General</c:formatCode>
                <c:ptCount val="3"/>
                <c:pt idx="0">
                  <c:v>1389090979.9067602</c:v>
                </c:pt>
                <c:pt idx="1">
                  <c:v>979971557.90974236</c:v>
                </c:pt>
                <c:pt idx="2">
                  <c:v>409119421.99701625</c:v>
                </c:pt>
              </c:numCache>
            </c:numRef>
          </c:val>
          <c:smooth val="0"/>
          <c:extLst>
            <c:ext xmlns:c16="http://schemas.microsoft.com/office/drawing/2014/chart" uri="{C3380CC4-5D6E-409C-BE32-E72D297353CC}">
              <c16:uniqueId val="{00000000-C133-4E7E-8889-AE219CF315F8}"/>
            </c:ext>
          </c:extLst>
        </c:ser>
        <c:dLbls>
          <c:showLegendKey val="0"/>
          <c:showVal val="0"/>
          <c:showCatName val="0"/>
          <c:showSerName val="0"/>
          <c:showPercent val="0"/>
          <c:showBubbleSize val="0"/>
        </c:dLbls>
        <c:smooth val="0"/>
        <c:axId val="491080191"/>
        <c:axId val="491076863"/>
      </c:lineChart>
      <c:catAx>
        <c:axId val="4910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76863"/>
        <c:crosses val="autoZero"/>
        <c:auto val="1"/>
        <c:lblAlgn val="ctr"/>
        <c:lblOffset val="100"/>
        <c:noMultiLvlLbl val="0"/>
      </c:catAx>
      <c:valAx>
        <c:axId val="49107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project.xlsx]Yeld By Region and Season!PivotTable8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Showing Yield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73403324584426"/>
          <c:y val="0.21877286132685547"/>
          <c:w val="0.53919181977252839"/>
          <c:h val="0.58075735832031217"/>
        </c:manualLayout>
      </c:layout>
      <c:barChart>
        <c:barDir val="bar"/>
        <c:grouping val="clustered"/>
        <c:varyColors val="0"/>
        <c:ser>
          <c:idx val="0"/>
          <c:order val="0"/>
          <c:tx>
            <c:strRef>
              <c:f>'Yeld By Region and Season'!$C$2</c:f>
              <c:strCache>
                <c:ptCount val="1"/>
                <c:pt idx="0">
                  <c:v>Total</c:v>
                </c:pt>
              </c:strCache>
            </c:strRef>
          </c:tx>
          <c:spPr>
            <a:solidFill>
              <a:schemeClr val="accent1"/>
            </a:solidFill>
            <a:ln>
              <a:noFill/>
            </a:ln>
            <a:effectLst/>
          </c:spPr>
          <c:invertIfNegative val="0"/>
          <c:cat>
            <c:strRef>
              <c:f>'Yeld By Region and Season'!$B$3:$B$14</c:f>
              <c:strCache>
                <c:ptCount val="11"/>
                <c:pt idx="0">
                  <c:v>Eldoret</c:v>
                </c:pt>
                <c:pt idx="1">
                  <c:v>Kericho</c:v>
                </c:pt>
                <c:pt idx="2">
                  <c:v>Kiambu</c:v>
                </c:pt>
                <c:pt idx="3">
                  <c:v>Kisumu</c:v>
                </c:pt>
                <c:pt idx="4">
                  <c:v>Machakos</c:v>
                </c:pt>
                <c:pt idx="5">
                  <c:v>Meru</c:v>
                </c:pt>
                <c:pt idx="6">
                  <c:v>Mombasa</c:v>
                </c:pt>
                <c:pt idx="7">
                  <c:v>Nairobi</c:v>
                </c:pt>
                <c:pt idx="8">
                  <c:v>Nakuru</c:v>
                </c:pt>
                <c:pt idx="9">
                  <c:v>Nyeri</c:v>
                </c:pt>
                <c:pt idx="10">
                  <c:v>(blank)</c:v>
                </c:pt>
              </c:strCache>
            </c:strRef>
          </c:cat>
          <c:val>
            <c:numRef>
              <c:f>'Yeld By Region and Season'!$C$3:$C$14</c:f>
              <c:numCache>
                <c:formatCode>General</c:formatCode>
                <c:ptCount val="11"/>
                <c:pt idx="0">
                  <c:v>102313.14584388188</c:v>
                </c:pt>
                <c:pt idx="1">
                  <c:v>147261.65</c:v>
                </c:pt>
                <c:pt idx="2">
                  <c:v>138719.46584388192</c:v>
                </c:pt>
                <c:pt idx="3">
                  <c:v>181051.59753164568</c:v>
                </c:pt>
                <c:pt idx="4">
                  <c:v>120643.90584388186</c:v>
                </c:pt>
                <c:pt idx="5">
                  <c:v>105719.46584388186</c:v>
                </c:pt>
                <c:pt idx="6">
                  <c:v>107885.72</c:v>
                </c:pt>
                <c:pt idx="7">
                  <c:v>150947.35168776376</c:v>
                </c:pt>
                <c:pt idx="8">
                  <c:v>113677.46168776372</c:v>
                </c:pt>
                <c:pt idx="9">
                  <c:v>129188.21999999999</c:v>
                </c:pt>
                <c:pt idx="10">
                  <c:v>2594.8159685654009</c:v>
                </c:pt>
              </c:numCache>
            </c:numRef>
          </c:val>
          <c:extLst>
            <c:ext xmlns:c16="http://schemas.microsoft.com/office/drawing/2014/chart" uri="{C3380CC4-5D6E-409C-BE32-E72D297353CC}">
              <c16:uniqueId val="{00000000-EC1E-403D-8982-6119B05DD863}"/>
            </c:ext>
          </c:extLst>
        </c:ser>
        <c:dLbls>
          <c:showLegendKey val="0"/>
          <c:showVal val="0"/>
          <c:showCatName val="0"/>
          <c:showSerName val="0"/>
          <c:showPercent val="0"/>
          <c:showBubbleSize val="0"/>
        </c:dLbls>
        <c:gapWidth val="182"/>
        <c:axId val="200079631"/>
        <c:axId val="200070895"/>
      </c:barChart>
      <c:catAx>
        <c:axId val="20007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0895"/>
        <c:crosses val="autoZero"/>
        <c:auto val="1"/>
        <c:lblAlgn val="ctr"/>
        <c:lblOffset val="100"/>
        <c:noMultiLvlLbl val="0"/>
      </c:catAx>
      <c:valAx>
        <c:axId val="200070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Yield(KG)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Crop Name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 Displaying Revenue Share By Crop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'Profit by Crop Name Pivot'!$I$3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41-4312-995A-6C96C2DB09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41-4312-995A-6C96C2DB09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41-4312-995A-6C96C2DB09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41-4312-995A-6C96C2DB09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41-4312-995A-6C96C2DB09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41-4312-995A-6C96C2DB09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41-4312-995A-6C96C2DB09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141-4312-995A-6C96C2DB09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141-4312-995A-6C96C2DB09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141-4312-995A-6C96C2DB09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141-4312-995A-6C96C2DB09F0}"/>
              </c:ext>
            </c:extLst>
          </c:dPt>
          <c:cat>
            <c:strRef>
              <c:f>'Profit by Crop Name Pivot'!$H$4:$H$15</c:f>
              <c:strCache>
                <c:ptCount val="11"/>
                <c:pt idx="0">
                  <c:v>Beans</c:v>
                </c:pt>
                <c:pt idx="1">
                  <c:v>Cassava</c:v>
                </c:pt>
                <c:pt idx="2">
                  <c:v>Coffee</c:v>
                </c:pt>
                <c:pt idx="3">
                  <c:v>Maize</c:v>
                </c:pt>
                <c:pt idx="4">
                  <c:v>Potatoes</c:v>
                </c:pt>
                <c:pt idx="5">
                  <c:v>Rice</c:v>
                </c:pt>
                <c:pt idx="6">
                  <c:v>Sorghum</c:v>
                </c:pt>
                <c:pt idx="7">
                  <c:v>Tea</c:v>
                </c:pt>
                <c:pt idx="8">
                  <c:v>Tomatoes</c:v>
                </c:pt>
                <c:pt idx="9">
                  <c:v>Wheat</c:v>
                </c:pt>
                <c:pt idx="10">
                  <c:v>(blank)</c:v>
                </c:pt>
              </c:strCache>
            </c:strRef>
          </c:cat>
          <c:val>
            <c:numRef>
              <c:f>'Profit by Crop Name Pivot'!$I$4:$I$15</c:f>
              <c:numCache>
                <c:formatCode>General</c:formatCode>
                <c:ptCount val="11"/>
                <c:pt idx="0">
                  <c:v>38</c:v>
                </c:pt>
                <c:pt idx="1">
                  <c:v>49</c:v>
                </c:pt>
                <c:pt idx="2">
                  <c:v>51</c:v>
                </c:pt>
                <c:pt idx="3">
                  <c:v>58</c:v>
                </c:pt>
                <c:pt idx="4">
                  <c:v>65</c:v>
                </c:pt>
                <c:pt idx="5">
                  <c:v>68</c:v>
                </c:pt>
                <c:pt idx="6">
                  <c:v>39</c:v>
                </c:pt>
                <c:pt idx="7">
                  <c:v>50</c:v>
                </c:pt>
                <c:pt idx="8">
                  <c:v>41</c:v>
                </c:pt>
                <c:pt idx="9">
                  <c:v>41</c:v>
                </c:pt>
                <c:pt idx="10">
                  <c:v>1</c:v>
                </c:pt>
              </c:numCache>
            </c:numRef>
          </c:val>
          <c:extLst>
            <c:ext xmlns:c16="http://schemas.microsoft.com/office/drawing/2014/chart" uri="{C3380CC4-5D6E-409C-BE32-E72D297353CC}">
              <c16:uniqueId val="{00000000-C1F9-49ED-B0B2-B96F6928DF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 by Crop Name Pivot!PivotTable7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 Displaying Revenue Share By Crop</a:t>
            </a:r>
          </a:p>
        </c:rich>
      </c:tx>
      <c:layout>
        <c:manualLayout>
          <c:xMode val="edge"/>
          <c:yMode val="edge"/>
          <c:x val="0.18191884579078155"/>
          <c:y val="9.8302722099235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'Profit by Crop Name Pivot'!$I$3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03-4498-A785-5A0D1E0CC9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03-4498-A785-5A0D1E0CC9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03-4498-A785-5A0D1E0CC9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03-4498-A785-5A0D1E0CC9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03-4498-A785-5A0D1E0CC9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03-4498-A785-5A0D1E0CC9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03-4498-A785-5A0D1E0CC9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103-4498-A785-5A0D1E0CC9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103-4498-A785-5A0D1E0CC9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103-4498-A785-5A0D1E0CC9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103-4498-A785-5A0D1E0CC96B}"/>
              </c:ext>
            </c:extLst>
          </c:dPt>
          <c:cat>
            <c:strRef>
              <c:f>'Profit by Crop Name Pivot'!$H$4:$H$15</c:f>
              <c:strCache>
                <c:ptCount val="11"/>
                <c:pt idx="0">
                  <c:v>Beans</c:v>
                </c:pt>
                <c:pt idx="1">
                  <c:v>Cassava</c:v>
                </c:pt>
                <c:pt idx="2">
                  <c:v>Coffee</c:v>
                </c:pt>
                <c:pt idx="3">
                  <c:v>Maize</c:v>
                </c:pt>
                <c:pt idx="4">
                  <c:v>Potatoes</c:v>
                </c:pt>
                <c:pt idx="5">
                  <c:v>Rice</c:v>
                </c:pt>
                <c:pt idx="6">
                  <c:v>Sorghum</c:v>
                </c:pt>
                <c:pt idx="7">
                  <c:v>Tea</c:v>
                </c:pt>
                <c:pt idx="8">
                  <c:v>Tomatoes</c:v>
                </c:pt>
                <c:pt idx="9">
                  <c:v>Wheat</c:v>
                </c:pt>
                <c:pt idx="10">
                  <c:v>(blank)</c:v>
                </c:pt>
              </c:strCache>
            </c:strRef>
          </c:cat>
          <c:val>
            <c:numRef>
              <c:f>'Profit by Crop Name Pivot'!$I$4:$I$15</c:f>
              <c:numCache>
                <c:formatCode>General</c:formatCode>
                <c:ptCount val="11"/>
                <c:pt idx="0">
                  <c:v>38</c:v>
                </c:pt>
                <c:pt idx="1">
                  <c:v>49</c:v>
                </c:pt>
                <c:pt idx="2">
                  <c:v>51</c:v>
                </c:pt>
                <c:pt idx="3">
                  <c:v>58</c:v>
                </c:pt>
                <c:pt idx="4">
                  <c:v>65</c:v>
                </c:pt>
                <c:pt idx="5">
                  <c:v>68</c:v>
                </c:pt>
                <c:pt idx="6">
                  <c:v>39</c:v>
                </c:pt>
                <c:pt idx="7">
                  <c:v>50</c:v>
                </c:pt>
                <c:pt idx="8">
                  <c:v>41</c:v>
                </c:pt>
                <c:pt idx="9">
                  <c:v>41</c:v>
                </c:pt>
                <c:pt idx="10">
                  <c:v>1</c:v>
                </c:pt>
              </c:numCache>
            </c:numRef>
          </c:val>
          <c:extLst>
            <c:ext xmlns:c16="http://schemas.microsoft.com/office/drawing/2014/chart" uri="{C3380CC4-5D6E-409C-BE32-E72D297353CC}">
              <c16:uniqueId val="{00000016-9103-4498-A785-5A0D1E0CC9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project.xlsx]Yeld By Region and Season!PivotTable8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Showing Yield by Region</a:t>
            </a:r>
          </a:p>
        </c:rich>
      </c:tx>
      <c:layout>
        <c:manualLayout>
          <c:xMode val="edge"/>
          <c:yMode val="edge"/>
          <c:x val="0.28140997372021026"/>
          <c:y val="3.0009230186615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73403324584426"/>
          <c:y val="0.21877286132685547"/>
          <c:w val="0.53919181977252839"/>
          <c:h val="0.58075735832031217"/>
        </c:manualLayout>
      </c:layout>
      <c:barChart>
        <c:barDir val="bar"/>
        <c:grouping val="clustered"/>
        <c:varyColors val="0"/>
        <c:ser>
          <c:idx val="0"/>
          <c:order val="0"/>
          <c:tx>
            <c:strRef>
              <c:f>'Yeld By Region and Season'!$C$2</c:f>
              <c:strCache>
                <c:ptCount val="1"/>
                <c:pt idx="0">
                  <c:v>Total</c:v>
                </c:pt>
              </c:strCache>
            </c:strRef>
          </c:tx>
          <c:spPr>
            <a:solidFill>
              <a:schemeClr val="accent4"/>
            </a:solidFill>
            <a:ln>
              <a:noFill/>
            </a:ln>
            <a:effectLst/>
          </c:spPr>
          <c:invertIfNegative val="0"/>
          <c:cat>
            <c:strRef>
              <c:f>'Yeld By Region and Season'!$B$3:$B$14</c:f>
              <c:strCache>
                <c:ptCount val="11"/>
                <c:pt idx="0">
                  <c:v>Eldoret</c:v>
                </c:pt>
                <c:pt idx="1">
                  <c:v>Kericho</c:v>
                </c:pt>
                <c:pt idx="2">
                  <c:v>Kiambu</c:v>
                </c:pt>
                <c:pt idx="3">
                  <c:v>Kisumu</c:v>
                </c:pt>
                <c:pt idx="4">
                  <c:v>Machakos</c:v>
                </c:pt>
                <c:pt idx="5">
                  <c:v>Meru</c:v>
                </c:pt>
                <c:pt idx="6">
                  <c:v>Mombasa</c:v>
                </c:pt>
                <c:pt idx="7">
                  <c:v>Nairobi</c:v>
                </c:pt>
                <c:pt idx="8">
                  <c:v>Nakuru</c:v>
                </c:pt>
                <c:pt idx="9">
                  <c:v>Nyeri</c:v>
                </c:pt>
                <c:pt idx="10">
                  <c:v>(blank)</c:v>
                </c:pt>
              </c:strCache>
            </c:strRef>
          </c:cat>
          <c:val>
            <c:numRef>
              <c:f>'Yeld By Region and Season'!$C$3:$C$14</c:f>
              <c:numCache>
                <c:formatCode>General</c:formatCode>
                <c:ptCount val="11"/>
                <c:pt idx="0">
                  <c:v>102313.14584388188</c:v>
                </c:pt>
                <c:pt idx="1">
                  <c:v>147261.65</c:v>
                </c:pt>
                <c:pt idx="2">
                  <c:v>138719.46584388192</c:v>
                </c:pt>
                <c:pt idx="3">
                  <c:v>181051.59753164568</c:v>
                </c:pt>
                <c:pt idx="4">
                  <c:v>120643.90584388186</c:v>
                </c:pt>
                <c:pt idx="5">
                  <c:v>105719.46584388186</c:v>
                </c:pt>
                <c:pt idx="6">
                  <c:v>107885.72</c:v>
                </c:pt>
                <c:pt idx="7">
                  <c:v>150947.35168776376</c:v>
                </c:pt>
                <c:pt idx="8">
                  <c:v>113677.46168776372</c:v>
                </c:pt>
                <c:pt idx="9">
                  <c:v>129188.21999999999</c:v>
                </c:pt>
                <c:pt idx="10">
                  <c:v>2594.8159685654009</c:v>
                </c:pt>
              </c:numCache>
            </c:numRef>
          </c:val>
          <c:extLst>
            <c:ext xmlns:c16="http://schemas.microsoft.com/office/drawing/2014/chart" uri="{C3380CC4-5D6E-409C-BE32-E72D297353CC}">
              <c16:uniqueId val="{00000000-4883-4FA3-8A5B-4F20CB77A8F3}"/>
            </c:ext>
          </c:extLst>
        </c:ser>
        <c:dLbls>
          <c:showLegendKey val="0"/>
          <c:showVal val="0"/>
          <c:showCatName val="0"/>
          <c:showSerName val="0"/>
          <c:showPercent val="0"/>
          <c:showBubbleSize val="0"/>
        </c:dLbls>
        <c:gapWidth val="182"/>
        <c:axId val="200079631"/>
        <c:axId val="200070895"/>
      </c:barChart>
      <c:catAx>
        <c:axId val="20007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0895"/>
        <c:crosses val="autoZero"/>
        <c:auto val="1"/>
        <c:lblAlgn val="ctr"/>
        <c:lblOffset val="100"/>
        <c:noMultiLvlLbl val="0"/>
      </c:catAx>
      <c:valAx>
        <c:axId val="200070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Yield(KG)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Year Pivot!PivotTable6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For</a:t>
            </a:r>
            <a:r>
              <a:rPr lang="en-US" baseline="0"/>
              <a:t> </a:t>
            </a:r>
            <a:r>
              <a:rPr lang="en-US"/>
              <a:t>Revenue Trends Over Years</a:t>
            </a:r>
          </a:p>
        </c:rich>
      </c:tx>
      <c:layout>
        <c:manualLayout>
          <c:xMode val="edge"/>
          <c:yMode val="edge"/>
          <c:x val="0.16350601412842869"/>
          <c:y val="2.9914873211699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7588605451597"/>
          <c:y val="0.22138484802250727"/>
          <c:w val="0.75529396325459319"/>
          <c:h val="0.50716587640654387"/>
        </c:manualLayout>
      </c:layout>
      <c:lineChart>
        <c:grouping val="standard"/>
        <c:varyColors val="0"/>
        <c:ser>
          <c:idx val="0"/>
          <c:order val="0"/>
          <c:tx>
            <c:strRef>
              <c:f>'Revenue by Year Pivot'!$B$2</c:f>
              <c:strCache>
                <c:ptCount val="1"/>
                <c:pt idx="0">
                  <c:v>Total</c:v>
                </c:pt>
              </c:strCache>
            </c:strRef>
          </c:tx>
          <c:spPr>
            <a:ln w="28575" cap="rnd">
              <a:solidFill>
                <a:schemeClr val="accent6"/>
              </a:solidFill>
              <a:round/>
            </a:ln>
            <a:effectLst/>
          </c:spPr>
          <c:marker>
            <c:symbol val="none"/>
          </c:marker>
          <c:cat>
            <c:strRef>
              <c:f>'Revenue by Year Pivot'!$A$3:$A$6</c:f>
              <c:strCache>
                <c:ptCount val="3"/>
                <c:pt idx="0">
                  <c:v>&lt;4/2/2023</c:v>
                </c:pt>
                <c:pt idx="1">
                  <c:v>2023</c:v>
                </c:pt>
                <c:pt idx="2">
                  <c:v>2024</c:v>
                </c:pt>
              </c:strCache>
            </c:strRef>
          </c:cat>
          <c:val>
            <c:numRef>
              <c:f>'Revenue by Year Pivot'!$B$3:$B$6</c:f>
              <c:numCache>
                <c:formatCode>General</c:formatCode>
                <c:ptCount val="3"/>
                <c:pt idx="0">
                  <c:v>1389090979.9067602</c:v>
                </c:pt>
                <c:pt idx="1">
                  <c:v>979971557.90974236</c:v>
                </c:pt>
                <c:pt idx="2">
                  <c:v>409119421.99701625</c:v>
                </c:pt>
              </c:numCache>
            </c:numRef>
          </c:val>
          <c:smooth val="0"/>
          <c:extLst>
            <c:ext xmlns:c16="http://schemas.microsoft.com/office/drawing/2014/chart" uri="{C3380CC4-5D6E-409C-BE32-E72D297353CC}">
              <c16:uniqueId val="{00000000-772F-45DF-9006-1E5EF854BCC5}"/>
            </c:ext>
          </c:extLst>
        </c:ser>
        <c:dLbls>
          <c:showLegendKey val="0"/>
          <c:showVal val="0"/>
          <c:showCatName val="0"/>
          <c:showSerName val="0"/>
          <c:showPercent val="0"/>
          <c:showBubbleSize val="0"/>
        </c:dLbls>
        <c:smooth val="0"/>
        <c:axId val="491080191"/>
        <c:axId val="491076863"/>
      </c:lineChart>
      <c:catAx>
        <c:axId val="4910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76863"/>
        <c:crosses val="autoZero"/>
        <c:auto val="1"/>
        <c:lblAlgn val="ctr"/>
        <c:lblOffset val="100"/>
        <c:noMultiLvlLbl val="0"/>
      </c:catAx>
      <c:valAx>
        <c:axId val="49107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304800</xdr:colOff>
      <xdr:row>21</xdr:row>
      <xdr:rowOff>71437</xdr:rowOff>
    </xdr:to>
    <xdr:graphicFrame macro="">
      <xdr:nvGraphicFramePr>
        <xdr:cNvPr id="2" name="Chart 1">
          <a:extLst>
            <a:ext uri="{FF2B5EF4-FFF2-40B4-BE49-F238E27FC236}">
              <a16:creationId xmlns:a16="http://schemas.microsoft.com/office/drawing/2014/main" id="{062310CD-966F-4A2D-CE62-1A1FD3FAA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3</xdr:row>
      <xdr:rowOff>23812</xdr:rowOff>
    </xdr:from>
    <xdr:to>
      <xdr:col>11</xdr:col>
      <xdr:colOff>342900</xdr:colOff>
      <xdr:row>19</xdr:row>
      <xdr:rowOff>114300</xdr:rowOff>
    </xdr:to>
    <xdr:graphicFrame macro="">
      <xdr:nvGraphicFramePr>
        <xdr:cNvPr id="2" name="Chart 1">
          <a:extLst>
            <a:ext uri="{FF2B5EF4-FFF2-40B4-BE49-F238E27FC236}">
              <a16:creationId xmlns:a16="http://schemas.microsoft.com/office/drawing/2014/main" id="{60AB33D1-BA29-520B-6566-903874B6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295275</xdr:colOff>
      <xdr:row>15</xdr:row>
      <xdr:rowOff>157162</xdr:rowOff>
    </xdr:from>
    <xdr:to>
      <xdr:col>10</xdr:col>
      <xdr:colOff>9525</xdr:colOff>
      <xdr:row>30</xdr:row>
      <xdr:rowOff>42862</xdr:rowOff>
    </xdr:to>
    <xdr:graphicFrame macro="">
      <xdr:nvGraphicFramePr>
        <xdr:cNvPr id="2" name="Chart 1">
          <a:extLst>
            <a:ext uri="{FF2B5EF4-FFF2-40B4-BE49-F238E27FC236}">
              <a16:creationId xmlns:a16="http://schemas.microsoft.com/office/drawing/2014/main" id="{C647E299-BFA8-C842-5DD1-60E874B29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28575</xdr:rowOff>
    </xdr:from>
    <xdr:to>
      <xdr:col>20</xdr:col>
      <xdr:colOff>400050</xdr:colOff>
      <xdr:row>21</xdr:row>
      <xdr:rowOff>152760</xdr:rowOff>
    </xdr:to>
    <xdr:sp macro="" textlink="">
      <xdr:nvSpPr>
        <xdr:cNvPr id="2" name="TextBox 1">
          <a:extLst>
            <a:ext uri="{FF2B5EF4-FFF2-40B4-BE49-F238E27FC236}">
              <a16:creationId xmlns:a16="http://schemas.microsoft.com/office/drawing/2014/main" id="{4DA85657-9EBB-68B9-B95C-3E8161A6ABAF}"/>
            </a:ext>
          </a:extLst>
        </xdr:cNvPr>
        <xdr:cNvSpPr txBox="1"/>
      </xdr:nvSpPr>
      <xdr:spPr>
        <a:xfrm>
          <a:off x="66675" y="28575"/>
          <a:ext cx="12554130" cy="408694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6"/>
            </a:solidFill>
          </a:endParaRPr>
        </a:p>
      </xdr:txBody>
    </xdr:sp>
    <xdr:clientData/>
  </xdr:twoCellAnchor>
  <xdr:twoCellAnchor>
    <xdr:from>
      <xdr:col>7</xdr:col>
      <xdr:colOff>447092</xdr:colOff>
      <xdr:row>8</xdr:row>
      <xdr:rowOff>178064</xdr:rowOff>
    </xdr:from>
    <xdr:to>
      <xdr:col>10</xdr:col>
      <xdr:colOff>306160</xdr:colOff>
      <xdr:row>21</xdr:row>
      <xdr:rowOff>151107</xdr:rowOff>
    </xdr:to>
    <xdr:graphicFrame macro="">
      <xdr:nvGraphicFramePr>
        <xdr:cNvPr id="3" name="Chart 2">
          <a:extLst>
            <a:ext uri="{FF2B5EF4-FFF2-40B4-BE49-F238E27FC236}">
              <a16:creationId xmlns:a16="http://schemas.microsoft.com/office/drawing/2014/main" id="{54B22359-D13F-47E2-8712-D1F1868B0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71535</xdr:colOff>
      <xdr:row>8</xdr:row>
      <xdr:rowOff>168346</xdr:rowOff>
    </xdr:from>
    <xdr:to>
      <xdr:col>3</xdr:col>
      <xdr:colOff>471390</xdr:colOff>
      <xdr:row>21</xdr:row>
      <xdr:rowOff>150375</xdr:rowOff>
    </xdr:to>
    <xdr:graphicFrame macro="">
      <xdr:nvGraphicFramePr>
        <xdr:cNvPr id="4" name="Chart 3">
          <a:extLst>
            <a:ext uri="{FF2B5EF4-FFF2-40B4-BE49-F238E27FC236}">
              <a16:creationId xmlns:a16="http://schemas.microsoft.com/office/drawing/2014/main" id="{B4480B77-A77A-4E2A-BC75-C19D23872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495689</xdr:colOff>
      <xdr:row>9</xdr:row>
      <xdr:rowOff>13615</xdr:rowOff>
    </xdr:from>
    <xdr:to>
      <xdr:col>7</xdr:col>
      <xdr:colOff>422792</xdr:colOff>
      <xdr:row>22</xdr:row>
      <xdr:rowOff>21074</xdr:rowOff>
    </xdr:to>
    <xdr:graphicFrame macro="">
      <xdr:nvGraphicFramePr>
        <xdr:cNvPr id="5" name="Chart 4">
          <a:extLst>
            <a:ext uri="{FF2B5EF4-FFF2-40B4-BE49-F238E27FC236}">
              <a16:creationId xmlns:a16="http://schemas.microsoft.com/office/drawing/2014/main" id="{941A9FD6-386C-437A-86F8-B68108A9F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81254</xdr:colOff>
      <xdr:row>0</xdr:row>
      <xdr:rowOff>96612</xdr:rowOff>
    </xdr:from>
    <xdr:to>
      <xdr:col>1</xdr:col>
      <xdr:colOff>92334</xdr:colOff>
      <xdr:row>8</xdr:row>
      <xdr:rowOff>97194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086929-B228-25F0-13A3-0FA0C6E2C2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2508" y="96612"/>
              <a:ext cx="1237083" cy="1583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131212</xdr:colOff>
      <xdr:row>0</xdr:row>
      <xdr:rowOff>141197</xdr:rowOff>
    </xdr:from>
    <xdr:to>
      <xdr:col>10</xdr:col>
      <xdr:colOff>277003</xdr:colOff>
      <xdr:row>10</xdr:row>
      <xdr:rowOff>131670</xdr:rowOff>
    </xdr:to>
    <mc:AlternateContent xmlns:mc="http://schemas.openxmlformats.org/markup-compatibility/2006" xmlns:a14="http://schemas.microsoft.com/office/drawing/2010/main">
      <mc:Choice Requires="a14">
        <xdr:graphicFrame macro="">
          <xdr:nvGraphicFramePr>
            <xdr:cNvPr id="8" name="Crop Type">
              <a:extLst>
                <a:ext uri="{FF2B5EF4-FFF2-40B4-BE49-F238E27FC236}">
                  <a16:creationId xmlns:a16="http://schemas.microsoft.com/office/drawing/2014/main" id="{01DBFF72-D22C-B2C0-AF70-25CB9B9C662A}"/>
                </a:ext>
              </a:extLst>
            </xdr:cNvPr>
            <xdr:cNvGraphicFramePr/>
          </xdr:nvGraphicFramePr>
          <xdr:xfrm>
            <a:off x="0" y="0"/>
            <a:ext cx="0" cy="0"/>
          </xdr:xfrm>
          <a:graphic>
            <a:graphicData uri="http://schemas.microsoft.com/office/drawing/2010/slicer">
              <sle:slicer xmlns:sle="http://schemas.microsoft.com/office/drawing/2010/slicer" name="Crop Type"/>
            </a:graphicData>
          </a:graphic>
        </xdr:graphicFrame>
      </mc:Choice>
      <mc:Fallback xmlns="">
        <xdr:sp macro="" textlink="">
          <xdr:nvSpPr>
            <xdr:cNvPr id="0" name=""/>
            <xdr:cNvSpPr>
              <a:spLocks noTextEdit="1"/>
            </xdr:cNvSpPr>
          </xdr:nvSpPr>
          <xdr:spPr>
            <a:xfrm>
              <a:off x="11196735" y="141197"/>
              <a:ext cx="1506506" cy="154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456811</xdr:colOff>
      <xdr:row>0</xdr:row>
      <xdr:rowOff>141391</xdr:rowOff>
    </xdr:from>
    <xdr:to>
      <xdr:col>9</xdr:col>
      <xdr:colOff>97194</xdr:colOff>
      <xdr:row>10</xdr:row>
      <xdr:rowOff>141388</xdr:rowOff>
    </xdr:to>
    <mc:AlternateContent xmlns:mc="http://schemas.openxmlformats.org/markup-compatibility/2006" xmlns:a14="http://schemas.microsoft.com/office/drawing/2010/main">
      <mc:Choice Requires="a14">
        <xdr:graphicFrame macro="">
          <xdr:nvGraphicFramePr>
            <xdr:cNvPr id="9" name="Season">
              <a:extLst>
                <a:ext uri="{FF2B5EF4-FFF2-40B4-BE49-F238E27FC236}">
                  <a16:creationId xmlns:a16="http://schemas.microsoft.com/office/drawing/2014/main" id="{E97E2079-A23C-FD4D-C5C0-27BA3F156F7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418086" y="141391"/>
              <a:ext cx="1710613" cy="155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98110</xdr:colOff>
      <xdr:row>5</xdr:row>
      <xdr:rowOff>9719</xdr:rowOff>
    </xdr:from>
    <xdr:to>
      <xdr:col>2</xdr:col>
      <xdr:colOff>515127</xdr:colOff>
      <xdr:row>8</xdr:row>
      <xdr:rowOff>116633</xdr:rowOff>
    </xdr:to>
    <xdr:sp macro="" textlink="">
      <xdr:nvSpPr>
        <xdr:cNvPr id="10" name="Rectangle 9">
          <a:extLst>
            <a:ext uri="{FF2B5EF4-FFF2-40B4-BE49-F238E27FC236}">
              <a16:creationId xmlns:a16="http://schemas.microsoft.com/office/drawing/2014/main" id="{B2D78F55-8C15-5A96-5210-5CC2240FCDCF}"/>
            </a:ext>
          </a:extLst>
        </xdr:cNvPr>
        <xdr:cNvSpPr/>
      </xdr:nvSpPr>
      <xdr:spPr>
        <a:xfrm>
          <a:off x="1411143" y="981658"/>
          <a:ext cx="2048958" cy="6900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Sum of total revenue is     </a:t>
          </a:r>
          <a:r>
            <a:rPr lang="en-US" sz="1400" baseline="0"/>
            <a:t>   	</a:t>
          </a:r>
          <a:r>
            <a:rPr lang="en-US" sz="1400" b="0" i="0" u="none" strike="noStrike">
              <a:solidFill>
                <a:schemeClr val="lt1"/>
              </a:solidFill>
              <a:effectLst/>
              <a:latin typeface="+mn-lt"/>
              <a:ea typeface="+mn-ea"/>
              <a:cs typeface="+mn-cs"/>
            </a:rPr>
            <a:t>1389090980</a:t>
          </a:r>
          <a:r>
            <a:rPr lang="en-US" sz="1400"/>
            <a:t> </a:t>
          </a:r>
        </a:p>
      </xdr:txBody>
    </xdr:sp>
    <xdr:clientData/>
  </xdr:twoCellAnchor>
  <xdr:twoCellAnchor>
    <xdr:from>
      <xdr:col>5</xdr:col>
      <xdr:colOff>603886</xdr:colOff>
      <xdr:row>4</xdr:row>
      <xdr:rowOff>174949</xdr:rowOff>
    </xdr:from>
    <xdr:to>
      <xdr:col>7</xdr:col>
      <xdr:colOff>413074</xdr:colOff>
      <xdr:row>8</xdr:row>
      <xdr:rowOff>136072</xdr:rowOff>
    </xdr:to>
    <xdr:sp macro="" textlink="">
      <xdr:nvSpPr>
        <xdr:cNvPr id="12" name="Rectangle 11">
          <a:extLst>
            <a:ext uri="{FF2B5EF4-FFF2-40B4-BE49-F238E27FC236}">
              <a16:creationId xmlns:a16="http://schemas.microsoft.com/office/drawing/2014/main" id="{F7F348C5-2C76-6AFD-FBB3-51B70AE7BA88}"/>
            </a:ext>
          </a:extLst>
        </xdr:cNvPr>
        <xdr:cNvSpPr/>
      </xdr:nvSpPr>
      <xdr:spPr>
        <a:xfrm>
          <a:off x="7282389" y="952500"/>
          <a:ext cx="2048223" cy="738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400"/>
            <a:t>    Average Profit is  	91%</a:t>
          </a:r>
        </a:p>
      </xdr:txBody>
    </xdr:sp>
    <xdr:clientData/>
  </xdr:twoCellAnchor>
  <xdr:twoCellAnchor>
    <xdr:from>
      <xdr:col>2</xdr:col>
      <xdr:colOff>602600</xdr:colOff>
      <xdr:row>4</xdr:row>
      <xdr:rowOff>0</xdr:rowOff>
    </xdr:from>
    <xdr:to>
      <xdr:col>5</xdr:col>
      <xdr:colOff>442231</xdr:colOff>
      <xdr:row>8</xdr:row>
      <xdr:rowOff>155511</xdr:rowOff>
    </xdr:to>
    <xdr:sp macro="" textlink="">
      <xdr:nvSpPr>
        <xdr:cNvPr id="13" name="Oval 12">
          <a:extLst>
            <a:ext uri="{FF2B5EF4-FFF2-40B4-BE49-F238E27FC236}">
              <a16:creationId xmlns:a16="http://schemas.microsoft.com/office/drawing/2014/main" id="{43F1B0D7-9F8B-863E-821D-6FA66778EEBF}"/>
            </a:ext>
          </a:extLst>
        </xdr:cNvPr>
        <xdr:cNvSpPr/>
      </xdr:nvSpPr>
      <xdr:spPr>
        <a:xfrm>
          <a:off x="3635048" y="777551"/>
          <a:ext cx="3324032" cy="9330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Average Yield by crop is    	</a:t>
          </a:r>
          <a:r>
            <a:rPr lang="en-US" sz="1400" b="0" i="0" u="none" strike="noStrike">
              <a:solidFill>
                <a:schemeClr val="lt1"/>
              </a:solidFill>
              <a:effectLst/>
              <a:latin typeface="+mn-lt"/>
              <a:ea typeface="+mn-ea"/>
              <a:cs typeface="+mn-cs"/>
            </a:rPr>
            <a:t>2594.82</a:t>
          </a:r>
          <a:endParaRPr lang="en-US" sz="1400"/>
        </a:p>
      </xdr:txBody>
    </xdr:sp>
    <xdr:clientData/>
  </xdr:twoCellAnchor>
  <xdr:twoCellAnchor>
    <xdr:from>
      <xdr:col>1</xdr:col>
      <xdr:colOff>170089</xdr:colOff>
      <xdr:row>0</xdr:row>
      <xdr:rowOff>96610</xdr:rowOff>
    </xdr:from>
    <xdr:to>
      <xdr:col>7</xdr:col>
      <xdr:colOff>345038</xdr:colOff>
      <xdr:row>3</xdr:row>
      <xdr:rowOff>116632</xdr:rowOff>
    </xdr:to>
    <xdr:sp macro="" textlink="">
      <xdr:nvSpPr>
        <xdr:cNvPr id="20" name="Rectangle 19">
          <a:extLst>
            <a:ext uri="{FF2B5EF4-FFF2-40B4-BE49-F238E27FC236}">
              <a16:creationId xmlns:a16="http://schemas.microsoft.com/office/drawing/2014/main" id="{518D2374-CA70-4330-B735-370CF86E2312}"/>
            </a:ext>
          </a:extLst>
        </xdr:cNvPr>
        <xdr:cNvSpPr/>
      </xdr:nvSpPr>
      <xdr:spPr>
        <a:xfrm>
          <a:off x="1555102" y="96610"/>
          <a:ext cx="7639439" cy="603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100"/>
            <a:t>		</a:t>
          </a:r>
          <a:r>
            <a:rPr lang="en-US" sz="1100" baseline="0"/>
            <a:t>  </a:t>
          </a:r>
          <a:r>
            <a:rPr lang="en-US" sz="2000" b="1"/>
            <a:t>CROP PERFORMANCE</a:t>
          </a:r>
          <a:r>
            <a:rPr lang="en-US" sz="2000" b="1" baseline="0"/>
            <a:t> DASHBOARD</a:t>
          </a:r>
          <a:endParaRPr lang="en-US"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RAK" refreshedDate="45686.423732754629" createdVersion="8" refreshedVersion="8" minRefreshableVersion="3" recordCount="501" xr:uid="{BAC9121C-8951-4210-B8E1-1138DB187D55}">
  <cacheSource type="worksheet">
    <worksheetSource ref="A1:I501" sheet="Cleaned Data"/>
  </cacheSource>
  <cacheFields count="11">
    <cacheField name="Region" numFmtId="0">
      <sharedItems containsBlank="1" count="11">
        <s v="Kiambu"/>
        <s v="Meru"/>
        <s v="Nakuru"/>
        <s v="Eldoret"/>
        <s v="Machakos"/>
        <s v="Kericho"/>
        <s v="Mombasa"/>
        <s v="Nairobi"/>
        <s v="Nyeri"/>
        <s v="Kisumu"/>
        <m/>
      </sharedItems>
    </cacheField>
    <cacheField name="Crop Type" numFmtId="0">
      <sharedItems containsBlank="1" count="11">
        <s v="Potatoes"/>
        <s v="Coffee"/>
        <s v="Sorghum"/>
        <s v="Tomatoes"/>
        <s v="Cassava"/>
        <s v="Rice"/>
        <s v="Maize"/>
        <s v="Wheat"/>
        <s v="Tea"/>
        <s v="Beans"/>
        <m/>
      </sharedItems>
    </cacheField>
    <cacheField name="Season" numFmtId="0">
      <sharedItems count="3">
        <s v="Long Rains"/>
        <s v="Short Rains"/>
        <s v="Dry Season"/>
      </sharedItems>
    </cacheField>
    <cacheField name="Yield (Kg)" numFmtId="0">
      <sharedItems containsSemiMixedTypes="0" containsString="0" containsNumber="1" minValue="134.63" maxValue="4966.4399999999996" count="476">
        <n v="1654.76"/>
        <n v="1957.61"/>
        <n v="4679.6499999999996"/>
        <n v="420.18"/>
        <n v="2594.8200000000002"/>
        <n v="1294.28"/>
        <n v="3205.36"/>
        <n v="747.58"/>
        <n v="4757.72"/>
        <n v="718.34"/>
        <n v="4861.87"/>
        <n v="923.85"/>
        <n v="1883.1"/>
        <n v="2258.9299999999998"/>
        <n v="2625.34"/>
        <n v="1673.94"/>
        <n v="1522.78"/>
        <n v="2141.2800000000002"/>
        <n v="4700.8500000000004"/>
        <n v="3411.76"/>
        <n v="2147.64"/>
        <n v="3833.11"/>
        <n v="4894.6000000000004"/>
        <n v="1096.3499999999999"/>
        <n v="3244.87"/>
        <n v="978.84"/>
        <n v="930.96"/>
        <n v="2763.86"/>
        <n v="3320.81"/>
        <n v="1412.66"/>
        <n v="2491.42"/>
        <n v="4385.04"/>
        <n v="2973.54"/>
        <n v="4908.93"/>
        <n v="691.61"/>
        <n v="4006.27"/>
        <n v="2038.42"/>
        <n v="556.21"/>
        <n v="2898.98"/>
        <n v="3511.3"/>
        <n v="2386.8200000000002"/>
        <n v="4727.07"/>
        <n v="4944.46"/>
        <n v="4259.34"/>
        <n v="258.3"/>
        <n v="2761.09"/>
        <n v="1520.2"/>
        <n v="3240.11"/>
        <n v="3548.31"/>
        <n v="3067"/>
        <n v="3705.33"/>
        <n v="4833.67"/>
        <n v="2594.81584388186"/>
        <n v="1840.03"/>
        <n v="2231.39"/>
        <n v="4233.38"/>
        <n v="3477.32"/>
        <n v="4127.93"/>
        <n v="1898.71"/>
        <n v="3906.18"/>
        <n v="2553.2199999999998"/>
        <n v="3301.06"/>
        <n v="3239.03"/>
        <n v="1703.96"/>
        <n v="1196.5899999999999"/>
        <n v="831.16"/>
        <n v="513.57000000000005"/>
        <n v="4296.5600000000004"/>
        <n v="3270.66"/>
        <n v="2188.44"/>
        <n v="364.74"/>
        <n v="4577.3999999999996"/>
        <n v="1926.79"/>
        <n v="4533.08"/>
        <n v="4889.87"/>
        <n v="1666.44"/>
        <n v="3797.3"/>
        <n v="3393.27"/>
        <n v="3918.97"/>
        <n v="1399.26"/>
        <n v="768.51"/>
        <n v="698.06"/>
        <n v="4873.2299999999996"/>
        <n v="1761.97"/>
        <n v="853.5"/>
        <n v="1318.4"/>
        <n v="670.65"/>
        <n v="4720.97"/>
        <n v="1218.0899999999999"/>
        <n v="3659.9"/>
        <n v="692.25"/>
        <n v="320.42"/>
        <n v="1821.95"/>
        <n v="1183.6199999999999"/>
        <n v="2646.41"/>
        <n v="139.6"/>
        <n v="4066.49"/>
        <n v="2187.9"/>
        <n v="2734.26"/>
        <n v="3712.72"/>
        <n v="3733.09"/>
        <n v="1727.03"/>
        <n v="3636.2"/>
        <n v="3191.67"/>
        <n v="726.52"/>
        <n v="2549.1799999999998"/>
        <n v="3429.28"/>
        <n v="2917.9"/>
        <n v="479.87"/>
        <n v="4814.62"/>
        <n v="4574.2299999999996"/>
        <n v="3094.39"/>
        <n v="1039.3599999999999"/>
        <n v="4109.45"/>
        <n v="724.93"/>
        <n v="1723.46"/>
        <n v="2260.06"/>
        <n v="4518.04"/>
        <n v="1928.3"/>
        <n v="2243.27"/>
        <n v="3108.62"/>
        <n v="1661.09"/>
        <n v="1461.41"/>
        <n v="3010.63"/>
        <n v="4643.4399999999996"/>
        <n v="2110.27"/>
        <n v="816.61"/>
        <n v="4594.6099999999997"/>
        <n v="4843.76"/>
        <n v="149.24"/>
        <n v="1199.8"/>
        <n v="4700.29"/>
        <n v="3836.8"/>
        <n v="4141.1099999999997"/>
        <n v="226.31"/>
        <n v="982.32"/>
        <n v="2038.08"/>
        <n v="804.48"/>
        <n v="2663.93"/>
        <n v="3892.21"/>
        <n v="2272.5500000000002"/>
        <n v="1396.27"/>
        <n v="3424.92"/>
        <n v="3407.48"/>
        <n v="3423.22"/>
        <n v="3465.54"/>
        <n v="3768.18"/>
        <n v="3505.9"/>
        <n v="398.24"/>
        <n v="1686.45"/>
        <n v="758"/>
        <n v="990.2"/>
        <n v="4018.98"/>
        <n v="4846.78"/>
        <n v="3750.31"/>
        <n v="1626.87"/>
        <n v="2970.34"/>
        <n v="3725.31"/>
        <n v="4454.16"/>
        <n v="3796.88"/>
        <n v="289.99"/>
        <n v="4144.43"/>
        <n v="1704.15"/>
        <n v="1200.1400000000001"/>
        <n v="2316.37"/>
        <n v="3480.82"/>
        <n v="3942.19"/>
        <n v="3805.8"/>
        <n v="2414.21"/>
        <n v="2367.1799999999998"/>
        <n v="1700.39"/>
        <n v="1478.94"/>
        <n v="1557.6"/>
        <n v="523.58000000000004"/>
        <n v="682.87"/>
        <n v="2190.98"/>
        <n v="4026"/>
        <n v="3338.94"/>
        <n v="1401.94"/>
        <n v="2752.2"/>
        <n v="1222.53"/>
        <n v="3039.01"/>
        <n v="2785.15"/>
        <n v="2999.29"/>
        <n v="1042.02"/>
        <n v="3326.18"/>
        <n v="4797.32"/>
        <n v="4956.46"/>
        <n v="773.38"/>
        <n v="2003.36"/>
        <n v="789.42"/>
        <n v="3160.63"/>
        <n v="1124.45"/>
        <n v="4305.6899999999996"/>
        <n v="793.35"/>
        <n v="1123.79"/>
        <n v="1505.5"/>
        <n v="2552.15"/>
        <n v="4626.75"/>
        <n v="4147.43"/>
        <n v="2548.33"/>
        <n v="3773.85"/>
        <n v="2571.96"/>
        <n v="3813.05"/>
        <n v="4819.17"/>
        <n v="601.02"/>
        <n v="3568.8"/>
        <n v="3303.4"/>
        <n v="4660.43"/>
        <n v="2312.2199999999998"/>
        <n v="4037.9"/>
        <n v="1972.88"/>
        <n v="2614.41"/>
        <n v="990.45"/>
        <n v="2528.4"/>
        <n v="1212.6400000000001"/>
        <n v="885.29"/>
        <n v="4745.1400000000003"/>
        <n v="4329.79"/>
        <n v="605.70000000000005"/>
        <n v="3829.16"/>
        <n v="2124.6999999999998"/>
        <n v="881.33"/>
        <n v="4238.17"/>
        <n v="896.32"/>
        <n v="3947.28"/>
        <n v="4933.01"/>
        <n v="487.49"/>
        <n v="4538.63"/>
        <n v="1013.79"/>
        <n v="3485.17"/>
        <n v="523.74"/>
        <n v="3186.83"/>
        <n v="3141.75"/>
        <n v="149.79"/>
        <n v="3929.01"/>
        <n v="4527.21"/>
        <n v="2584.9499999999998"/>
        <n v="3036.18"/>
        <n v="1103.3399999999999"/>
        <n v="851.78"/>
        <n v="4075.49"/>
        <n v="2715.95"/>
        <n v="2043.87"/>
        <n v="1548.57"/>
        <n v="3248.44"/>
        <n v="2762.19"/>
        <n v="4514.63"/>
        <n v="4590.53"/>
        <n v="3131.54"/>
        <n v="2168.88"/>
        <n v="2611.9899999999998"/>
        <n v="1974.6"/>
        <n v="4521.72"/>
        <n v="2604.7399999999998"/>
        <n v="2522.91"/>
        <n v="3561.07"/>
        <n v="4531.8"/>
        <n v="882.25"/>
        <n v="1466.93"/>
        <n v="2834.75"/>
        <n v="3767.98"/>
        <n v="4334.71"/>
        <n v="2819.5"/>
        <n v="1372.39"/>
        <n v="1284.1600000000001"/>
        <n v="3015.61"/>
        <n v="2981.19"/>
        <n v="851.29"/>
        <n v="1569.39"/>
        <n v="1834.54"/>
        <n v="2004.73"/>
        <n v="4423.1099999999997"/>
        <n v="4234.83"/>
        <n v="1902.54"/>
        <n v="2387.94"/>
        <n v="1538.86"/>
        <n v="4761.6099999999997"/>
        <n v="2473.9499999999998"/>
        <n v="2626.62"/>
        <n v="3588.03"/>
        <n v="1780.26"/>
        <n v="4203.3599999999997"/>
        <n v="1643"/>
        <n v="1140.8499999999999"/>
        <n v="773.61"/>
        <n v="3453.48"/>
        <n v="3076.27"/>
        <n v="3647.15"/>
        <n v="3225.04"/>
        <n v="3604.82"/>
        <n v="3904.58"/>
        <n v="2386.16"/>
        <n v="4950.74"/>
        <n v="4305.74"/>
        <n v="3191.22"/>
        <n v="4266.6499999999996"/>
        <n v="3626.43"/>
        <n v="4167.4799999999996"/>
        <n v="3830.95"/>
        <n v="4611.83"/>
        <n v="1880.09"/>
        <n v="137.77000000000001"/>
        <n v="3243.64"/>
        <n v="1052.81"/>
        <n v="2268.85"/>
        <n v="3289.36"/>
        <n v="3757.64"/>
        <n v="206.23"/>
        <n v="3187.69"/>
        <n v="3695.37"/>
        <n v="2741.68"/>
        <n v="2333.81"/>
        <n v="2443.38"/>
        <n v="1809.07"/>
        <n v="154.85"/>
        <n v="2789.97"/>
        <n v="2992.42"/>
        <n v="4626.6499999999996"/>
        <n v="846.04"/>
        <n v="1530.89"/>
        <n v="2795.85"/>
        <n v="2134.84"/>
        <n v="3481.47"/>
        <n v="3791.14"/>
        <n v="3197.38"/>
        <n v="3146.33"/>
        <n v="1665.67"/>
        <n v="3819.68"/>
        <n v="1759.66"/>
        <n v="1949.13"/>
        <n v="3105.05"/>
        <n v="3791.98"/>
        <n v="2310.23"/>
        <n v="1179.6600000000001"/>
        <n v="2092.39"/>
        <n v="2369.1"/>
        <n v="3661.89"/>
        <n v="1302.8"/>
        <n v="4781.53"/>
        <n v="3514.14"/>
        <n v="4499.66"/>
        <n v="2481.3200000000002"/>
        <n v="1258.1199999999999"/>
        <n v="434.72"/>
        <n v="4701.59"/>
        <n v="262.63"/>
        <n v="4665.49"/>
        <n v="2250.0700000000002"/>
        <n v="2535.31"/>
        <n v="1623.99"/>
        <n v="880.13"/>
        <n v="732.72"/>
        <n v="2527.5"/>
        <n v="3223.12"/>
        <n v="3976.8"/>
        <n v="4873.12"/>
        <n v="2662.71"/>
        <n v="4476.76"/>
        <n v="3597.96"/>
        <n v="1584.36"/>
        <n v="3749.72"/>
        <n v="4757.8599999999997"/>
        <n v="2969.77"/>
        <n v="4699.49"/>
        <n v="3413.72"/>
        <n v="1364.88"/>
        <n v="1796.66"/>
        <n v="1125.77"/>
        <n v="589.28"/>
        <n v="4007.9"/>
        <n v="3763.74"/>
        <n v="4606.0600000000004"/>
        <n v="1721.97"/>
        <n v="717.74"/>
        <n v="4614.2700000000004"/>
        <n v="1207.8399999999999"/>
        <n v="2347.0700000000002"/>
        <n v="4495.63"/>
        <n v="4966.4399999999996"/>
        <n v="3777.23"/>
        <n v="3754.38"/>
        <n v="3840.18"/>
        <n v="3634.57"/>
        <n v="3182.85"/>
        <n v="2417.66"/>
        <n v="516.87"/>
        <n v="4346.57"/>
        <n v="4724.28"/>
        <n v="774.57"/>
        <n v="3521"/>
        <n v="4429.3"/>
        <n v="2208.85"/>
        <n v="1735.84"/>
        <n v="2536.73"/>
        <n v="2338.39"/>
        <n v="3960.59"/>
        <n v="1815.34"/>
        <n v="2193.12"/>
        <n v="2934.15"/>
        <n v="2502.89"/>
        <n v="3894.66"/>
        <n v="2233.39"/>
        <n v="517.47"/>
        <n v="573.75"/>
        <n v="1183.78"/>
        <n v="1943.7"/>
        <n v="162.55000000000001"/>
        <n v="2158.4899999999998"/>
        <n v="135.72999999999999"/>
        <n v="4886.09"/>
        <n v="2530.19"/>
        <n v="4801.03"/>
        <n v="776.61"/>
        <n v="1513.44"/>
        <n v="3526.84"/>
        <n v="3217.78"/>
        <n v="2822.04"/>
        <n v="911.48"/>
        <n v="1735.39"/>
        <n v="137.75"/>
        <n v="1266.77"/>
        <n v="831.29"/>
        <n v="2374.31"/>
        <n v="2886.13"/>
        <n v="1313.41"/>
        <n v="1602.76"/>
        <n v="303.87"/>
        <n v="2015.92"/>
        <n v="3533.92"/>
        <n v="3050.22"/>
        <n v="797.58"/>
        <n v="554.13"/>
        <n v="2245.98"/>
        <n v="4492.3900000000003"/>
        <n v="1573.03"/>
        <n v="1968.53"/>
        <n v="1054.78"/>
        <n v="784.6"/>
        <n v="1220.05"/>
        <n v="1975.02"/>
        <n v="1068.73"/>
        <n v="3392.88"/>
        <n v="879.27"/>
        <n v="3220.96"/>
        <n v="134.63"/>
        <n v="894.91"/>
        <n v="3000.36"/>
        <n v="547.58000000000004"/>
        <n v="4178.12"/>
        <n v="1663.79"/>
        <n v="1868.56"/>
        <n v="4068.95"/>
        <n v="2614.69"/>
        <n v="1526.34"/>
        <n v="654.95000000000005"/>
        <n v="2558.8200000000002"/>
        <n v="374.45"/>
        <n v="3572.89"/>
        <n v="1488.23"/>
        <n v="1329.87"/>
        <n v="3062.1"/>
        <n v="173.88"/>
        <n v="3782.42"/>
        <n v="4776.8"/>
        <n v="239.61"/>
        <n v="4377.8100000000004"/>
        <n v="1839.78"/>
        <n v="1802.97"/>
        <n v="4231.04"/>
        <n v="4286.1499999999996"/>
        <n v="2023.1"/>
        <n v="3223.27"/>
        <n v="2133.31"/>
        <n v="4112.78"/>
        <n v="2594.8159685654009"/>
      </sharedItems>
    </cacheField>
    <cacheField name="Revenue (KES)" numFmtId="0">
      <sharedItems containsSemiMixedTypes="0" containsString="0" containsNumber="1" minValue="13716.35" maxValue="1389090979.9067602" count="431">
        <n v="2510066.7200000002"/>
        <n v="4469713.42"/>
        <n v="9283667.0299999993"/>
        <n v="82066.2"/>
        <n v="2778181.9598135184"/>
        <n v="1068176.53"/>
        <n v="2988889.22"/>
        <n v="2146124.33"/>
        <n v="1438937.21"/>
        <n v="74047.42"/>
        <n v="1267003.32"/>
        <n v="560128.41"/>
        <n v="1058128.01"/>
        <n v="3323527.57"/>
        <n v="511977"/>
        <n v="1406519.38"/>
        <n v="1049041.1599999999"/>
        <n v="982397.85"/>
        <n v="1103660.8600000001"/>
        <n v="378692.05"/>
        <n v="4425826.45"/>
        <n v="6234925.9900000002"/>
        <n v="7200831.2699999996"/>
        <n v="1616547.9"/>
        <n v="2299065.6800000002"/>
        <n v="87042.17"/>
        <n v="144718.38"/>
        <n v="1565980.97"/>
        <n v="1688602"/>
        <n v="357905.89"/>
        <n v="3723377.36"/>
        <n v="4445578.1100000003"/>
        <n v="796789.78"/>
        <n v="6440226.5300000003"/>
        <n v="23939.11"/>
        <n v="6197012.6100000003"/>
        <n v="4936785.8"/>
        <n v="1926564.04"/>
        <n v="10967465.49"/>
        <n v="7739319.5300000003"/>
        <n v="4270050.0999999996"/>
        <n v="9437532.8599999994"/>
        <n v="590965.81000000006"/>
        <n v="1659464.42"/>
        <n v="735882.7"/>
        <n v="3413861.38"/>
        <n v="1746516.28"/>
        <n v="4437872.3899999997"/>
        <n v="7432067.2699999996"/>
        <n v="3350264.05"/>
        <n v="4756237.6100000003"/>
        <n v="3823067.26"/>
        <n v="54747.34"/>
        <n v="1349965.17"/>
        <n v="1487959.84"/>
        <n v="4238809.32"/>
        <n v="2660914.8199999998"/>
        <n v="1278157.76"/>
        <n v="3771136.89"/>
        <n v="171943.26"/>
        <n v="158280.84"/>
        <n v="992082.72"/>
        <n v="2213176.94"/>
        <n v="433011.51"/>
        <n v="11567139.970000001"/>
        <n v="4349772.4000000004"/>
        <n v="121575.14"/>
        <n v="8050145.21"/>
        <n v="3604538.73"/>
        <n v="4937032.7300000004"/>
        <n v="8647735.0999999996"/>
        <n v="770084.25"/>
        <n v="312272.09999999998"/>
        <n v="1828973.89"/>
        <n v="4391939.5199999996"/>
        <n v="178457.7"/>
        <n v="447127.11"/>
        <n v="1945146.42"/>
        <n v="1684940.71"/>
        <n v="3476854.88"/>
        <n v="1780451.36"/>
        <n v="86179.06"/>
        <n v="149853.39000000001"/>
        <n v="1021542.37"/>
        <n v="2246011.06"/>
        <n v="1846530.81"/>
        <n v="166173.5"/>
        <n v="163208.94"/>
        <n v="476825.81"/>
        <n v="108954.11"/>
        <n v="104828.04"/>
        <n v="1308229.68"/>
        <n v="65865.59"/>
        <n v="5811807.6100000003"/>
        <n v="463657.24"/>
        <n v="356674.01"/>
        <n v="850691.9"/>
        <n v="1860108.79"/>
        <n v="1314813.18"/>
        <n v="8144265.5700000003"/>
        <n v="3264068.26"/>
        <n v="4695939.87"/>
        <n v="210884.2"/>
        <n v="301849.71000000002"/>
        <n v="2627350.7999999998"/>
        <n v="732514.52"/>
        <n v="790670.15"/>
        <n v="1038873.89"/>
        <n v="322760.58"/>
        <n v="5354259.33"/>
        <n v="2648534.69"/>
        <n v="486799.33"/>
        <n v="3182114.39"/>
        <n v="1220009.01"/>
        <n v="1717674.37"/>
        <n v="1500977.97"/>
        <n v="2023071.71"/>
        <n v="2093259.04"/>
        <n v="4566968.68"/>
        <n v="2164712.0099999998"/>
        <n v="8440608.7100000009"/>
        <n v="1705241.35"/>
        <n v="307969.59999999998"/>
        <n v="223577.33"/>
        <n v="772073.4"/>
        <n v="434419"/>
        <n v="38592.51"/>
        <n v="1133614.47"/>
        <n v="539850.71"/>
        <n v="339139.81"/>
        <n v="200054.22"/>
        <n v="2948889.31"/>
        <n v="3664179.98"/>
        <n v="1371635.25"/>
        <n v="7525901.7400000002"/>
        <n v="3899162.6"/>
        <n v="11486028.09"/>
        <n v="1180966.45"/>
        <n v="689637.17"/>
        <n v="38610.480000000003"/>
        <n v="517948.6"/>
        <n v="1871772.3"/>
        <n v="3159366.18"/>
        <n v="1490105.56"/>
        <n v="920602.72"/>
        <n v="1857746.06"/>
        <n v="1167712.6200000001"/>
        <n v="8504179.3599999994"/>
        <n v="1552667.86"/>
        <n v="511271.2"/>
        <n v="7290175.9000000004"/>
        <n v="919117.51"/>
        <n v="3682686.62"/>
        <n v="379974.65"/>
        <n v="2111625.13"/>
        <n v="12158523.75"/>
        <n v="385248.15"/>
        <n v="960674.88"/>
        <n v="980355.15"/>
        <n v="4766224.1399999997"/>
        <n v="792142.74"/>
        <n v="1870861.09"/>
        <n v="752655.88"/>
        <n v="790526.84"/>
        <n v="2349233.4"/>
        <n v="1232561.69"/>
        <n v="49224.92"/>
        <n v="2380608.96"/>
        <n v="283777.58"/>
        <n v="1663281.78"/>
        <n v="3829493.47"/>
        <n v="5070994.24"/>
        <n v="8951591.8800000008"/>
        <n v="9406536.3300000001"/>
        <n v="2371852.67"/>
        <n v="1004675.42"/>
        <n v="1250002.3600000001"/>
        <n v="2521931.4700000002"/>
        <n v="2917805.94"/>
        <n v="336200.15"/>
        <n v="1037833.55"/>
        <n v="1034976.6"/>
        <n v="1442676.8"/>
        <n v="8257868.7400000002"/>
        <n v="5209405.17"/>
        <n v="6265748.1799999997"/>
        <n v="6415202.3300000001"/>
        <n v="1973809.55"/>
        <n v="12423929.26"/>
        <n v="2254404.35"/>
        <n v="176124.7"/>
        <n v="854018.48"/>
        <n v="4436159.3099999996"/>
        <n v="399233.87"/>
        <n v="391177.22"/>
        <n v="8591617.5"/>
        <n v="410672.33"/>
        <n v="451175.53"/>
        <n v="213763.57"/>
        <n v="1997614"/>
        <n v="578690.73"/>
        <n v="821651.64"/>
        <n v="5068878.2300000004"/>
        <n v="1824415.04"/>
        <n v="1642256.27"/>
        <n v="3468504.55"/>
        <n v="1255754.24"/>
        <n v="4634847.45"/>
        <n v="2432005.13"/>
        <n v="4814694.78"/>
        <n v="7877896.5999999996"/>
        <n v="1662110.02"/>
        <n v="1431912.35"/>
        <n v="796516.86"/>
        <n v="1230278.25"/>
        <n v="7041795.4800000004"/>
        <n v="2300972.46"/>
        <n v="13716.35"/>
        <n v="5071572.3899999997"/>
        <n v="1437614.18"/>
        <n v="7982590.5599999996"/>
        <n v="2740046.18"/>
        <n v="2265355.9300000002"/>
        <n v="3859088.41"/>
        <n v="8347128.4900000002"/>
        <n v="255724.31"/>
        <n v="1608107.74"/>
        <n v="7153563.8600000003"/>
        <n v="9138680.1799999997"/>
        <n v="920559.18"/>
        <n v="7407156.8200000003"/>
        <n v="3930896.33"/>
        <n v="761344.15"/>
        <n v="4512102.54"/>
        <n v="5098068.46"/>
        <n v="1508710.69"/>
        <n v="1157813.72"/>
        <n v="288317.36"/>
        <n v="422067.45"/>
        <n v="4893277.42"/>
        <n v="2526053.79"/>
        <n v="3411350.27"/>
        <n v="605281.36"/>
        <n v="1360870.07"/>
        <n v="982602.44"/>
        <n v="890352.67"/>
        <n v="794087.57"/>
        <n v="67947.37"/>
        <n v="1452460.35"/>
        <n v="1129555.0900000001"/>
        <n v="7103514.6600000001"/>
        <n v="4962963.28"/>
        <n v="5091139.96"/>
        <n v="1948346.99"/>
        <n v="2481180.92"/>
        <n v="2774714.9"/>
        <n v="4200170.38"/>
        <n v="840446.96"/>
        <n v="9003420.7200000007"/>
        <n v="291666.40000000002"/>
        <n v="566299.78"/>
        <n v="1265267.3999999999"/>
        <n v="479456.02"/>
        <n v="1904106.72"/>
        <n v="12994105.289999999"/>
        <n v="6303142.4900000002"/>
        <n v="723533.29"/>
        <n v="13208556.91"/>
        <n v="933928.95"/>
        <n v="5793652.9900000002"/>
        <n v="7851575.4500000002"/>
        <n v="1297465.48"/>
        <n v="1693252.48"/>
        <n v="4561352.67"/>
        <n v="5073273.4400000004"/>
        <n v="1099268.1200000001"/>
        <n v="3162960.42"/>
        <n v="3055203.4"/>
        <n v="3164540.59"/>
        <n v="1594083.12"/>
        <n v="3863687.85"/>
        <n v="395521.67"/>
        <n v="325050.2"/>
        <n v="3281862.01"/>
        <n v="4051197.18"/>
        <n v="2280831.2799999998"/>
        <n v="2099546.8199999998"/>
        <n v="420660.25"/>
        <n v="2263311.0099999998"/>
        <n v="408827.35"/>
        <n v="7009376.9400000004"/>
        <n v="455039.35"/>
        <n v="1375743.63"/>
        <n v="264851.32"/>
        <n v="2777075.03"/>
        <n v="5945385.2999999998"/>
        <n v="1524988.3"/>
        <n v="9211674.0600000005"/>
        <n v="1405265.46"/>
        <n v="6958612.8399999999"/>
        <n v="3482035.5"/>
        <n v="819696.07"/>
        <n v="3563843.09"/>
        <n v="3030268.36"/>
        <n v="8923903.7599999998"/>
        <n v="646467.37"/>
        <n v="735988.68"/>
        <n v="3659756.89"/>
        <n v="2182168.1800000002"/>
        <n v="1004443.44"/>
        <n v="929435.29"/>
        <n v="273164.84999999998"/>
        <n v="1362009.26"/>
        <n v="523043.18"/>
        <n v="4361819.63"/>
        <n v="1143276.29"/>
        <n v="218844.57"/>
        <n v="6501723.5"/>
        <n v="96020.68"/>
        <n v="8903530.6099999994"/>
        <n v="2395999.41"/>
        <n v="1326693.78"/>
        <n v="221166.99"/>
        <n v="47393.5"/>
        <n v="3060204.49"/>
        <n v="5768024.6399999997"/>
        <n v="924689.51"/>
        <n v="2632478.92"/>
        <n v="1227253.69"/>
        <n v="4214462.1500000004"/>
        <n v="2088379.75"/>
        <n v="7489928.0899999999"/>
        <n v="3208148.4"/>
        <n v="5329189.9000000004"/>
        <n v="1263322.54"/>
        <n v="13119245.48"/>
        <n v="660930.13"/>
        <n v="262421.49"/>
        <n v="418731.29"/>
        <n v="1196703.23"/>
        <n v="8895153.4900000002"/>
        <n v="13277973.91"/>
        <n v="1307601.17"/>
        <n v="1444855.05"/>
        <n v="5737524.3399999999"/>
        <n v="6752526.1699999999"/>
        <n v="6933509.3099999996"/>
        <n v="2251241.92"/>
        <n v="8616915.9399999995"/>
        <n v="6388697.0199999996"/>
        <n v="6778849.5899999999"/>
        <n v="694590.17"/>
        <n v="248539.32"/>
        <n v="587110.56999999995"/>
        <n v="8223303.5999999996"/>
        <n v="91233.88"/>
        <n v="2377567.9300000002"/>
        <n v="1410403.4"/>
        <n v="1809263.73"/>
        <n v="212076.25"/>
        <n v="2276962.25"/>
        <n v="835218.89"/>
        <n v="3675669.12"/>
        <n v="4510165.03"/>
        <n v="4553290.83"/>
        <n v="4701833.95"/>
        <n v="6381765.5499999998"/>
        <n v="1777773.53"/>
        <n v="236503.14"/>
        <n v="1610964.52"/>
        <n v="1172998.1299999999"/>
        <n v="5116216.47"/>
        <n v="30309.24"/>
        <n v="1572554.94"/>
        <n v="150425.26999999999"/>
        <n v="7978668.25"/>
        <n v="5325335.12"/>
        <n v="2510252.04"/>
        <n v="1723981.3"/>
        <n v="3521681.64"/>
        <n v="297816.8"/>
        <n v="2011947.46"/>
        <n v="963854.1"/>
        <n v="305102.39"/>
        <n v="270056.56"/>
        <n v="3096677.28"/>
        <n v="1033984.93"/>
        <n v="3325276.73"/>
        <n v="1982812.86"/>
        <n v="246058.12"/>
        <n v="495694.57"/>
        <n v="895921.17"/>
        <n v="7294634.6799999997"/>
        <n v="390689.14"/>
        <n v="429384.25"/>
        <n v="3613544.64"/>
        <n v="5456498.2199999997"/>
        <n v="2821749.35"/>
        <n v="234768.86"/>
        <n v="312623.71000000002"/>
        <n v="265885.5"/>
        <n v="1433379.46"/>
        <n v="1789100.91"/>
        <n v="2420208.61"/>
        <n v="35650.230000000003"/>
        <n v="102032.31"/>
        <n v="217859.75"/>
        <n v="6232428.2000000002"/>
        <n v="111477.32"/>
        <n v="6936162.6100000003"/>
        <n v="2069510.18"/>
        <n v="2209724.2999999998"/>
        <n v="6778792.5800000001"/>
        <n v="3101382.12"/>
        <n v="42357.77"/>
        <n v="31489.21"/>
        <n v="47454.39"/>
        <n v="2399684.0499999998"/>
        <n v="864482.74"/>
        <n v="4513685.17"/>
        <n v="10648887.57"/>
        <n v="21155.21"/>
        <n v="1111629.03"/>
        <n v="235063.02"/>
        <n v="3108079.04"/>
        <n v="6774683.71"/>
        <n v="3361693.88"/>
        <n v="1024742.64"/>
        <n v="5953618.21"/>
        <n v="221572.83"/>
        <n v="1389090979.9067602"/>
      </sharedItems>
    </cacheField>
    <cacheField name="Cost of Production (KES)" numFmtId="0">
      <sharedItems containsString="0" containsBlank="1" containsNumber="1" minValue="1070.99" maxValue="99682.92" count="472">
        <n v="8977.19"/>
        <n v="47882.55"/>
        <n v="69370.320000000007"/>
        <n v="43454.15"/>
        <n v="69673.69"/>
        <n v="54319.48"/>
        <n v="44731.25"/>
        <n v="80654.179999999993"/>
        <n v="21508.58"/>
        <n v="31939.83"/>
        <n v="50192.67"/>
        <n v="45441.62"/>
        <n v="33519.18"/>
        <n v="50192.671066098032"/>
        <n v="55055.360000000001"/>
        <n v="78349.89"/>
        <n v="87918.06"/>
        <n v="24932.05"/>
        <n v="71165.240000000005"/>
        <n v="15501.14"/>
        <n v="67765.710000000006"/>
        <n v="14062.49"/>
        <n v="73420.23"/>
        <n v="70673.09"/>
        <n v="28199.33"/>
        <n v="33624.629999999997"/>
        <n v="39722.28"/>
        <n v="81560.09"/>
        <n v="61415.92"/>
        <n v="5548.35"/>
        <n v="66182.13"/>
        <n v="70448.460000000006"/>
        <n v="24066.78"/>
        <n v="45767.92"/>
        <n v="97424.01"/>
        <n v="19026.09"/>
        <n v="30160.400000000001"/>
        <n v="56080.06"/>
        <n v="3865.87"/>
        <n v="80737.55"/>
        <n v="78115.179999999993"/>
        <n v="1921.15"/>
        <n v="39185.83"/>
        <n v="60816.12"/>
        <n v="80674.89"/>
        <n v="71245"/>
        <n v="29000.07"/>
        <n v="57699.14"/>
        <n v="81451.600000000006"/>
        <n v="66449.850000000006"/>
        <n v="74398.009999999995"/>
        <n v="49942.47"/>
        <n v="48178.99"/>
        <n v="58013.38"/>
        <n v="36953.32"/>
        <n v="19668.53"/>
        <n v="93685.31"/>
        <n v="24639.87"/>
        <n v="66095.66"/>
        <n v="87108.86"/>
        <n v="9691.7099999999991"/>
        <n v="95515.21"/>
        <n v="43305.06"/>
        <n v="56929.32"/>
        <n v="16592.11"/>
        <n v="30909.69"/>
        <n v="4087.29"/>
        <n v="31937.47"/>
        <n v="17592.439999999999"/>
        <n v="7176.35"/>
        <n v="54514.65"/>
        <n v="92687.56"/>
        <n v="58924.13"/>
        <n v="17018.48"/>
        <n v="9643.57"/>
        <n v="96990.95"/>
        <n v="75855.289999999994"/>
        <n v="36889.75"/>
        <n v="57453.3"/>
        <n v="40623.32"/>
        <n v="5466.73"/>
        <n v="65502.14"/>
        <n v="93224.01"/>
        <n v="82203.89"/>
        <n v="78430.070000000007"/>
        <n v="52180.3"/>
        <n v="95238.12"/>
        <n v="5480.61"/>
        <n v="73970.75"/>
        <n v="49150.16"/>
        <n v="30276.720000000001"/>
        <n v="71720.75"/>
        <n v="76433.17"/>
        <n v="21053.39"/>
        <n v="34821.35"/>
        <n v="97011.26"/>
        <n v="41699.69"/>
        <n v="45975.91"/>
        <n v="6272.64"/>
        <n v="67813.67"/>
        <n v="63180.24"/>
        <n v="10047.26"/>
        <n v="4752.76"/>
        <n v="16127.07"/>
        <n v="17416.54"/>
        <n v="32207.16"/>
        <n v="89853.58"/>
        <n v="38294.15"/>
        <n v="66193.37"/>
        <n v="99682.92"/>
        <n v="35172.120000000003"/>
        <n v="96500.09"/>
        <n v="14234.35"/>
        <n v="51835.28"/>
        <n v="58584.72"/>
        <n v="68757.33"/>
        <n v="58209.77"/>
        <n v="10101.719999999999"/>
        <n v="65767.789999999994"/>
        <n v="85529.09"/>
        <n v="33049.519999999997"/>
        <n v="23065.06"/>
        <n v="24732.47"/>
        <n v="47237.33"/>
        <n v="29218.65"/>
        <n v="45231.19"/>
        <n v="42836.25"/>
        <n v="2342.54"/>
        <n v="14634.16"/>
        <n v="33799.449999999997"/>
        <n v="23324.16"/>
        <n v="49861.96"/>
        <n v="66100.7"/>
        <n v="39422.949999999997"/>
        <n v="72113.61"/>
        <n v="8889.32"/>
        <n v="59366.26"/>
        <n v="51198.96"/>
        <n v="70777.06"/>
        <n v="87785.54"/>
        <n v="27546.34"/>
        <n v="23376.92"/>
        <n v="35469.870000000003"/>
        <n v="67294.48"/>
        <n v="79635.210000000006"/>
        <n v="80347.47"/>
        <n v="2210.2199999999998"/>
        <n v="35290.269999999997"/>
        <n v="3875.06"/>
        <n v="11258.68"/>
        <n v="17742.97"/>
        <n v="32219.32"/>
        <n v="97172.43"/>
        <n v="46317.58"/>
        <n v="72009.539999999994"/>
        <n v="19078.63"/>
        <n v="31804.9"/>
        <n v="65061.760000000002"/>
        <n v="69867.97"/>
        <n v="71127.039999999994"/>
        <n v="34986.239999999998"/>
        <n v="84516.54"/>
        <n v="1469.14"/>
        <n v="24933.43"/>
        <n v="16160.65"/>
        <n v="49181.81"/>
        <n v="7820.11"/>
        <n v="80891.64"/>
        <n v="67729.47"/>
        <n v="31750.58"/>
        <n v="73608.570000000007"/>
        <n v="40203.03"/>
        <n v="36732.89"/>
        <n v="77208.95"/>
        <n v="43567.37"/>
        <n v="31328.42"/>
        <n v="34422.980000000003"/>
        <n v="3403.32"/>
        <n v="13289.59"/>
        <n v="90462.7"/>
        <n v="95402.41"/>
        <n v="49694.22"/>
        <n v="30071.67"/>
        <n v="21895.11"/>
        <n v="65037.46"/>
        <n v="4601.57"/>
        <n v="10943.14"/>
        <n v="71395.75"/>
        <n v="26226.31"/>
        <n v="59162.46"/>
        <n v="81447.360000000001"/>
        <n v="63751.59"/>
        <n v="78728.850000000006"/>
        <n v="94599.83"/>
        <n v="8607.2199999999993"/>
        <n v="34183.94"/>
        <n v="5701.64"/>
        <n v="61066.38"/>
        <n v="7197.89"/>
        <n v="40729.919999999998"/>
        <n v="99595.59"/>
        <n v="65188.69"/>
        <n v="85395.68"/>
        <n v="52632.72"/>
        <n v="98332.24"/>
        <n v="53056.94"/>
        <n v="41782.089999999997"/>
        <n v="55866.79"/>
        <n v="40866.93"/>
        <n v="54424.29"/>
        <n v="9908.09"/>
        <n v="70248.25"/>
        <n v="58703.53"/>
        <n v="9427.68"/>
        <n v="40669.760000000002"/>
        <n v="30572.62"/>
        <n v="91161.17"/>
        <n v="73366.25"/>
        <n v="78643.539999999994"/>
        <n v="91094.03"/>
        <n v="81976.55"/>
        <n v="19302.939999999999"/>
        <n v="92495.4"/>
        <n v="68775.63"/>
        <n v="7376.54"/>
        <n v="33771.97"/>
        <n v="1423.32"/>
        <n v="70408.98"/>
        <n v="40006.120000000003"/>
        <n v="96603.68"/>
        <n v="40310.410000000003"/>
        <n v="41267.03"/>
        <n v="69427.8"/>
        <n v="90121.600000000006"/>
        <n v="2797.86"/>
        <n v="76489.009999999995"/>
        <n v="61586.68"/>
        <n v="21199.98"/>
        <n v="83636.800000000003"/>
        <n v="17177.25"/>
        <n v="63298.67"/>
        <n v="17879.14"/>
        <n v="54294.31"/>
        <n v="74012.55"/>
        <n v="85065.72"/>
        <n v="42882.080000000002"/>
        <n v="55555.46"/>
        <n v="45414.04"/>
        <n v="86484.22"/>
        <n v="84020.57"/>
        <n v="54307.64"/>
        <n v="49129.75"/>
        <n v="76760.820000000007"/>
        <n v="2948.35"/>
        <n v="3573.69"/>
        <n v="50912.800000000003"/>
        <n v="48522.86"/>
        <n v="41747"/>
        <n v="63767.3"/>
        <n v="55220.69"/>
        <n v="21060.94"/>
        <n v="63740.58"/>
        <n v="74076.429999999993"/>
        <n v="67510.37"/>
        <n v="55696.23"/>
        <n v="39374.050000000003"/>
        <n v="89848.75"/>
        <n v="25935.58"/>
        <n v="43895.81"/>
        <n v="41581.019999999997"/>
        <n v="46516.9"/>
        <n v="81823.710000000006"/>
        <n v="64874.78"/>
        <n v="46172.66"/>
        <n v="45725.17"/>
        <n v="1275.04"/>
        <n v="77961.820000000007"/>
        <n v="32847.9"/>
        <n v="30330.32"/>
        <n v="16649.88"/>
        <n v="7717.3"/>
        <n v="60743.53"/>
        <n v="83401.490000000005"/>
        <n v="57502.559999999998"/>
        <n v="65244.22"/>
        <n v="29825.84"/>
        <n v="30616.36"/>
        <n v="72534.59"/>
        <n v="56224.81"/>
        <n v="32302.1"/>
        <n v="16994.63"/>
        <n v="49333.99"/>
        <n v="24109.09"/>
        <n v="18741.38"/>
        <n v="27494.65"/>
        <n v="46308.99"/>
        <n v="83994.53"/>
        <n v="22434.5"/>
        <n v="90955.26"/>
        <n v="99050.48"/>
        <n v="23589.13"/>
        <n v="93185.14"/>
        <n v="51716.09"/>
        <n v="5463.24"/>
        <n v="65162.16"/>
        <n v="71646.960000000006"/>
        <n v="26482.66"/>
        <n v="75521.070000000007"/>
        <n v="93208.29"/>
        <n v="34179.96"/>
        <n v="30225.119999999999"/>
        <n v="84624.85"/>
        <n v="20616.599999999999"/>
        <n v="94740.89"/>
        <n v="62626.2"/>
        <n v="1452.97"/>
        <n v="77406.09"/>
        <n v="9423.01"/>
        <n v="35275.79"/>
        <n v="59658.59"/>
        <n v="73024.600000000006"/>
        <n v="45188.65"/>
        <n v="94828.19"/>
        <n v="57573.38"/>
        <n v="79299.360000000001"/>
        <n v="57299.43"/>
        <n v="41487.11"/>
        <n v="59918.21"/>
        <n v="31504.41"/>
        <n v="67450.25"/>
        <n v="70268.45"/>
        <n v="69224.600000000006"/>
        <n v="53117.19"/>
        <n v="18176.75"/>
        <n v="73255.41"/>
        <n v="48019.44"/>
        <n v="65835.78"/>
        <n v="91504.4"/>
        <n v="86000.98"/>
        <n v="71915.41"/>
        <n v="45991"/>
        <n v="57193.27"/>
        <n v="15293.74"/>
        <n v="92305.07"/>
        <n v="76315.850000000006"/>
        <n v="45507.92"/>
        <n v="23951"/>
        <n v="25661.54"/>
        <n v="28301.72"/>
        <n v="60552.65"/>
        <n v="57194.79"/>
        <n v="15181.7"/>
        <n v="57435.63"/>
        <n v="8368.91"/>
        <n v="2191.12"/>
        <n v="38474.29"/>
        <n v="13834.29"/>
        <n v="60364.71"/>
        <n v="75595.86"/>
        <n v="92980.35"/>
        <n v="36849.47"/>
        <n v="50468.53"/>
        <n v="85166.07"/>
        <n v="74836.399999999994"/>
        <n v="55714.77"/>
        <n v="98272.89"/>
        <n v="94395.1"/>
        <n v="51230.93"/>
        <n v="98213.78"/>
        <n v="40630.43"/>
        <n v="45045.54"/>
        <n v="72006.3"/>
        <n v="55971.47"/>
        <n v="46322.7"/>
        <n v="55118.239999999998"/>
        <n v="69434.33"/>
        <n v="35324.97"/>
        <n v="46814.07"/>
        <n v="46563.24"/>
        <n v="32558.240000000002"/>
        <n v="19666.73"/>
        <n v="86070.47"/>
        <n v="48000.18"/>
        <n v="15071.92"/>
        <n v="54362.48"/>
        <n v="58962.22"/>
        <n v="95599.42"/>
        <n v="38800.639999999999"/>
        <n v="52498.53"/>
        <n v="73511.64"/>
        <n v="63593.32"/>
        <n v="87818.14"/>
        <n v="21283.89"/>
        <n v="9966.52"/>
        <n v="72975.429999999993"/>
        <n v="21196.74"/>
        <n v="20371.04"/>
        <n v="55091.82"/>
        <n v="89787.75"/>
        <n v="10180.219999999999"/>
        <n v="54493.23"/>
        <n v="63062.99"/>
        <n v="26897.32"/>
        <n v="69245.399999999994"/>
        <n v="66486.570000000007"/>
        <n v="20875.689999999999"/>
        <n v="47997.14"/>
        <n v="77084.87"/>
        <n v="1979.2"/>
        <n v="17171.89"/>
        <n v="43210.78"/>
        <n v="47891.29"/>
        <n v="54824.08"/>
        <n v="56458.31"/>
        <n v="41475.94"/>
        <n v="2073.11"/>
        <n v="53442.79"/>
        <n v="86398.23"/>
        <n v="66502.17"/>
        <n v="93441.34"/>
        <n v="24306.75"/>
        <n v="18609"/>
        <n v="61649.8"/>
        <n v="14602.01"/>
        <n v="7408.42"/>
        <n v="50952.31"/>
        <n v="65730.27"/>
        <n v="85549.6"/>
        <n v="32589.43"/>
        <n v="46147.22"/>
        <n v="48805.58"/>
        <n v="73963.53"/>
        <n v="59005.02"/>
        <n v="11311.13"/>
        <n v="23909.22"/>
        <n v="21749.66"/>
        <n v="42896.49"/>
        <n v="46315.29"/>
        <n v="77783.72"/>
        <n v="13071.97"/>
        <n v="56651.74"/>
        <n v="35297.769999999997"/>
        <n v="81857.72"/>
        <n v="78985.75"/>
        <n v="86590.45"/>
        <n v="88586.17"/>
        <n v="59199.47"/>
        <n v="73148.88"/>
        <n v="23725.24"/>
        <n v="65959.67"/>
        <n v="29723.21"/>
        <n v="89684.01"/>
        <n v="82273.66"/>
        <n v="35333.53"/>
        <n v="16980.580000000002"/>
        <n v="81393.02"/>
        <n v="74246.89"/>
        <n v="3310.6"/>
        <n v="94193.14"/>
        <n v="90941.99"/>
        <n v="95959.19"/>
        <n v="95352.47"/>
        <n v="41325.89"/>
        <n v="79023.56"/>
        <n v="48535.98"/>
        <n v="17485.82"/>
        <n v="1070.99"/>
        <n v="27940.080000000002"/>
        <n v="68258.75"/>
        <n v="2280.9899999999998"/>
        <n v="54915.02"/>
        <m/>
      </sharedItems>
    </cacheField>
    <cacheField name="Harvest Date" numFmtId="0">
      <sharedItems containsNonDate="0" containsDate="1" containsString="0" containsBlank="1" minDate="2023-04-02T00:00:00" maxDate="2024-09-17T00:00:00" count="268">
        <d v="2023-11-02T00:00:00"/>
        <d v="2023-09-07T00:00:00"/>
        <d v="2023-12-28T00:00:00"/>
        <d v="2024-01-08T00:00:00"/>
        <d v="2023-10-24T00:00:00"/>
        <d v="2023-10-13T00:00:00"/>
        <d v="2023-11-20T00:00:00"/>
        <d v="2023-05-26T00:00:00"/>
        <d v="2023-04-14T00:00:00"/>
        <d v="2024-03-09T00:00:00"/>
        <d v="2024-05-16T00:00:00"/>
        <d v="2024-02-18T00:00:00"/>
        <d v="2023-10-03T00:00:00"/>
        <d v="2023-05-12T00:00:00"/>
        <d v="2023-06-09T00:00:00"/>
        <d v="2024-03-13T00:00:00"/>
        <d v="2023-04-29T00:00:00"/>
        <d v="2023-07-07T00:00:00"/>
        <d v="2024-01-31T00:00:00"/>
        <d v="2024-01-01T00:00:00"/>
        <d v="2023-12-20T00:00:00"/>
        <d v="2023-10-20T00:00:00"/>
        <d v="2023-06-13T00:00:00"/>
        <d v="2023-11-25T00:00:00"/>
        <d v="2023-09-29T00:00:00"/>
        <d v="2023-09-30T00:00:00"/>
        <d v="2023-09-08T00:00:00"/>
        <d v="2023-04-13T00:00:00"/>
        <d v="2023-12-18T00:00:00"/>
        <d v="2023-05-01T00:00:00"/>
        <d v="2023-08-19T00:00:00"/>
        <d v="2023-04-28T00:00:00"/>
        <d v="2023-05-03T00:00:00"/>
        <d v="2023-11-01T00:00:00"/>
        <d v="2024-02-17T00:00:00"/>
        <d v="2023-06-28T00:00:00"/>
        <d v="2023-12-11T00:00:00"/>
        <d v="2023-05-16T00:00:00"/>
        <d v="2024-02-14T00:00:00"/>
        <d v="2023-11-24T00:00:00"/>
        <d v="2023-11-09T00:00:00"/>
        <d v="2024-01-17T00:00:00"/>
        <d v="2023-11-19T00:00:00"/>
        <d v="2023-07-09T00:00:00"/>
        <d v="2024-02-15T00:00:00"/>
        <d v="2023-06-12T00:00:00"/>
        <d v="2024-01-27T00:00:00"/>
        <d v="2023-10-28T00:00:00"/>
        <d v="2023-07-29T00:00:00"/>
        <d v="2023-06-16T00:00:00"/>
        <d v="2023-07-17T00:00:00"/>
        <d v="2023-11-03T00:00:00"/>
        <d v="2023-07-21T00:00:00"/>
        <d v="2024-01-07T00:00:00"/>
        <d v="2023-04-12T00:00:00"/>
        <d v="2023-08-02T00:00:00"/>
        <d v="2023-04-22T00:00:00"/>
        <d v="2023-04-16T00:00:00"/>
        <d v="2023-06-21T00:00:00"/>
        <d v="2023-10-25T00:00:00"/>
        <d v="2023-09-17T00:00:00"/>
        <d v="2023-09-09T00:00:00"/>
        <d v="2023-08-17T00:00:00"/>
        <d v="2024-03-19T00:00:00"/>
        <d v="2023-06-07T00:00:00"/>
        <d v="2023-11-13T00:00:00"/>
        <d v="2023-07-06T00:00:00"/>
        <d v="2023-11-30T00:00:00"/>
        <d v="2024-01-21T00:00:00"/>
        <d v="2023-07-30T00:00:00"/>
        <d v="2024-01-06T00:00:00"/>
        <d v="2023-04-15T00:00:00"/>
        <d v="2023-06-23T00:00:00"/>
        <d v="2023-05-11T00:00:00"/>
        <d v="2024-01-09T00:00:00"/>
        <d v="2023-05-27T00:00:00"/>
        <d v="2023-04-05T00:00:00"/>
        <d v="2023-10-27T00:00:00"/>
        <d v="2023-10-15T00:00:00"/>
        <d v="2023-04-02T00:00:00"/>
        <d v="2024-02-27T00:00:00"/>
        <d v="2023-11-06T00:00:00"/>
        <d v="2023-10-10T00:00:00"/>
        <d v="2024-02-25T00:00:00"/>
        <d v="2023-09-14T00:00:00"/>
        <d v="2023-09-16T00:00:00"/>
        <d v="2023-09-24T00:00:00"/>
        <d v="2024-03-23T00:00:00"/>
        <d v="2023-07-24T00:00:00"/>
        <d v="2024-03-03T00:00:00"/>
        <d v="2023-12-07T00:00:00"/>
        <d v="2024-01-28T00:00:00"/>
        <d v="2023-06-05T00:00:00"/>
        <d v="2023-06-08T00:00:00"/>
        <d v="2024-03-15T00:00:00"/>
        <d v="2023-08-22T00:00:00"/>
        <d v="2023-08-18T00:00:00"/>
        <d v="2023-07-02T00:00:00"/>
        <d v="2023-08-23T00:00:00"/>
        <d v="2023-10-02T00:00:00"/>
        <d v="2024-02-29T00:00:00"/>
        <d v="2023-11-07T00:00:00"/>
        <d v="2023-07-12T00:00:00"/>
        <d v="2023-12-23T00:00:00"/>
        <d v="2023-05-13T00:00:00"/>
        <d v="2023-07-15T00:00:00"/>
        <d v="2023-09-28T00:00:00"/>
        <d v="2023-04-19T00:00:00"/>
        <d v="2023-12-21T00:00:00"/>
        <d v="2024-03-27T00:00:00"/>
        <d v="2023-12-22T00:00:00"/>
        <d v="2023-07-27T00:00:00"/>
        <d v="2023-05-20T00:00:00"/>
        <d v="2023-12-16T00:00:00"/>
        <d v="2024-09-16T00:00:00"/>
        <d v="2023-11-23T00:00:00"/>
        <d v="2023-04-06T00:00:00"/>
        <d v="2023-08-04T00:00:00"/>
        <d v="2023-10-23T00:00:00"/>
        <d v="2023-05-22T00:00:00"/>
        <d v="2023-10-05T00:00:00"/>
        <d v="2023-06-01T00:00:00"/>
        <d v="2024-02-23T00:00:00"/>
        <d v="2024-01-02T00:00:00"/>
        <d v="2023-04-20T00:00:00"/>
        <d v="2023-04-09T00:00:00"/>
        <d v="2024-02-07T00:00:00"/>
        <d v="2024-02-16T00:00:00"/>
        <d v="2023-12-29T00:00:00"/>
        <d v="2023-11-10T00:00:00"/>
        <d v="2023-04-11T00:00:00"/>
        <d v="2024-03-01T00:00:00"/>
        <d v="2023-11-08T00:00:00"/>
        <d v="2024-03-12T00:00:00"/>
        <d v="2023-05-25T00:00:00"/>
        <d v="2023-05-04T00:00:00"/>
        <d v="2023-09-22T00:00:00"/>
        <d v="2024-01-11T00:00:00"/>
        <d v="2023-12-02T00:00:00"/>
        <d v="2024-03-16T00:00:00"/>
        <d v="2024-03-25T00:00:00"/>
        <d v="2024-02-05T00:00:00"/>
        <d v="2024-03-17T00:00:00"/>
        <d v="2023-06-17T00:00:00"/>
        <d v="2023-06-25T00:00:00"/>
        <d v="2023-08-30T00:00:00"/>
        <d v="2023-07-22T00:00:00"/>
        <d v="2023-08-25T00:00:00"/>
        <d v="2023-05-19T00:00:00"/>
        <d v="2023-08-07T00:00:00"/>
        <d v="2024-03-06T00:00:00"/>
        <d v="2024-02-03T00:00:00"/>
        <d v="2024-02-08T00:00:00"/>
        <d v="2023-06-11T00:00:00"/>
        <d v="2023-10-04T00:00:00"/>
        <d v="2024-02-09T00:00:00"/>
        <d v="2023-10-11T00:00:00"/>
        <d v="2024-03-07T00:00:00"/>
        <d v="2023-08-06T00:00:00"/>
        <d v="2023-06-03T00:00:00"/>
        <d v="2023-12-15T00:00:00"/>
        <d v="2023-09-15T00:00:00"/>
        <d v="2023-12-03T00:00:00"/>
        <d v="2023-10-21T00:00:00"/>
        <d v="2023-12-31T00:00:00"/>
        <d v="2023-08-16T00:00:00"/>
        <d v="2024-01-05T00:00:00"/>
        <d v="2023-04-03T00:00:00"/>
        <d v="2023-11-11T00:00:00"/>
        <d v="2023-04-18T00:00:00"/>
        <d v="2024-02-26T00:00:00"/>
        <d v="2023-07-13T00:00:00"/>
        <d v="2024-01-20T00:00:00"/>
        <d v="2023-09-21T00:00:00"/>
        <d v="2024-02-04T00:00:00"/>
        <d v="2024-03-10T00:00:00"/>
        <d v="2023-04-07T00:00:00"/>
        <d v="2023-08-29T00:00:00"/>
        <d v="2023-11-18T00:00:00"/>
        <d v="2023-12-08T00:00:00"/>
        <d v="2024-02-24T00:00:00"/>
        <d v="2023-10-01T00:00:00"/>
        <d v="2023-06-15T00:00:00"/>
        <d v="2024-02-12T00:00:00"/>
        <d v="2023-05-09T00:00:00"/>
        <d v="2024-03-21T00:00:00"/>
        <d v="2023-07-01T00:00:00"/>
        <d v="2023-07-16T00:00:00"/>
        <d v="2023-04-26T00:00:00"/>
        <d v="2024-03-20T00:00:00"/>
        <d v="2023-05-10T00:00:00"/>
        <d v="2023-07-14T00:00:00"/>
        <d v="2024-01-23T00:00:00"/>
        <d v="2024-02-28T00:00:00"/>
        <d v="2023-06-18T00:00:00"/>
        <d v="2024-03-02T00:00:00"/>
        <d v="2023-07-31T00:00:00"/>
        <d v="2024-01-19T00:00:00"/>
        <d v="2023-04-23T00:00:00"/>
        <d v="2024-01-18T00:00:00"/>
        <d v="2023-04-21T00:00:00"/>
        <d v="2023-08-10T00:00:00"/>
        <d v="2023-12-19T00:00:00"/>
        <d v="2023-07-19T00:00:00"/>
        <d v="2023-08-13T00:00:00"/>
        <d v="2023-09-01T00:00:00"/>
        <d v="2023-06-22T00:00:00"/>
        <d v="2023-10-12T00:00:00"/>
        <d v="2023-05-15T00:00:00"/>
        <d v="2023-06-24T00:00:00"/>
        <d v="2023-10-08T00:00:00"/>
        <d v="2023-08-03T00:00:00"/>
        <d v="2023-05-08T00:00:00"/>
        <d v="2023-12-09T00:00:00"/>
        <d v="2024-02-06T00:00:00"/>
        <d v="2023-06-20T00:00:00"/>
        <d v="2023-04-30T00:00:00"/>
        <d v="2023-09-05T00:00:00"/>
        <d v="2023-08-12T00:00:00"/>
        <d v="2023-08-01T00:00:00"/>
        <d v="2023-05-31T00:00:00"/>
        <d v="2024-01-13T00:00:00"/>
        <d v="2023-06-29T00:00:00"/>
        <d v="2023-04-27T00:00:00"/>
        <d v="2024-03-08T00:00:00"/>
        <d v="2024-03-30T00:00:00"/>
        <d v="2023-07-08T00:00:00"/>
        <d v="2023-06-04T00:00:00"/>
        <d v="2023-08-27T00:00:00"/>
        <d v="2023-09-06T00:00:00"/>
        <d v="2023-07-04T00:00:00"/>
        <d v="2024-03-28T00:00:00"/>
        <d v="2024-01-29T00:00:00"/>
        <d v="2023-04-17T00:00:00"/>
        <d v="2024-01-16T00:00:00"/>
        <d v="2023-12-25T00:00:00"/>
        <d v="2023-05-23T00:00:00"/>
        <d v="2024-02-21T00:00:00"/>
        <d v="2023-09-27T00:00:00"/>
        <d v="2023-08-11T00:00:00"/>
        <d v="2023-09-20T00:00:00"/>
        <d v="2023-12-27T00:00:00"/>
        <d v="2023-07-23T00:00:00"/>
        <d v="2024-03-22T00:00:00"/>
        <d v="2023-10-22T00:00:00"/>
        <d v="2023-12-10T00:00:00"/>
        <d v="2023-08-14T00:00:00"/>
        <d v="2023-10-17T00:00:00"/>
        <d v="2023-11-21T00:00:00"/>
        <d v="2023-11-27T00:00:00"/>
        <d v="2024-01-25T00:00:00"/>
        <d v="2023-11-17T00:00:00"/>
        <d v="2023-09-02T00:00:00"/>
        <d v="2023-12-13T00:00:00"/>
        <d v="2023-06-19T00:00:00"/>
        <d v="2023-11-04T00:00:00"/>
        <d v="2024-01-04T00:00:00"/>
        <d v="2023-12-05T00:00:00"/>
        <d v="2023-04-24T00:00:00"/>
        <d v="2024-03-26T00:00:00"/>
        <d v="2024-02-20T00:00:00"/>
        <d v="2023-07-18T00:00:00"/>
        <d v="2024-03-04T00:00:00"/>
        <d v="2023-11-26T00:00:00"/>
        <d v="2023-06-26T00:00:00"/>
        <d v="2023-07-05T00:00:00"/>
        <d v="2023-09-11T00:00:00"/>
        <m/>
      </sharedItems>
      <fieldGroup par="10" base="6">
        <rangePr groupBy="months" startDate="2023-04-02T00:00:00" endDate="2024-09-17T00:00:00"/>
        <groupItems count="14">
          <s v="(blank)"/>
          <s v="Jan"/>
          <s v="Feb"/>
          <s v="Mar"/>
          <s v="Apr"/>
          <s v="May"/>
          <s v="Jun"/>
          <s v="Jul"/>
          <s v="Aug"/>
          <s v="Sep"/>
          <s v="Oct"/>
          <s v="Nov"/>
          <s v="Dec"/>
          <s v="&gt;9/17/2024"/>
        </groupItems>
      </fieldGroup>
    </cacheField>
    <cacheField name="Profit Margin(%)" numFmtId="9">
      <sharedItems containsString="0" containsBlank="1" containsNumber="1" minValue="-1.1936072959929052" maxValue="0.99979271053441165"/>
    </cacheField>
    <cacheField name="Profit (KES)" numFmtId="0">
      <sharedItems containsSemiMixedTypes="0" containsString="0" containsNumber="1" minValue="-38937.97" maxValue="13226742.98"/>
    </cacheField>
    <cacheField name="Quarters" numFmtId="0" databaseField="0">
      <fieldGroup base="6">
        <rangePr groupBy="quarters" startDate="2023-04-02T00:00:00" endDate="2024-09-17T00:00:00"/>
        <groupItems count="6">
          <s v="&lt;4/2/2023"/>
          <s v="Qtr1"/>
          <s v="Qtr2"/>
          <s v="Qtr3"/>
          <s v="Qtr4"/>
          <s v="&gt;9/17/2024"/>
        </groupItems>
      </fieldGroup>
    </cacheField>
    <cacheField name="Years" numFmtId="0" databaseField="0">
      <fieldGroup base="6">
        <rangePr groupBy="years" startDate="2023-04-02T00:00:00" endDate="2024-09-17T00:00:00"/>
        <groupItems count="4">
          <s v="&lt;4/2/2023"/>
          <s v="2023"/>
          <s v="2024"/>
          <s v="&gt;9/17/2024"/>
        </groupItems>
      </fieldGroup>
    </cacheField>
  </cacheFields>
  <extLst>
    <ext xmlns:x14="http://schemas.microsoft.com/office/spreadsheetml/2009/9/main" uri="{725AE2AE-9491-48be-B2B4-4EB974FC3084}">
      <x14:pivotCacheDefinition pivotCacheId="1002745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99642352534756529"/>
    <n v="2501089.5299999998"/>
  </r>
  <r>
    <x v="1"/>
    <x v="1"/>
    <x v="1"/>
    <x v="1"/>
    <x v="1"/>
    <x v="1"/>
    <x v="1"/>
    <n v="0.98928733332527619"/>
    <n v="4421830.87"/>
  </r>
  <r>
    <x v="2"/>
    <x v="2"/>
    <x v="0"/>
    <x v="2"/>
    <x v="2"/>
    <x v="2"/>
    <x v="2"/>
    <n v="0.99252770270887236"/>
    <n v="9214296.7100000009"/>
  </r>
  <r>
    <x v="3"/>
    <x v="0"/>
    <x v="1"/>
    <x v="3"/>
    <x v="3"/>
    <x v="3"/>
    <x v="3"/>
    <n v="0.4704988168088689"/>
    <n v="38612.050000000003"/>
  </r>
  <r>
    <x v="4"/>
    <x v="3"/>
    <x v="1"/>
    <x v="4"/>
    <x v="4"/>
    <x v="4"/>
    <x v="4"/>
    <n v="0.97492112071569403"/>
    <n v="2714988.0520000001"/>
  </r>
  <r>
    <x v="5"/>
    <x v="4"/>
    <x v="1"/>
    <x v="5"/>
    <x v="5"/>
    <x v="5"/>
    <x v="5"/>
    <n v="0.94914746909857683"/>
    <n v="1013857.05"/>
  </r>
  <r>
    <x v="6"/>
    <x v="5"/>
    <x v="1"/>
    <x v="6"/>
    <x v="6"/>
    <x v="6"/>
    <x v="6"/>
    <n v="0.98503415593301913"/>
    <n v="2944157.97"/>
  </r>
  <r>
    <x v="0"/>
    <x v="6"/>
    <x v="0"/>
    <x v="7"/>
    <x v="7"/>
    <x v="7"/>
    <x v="7"/>
    <n v="0.9624186824255424"/>
    <n v="2065470.15"/>
  </r>
  <r>
    <x v="7"/>
    <x v="4"/>
    <x v="1"/>
    <x v="8"/>
    <x v="8"/>
    <x v="8"/>
    <x v="8"/>
    <n v="0.98505245409561681"/>
    <n v="1417428.63"/>
  </r>
  <r>
    <x v="1"/>
    <x v="4"/>
    <x v="1"/>
    <x v="9"/>
    <x v="9"/>
    <x v="9"/>
    <x v="9"/>
    <n v="0.56865708487885192"/>
    <n v="42107.59"/>
  </r>
  <r>
    <x v="0"/>
    <x v="3"/>
    <x v="0"/>
    <x v="10"/>
    <x v="10"/>
    <x v="10"/>
    <x v="10"/>
    <n v="0.96038473679769054"/>
    <n v="2714988.0520000001"/>
  </r>
  <r>
    <x v="0"/>
    <x v="6"/>
    <x v="2"/>
    <x v="11"/>
    <x v="11"/>
    <x v="11"/>
    <x v="11"/>
    <n v="0.91887285274460551"/>
    <n v="514686.79"/>
  </r>
  <r>
    <x v="1"/>
    <x v="0"/>
    <x v="0"/>
    <x v="12"/>
    <x v="12"/>
    <x v="12"/>
    <x v="12"/>
    <n v="0.96832218816322602"/>
    <n v="1024608.83"/>
  </r>
  <r>
    <x v="1"/>
    <x v="5"/>
    <x v="0"/>
    <x v="13"/>
    <x v="13"/>
    <x v="13"/>
    <x v="13"/>
    <n v="0.98489777201815176"/>
    <n v="2714988.0520000001"/>
  </r>
  <r>
    <x v="7"/>
    <x v="6"/>
    <x v="2"/>
    <x v="14"/>
    <x v="14"/>
    <x v="14"/>
    <x v="14"/>
    <n v="0.89246516933377873"/>
    <n v="456921.64"/>
  </r>
  <r>
    <x v="0"/>
    <x v="2"/>
    <x v="0"/>
    <x v="15"/>
    <x v="15"/>
    <x v="15"/>
    <x v="15"/>
    <n v="0.94429519342989787"/>
    <n v="1328169.49"/>
  </r>
  <r>
    <x v="1"/>
    <x v="5"/>
    <x v="0"/>
    <x v="16"/>
    <x v="16"/>
    <x v="16"/>
    <x v="16"/>
    <n v="0.91619198240038546"/>
    <n v="961123.1"/>
  </r>
  <r>
    <x v="5"/>
    <x v="7"/>
    <x v="2"/>
    <x v="17"/>
    <x v="17"/>
    <x v="17"/>
    <x v="17"/>
    <n v="0.97462122906722559"/>
    <n v="957465.8"/>
  </r>
  <r>
    <x v="5"/>
    <x v="4"/>
    <x v="0"/>
    <x v="18"/>
    <x v="18"/>
    <x v="18"/>
    <x v="18"/>
    <n v="0.93551892381143242"/>
    <n v="1032495.62"/>
  </r>
  <r>
    <x v="0"/>
    <x v="4"/>
    <x v="1"/>
    <x v="19"/>
    <x v="19"/>
    <x v="19"/>
    <x v="19"/>
    <n v="0.95906663474979204"/>
    <n v="363190.91"/>
  </r>
  <r>
    <x v="3"/>
    <x v="8"/>
    <x v="1"/>
    <x v="20"/>
    <x v="20"/>
    <x v="20"/>
    <x v="20"/>
    <n v="0.98468857494400852"/>
    <n v="4358060.74"/>
  </r>
  <r>
    <x v="8"/>
    <x v="0"/>
    <x v="0"/>
    <x v="21"/>
    <x v="21"/>
    <x v="21"/>
    <x v="21"/>
    <n v="0.99774456184042049"/>
    <n v="6220863.5"/>
  </r>
  <r>
    <x v="6"/>
    <x v="9"/>
    <x v="0"/>
    <x v="22"/>
    <x v="22"/>
    <x v="22"/>
    <x v="22"/>
    <n v="0.9898039230129051"/>
    <n v="7127411.04"/>
  </r>
  <r>
    <x v="9"/>
    <x v="2"/>
    <x v="0"/>
    <x v="23"/>
    <x v="23"/>
    <x v="23"/>
    <x v="23"/>
    <n v="0.9562814748638131"/>
    <n v="1545874.81"/>
  </r>
  <r>
    <x v="9"/>
    <x v="1"/>
    <x v="1"/>
    <x v="24"/>
    <x v="24"/>
    <x v="24"/>
    <x v="24"/>
    <n v="0.98773443914834136"/>
    <n v="2270866.35"/>
  </r>
  <r>
    <x v="5"/>
    <x v="4"/>
    <x v="1"/>
    <x v="25"/>
    <x v="25"/>
    <x v="10"/>
    <x v="25"/>
    <n v="0.42335226706779028"/>
    <n v="2714988.0520000001"/>
  </r>
  <r>
    <x v="2"/>
    <x v="7"/>
    <x v="0"/>
    <x v="26"/>
    <x v="26"/>
    <x v="25"/>
    <x v="26"/>
    <n v="0.76765473742865276"/>
    <n v="111093.75"/>
  </r>
  <r>
    <x v="1"/>
    <x v="3"/>
    <x v="2"/>
    <x v="27"/>
    <x v="27"/>
    <x v="26"/>
    <x v="27"/>
    <n v="0.97463425114291136"/>
    <n v="1526258.69"/>
  </r>
  <r>
    <x v="3"/>
    <x v="5"/>
    <x v="0"/>
    <x v="28"/>
    <x v="28"/>
    <x v="27"/>
    <x v="28"/>
    <n v="0.95169963674092528"/>
    <n v="1607041.91"/>
  </r>
  <r>
    <x v="3"/>
    <x v="2"/>
    <x v="0"/>
    <x v="29"/>
    <x v="29"/>
    <x v="28"/>
    <x v="29"/>
    <n v="0.82840204166519871"/>
    <n v="296489.96999999997"/>
  </r>
  <r>
    <x v="9"/>
    <x v="5"/>
    <x v="1"/>
    <x v="30"/>
    <x v="30"/>
    <x v="29"/>
    <x v="30"/>
    <n v="0.99850986095054306"/>
    <n v="3717829.01"/>
  </r>
  <r>
    <x v="5"/>
    <x v="0"/>
    <x v="1"/>
    <x v="31"/>
    <x v="31"/>
    <x v="30"/>
    <x v="31"/>
    <n v="0.98511281809420281"/>
    <n v="4379395.9800000004"/>
  </r>
  <r>
    <x v="6"/>
    <x v="7"/>
    <x v="0"/>
    <x v="32"/>
    <x v="32"/>
    <x v="31"/>
    <x v="32"/>
    <n v="0.91158463402981904"/>
    <n v="726341.32"/>
  </r>
  <r>
    <x v="1"/>
    <x v="6"/>
    <x v="1"/>
    <x v="33"/>
    <x v="33"/>
    <x v="32"/>
    <x v="33"/>
    <n v="0.99626305380907154"/>
    <n v="6416159.75"/>
  </r>
  <r>
    <x v="1"/>
    <x v="9"/>
    <x v="1"/>
    <x v="34"/>
    <x v="34"/>
    <x v="33"/>
    <x v="34"/>
    <n v="-0.91184718228873163"/>
    <n v="-21828.81"/>
  </r>
  <r>
    <x v="3"/>
    <x v="0"/>
    <x v="1"/>
    <x v="35"/>
    <x v="35"/>
    <x v="34"/>
    <x v="35"/>
    <n v="0.98427887497876176"/>
    <n v="6099588.5999999996"/>
  </r>
  <r>
    <x v="6"/>
    <x v="7"/>
    <x v="2"/>
    <x v="36"/>
    <x v="36"/>
    <x v="35"/>
    <x v="36"/>
    <n v="0.99614605721803851"/>
    <n v="4917759.71"/>
  </r>
  <r>
    <x v="0"/>
    <x v="6"/>
    <x v="1"/>
    <x v="37"/>
    <x v="37"/>
    <x v="36"/>
    <x v="37"/>
    <n v="0.98434497926162901"/>
    <n v="1896403.64"/>
  </r>
  <r>
    <x v="3"/>
    <x v="5"/>
    <x v="2"/>
    <x v="38"/>
    <x v="38"/>
    <x v="37"/>
    <x v="38"/>
    <n v="0.99488668917616985"/>
    <n v="10911385.43"/>
  </r>
  <r>
    <x v="9"/>
    <x v="4"/>
    <x v="2"/>
    <x v="39"/>
    <x v="39"/>
    <x v="38"/>
    <x v="39"/>
    <n v="0.9995004896767713"/>
    <n v="7735453.6600000001"/>
  </r>
  <r>
    <x v="9"/>
    <x v="0"/>
    <x v="2"/>
    <x v="40"/>
    <x v="40"/>
    <x v="39"/>
    <x v="8"/>
    <n v="0.98109213051153665"/>
    <n v="4189312.55"/>
  </r>
  <r>
    <x v="2"/>
    <x v="8"/>
    <x v="1"/>
    <x v="41"/>
    <x v="41"/>
    <x v="40"/>
    <x v="40"/>
    <n v="0.99172292365401105"/>
    <n v="9359417.6799999997"/>
  </r>
  <r>
    <x v="9"/>
    <x v="1"/>
    <x v="1"/>
    <x v="4"/>
    <x v="4"/>
    <x v="41"/>
    <x v="33"/>
    <n v="0.99930848661902305"/>
    <n v="2714988.0520000001"/>
  </r>
  <r>
    <x v="7"/>
    <x v="1"/>
    <x v="1"/>
    <x v="42"/>
    <x v="42"/>
    <x v="42"/>
    <x v="41"/>
    <n v="0.93369188312264639"/>
    <n v="551779.98"/>
  </r>
  <r>
    <x v="0"/>
    <x v="0"/>
    <x v="2"/>
    <x v="43"/>
    <x v="43"/>
    <x v="43"/>
    <x v="42"/>
    <n v="0.96335195906158677"/>
    <n v="1598648.3"/>
  </r>
  <r>
    <x v="2"/>
    <x v="6"/>
    <x v="2"/>
    <x v="4"/>
    <x v="4"/>
    <x v="44"/>
    <x v="26"/>
    <n v="0.97096126489662493"/>
    <n v="2714988.0520000001"/>
  </r>
  <r>
    <x v="2"/>
    <x v="2"/>
    <x v="2"/>
    <x v="44"/>
    <x v="44"/>
    <x v="45"/>
    <x v="43"/>
    <n v="0.90318429825840452"/>
    <n v="664637.69999999995"/>
  </r>
  <r>
    <x v="7"/>
    <x v="8"/>
    <x v="2"/>
    <x v="45"/>
    <x v="45"/>
    <x v="46"/>
    <x v="44"/>
    <n v="0.99150519989771824"/>
    <n v="3384861.31"/>
  </r>
  <r>
    <x v="6"/>
    <x v="0"/>
    <x v="0"/>
    <x v="46"/>
    <x v="46"/>
    <x v="47"/>
    <x v="45"/>
    <n v="0.96696329678644632"/>
    <n v="1688817.14"/>
  </r>
  <r>
    <x v="4"/>
    <x v="4"/>
    <x v="2"/>
    <x v="47"/>
    <x v="47"/>
    <x v="48"/>
    <x v="46"/>
    <n v="0.98164625008516759"/>
    <n v="4356420.79"/>
  </r>
  <r>
    <x v="8"/>
    <x v="8"/>
    <x v="1"/>
    <x v="48"/>
    <x v="4"/>
    <x v="49"/>
    <x v="47"/>
    <n v="0.97608153426910149"/>
    <n v="2714988.0520000001"/>
  </r>
  <r>
    <x v="8"/>
    <x v="5"/>
    <x v="0"/>
    <x v="49"/>
    <x v="48"/>
    <x v="50"/>
    <x v="48"/>
    <n v="0.98998959410656684"/>
    <n v="7357669.2599999998"/>
  </r>
  <r>
    <x v="0"/>
    <x v="0"/>
    <x v="0"/>
    <x v="50"/>
    <x v="4"/>
    <x v="51"/>
    <x v="28"/>
    <n v="0.98202332650545587"/>
    <n v="2714988.0520000001"/>
  </r>
  <r>
    <x v="0"/>
    <x v="3"/>
    <x v="0"/>
    <x v="51"/>
    <x v="49"/>
    <x v="52"/>
    <x v="17"/>
    <n v="0.98561934543636931"/>
    <n v="3302085.06"/>
  </r>
  <r>
    <x v="3"/>
    <x v="3"/>
    <x v="0"/>
    <x v="52"/>
    <x v="4"/>
    <x v="53"/>
    <x v="49"/>
    <n v="0.9791182216142913"/>
    <n v="2714988.0520000001"/>
  </r>
  <r>
    <x v="9"/>
    <x v="5"/>
    <x v="1"/>
    <x v="53"/>
    <x v="50"/>
    <x v="54"/>
    <x v="50"/>
    <n v="0.99223055637037438"/>
    <n v="4719284.29"/>
  </r>
  <r>
    <x v="4"/>
    <x v="4"/>
    <x v="1"/>
    <x v="54"/>
    <x v="51"/>
    <x v="55"/>
    <x v="51"/>
    <n v="0.99485530108094411"/>
    <n v="3803398.73"/>
  </r>
  <r>
    <x v="5"/>
    <x v="4"/>
    <x v="2"/>
    <x v="55"/>
    <x v="52"/>
    <x v="56"/>
    <x v="52"/>
    <n v="-0.7112303538400222"/>
    <n v="-38937.97"/>
  </r>
  <r>
    <x v="6"/>
    <x v="7"/>
    <x v="1"/>
    <x v="56"/>
    <x v="53"/>
    <x v="57"/>
    <x v="36"/>
    <n v="0.9817477735370016"/>
    <n v="1325325.3"/>
  </r>
  <r>
    <x v="3"/>
    <x v="6"/>
    <x v="2"/>
    <x v="57"/>
    <x v="54"/>
    <x v="58"/>
    <x v="53"/>
    <n v="0.95557967478477113"/>
    <n v="1421864.18"/>
  </r>
  <r>
    <x v="3"/>
    <x v="9"/>
    <x v="2"/>
    <x v="58"/>
    <x v="55"/>
    <x v="59"/>
    <x v="5"/>
    <n v="0.97944968659264908"/>
    <n v="4151700.46"/>
  </r>
  <r>
    <x v="0"/>
    <x v="5"/>
    <x v="1"/>
    <x v="59"/>
    <x v="56"/>
    <x v="10"/>
    <x v="54"/>
    <n v="0.98113706247838484"/>
    <n v="2714988.0520000001"/>
  </r>
  <r>
    <x v="9"/>
    <x v="6"/>
    <x v="0"/>
    <x v="4"/>
    <x v="4"/>
    <x v="60"/>
    <x v="55"/>
    <n v="0.99651149199721589"/>
    <n v="2714988.0520000001"/>
  </r>
  <r>
    <x v="9"/>
    <x v="8"/>
    <x v="0"/>
    <x v="52"/>
    <x v="4"/>
    <x v="61"/>
    <x v="56"/>
    <n v="0.96561952694905151"/>
    <n v="2714988.0520000001"/>
  </r>
  <r>
    <x v="7"/>
    <x v="1"/>
    <x v="1"/>
    <x v="60"/>
    <x v="57"/>
    <x v="13"/>
    <x v="49"/>
    <n v="0.96073045703990556"/>
    <n v="2714988.0520000001"/>
  </r>
  <r>
    <x v="5"/>
    <x v="5"/>
    <x v="2"/>
    <x v="61"/>
    <x v="58"/>
    <x v="62"/>
    <x v="34"/>
    <n v="0.98851670961220395"/>
    <n v="3727831.83"/>
  </r>
  <r>
    <x v="3"/>
    <x v="8"/>
    <x v="1"/>
    <x v="62"/>
    <x v="59"/>
    <x v="63"/>
    <x v="57"/>
    <n v="0.66890635899307715"/>
    <n v="115013.94"/>
  </r>
  <r>
    <x v="3"/>
    <x v="2"/>
    <x v="0"/>
    <x v="63"/>
    <x v="60"/>
    <x v="64"/>
    <x v="53"/>
    <n v="0.89517297229405646"/>
    <n v="141688.73000000001"/>
  </r>
  <r>
    <x v="5"/>
    <x v="5"/>
    <x v="2"/>
    <x v="64"/>
    <x v="61"/>
    <x v="65"/>
    <x v="58"/>
    <n v="0.96884363634516291"/>
    <n v="961173.03"/>
  </r>
  <r>
    <x v="8"/>
    <x v="7"/>
    <x v="1"/>
    <x v="65"/>
    <x v="62"/>
    <x v="66"/>
    <x v="59"/>
    <n v="0.99815320233727001"/>
    <n v="2209089.65"/>
  </r>
  <r>
    <x v="0"/>
    <x v="0"/>
    <x v="1"/>
    <x v="4"/>
    <x v="4"/>
    <x v="67"/>
    <x v="60"/>
    <n v="0.98850418350490477"/>
    <n v="2714988.0520000001"/>
  </r>
  <r>
    <x v="5"/>
    <x v="0"/>
    <x v="1"/>
    <x v="66"/>
    <x v="63"/>
    <x v="68"/>
    <x v="61"/>
    <n v="0.9593718882899902"/>
    <n v="415419.07"/>
  </r>
  <r>
    <x v="4"/>
    <x v="0"/>
    <x v="2"/>
    <x v="67"/>
    <x v="64"/>
    <x v="69"/>
    <x v="7"/>
    <n v="0.99937959166927937"/>
    <n v="11559963.619999999"/>
  </r>
  <r>
    <x v="7"/>
    <x v="9"/>
    <x v="0"/>
    <x v="68"/>
    <x v="65"/>
    <x v="70"/>
    <x v="37"/>
    <n v="0.98746724081471471"/>
    <n v="4295257.75"/>
  </r>
  <r>
    <x v="9"/>
    <x v="6"/>
    <x v="1"/>
    <x v="69"/>
    <x v="4"/>
    <x v="71"/>
    <x v="62"/>
    <n v="0.96663733285266107"/>
    <n v="2714988.0520000001"/>
  </r>
  <r>
    <x v="9"/>
    <x v="3"/>
    <x v="2"/>
    <x v="70"/>
    <x v="66"/>
    <x v="72"/>
    <x v="62"/>
    <n v="0.51532747566648907"/>
    <n v="62651.01"/>
  </r>
  <r>
    <x v="8"/>
    <x v="0"/>
    <x v="1"/>
    <x v="71"/>
    <x v="67"/>
    <x v="73"/>
    <x v="63"/>
    <n v="0.99788594124005869"/>
    <n v="8033126.7300000004"/>
  </r>
  <r>
    <x v="2"/>
    <x v="7"/>
    <x v="0"/>
    <x v="72"/>
    <x v="68"/>
    <x v="74"/>
    <x v="64"/>
    <n v="0.9973246035838822"/>
    <n v="3594895.16"/>
  </r>
  <r>
    <x v="1"/>
    <x v="4"/>
    <x v="0"/>
    <x v="73"/>
    <x v="69"/>
    <x v="75"/>
    <x v="65"/>
    <n v="0.98035440409162522"/>
    <n v="4840041.78"/>
  </r>
  <r>
    <x v="8"/>
    <x v="5"/>
    <x v="0"/>
    <x v="74"/>
    <x v="70"/>
    <x v="76"/>
    <x v="56"/>
    <n v="0.99122830554788854"/>
    <n v="8571879.8100000005"/>
  </r>
  <r>
    <x v="5"/>
    <x v="4"/>
    <x v="1"/>
    <x v="75"/>
    <x v="71"/>
    <x v="77"/>
    <x v="66"/>
    <n v="0.9520964751583999"/>
    <n v="733194.5"/>
  </r>
  <r>
    <x v="8"/>
    <x v="2"/>
    <x v="0"/>
    <x v="76"/>
    <x v="72"/>
    <x v="78"/>
    <x v="67"/>
    <n v="0.81601526361144661"/>
    <n v="254818.8"/>
  </r>
  <r>
    <x v="1"/>
    <x v="2"/>
    <x v="1"/>
    <x v="77"/>
    <x v="73"/>
    <x v="79"/>
    <x v="7"/>
    <n v="0.97778901042704325"/>
    <n v="1788350.57"/>
  </r>
  <r>
    <x v="8"/>
    <x v="7"/>
    <x v="0"/>
    <x v="78"/>
    <x v="74"/>
    <x v="80"/>
    <x v="25"/>
    <n v="0.99875528112918999"/>
    <n v="4386472.79"/>
  </r>
  <r>
    <x v="0"/>
    <x v="0"/>
    <x v="2"/>
    <x v="79"/>
    <x v="75"/>
    <x v="81"/>
    <x v="68"/>
    <n v="0.6329542519039526"/>
    <n v="112955.56"/>
  </r>
  <r>
    <x v="0"/>
    <x v="9"/>
    <x v="0"/>
    <x v="80"/>
    <x v="76"/>
    <x v="82"/>
    <x v="69"/>
    <n v="0.79150445608185105"/>
    <n v="353903.1"/>
  </r>
  <r>
    <x v="9"/>
    <x v="1"/>
    <x v="2"/>
    <x v="81"/>
    <x v="77"/>
    <x v="83"/>
    <x v="70"/>
    <n v="0.9577389706220677"/>
    <n v="1862942.53"/>
  </r>
  <r>
    <x v="4"/>
    <x v="8"/>
    <x v="0"/>
    <x v="82"/>
    <x v="78"/>
    <x v="84"/>
    <x v="71"/>
    <n v="0.95345232652132905"/>
    <n v="1606510.64"/>
  </r>
  <r>
    <x v="9"/>
    <x v="0"/>
    <x v="1"/>
    <x v="83"/>
    <x v="79"/>
    <x v="85"/>
    <x v="72"/>
    <n v="0.98499209722552472"/>
    <n v="3424674.58"/>
  </r>
  <r>
    <x v="4"/>
    <x v="8"/>
    <x v="0"/>
    <x v="84"/>
    <x v="80"/>
    <x v="86"/>
    <x v="4"/>
    <n v="0.94650900207686672"/>
    <n v="1685213.24"/>
  </r>
  <r>
    <x v="9"/>
    <x v="0"/>
    <x v="0"/>
    <x v="85"/>
    <x v="81"/>
    <x v="87"/>
    <x v="73"/>
    <n v="0.93640438872273613"/>
    <n v="80698.45"/>
  </r>
  <r>
    <x v="5"/>
    <x v="0"/>
    <x v="2"/>
    <x v="86"/>
    <x v="82"/>
    <x v="88"/>
    <x v="74"/>
    <n v="0.50637920169840678"/>
    <n v="75882.64"/>
  </r>
  <r>
    <x v="4"/>
    <x v="0"/>
    <x v="2"/>
    <x v="87"/>
    <x v="83"/>
    <x v="89"/>
    <x v="75"/>
    <n v="0.95188632263975503"/>
    <n v="972392.21"/>
  </r>
  <r>
    <x v="3"/>
    <x v="7"/>
    <x v="1"/>
    <x v="88"/>
    <x v="84"/>
    <x v="90"/>
    <x v="76"/>
    <n v="0.98651978142974939"/>
    <n v="2215734.34"/>
  </r>
  <r>
    <x v="5"/>
    <x v="0"/>
    <x v="1"/>
    <x v="89"/>
    <x v="85"/>
    <x v="91"/>
    <x v="67"/>
    <n v="0.96115919127284966"/>
    <n v="1774810.06"/>
  </r>
  <r>
    <x v="9"/>
    <x v="8"/>
    <x v="1"/>
    <x v="90"/>
    <x v="86"/>
    <x v="92"/>
    <x v="77"/>
    <n v="0.54003995823642159"/>
    <n v="89740.33"/>
  </r>
  <r>
    <x v="0"/>
    <x v="7"/>
    <x v="1"/>
    <x v="91"/>
    <x v="87"/>
    <x v="93"/>
    <x v="78"/>
    <n v="0.8710034511589867"/>
    <n v="142155.54999999999"/>
  </r>
  <r>
    <x v="1"/>
    <x v="8"/>
    <x v="2"/>
    <x v="92"/>
    <x v="88"/>
    <x v="94"/>
    <x v="79"/>
    <n v="0.92697259823246569"/>
    <n v="442004.46"/>
  </r>
  <r>
    <x v="0"/>
    <x v="9"/>
    <x v="2"/>
    <x v="93"/>
    <x v="89"/>
    <x v="95"/>
    <x v="80"/>
    <n v="0.10961357951526569"/>
    <n v="11942.85"/>
  </r>
  <r>
    <x v="2"/>
    <x v="6"/>
    <x v="2"/>
    <x v="94"/>
    <x v="4"/>
    <x v="96"/>
    <x v="81"/>
    <n v="0.98499029559503759"/>
    <n v="2714988.0520000001"/>
  </r>
  <r>
    <x v="6"/>
    <x v="5"/>
    <x v="0"/>
    <x v="95"/>
    <x v="90"/>
    <x v="97"/>
    <x v="82"/>
    <n v="0.56141591505478872"/>
    <n v="58852.13"/>
  </r>
  <r>
    <x v="9"/>
    <x v="5"/>
    <x v="0"/>
    <x v="96"/>
    <x v="91"/>
    <x v="98"/>
    <x v="83"/>
    <n v="0.9952052456110001"/>
    <n v="1301957.04"/>
  </r>
  <r>
    <x v="4"/>
    <x v="1"/>
    <x v="0"/>
    <x v="97"/>
    <x v="4"/>
    <x v="10"/>
    <x v="4"/>
    <n v="0.98193326760952371"/>
    <n v="2714988.0520000001"/>
  </r>
  <r>
    <x v="1"/>
    <x v="4"/>
    <x v="1"/>
    <x v="98"/>
    <x v="92"/>
    <x v="99"/>
    <x v="42"/>
    <n v="-2.9576596823925844E-2"/>
    <n v="-1948.08"/>
  </r>
  <r>
    <x v="4"/>
    <x v="4"/>
    <x v="2"/>
    <x v="99"/>
    <x v="93"/>
    <x v="100"/>
    <x v="84"/>
    <n v="0.98912898632582225"/>
    <n v="5748627.3700000001"/>
  </r>
  <r>
    <x v="5"/>
    <x v="8"/>
    <x v="0"/>
    <x v="100"/>
    <x v="94"/>
    <x v="101"/>
    <x v="7"/>
    <n v="0.97833041494186523"/>
    <n v="453609.98"/>
  </r>
  <r>
    <x v="7"/>
    <x v="4"/>
    <x v="2"/>
    <x v="101"/>
    <x v="95"/>
    <x v="102"/>
    <x v="85"/>
    <n v="0.9866747790230076"/>
    <n v="351921.25"/>
  </r>
  <r>
    <x v="4"/>
    <x v="1"/>
    <x v="1"/>
    <x v="102"/>
    <x v="96"/>
    <x v="103"/>
    <x v="14"/>
    <n v="0.98104240795051656"/>
    <n v="834564.83"/>
  </r>
  <r>
    <x v="8"/>
    <x v="6"/>
    <x v="2"/>
    <x v="103"/>
    <x v="97"/>
    <x v="104"/>
    <x v="86"/>
    <n v="0.9906368164627618"/>
    <n v="1842692.25"/>
  </r>
  <r>
    <x v="6"/>
    <x v="8"/>
    <x v="2"/>
    <x v="4"/>
    <x v="4"/>
    <x v="105"/>
    <x v="87"/>
    <n v="0.98840710922974895"/>
    <n v="2714988.0520000001"/>
  </r>
  <r>
    <x v="7"/>
    <x v="2"/>
    <x v="2"/>
    <x v="104"/>
    <x v="98"/>
    <x v="106"/>
    <x v="88"/>
    <n v="0.93166057249289203"/>
    <n v="1224959.6000000001"/>
  </r>
  <r>
    <x v="9"/>
    <x v="0"/>
    <x v="2"/>
    <x v="105"/>
    <x v="99"/>
    <x v="107"/>
    <x v="89"/>
    <n v="0.99529802292535008"/>
    <n v="8105971.4199999999"/>
  </r>
  <r>
    <x v="1"/>
    <x v="8"/>
    <x v="1"/>
    <x v="106"/>
    <x v="100"/>
    <x v="108"/>
    <x v="90"/>
    <n v="0.97972059260794986"/>
    <n v="3197874.89"/>
  </r>
  <r>
    <x v="1"/>
    <x v="6"/>
    <x v="2"/>
    <x v="107"/>
    <x v="101"/>
    <x v="109"/>
    <x v="91"/>
    <n v="0.97877253057756897"/>
    <n v="4596256.95"/>
  </r>
  <r>
    <x v="6"/>
    <x v="7"/>
    <x v="2"/>
    <x v="108"/>
    <x v="102"/>
    <x v="110"/>
    <x v="92"/>
    <n v="0.83321595453808306"/>
    <n v="175712.08"/>
  </r>
  <r>
    <x v="3"/>
    <x v="2"/>
    <x v="0"/>
    <x v="109"/>
    <x v="103"/>
    <x v="111"/>
    <x v="93"/>
    <n v="0.68030418183936636"/>
    <n v="205349.62"/>
  </r>
  <r>
    <x v="5"/>
    <x v="0"/>
    <x v="2"/>
    <x v="110"/>
    <x v="104"/>
    <x v="112"/>
    <x v="94"/>
    <n v="0.99458224231039105"/>
    <n v="2613116.4500000002"/>
  </r>
  <r>
    <x v="2"/>
    <x v="0"/>
    <x v="0"/>
    <x v="111"/>
    <x v="105"/>
    <x v="10"/>
    <x v="95"/>
    <n v="0.93147894187817593"/>
    <n v="2714988.0520000001"/>
  </r>
  <r>
    <x v="2"/>
    <x v="0"/>
    <x v="0"/>
    <x v="112"/>
    <x v="106"/>
    <x v="113"/>
    <x v="96"/>
    <n v="0.93444133435415511"/>
    <n v="738834.87"/>
  </r>
  <r>
    <x v="5"/>
    <x v="8"/>
    <x v="1"/>
    <x v="4"/>
    <x v="4"/>
    <x v="114"/>
    <x v="97"/>
    <n v="0.97891256913786429"/>
    <n v="2714988.0520000001"/>
  </r>
  <r>
    <x v="9"/>
    <x v="9"/>
    <x v="1"/>
    <x v="113"/>
    <x v="107"/>
    <x v="115"/>
    <x v="98"/>
    <n v="0.93381551826276055"/>
    <n v="970116.56"/>
  </r>
  <r>
    <x v="5"/>
    <x v="5"/>
    <x v="0"/>
    <x v="114"/>
    <x v="108"/>
    <x v="116"/>
    <x v="99"/>
    <n v="0.8196503116954369"/>
    <n v="264550.81"/>
  </r>
  <r>
    <x v="7"/>
    <x v="9"/>
    <x v="2"/>
    <x v="52"/>
    <x v="4"/>
    <x v="117"/>
    <x v="100"/>
    <n v="0.99636390987123169"/>
    <n v="2714988.0520000001"/>
  </r>
  <r>
    <x v="0"/>
    <x v="0"/>
    <x v="1"/>
    <x v="115"/>
    <x v="4"/>
    <x v="118"/>
    <x v="101"/>
    <n v="0.97632704014663796"/>
    <n v="2714988.0520000001"/>
  </r>
  <r>
    <x v="0"/>
    <x v="4"/>
    <x v="0"/>
    <x v="116"/>
    <x v="109"/>
    <x v="119"/>
    <x v="102"/>
    <n v="0.98402597171175876"/>
    <n v="5268730.24"/>
  </r>
  <r>
    <x v="8"/>
    <x v="6"/>
    <x v="0"/>
    <x v="117"/>
    <x v="110"/>
    <x v="120"/>
    <x v="103"/>
    <n v="0.98752158311356686"/>
    <n v="2615485.17"/>
  </r>
  <r>
    <x v="2"/>
    <x v="1"/>
    <x v="0"/>
    <x v="118"/>
    <x v="111"/>
    <x v="121"/>
    <x v="39"/>
    <n v="0.95261895697350285"/>
    <n v="463734.27"/>
  </r>
  <r>
    <x v="9"/>
    <x v="2"/>
    <x v="2"/>
    <x v="119"/>
    <x v="112"/>
    <x v="122"/>
    <x v="104"/>
    <n v="0.99222766155807485"/>
    <n v="3157381.92"/>
  </r>
  <r>
    <x v="3"/>
    <x v="9"/>
    <x v="1"/>
    <x v="120"/>
    <x v="113"/>
    <x v="123"/>
    <x v="105"/>
    <n v="0.96128116299731259"/>
    <n v="1172771.68"/>
  </r>
  <r>
    <x v="7"/>
    <x v="5"/>
    <x v="2"/>
    <x v="121"/>
    <x v="114"/>
    <x v="124"/>
    <x v="4"/>
    <n v="0.98298941259745298"/>
    <n v="1688455.72"/>
  </r>
  <r>
    <x v="1"/>
    <x v="4"/>
    <x v="0"/>
    <x v="52"/>
    <x v="4"/>
    <x v="125"/>
    <x v="106"/>
    <n v="0.9837191405551291"/>
    <n v="2714988.0520000001"/>
  </r>
  <r>
    <x v="4"/>
    <x v="3"/>
    <x v="0"/>
    <x v="122"/>
    <x v="115"/>
    <x v="126"/>
    <x v="107"/>
    <n v="0.97146110678759667"/>
    <n v="1458141.72"/>
  </r>
  <r>
    <x v="6"/>
    <x v="2"/>
    <x v="2"/>
    <x v="123"/>
    <x v="116"/>
    <x v="127"/>
    <x v="62"/>
    <n v="0.99884208751058057"/>
    <n v="2020729.17"/>
  </r>
  <r>
    <x v="9"/>
    <x v="5"/>
    <x v="0"/>
    <x v="124"/>
    <x v="117"/>
    <x v="128"/>
    <x v="13"/>
    <n v="0.9930089111188074"/>
    <n v="2078624.88"/>
  </r>
  <r>
    <x v="6"/>
    <x v="1"/>
    <x v="0"/>
    <x v="125"/>
    <x v="118"/>
    <x v="129"/>
    <x v="108"/>
    <n v="0.9925991500340221"/>
    <n v="4533169.2300000004"/>
  </r>
  <r>
    <x v="0"/>
    <x v="1"/>
    <x v="1"/>
    <x v="126"/>
    <x v="119"/>
    <x v="13"/>
    <x v="109"/>
    <n v="0.97681323389243913"/>
    <n v="2714988.0520000001"/>
  </r>
  <r>
    <x v="0"/>
    <x v="4"/>
    <x v="2"/>
    <x v="127"/>
    <x v="120"/>
    <x v="130"/>
    <x v="27"/>
    <n v="0.99723667323040732"/>
    <n v="8417284.5500000007"/>
  </r>
  <r>
    <x v="4"/>
    <x v="4"/>
    <x v="2"/>
    <x v="128"/>
    <x v="121"/>
    <x v="131"/>
    <x v="107"/>
    <n v="0.97075958778503701"/>
    <n v="1655379.39"/>
  </r>
  <r>
    <x v="5"/>
    <x v="1"/>
    <x v="0"/>
    <x v="129"/>
    <x v="122"/>
    <x v="132"/>
    <x v="3"/>
    <n v="0.7853661530228957"/>
    <n v="241868.9"/>
  </r>
  <r>
    <x v="6"/>
    <x v="3"/>
    <x v="1"/>
    <x v="130"/>
    <x v="123"/>
    <x v="133"/>
    <x v="110"/>
    <n v="0.82367197067788589"/>
    <n v="184154.38"/>
  </r>
  <r>
    <x v="7"/>
    <x v="2"/>
    <x v="2"/>
    <x v="131"/>
    <x v="124"/>
    <x v="134"/>
    <x v="84"/>
    <n v="0.90659746858265033"/>
    <n v="699959.79"/>
  </r>
  <r>
    <x v="5"/>
    <x v="8"/>
    <x v="2"/>
    <x v="132"/>
    <x v="4"/>
    <x v="135"/>
    <x v="111"/>
    <n v="0.99680031037254435"/>
    <n v="2714988.0520000001"/>
  </r>
  <r>
    <x v="1"/>
    <x v="0"/>
    <x v="0"/>
    <x v="133"/>
    <x v="125"/>
    <x v="136"/>
    <x v="112"/>
    <n v="0.86334331601518344"/>
    <n v="375052.74"/>
  </r>
  <r>
    <x v="5"/>
    <x v="0"/>
    <x v="1"/>
    <x v="134"/>
    <x v="126"/>
    <x v="137"/>
    <x v="61"/>
    <n v="-0.32665535359063186"/>
    <n v="-12606.45"/>
  </r>
  <r>
    <x v="4"/>
    <x v="5"/>
    <x v="2"/>
    <x v="135"/>
    <x v="127"/>
    <x v="138"/>
    <x v="113"/>
    <n v="0.9375651406425678"/>
    <n v="1062837.4099999999"/>
  </r>
  <r>
    <x v="7"/>
    <x v="9"/>
    <x v="2"/>
    <x v="136"/>
    <x v="128"/>
    <x v="139"/>
    <x v="114"/>
    <n v="0.83738922932971604"/>
    <n v="452065.17"/>
  </r>
  <r>
    <x v="0"/>
    <x v="0"/>
    <x v="1"/>
    <x v="137"/>
    <x v="129"/>
    <x v="140"/>
    <x v="115"/>
    <n v="0.91877585825149799"/>
    <n v="311593.46999999997"/>
  </r>
  <r>
    <x v="0"/>
    <x v="5"/>
    <x v="0"/>
    <x v="138"/>
    <x v="130"/>
    <x v="141"/>
    <x v="4"/>
    <n v="0.88314707882693"/>
    <n v="176677.3"/>
  </r>
  <r>
    <x v="9"/>
    <x v="0"/>
    <x v="2"/>
    <x v="139"/>
    <x v="131"/>
    <x v="142"/>
    <x v="116"/>
    <n v="0.98797178657072071"/>
    <n v="2913419.44"/>
  </r>
  <r>
    <x v="9"/>
    <x v="0"/>
    <x v="2"/>
    <x v="140"/>
    <x v="4"/>
    <x v="143"/>
    <x v="35"/>
    <n v="0.97577751170606652"/>
    <n v="2714988.0520000001"/>
  </r>
  <r>
    <x v="8"/>
    <x v="6"/>
    <x v="0"/>
    <x v="141"/>
    <x v="132"/>
    <x v="144"/>
    <x v="11"/>
    <n v="0.97826656702600079"/>
    <n v="3584544.77"/>
  </r>
  <r>
    <x v="2"/>
    <x v="7"/>
    <x v="0"/>
    <x v="142"/>
    <x v="133"/>
    <x v="145"/>
    <x v="117"/>
    <n v="0.94142213099291527"/>
    <n v="1291287.78"/>
  </r>
  <r>
    <x v="4"/>
    <x v="7"/>
    <x v="1"/>
    <x v="4"/>
    <x v="4"/>
    <x v="146"/>
    <x v="118"/>
    <n v="0.99920443655888236"/>
    <n v="2714988.0520000001"/>
  </r>
  <r>
    <x v="6"/>
    <x v="3"/>
    <x v="0"/>
    <x v="143"/>
    <x v="134"/>
    <x v="10"/>
    <x v="119"/>
    <n v="0.99333067694290678"/>
    <n v="2714988.0520000001"/>
  </r>
  <r>
    <x v="4"/>
    <x v="5"/>
    <x v="1"/>
    <x v="144"/>
    <x v="135"/>
    <x v="147"/>
    <x v="104"/>
    <n v="0.9909492694662182"/>
    <n v="3863872.33"/>
  </r>
  <r>
    <x v="7"/>
    <x v="5"/>
    <x v="0"/>
    <x v="145"/>
    <x v="136"/>
    <x v="148"/>
    <x v="77"/>
    <n v="0.99966262837164965"/>
    <n v="11482153.029999999"/>
  </r>
  <r>
    <x v="6"/>
    <x v="1"/>
    <x v="0"/>
    <x v="146"/>
    <x v="137"/>
    <x v="149"/>
    <x v="120"/>
    <n v="0.99046655389744565"/>
    <n v="1169707.77"/>
  </r>
  <r>
    <x v="2"/>
    <x v="4"/>
    <x v="2"/>
    <x v="147"/>
    <x v="138"/>
    <x v="150"/>
    <x v="121"/>
    <n v="0.97427202190972395"/>
    <n v="671894.2"/>
  </r>
  <r>
    <x v="5"/>
    <x v="3"/>
    <x v="1"/>
    <x v="148"/>
    <x v="139"/>
    <x v="10"/>
    <x v="85"/>
    <n v="-0.29997529168246534"/>
    <n v="2714988.0520000001"/>
  </r>
  <r>
    <x v="2"/>
    <x v="3"/>
    <x v="0"/>
    <x v="149"/>
    <x v="140"/>
    <x v="151"/>
    <x v="114"/>
    <n v="0.93779436801257887"/>
    <n v="485729.28000000003"/>
  </r>
  <r>
    <x v="0"/>
    <x v="6"/>
    <x v="2"/>
    <x v="150"/>
    <x v="141"/>
    <x v="152"/>
    <x v="122"/>
    <n v="0.94808533602083978"/>
    <n v="1774599.87"/>
  </r>
  <r>
    <x v="3"/>
    <x v="2"/>
    <x v="0"/>
    <x v="151"/>
    <x v="142"/>
    <x v="153"/>
    <x v="123"/>
    <n v="0.98533959745052402"/>
    <n v="3113048.6"/>
  </r>
  <r>
    <x v="5"/>
    <x v="9"/>
    <x v="1"/>
    <x v="152"/>
    <x v="143"/>
    <x v="10"/>
    <x v="124"/>
    <n v="0.96631603065758653"/>
    <n v="2714988.0520000001"/>
  </r>
  <r>
    <x v="0"/>
    <x v="6"/>
    <x v="0"/>
    <x v="153"/>
    <x v="144"/>
    <x v="154"/>
    <x v="89"/>
    <n v="0.92178000516878766"/>
    <n v="848593.18"/>
  </r>
  <r>
    <x v="4"/>
    <x v="6"/>
    <x v="1"/>
    <x v="154"/>
    <x v="145"/>
    <x v="155"/>
    <x v="125"/>
    <n v="0.9897302271764743"/>
    <n v="1838667.43"/>
  </r>
  <r>
    <x v="6"/>
    <x v="0"/>
    <x v="2"/>
    <x v="155"/>
    <x v="146"/>
    <x v="156"/>
    <x v="126"/>
    <n v="0.97276307590132927"/>
    <n v="1135907.72"/>
  </r>
  <r>
    <x v="4"/>
    <x v="7"/>
    <x v="0"/>
    <x v="156"/>
    <x v="147"/>
    <x v="157"/>
    <x v="127"/>
    <n v="0.99234943699494127"/>
    <n v="8439117.5999999996"/>
  </r>
  <r>
    <x v="2"/>
    <x v="1"/>
    <x v="2"/>
    <x v="157"/>
    <x v="148"/>
    <x v="158"/>
    <x v="128"/>
    <n v="0.95500134201270837"/>
    <n v="1482799.89"/>
  </r>
  <r>
    <x v="5"/>
    <x v="6"/>
    <x v="1"/>
    <x v="158"/>
    <x v="149"/>
    <x v="159"/>
    <x v="129"/>
    <n v="0.86088197418512924"/>
    <n v="440144.16"/>
  </r>
  <r>
    <x v="7"/>
    <x v="4"/>
    <x v="1"/>
    <x v="159"/>
    <x v="150"/>
    <x v="160"/>
    <x v="130"/>
    <n v="0.9952009059205279"/>
    <n v="7255189.6600000001"/>
  </r>
  <r>
    <x v="0"/>
    <x v="1"/>
    <x v="1"/>
    <x v="160"/>
    <x v="151"/>
    <x v="161"/>
    <x v="131"/>
    <n v="0.90804599076781811"/>
    <n v="834600.97"/>
  </r>
  <r>
    <x v="3"/>
    <x v="6"/>
    <x v="0"/>
    <x v="161"/>
    <x v="152"/>
    <x v="162"/>
    <x v="118"/>
    <n v="0.99960106841781715"/>
    <n v="3681217.48"/>
  </r>
  <r>
    <x v="7"/>
    <x v="9"/>
    <x v="0"/>
    <x v="162"/>
    <x v="4"/>
    <x v="163"/>
    <x v="37"/>
    <n v="0.99102527107271488"/>
    <n v="2714988.0520000001"/>
  </r>
  <r>
    <x v="4"/>
    <x v="4"/>
    <x v="0"/>
    <x v="163"/>
    <x v="153"/>
    <x v="164"/>
    <x v="132"/>
    <n v="0.95746913642791687"/>
    <n v="363814"/>
  </r>
  <r>
    <x v="3"/>
    <x v="9"/>
    <x v="0"/>
    <x v="164"/>
    <x v="154"/>
    <x v="165"/>
    <x v="133"/>
    <n v="0.97670902410599747"/>
    <n v="2062443.32"/>
  </r>
  <r>
    <x v="2"/>
    <x v="2"/>
    <x v="2"/>
    <x v="165"/>
    <x v="155"/>
    <x v="166"/>
    <x v="114"/>
    <n v="0.99935682076534993"/>
    <n v="12150703.640000001"/>
  </r>
  <r>
    <x v="9"/>
    <x v="5"/>
    <x v="1"/>
    <x v="166"/>
    <x v="156"/>
    <x v="167"/>
    <x v="134"/>
    <n v="0.79002718118179149"/>
    <n v="304356.51"/>
  </r>
  <r>
    <x v="9"/>
    <x v="3"/>
    <x v="0"/>
    <x v="167"/>
    <x v="157"/>
    <x v="168"/>
    <x v="135"/>
    <n v="0.92949803163376155"/>
    <n v="892945.41"/>
  </r>
  <r>
    <x v="3"/>
    <x v="9"/>
    <x v="1"/>
    <x v="168"/>
    <x v="158"/>
    <x v="169"/>
    <x v="136"/>
    <n v="0.96761318589492806"/>
    <n v="948604.57"/>
  </r>
  <r>
    <x v="3"/>
    <x v="3"/>
    <x v="1"/>
    <x v="169"/>
    <x v="159"/>
    <x v="170"/>
    <x v="116"/>
    <n v="0.98455620889033546"/>
    <n v="4692615.57"/>
  </r>
  <r>
    <x v="2"/>
    <x v="5"/>
    <x v="0"/>
    <x v="170"/>
    <x v="4"/>
    <x v="171"/>
    <x v="137"/>
    <n v="0.98552901480841149"/>
    <n v="2714988.0520000001"/>
  </r>
  <r>
    <x v="5"/>
    <x v="9"/>
    <x v="1"/>
    <x v="171"/>
    <x v="160"/>
    <x v="172"/>
    <x v="105"/>
    <n v="0.95362844580258355"/>
    <n v="755409.85"/>
  </r>
  <r>
    <x v="9"/>
    <x v="6"/>
    <x v="1"/>
    <x v="172"/>
    <x v="161"/>
    <x v="13"/>
    <x v="138"/>
    <n v="0.9731713533760552"/>
    <n v="2714988.0520000001"/>
  </r>
  <r>
    <x v="3"/>
    <x v="6"/>
    <x v="0"/>
    <x v="173"/>
    <x v="162"/>
    <x v="10"/>
    <x v="139"/>
    <n v="0.93331259167204006"/>
    <n v="2714988.0520000001"/>
  </r>
  <r>
    <x v="3"/>
    <x v="1"/>
    <x v="0"/>
    <x v="174"/>
    <x v="4"/>
    <x v="173"/>
    <x v="117"/>
    <n v="0.9722088217701973"/>
    <n v="2714988.0520000001"/>
  </r>
  <r>
    <x v="9"/>
    <x v="6"/>
    <x v="0"/>
    <x v="175"/>
    <x v="163"/>
    <x v="174"/>
    <x v="140"/>
    <n v="0.94488818368266914"/>
    <n v="746959.47"/>
  </r>
  <r>
    <x v="3"/>
    <x v="3"/>
    <x v="2"/>
    <x v="176"/>
    <x v="164"/>
    <x v="10"/>
    <x v="141"/>
    <n v="0.97863444730523586"/>
    <n v="2714988.0520000001"/>
  </r>
  <r>
    <x v="9"/>
    <x v="9"/>
    <x v="1"/>
    <x v="177"/>
    <x v="165"/>
    <x v="175"/>
    <x v="142"/>
    <n v="0.97458267585779024"/>
    <n v="1201233.27"/>
  </r>
  <r>
    <x v="3"/>
    <x v="9"/>
    <x v="0"/>
    <x v="178"/>
    <x v="166"/>
    <x v="176"/>
    <x v="143"/>
    <n v="0.30070013318457389"/>
    <n v="14801.94"/>
  </r>
  <r>
    <x v="0"/>
    <x v="5"/>
    <x v="1"/>
    <x v="179"/>
    <x v="167"/>
    <x v="177"/>
    <x v="86"/>
    <n v="0.99857039939898407"/>
    <n v="2377205.64"/>
  </r>
  <r>
    <x v="8"/>
    <x v="0"/>
    <x v="0"/>
    <x v="180"/>
    <x v="168"/>
    <x v="178"/>
    <x v="144"/>
    <n v="0.95316899242004949"/>
    <n v="270487.99"/>
  </r>
  <r>
    <x v="7"/>
    <x v="5"/>
    <x v="0"/>
    <x v="181"/>
    <x v="169"/>
    <x v="179"/>
    <x v="145"/>
    <n v="0.94561192151097817"/>
    <n v="1572819.08"/>
  </r>
  <r>
    <x v="5"/>
    <x v="3"/>
    <x v="2"/>
    <x v="182"/>
    <x v="4"/>
    <x v="180"/>
    <x v="146"/>
    <n v="0.96566012904122234"/>
    <n v="2714988.0520000001"/>
  </r>
  <r>
    <x v="2"/>
    <x v="2"/>
    <x v="2"/>
    <x v="183"/>
    <x v="170"/>
    <x v="181"/>
    <x v="147"/>
    <n v="0.98702329162086277"/>
    <n v="3779799.25"/>
  </r>
  <r>
    <x v="6"/>
    <x v="6"/>
    <x v="0"/>
    <x v="184"/>
    <x v="4"/>
    <x v="182"/>
    <x v="73"/>
    <n v="0.98917577378480337"/>
    <n v="2714988.0520000001"/>
  </r>
  <r>
    <x v="1"/>
    <x v="5"/>
    <x v="2"/>
    <x v="185"/>
    <x v="171"/>
    <x v="183"/>
    <x v="91"/>
    <n v="0.99568228458488639"/>
    <n v="5049099.13"/>
  </r>
  <r>
    <x v="0"/>
    <x v="9"/>
    <x v="0"/>
    <x v="186"/>
    <x v="172"/>
    <x v="184"/>
    <x v="72"/>
    <n v="0.99273453695478342"/>
    <n v="8886554.4199999999"/>
  </r>
  <r>
    <x v="0"/>
    <x v="2"/>
    <x v="1"/>
    <x v="187"/>
    <x v="173"/>
    <x v="185"/>
    <x v="39"/>
    <n v="0.99951081143594533"/>
    <n v="9401934.7599999998"/>
  </r>
  <r>
    <x v="5"/>
    <x v="9"/>
    <x v="2"/>
    <x v="188"/>
    <x v="174"/>
    <x v="186"/>
    <x v="148"/>
    <n v="0.99538624799996533"/>
    <n v="2360909.5299999998"/>
  </r>
  <r>
    <x v="6"/>
    <x v="0"/>
    <x v="1"/>
    <x v="189"/>
    <x v="175"/>
    <x v="187"/>
    <x v="37"/>
    <n v="0.92893650170121611"/>
    <n v="933279.67"/>
  </r>
  <r>
    <x v="3"/>
    <x v="8"/>
    <x v="2"/>
    <x v="190"/>
    <x v="176"/>
    <x v="188"/>
    <x v="134"/>
    <n v="0.97901899161214379"/>
    <n v="1223776.05"/>
  </r>
  <r>
    <x v="9"/>
    <x v="3"/>
    <x v="0"/>
    <x v="191"/>
    <x v="177"/>
    <x v="189"/>
    <x v="149"/>
    <n v="0.97654081377556223"/>
    <n v="2462769.0099999998"/>
  </r>
  <r>
    <x v="2"/>
    <x v="3"/>
    <x v="0"/>
    <x v="192"/>
    <x v="4"/>
    <x v="190"/>
    <x v="91"/>
    <n v="0.97068321615425546"/>
    <n v="2714988.0520000001"/>
  </r>
  <r>
    <x v="5"/>
    <x v="6"/>
    <x v="2"/>
    <x v="193"/>
    <x v="178"/>
    <x v="191"/>
    <x v="150"/>
    <n v="0.97815084645416828"/>
    <n v="2854054.35"/>
  </r>
  <r>
    <x v="0"/>
    <x v="0"/>
    <x v="0"/>
    <x v="4"/>
    <x v="4"/>
    <x v="192"/>
    <x v="151"/>
    <n v="0.97166173737400385"/>
    <n v="2714988.0520000001"/>
  </r>
  <r>
    <x v="9"/>
    <x v="3"/>
    <x v="2"/>
    <x v="194"/>
    <x v="179"/>
    <x v="193"/>
    <x v="94"/>
    <n v="0.7186205003180397"/>
    <n v="241600.32"/>
  </r>
  <r>
    <x v="7"/>
    <x v="7"/>
    <x v="2"/>
    <x v="195"/>
    <x v="180"/>
    <x v="194"/>
    <x v="148"/>
    <n v="0.99170655063136093"/>
    <n v="1029226.33"/>
  </r>
  <r>
    <x v="8"/>
    <x v="6"/>
    <x v="2"/>
    <x v="196"/>
    <x v="181"/>
    <x v="195"/>
    <x v="21"/>
    <n v="0.96697129191133402"/>
    <n v="1000792.66"/>
  </r>
  <r>
    <x v="9"/>
    <x v="7"/>
    <x v="2"/>
    <x v="52"/>
    <x v="4"/>
    <x v="196"/>
    <x v="147"/>
    <n v="0.99794770821980905"/>
    <n v="2714988.0520000001"/>
  </r>
  <r>
    <x v="9"/>
    <x v="5"/>
    <x v="2"/>
    <x v="197"/>
    <x v="182"/>
    <x v="197"/>
    <x v="103"/>
    <n v="0.95767147569018929"/>
    <n v="1381610.42"/>
  </r>
  <r>
    <x v="9"/>
    <x v="2"/>
    <x v="0"/>
    <x v="198"/>
    <x v="183"/>
    <x v="198"/>
    <x v="152"/>
    <n v="0.99912835984360782"/>
    <n v="8250670.8499999996"/>
  </r>
  <r>
    <x v="6"/>
    <x v="5"/>
    <x v="0"/>
    <x v="199"/>
    <x v="184"/>
    <x v="199"/>
    <x v="51"/>
    <n v="0.99218146435709087"/>
    <n v="5168675.25"/>
  </r>
  <r>
    <x v="5"/>
    <x v="8"/>
    <x v="2"/>
    <x v="200"/>
    <x v="185"/>
    <x v="200"/>
    <x v="140"/>
    <n v="0.98410475698370636"/>
    <n v="6166152.5899999999"/>
  </r>
  <r>
    <x v="7"/>
    <x v="8"/>
    <x v="2"/>
    <x v="4"/>
    <x v="4"/>
    <x v="201"/>
    <x v="34"/>
    <n v="0.97653548581663974"/>
    <n v="2714988.0520000001"/>
  </r>
  <r>
    <x v="9"/>
    <x v="3"/>
    <x v="2"/>
    <x v="201"/>
    <x v="186"/>
    <x v="202"/>
    <x v="153"/>
    <n v="0.98668854455288868"/>
    <n v="6329806.6500000004"/>
  </r>
  <r>
    <x v="8"/>
    <x v="2"/>
    <x v="1"/>
    <x v="202"/>
    <x v="187"/>
    <x v="203"/>
    <x v="154"/>
    <n v="0.97333444860472984"/>
    <n v="1921176.83"/>
  </r>
  <r>
    <x v="1"/>
    <x v="5"/>
    <x v="1"/>
    <x v="203"/>
    <x v="188"/>
    <x v="204"/>
    <x v="155"/>
    <n v="0.992085254355352"/>
    <n v="12325597.02"/>
  </r>
  <r>
    <x v="4"/>
    <x v="1"/>
    <x v="1"/>
    <x v="204"/>
    <x v="189"/>
    <x v="205"/>
    <x v="156"/>
    <n v="0.97646520687382454"/>
    <n v="2201347.41"/>
  </r>
  <r>
    <x v="3"/>
    <x v="8"/>
    <x v="0"/>
    <x v="205"/>
    <x v="190"/>
    <x v="206"/>
    <x v="154"/>
    <n v="0.76276984432052974"/>
    <n v="134342.60999999999"/>
  </r>
  <r>
    <x v="9"/>
    <x v="6"/>
    <x v="2"/>
    <x v="206"/>
    <x v="191"/>
    <x v="207"/>
    <x v="157"/>
    <n v="0.9345836286821334"/>
    <n v="798151.69"/>
  </r>
  <r>
    <x v="8"/>
    <x v="4"/>
    <x v="2"/>
    <x v="207"/>
    <x v="192"/>
    <x v="208"/>
    <x v="158"/>
    <n v="0.99078776771882893"/>
    <n v="4395292.38"/>
  </r>
  <r>
    <x v="0"/>
    <x v="5"/>
    <x v="2"/>
    <x v="208"/>
    <x v="193"/>
    <x v="209"/>
    <x v="138"/>
    <n v="0.86367817439938155"/>
    <n v="344809.58"/>
  </r>
  <r>
    <x v="5"/>
    <x v="7"/>
    <x v="1"/>
    <x v="209"/>
    <x v="194"/>
    <x v="210"/>
    <x v="9"/>
    <n v="0.97467109664514706"/>
    <n v="381269.13"/>
  </r>
  <r>
    <x v="3"/>
    <x v="2"/>
    <x v="0"/>
    <x v="210"/>
    <x v="195"/>
    <x v="211"/>
    <x v="159"/>
    <n v="0.99182362925258249"/>
    <n v="8521369.25"/>
  </r>
  <r>
    <x v="2"/>
    <x v="7"/>
    <x v="1"/>
    <x v="211"/>
    <x v="196"/>
    <x v="212"/>
    <x v="123"/>
    <n v="0.85705506382667673"/>
    <n v="351968.8"/>
  </r>
  <r>
    <x v="8"/>
    <x v="0"/>
    <x v="1"/>
    <x v="212"/>
    <x v="197"/>
    <x v="213"/>
    <x v="160"/>
    <n v="0.97910418590298998"/>
    <n v="441747.85"/>
  </r>
  <r>
    <x v="2"/>
    <x v="4"/>
    <x v="0"/>
    <x v="213"/>
    <x v="198"/>
    <x v="10"/>
    <x v="143"/>
    <n v="0.76519539788748858"/>
    <n v="2714988.0520000001"/>
  </r>
  <r>
    <x v="8"/>
    <x v="8"/>
    <x v="1"/>
    <x v="214"/>
    <x v="199"/>
    <x v="214"/>
    <x v="161"/>
    <n v="0.97964083151199377"/>
    <n v="1956944.24"/>
  </r>
  <r>
    <x v="5"/>
    <x v="9"/>
    <x v="1"/>
    <x v="215"/>
    <x v="200"/>
    <x v="215"/>
    <x v="101"/>
    <n v="0.94716932825241562"/>
    <n v="548118.11"/>
  </r>
  <r>
    <x v="5"/>
    <x v="1"/>
    <x v="1"/>
    <x v="216"/>
    <x v="201"/>
    <x v="216"/>
    <x v="162"/>
    <n v="0.88905131376601398"/>
    <n v="730490.47"/>
  </r>
  <r>
    <x v="6"/>
    <x v="9"/>
    <x v="1"/>
    <x v="217"/>
    <x v="4"/>
    <x v="217"/>
    <x v="163"/>
    <n v="0.97359199251120165"/>
    <n v="2714988.0520000001"/>
  </r>
  <r>
    <x v="1"/>
    <x v="6"/>
    <x v="1"/>
    <x v="218"/>
    <x v="202"/>
    <x v="218"/>
    <x v="164"/>
    <n v="0.98448502086032552"/>
    <n v="4990234.6900000004"/>
  </r>
  <r>
    <x v="5"/>
    <x v="8"/>
    <x v="0"/>
    <x v="219"/>
    <x v="203"/>
    <x v="219"/>
    <x v="133"/>
    <n v="0.95006945897573836"/>
    <n v="1733321.01"/>
  </r>
  <r>
    <x v="0"/>
    <x v="6"/>
    <x v="2"/>
    <x v="4"/>
    <x v="4"/>
    <x v="220"/>
    <x v="70"/>
    <n v="0.97049273547024895"/>
    <n v="2714988.0520000001"/>
  </r>
  <r>
    <x v="1"/>
    <x v="4"/>
    <x v="0"/>
    <x v="220"/>
    <x v="204"/>
    <x v="221"/>
    <x v="151"/>
    <n v="0.98824608536888103"/>
    <n v="1622953.33"/>
  </r>
  <r>
    <x v="7"/>
    <x v="3"/>
    <x v="0"/>
    <x v="52"/>
    <x v="4"/>
    <x v="222"/>
    <x v="7"/>
    <n v="0.966706500388402"/>
    <n v="2714988.0520000001"/>
  </r>
  <r>
    <x v="9"/>
    <x v="0"/>
    <x v="2"/>
    <x v="221"/>
    <x v="205"/>
    <x v="223"/>
    <x v="55"/>
    <n v="0.98017138827164008"/>
    <n v="3399728.92"/>
  </r>
  <r>
    <x v="1"/>
    <x v="3"/>
    <x v="1"/>
    <x v="222"/>
    <x v="206"/>
    <x v="10"/>
    <x v="165"/>
    <n v="0.96002986221252984"/>
    <n v="2714988.0520000001"/>
  </r>
  <r>
    <x v="7"/>
    <x v="6"/>
    <x v="0"/>
    <x v="223"/>
    <x v="207"/>
    <x v="224"/>
    <x v="166"/>
    <n v="0.99840846110264103"/>
    <n v="4627470.91"/>
  </r>
  <r>
    <x v="9"/>
    <x v="3"/>
    <x v="0"/>
    <x v="52"/>
    <x v="4"/>
    <x v="225"/>
    <x v="167"/>
    <n v="0.98784385958568854"/>
    <n v="2714988.0520000001"/>
  </r>
  <r>
    <x v="2"/>
    <x v="4"/>
    <x v="2"/>
    <x v="4"/>
    <x v="4"/>
    <x v="226"/>
    <x v="53"/>
    <n v="0.99948767934548988"/>
    <n v="2714988.0520000001"/>
  </r>
  <r>
    <x v="3"/>
    <x v="0"/>
    <x v="0"/>
    <x v="224"/>
    <x v="208"/>
    <x v="227"/>
    <x v="168"/>
    <n v="0.97104900021325202"/>
    <n v="2361596.15"/>
  </r>
  <r>
    <x v="7"/>
    <x v="0"/>
    <x v="0"/>
    <x v="225"/>
    <x v="209"/>
    <x v="228"/>
    <x v="29"/>
    <n v="0.99169082946520648"/>
    <n v="4774688.66"/>
  </r>
  <r>
    <x v="2"/>
    <x v="0"/>
    <x v="1"/>
    <x v="226"/>
    <x v="210"/>
    <x v="229"/>
    <x v="169"/>
    <n v="0.98773737649717319"/>
    <n v="7781292.9199999999"/>
  </r>
  <r>
    <x v="8"/>
    <x v="4"/>
    <x v="2"/>
    <x v="227"/>
    <x v="211"/>
    <x v="230"/>
    <x v="147"/>
    <n v="0.97574744781335243"/>
    <n v="1621799.61"/>
  </r>
  <r>
    <x v="9"/>
    <x v="4"/>
    <x v="1"/>
    <x v="228"/>
    <x v="212"/>
    <x v="231"/>
    <x v="32"/>
    <n v="0.97118047763188853"/>
    <n v="1390645.32"/>
  </r>
  <r>
    <x v="7"/>
    <x v="1"/>
    <x v="1"/>
    <x v="229"/>
    <x v="213"/>
    <x v="232"/>
    <x v="37"/>
    <n v="0.9128357433639257"/>
    <n v="727089.06"/>
  </r>
  <r>
    <x v="1"/>
    <x v="3"/>
    <x v="2"/>
    <x v="230"/>
    <x v="214"/>
    <x v="233"/>
    <x v="170"/>
    <n v="0.92674697776702131"/>
    <n v="1140156.6499999999"/>
  </r>
  <r>
    <x v="7"/>
    <x v="7"/>
    <x v="2"/>
    <x v="231"/>
    <x v="4"/>
    <x v="234"/>
    <x v="101"/>
    <n v="0.99899291693615788"/>
    <n v="2714988.0520000001"/>
  </r>
  <r>
    <x v="6"/>
    <x v="9"/>
    <x v="0"/>
    <x v="232"/>
    <x v="215"/>
    <x v="235"/>
    <x v="171"/>
    <n v="0.98913785408604349"/>
    <n v="6965306.4699999997"/>
  </r>
  <r>
    <x v="5"/>
    <x v="0"/>
    <x v="1"/>
    <x v="233"/>
    <x v="216"/>
    <x v="236"/>
    <x v="172"/>
    <n v="0.97323449929513706"/>
    <n v="2239385.7799999998"/>
  </r>
  <r>
    <x v="1"/>
    <x v="3"/>
    <x v="0"/>
    <x v="234"/>
    <x v="217"/>
    <x v="237"/>
    <x v="73"/>
    <n v="-0.54559923011588352"/>
    <n v="-7483.63"/>
  </r>
  <r>
    <x v="1"/>
    <x v="1"/>
    <x v="0"/>
    <x v="235"/>
    <x v="218"/>
    <x v="238"/>
    <x v="173"/>
    <n v="0.98350870428963755"/>
    <n v="4987935.59"/>
  </r>
  <r>
    <x v="0"/>
    <x v="6"/>
    <x v="0"/>
    <x v="236"/>
    <x v="219"/>
    <x v="239"/>
    <x v="166"/>
    <n v="0.98805155775522469"/>
    <n v="1420436.93"/>
  </r>
  <r>
    <x v="7"/>
    <x v="3"/>
    <x v="2"/>
    <x v="237"/>
    <x v="220"/>
    <x v="240"/>
    <x v="75"/>
    <n v="0.99207041003490981"/>
    <n v="7919291.8899999997"/>
  </r>
  <r>
    <x v="9"/>
    <x v="5"/>
    <x v="1"/>
    <x v="238"/>
    <x v="221"/>
    <x v="241"/>
    <x v="174"/>
    <n v="0.99347487639788612"/>
    <n v="2722167.04"/>
  </r>
  <r>
    <x v="8"/>
    <x v="9"/>
    <x v="1"/>
    <x v="239"/>
    <x v="4"/>
    <x v="242"/>
    <x v="175"/>
    <n v="0.98045689203033892"/>
    <n v="2714988.0520000001"/>
  </r>
  <r>
    <x v="0"/>
    <x v="8"/>
    <x v="2"/>
    <x v="240"/>
    <x v="222"/>
    <x v="243"/>
    <x v="37"/>
    <n v="0.96732851159508526"/>
    <n v="2191343.38"/>
  </r>
  <r>
    <x v="5"/>
    <x v="9"/>
    <x v="1"/>
    <x v="241"/>
    <x v="223"/>
    <x v="244"/>
    <x v="148"/>
    <n v="0.97795704296911923"/>
    <n v="3774022.69"/>
  </r>
  <r>
    <x v="8"/>
    <x v="9"/>
    <x v="0"/>
    <x v="242"/>
    <x v="224"/>
    <x v="245"/>
    <x v="114"/>
    <n v="0.99486265485773062"/>
    <n v="8304246.4100000001"/>
  </r>
  <r>
    <x v="3"/>
    <x v="4"/>
    <x v="0"/>
    <x v="243"/>
    <x v="225"/>
    <x v="246"/>
    <x v="176"/>
    <n v="0.78275252751684032"/>
    <n v="200168.85"/>
  </r>
  <r>
    <x v="8"/>
    <x v="4"/>
    <x v="0"/>
    <x v="244"/>
    <x v="4"/>
    <x v="13"/>
    <x v="177"/>
    <n v="0.98193326722578422"/>
    <n v="2714988.0520000001"/>
  </r>
  <r>
    <x v="4"/>
    <x v="2"/>
    <x v="0"/>
    <x v="245"/>
    <x v="226"/>
    <x v="247"/>
    <x v="111"/>
    <n v="0.97175933000608528"/>
    <n v="1562693.7"/>
  </r>
  <r>
    <x v="5"/>
    <x v="0"/>
    <x v="2"/>
    <x v="246"/>
    <x v="227"/>
    <x v="248"/>
    <x v="135"/>
    <n v="0.98791033089344649"/>
    <n v="7067079.6399999997"/>
  </r>
  <r>
    <x v="8"/>
    <x v="6"/>
    <x v="0"/>
    <x v="247"/>
    <x v="228"/>
    <x v="249"/>
    <x v="178"/>
    <n v="0.99080604985128162"/>
    <n v="9054659.6099999994"/>
  </r>
  <r>
    <x v="6"/>
    <x v="9"/>
    <x v="1"/>
    <x v="248"/>
    <x v="229"/>
    <x v="250"/>
    <x v="73"/>
    <n v="0.94100581344482381"/>
    <n v="866251.54"/>
  </r>
  <r>
    <x v="1"/>
    <x v="6"/>
    <x v="0"/>
    <x v="249"/>
    <x v="230"/>
    <x v="251"/>
    <x v="167"/>
    <n v="0.99336725936902737"/>
    <n v="7358027.0700000003"/>
  </r>
  <r>
    <x v="2"/>
    <x v="1"/>
    <x v="0"/>
    <x v="250"/>
    <x v="4"/>
    <x v="252"/>
    <x v="179"/>
    <n v="0.97237012509967047"/>
    <n v="2714988.0520000001"/>
  </r>
  <r>
    <x v="7"/>
    <x v="1"/>
    <x v="2"/>
    <x v="251"/>
    <x v="231"/>
    <x v="253"/>
    <x v="180"/>
    <n v="0.99924995478066958"/>
    <n v="3927947.98"/>
  </r>
  <r>
    <x v="9"/>
    <x v="0"/>
    <x v="1"/>
    <x v="252"/>
    <x v="232"/>
    <x v="254"/>
    <x v="169"/>
    <n v="0.99530607807257732"/>
    <n v="757770.46"/>
  </r>
  <r>
    <x v="5"/>
    <x v="5"/>
    <x v="1"/>
    <x v="253"/>
    <x v="4"/>
    <x v="10"/>
    <x v="181"/>
    <n v="0.98193326760952371"/>
    <n v="2714988.0520000001"/>
  </r>
  <r>
    <x v="9"/>
    <x v="5"/>
    <x v="0"/>
    <x v="254"/>
    <x v="233"/>
    <x v="255"/>
    <x v="182"/>
    <n v="0.98871639118378729"/>
    <n v="4461189.74"/>
  </r>
  <r>
    <x v="7"/>
    <x v="6"/>
    <x v="0"/>
    <x v="255"/>
    <x v="234"/>
    <x v="256"/>
    <x v="117"/>
    <n v="0.9904821089828989"/>
    <n v="5049545.5999999996"/>
  </r>
  <r>
    <x v="7"/>
    <x v="5"/>
    <x v="2"/>
    <x v="256"/>
    <x v="235"/>
    <x v="257"/>
    <x v="183"/>
    <n v="0.97232935361517192"/>
    <n v="1466963.69"/>
  </r>
  <r>
    <x v="9"/>
    <x v="6"/>
    <x v="1"/>
    <x v="257"/>
    <x v="236"/>
    <x v="258"/>
    <x v="49"/>
    <n v="0.94492438731854034"/>
    <n v="1094046.42"/>
  </r>
  <r>
    <x v="7"/>
    <x v="9"/>
    <x v="2"/>
    <x v="258"/>
    <x v="237"/>
    <x v="259"/>
    <x v="98"/>
    <n v="0.8084725456698133"/>
    <n v="233096.67"/>
  </r>
  <r>
    <x v="4"/>
    <x v="0"/>
    <x v="2"/>
    <x v="259"/>
    <x v="238"/>
    <x v="260"/>
    <x v="55"/>
    <n v="0.95010053487896307"/>
    <n v="401006.51"/>
  </r>
  <r>
    <x v="8"/>
    <x v="6"/>
    <x v="1"/>
    <x v="260"/>
    <x v="239"/>
    <x v="261"/>
    <x v="175"/>
    <n v="0.98697384707037517"/>
    <n v="4829536.84"/>
  </r>
  <r>
    <x v="9"/>
    <x v="8"/>
    <x v="1"/>
    <x v="261"/>
    <x v="240"/>
    <x v="10"/>
    <x v="184"/>
    <n v="0.98013000744532841"/>
    <n v="2714988.0520000001"/>
  </r>
  <r>
    <x v="9"/>
    <x v="1"/>
    <x v="1"/>
    <x v="262"/>
    <x v="4"/>
    <x v="262"/>
    <x v="65"/>
    <n v="0.97333636490643238"/>
    <n v="2714988.0520000001"/>
  </r>
  <r>
    <x v="3"/>
    <x v="1"/>
    <x v="0"/>
    <x v="263"/>
    <x v="241"/>
    <x v="263"/>
    <x v="185"/>
    <n v="0.98021007382510739"/>
    <n v="3343839.9"/>
  </r>
  <r>
    <x v="3"/>
    <x v="5"/>
    <x v="2"/>
    <x v="264"/>
    <x v="242"/>
    <x v="264"/>
    <x v="186"/>
    <n v="0.90798290897310963"/>
    <n v="549585.13"/>
  </r>
  <r>
    <x v="7"/>
    <x v="7"/>
    <x v="1"/>
    <x v="265"/>
    <x v="243"/>
    <x v="265"/>
    <x v="178"/>
    <n v="0.9710670027447954"/>
    <n v="1321496.02"/>
  </r>
  <r>
    <x v="3"/>
    <x v="3"/>
    <x v="1"/>
    <x v="266"/>
    <x v="244"/>
    <x v="266"/>
    <x v="187"/>
    <n v="0.90856042449884411"/>
    <n v="892753.69"/>
  </r>
  <r>
    <x v="1"/>
    <x v="1"/>
    <x v="1"/>
    <x v="267"/>
    <x v="245"/>
    <x v="267"/>
    <x v="114"/>
    <n v="0.970870441709351"/>
    <n v="864417.09"/>
  </r>
  <r>
    <x v="9"/>
    <x v="8"/>
    <x v="1"/>
    <x v="268"/>
    <x v="246"/>
    <x v="268"/>
    <x v="2"/>
    <n v="0.94472170115948306"/>
    <n v="750191.76"/>
  </r>
  <r>
    <x v="2"/>
    <x v="1"/>
    <x v="2"/>
    <x v="269"/>
    <x v="247"/>
    <x v="269"/>
    <x v="188"/>
    <n v="0.38804077332205794"/>
    <n v="26366.35"/>
  </r>
  <r>
    <x v="7"/>
    <x v="9"/>
    <x v="0"/>
    <x v="270"/>
    <x v="248"/>
    <x v="270"/>
    <x v="189"/>
    <n v="0.96797372127920744"/>
    <n v="1405943.45"/>
  </r>
  <r>
    <x v="0"/>
    <x v="4"/>
    <x v="0"/>
    <x v="271"/>
    <x v="249"/>
    <x v="13"/>
    <x v="190"/>
    <n v="0.95556421151083637"/>
    <n v="2714988.0520000001"/>
  </r>
  <r>
    <x v="9"/>
    <x v="7"/>
    <x v="0"/>
    <x v="272"/>
    <x v="250"/>
    <x v="10"/>
    <x v="14"/>
    <n v="0.99293410763510692"/>
    <n v="2714988.0520000001"/>
  </r>
  <r>
    <x v="2"/>
    <x v="6"/>
    <x v="1"/>
    <x v="273"/>
    <x v="251"/>
    <x v="271"/>
    <x v="191"/>
    <n v="0.98351313411289232"/>
    <n v="4881139.57"/>
  </r>
  <r>
    <x v="8"/>
    <x v="1"/>
    <x v="1"/>
    <x v="274"/>
    <x v="252"/>
    <x v="272"/>
    <x v="192"/>
    <n v="0.98725731751440593"/>
    <n v="5026265.18"/>
  </r>
  <r>
    <x v="9"/>
    <x v="3"/>
    <x v="1"/>
    <x v="275"/>
    <x v="253"/>
    <x v="273"/>
    <x v="193"/>
    <n v="0.97630162376774587"/>
    <n v="1902174.33"/>
  </r>
  <r>
    <x v="8"/>
    <x v="6"/>
    <x v="0"/>
    <x v="276"/>
    <x v="254"/>
    <x v="274"/>
    <x v="39"/>
    <n v="0.981571206826788"/>
    <n v="2435455.75"/>
  </r>
  <r>
    <x v="7"/>
    <x v="8"/>
    <x v="0"/>
    <x v="277"/>
    <x v="255"/>
    <x v="13"/>
    <x v="89"/>
    <n v="0.98191069249453411"/>
    <n v="2714988.0520000001"/>
  </r>
  <r>
    <x v="0"/>
    <x v="0"/>
    <x v="2"/>
    <x v="278"/>
    <x v="256"/>
    <x v="275"/>
    <x v="194"/>
    <n v="0.99969643136238673"/>
    <n v="4198895.34"/>
  </r>
  <r>
    <x v="2"/>
    <x v="7"/>
    <x v="1"/>
    <x v="279"/>
    <x v="257"/>
    <x v="276"/>
    <x v="195"/>
    <n v="0.90723766791898441"/>
    <n v="762485.14"/>
  </r>
  <r>
    <x v="0"/>
    <x v="7"/>
    <x v="2"/>
    <x v="280"/>
    <x v="258"/>
    <x v="277"/>
    <x v="196"/>
    <n v="0.99635162000960009"/>
    <n v="8970572.8200000003"/>
  </r>
  <r>
    <x v="1"/>
    <x v="0"/>
    <x v="1"/>
    <x v="281"/>
    <x v="259"/>
    <x v="278"/>
    <x v="197"/>
    <n v="0.89601023635221611"/>
    <n v="261336.08"/>
  </r>
  <r>
    <x v="7"/>
    <x v="6"/>
    <x v="1"/>
    <x v="282"/>
    <x v="260"/>
    <x v="279"/>
    <x v="198"/>
    <n v="0.97059882311803125"/>
    <n v="549649.9"/>
  </r>
  <r>
    <x v="5"/>
    <x v="2"/>
    <x v="1"/>
    <x v="283"/>
    <x v="261"/>
    <x v="280"/>
    <x v="199"/>
    <n v="0.99390065688881257"/>
    <n v="1257550.1000000001"/>
  </r>
  <r>
    <x v="2"/>
    <x v="4"/>
    <x v="1"/>
    <x v="4"/>
    <x v="4"/>
    <x v="281"/>
    <x v="200"/>
    <n v="0.97813551060418047"/>
    <n v="2714988.0520000001"/>
  </r>
  <r>
    <x v="8"/>
    <x v="8"/>
    <x v="2"/>
    <x v="284"/>
    <x v="262"/>
    <x v="282"/>
    <x v="191"/>
    <n v="0.8260497594753321"/>
    <n v="396054.53"/>
  </r>
  <r>
    <x v="7"/>
    <x v="2"/>
    <x v="1"/>
    <x v="4"/>
    <x v="4"/>
    <x v="283"/>
    <x v="201"/>
    <n v="0.97930209006041502"/>
    <n v="2714988.0520000001"/>
  </r>
  <r>
    <x v="6"/>
    <x v="1"/>
    <x v="1"/>
    <x v="285"/>
    <x v="263"/>
    <x v="284"/>
    <x v="102"/>
    <n v="0.96573499829883491"/>
    <n v="1838862.5"/>
  </r>
  <r>
    <x v="3"/>
    <x v="0"/>
    <x v="2"/>
    <x v="286"/>
    <x v="264"/>
    <x v="285"/>
    <x v="202"/>
    <n v="0.99770466381991274"/>
    <n v="12964279.449999999"/>
  </r>
  <r>
    <x v="0"/>
    <x v="1"/>
    <x v="0"/>
    <x v="287"/>
    <x v="265"/>
    <x v="286"/>
    <x v="127"/>
    <n v="0.99514268318563737"/>
    <n v="6272526.1299999999"/>
  </r>
  <r>
    <x v="6"/>
    <x v="5"/>
    <x v="0"/>
    <x v="288"/>
    <x v="266"/>
    <x v="287"/>
    <x v="203"/>
    <n v="0.89974947800950533"/>
    <n v="650998.69999999995"/>
  </r>
  <r>
    <x v="7"/>
    <x v="8"/>
    <x v="1"/>
    <x v="289"/>
    <x v="4"/>
    <x v="288"/>
    <x v="204"/>
    <n v="0.9797620131390623"/>
    <n v="2714988.0520000001"/>
  </r>
  <r>
    <x v="8"/>
    <x v="5"/>
    <x v="2"/>
    <x v="290"/>
    <x v="4"/>
    <x v="289"/>
    <x v="119"/>
    <n v="0.98837293580217178"/>
    <n v="2714988.0520000001"/>
  </r>
  <r>
    <x v="4"/>
    <x v="5"/>
    <x v="2"/>
    <x v="291"/>
    <x v="267"/>
    <x v="10"/>
    <x v="138"/>
    <n v="0.99619998836042412"/>
    <n v="2714988.0520000001"/>
  </r>
  <r>
    <x v="4"/>
    <x v="9"/>
    <x v="1"/>
    <x v="292"/>
    <x v="268"/>
    <x v="290"/>
    <x v="205"/>
    <n v="0.98180308041634212"/>
    <n v="916934.32"/>
  </r>
  <r>
    <x v="6"/>
    <x v="5"/>
    <x v="1"/>
    <x v="293"/>
    <x v="269"/>
    <x v="291"/>
    <x v="177"/>
    <n v="0.99148482139245275"/>
    <n v="5744319"/>
  </r>
  <r>
    <x v="9"/>
    <x v="8"/>
    <x v="0"/>
    <x v="294"/>
    <x v="270"/>
    <x v="292"/>
    <x v="46"/>
    <n v="0.99692939459685126"/>
    <n v="7827466.3600000003"/>
  </r>
  <r>
    <x v="1"/>
    <x v="3"/>
    <x v="0"/>
    <x v="295"/>
    <x v="271"/>
    <x v="293"/>
    <x v="148"/>
    <n v="0.98555539219432653"/>
    <n v="1278724.1000000001"/>
  </r>
  <r>
    <x v="4"/>
    <x v="3"/>
    <x v="0"/>
    <x v="296"/>
    <x v="272"/>
    <x v="294"/>
    <x v="44"/>
    <n v="0.98376222664679047"/>
    <n v="1665757.83"/>
  </r>
  <r>
    <x v="2"/>
    <x v="7"/>
    <x v="0"/>
    <x v="297"/>
    <x v="273"/>
    <x v="295"/>
    <x v="70"/>
    <n v="0.98984753134644154"/>
    <n v="4515043.68"/>
  </r>
  <r>
    <x v="1"/>
    <x v="7"/>
    <x v="2"/>
    <x v="298"/>
    <x v="274"/>
    <x v="296"/>
    <x v="46"/>
    <n v="0.98344372110169553"/>
    <n v="4989278.91"/>
  </r>
  <r>
    <x v="8"/>
    <x v="0"/>
    <x v="1"/>
    <x v="299"/>
    <x v="275"/>
    <x v="297"/>
    <x v="206"/>
    <n v="0.97959142124489151"/>
    <n v="1076833.6200000001"/>
  </r>
  <r>
    <x v="6"/>
    <x v="1"/>
    <x v="0"/>
    <x v="300"/>
    <x v="276"/>
    <x v="298"/>
    <x v="207"/>
    <n v="0.97124363004200986"/>
    <n v="3072005.16"/>
  </r>
  <r>
    <x v="5"/>
    <x v="8"/>
    <x v="1"/>
    <x v="301"/>
    <x v="277"/>
    <x v="299"/>
    <x v="208"/>
    <n v="0.96757974280861303"/>
    <n v="2956152.92"/>
  </r>
  <r>
    <x v="4"/>
    <x v="5"/>
    <x v="0"/>
    <x v="302"/>
    <x v="4"/>
    <x v="300"/>
    <x v="209"/>
    <n v="0.99150914866584794"/>
    <n v="2714988.0520000001"/>
  </r>
  <r>
    <x v="3"/>
    <x v="6"/>
    <x v="0"/>
    <x v="303"/>
    <x v="278"/>
    <x v="301"/>
    <x v="210"/>
    <n v="0.97055334341595534"/>
    <n v="3071355.45"/>
  </r>
  <r>
    <x v="2"/>
    <x v="3"/>
    <x v="0"/>
    <x v="304"/>
    <x v="4"/>
    <x v="302"/>
    <x v="161"/>
    <n v="0.98138491619768808"/>
    <n v="2714988.0520000001"/>
  </r>
  <r>
    <x v="6"/>
    <x v="2"/>
    <x v="1"/>
    <x v="305"/>
    <x v="279"/>
    <x v="303"/>
    <x v="211"/>
    <n v="0.99657280104691148"/>
    <n v="1588619.88"/>
  </r>
  <r>
    <x v="2"/>
    <x v="5"/>
    <x v="0"/>
    <x v="306"/>
    <x v="280"/>
    <x v="304"/>
    <x v="212"/>
    <n v="0.98313472450938288"/>
    <n v="3798525.69"/>
  </r>
  <r>
    <x v="4"/>
    <x v="1"/>
    <x v="2"/>
    <x v="307"/>
    <x v="281"/>
    <x v="305"/>
    <x v="57"/>
    <n v="0.81885452698457706"/>
    <n v="323874.71000000002"/>
  </r>
  <r>
    <x v="2"/>
    <x v="1"/>
    <x v="0"/>
    <x v="308"/>
    <x v="282"/>
    <x v="306"/>
    <x v="213"/>
    <n v="0.91852747667898693"/>
    <n v="298567.53999999998"/>
  </r>
  <r>
    <x v="8"/>
    <x v="7"/>
    <x v="1"/>
    <x v="309"/>
    <x v="283"/>
    <x v="307"/>
    <x v="10"/>
    <n v="0.97698834692930925"/>
    <n v="3206340.94"/>
  </r>
  <r>
    <x v="6"/>
    <x v="2"/>
    <x v="1"/>
    <x v="310"/>
    <x v="284"/>
    <x v="308"/>
    <x v="214"/>
    <n v="0.97699240845146917"/>
    <n v="3957988.89"/>
  </r>
  <r>
    <x v="9"/>
    <x v="3"/>
    <x v="1"/>
    <x v="311"/>
    <x v="285"/>
    <x v="309"/>
    <x v="215"/>
    <n v="0.98501425322437708"/>
    <n v="2246651.3199999998"/>
  </r>
  <r>
    <x v="6"/>
    <x v="2"/>
    <x v="1"/>
    <x v="312"/>
    <x v="286"/>
    <x v="310"/>
    <x v="121"/>
    <n v="0.98560397905296526"/>
    <n v="2069321.7"/>
  </r>
  <r>
    <x v="4"/>
    <x v="5"/>
    <x v="1"/>
    <x v="313"/>
    <x v="4"/>
    <x v="311"/>
    <x v="181"/>
    <n v="0.96953948617329566"/>
    <n v="2714988.0520000001"/>
  </r>
  <r>
    <x v="9"/>
    <x v="1"/>
    <x v="1"/>
    <x v="117"/>
    <x v="287"/>
    <x v="312"/>
    <x v="216"/>
    <n v="0.95098990218353174"/>
    <n v="400043.65"/>
  </r>
  <r>
    <x v="6"/>
    <x v="1"/>
    <x v="1"/>
    <x v="314"/>
    <x v="288"/>
    <x v="313"/>
    <x v="217"/>
    <n v="0.95814057830258148"/>
    <n v="2168570.12"/>
  </r>
  <r>
    <x v="9"/>
    <x v="8"/>
    <x v="1"/>
    <x v="315"/>
    <x v="289"/>
    <x v="314"/>
    <x v="128"/>
    <n v="0.84681504307380606"/>
    <n v="346201.15"/>
  </r>
  <r>
    <x v="2"/>
    <x v="2"/>
    <x v="1"/>
    <x v="52"/>
    <x v="4"/>
    <x v="10"/>
    <x v="218"/>
    <n v="0.98193326760952371"/>
    <n v="2714988.0520000001"/>
  </r>
  <r>
    <x v="0"/>
    <x v="5"/>
    <x v="0"/>
    <x v="316"/>
    <x v="290"/>
    <x v="315"/>
    <x v="193"/>
    <n v="0.99979271053441165"/>
    <n v="7007923.9699999997"/>
  </r>
  <r>
    <x v="7"/>
    <x v="6"/>
    <x v="0"/>
    <x v="317"/>
    <x v="291"/>
    <x v="316"/>
    <x v="219"/>
    <n v="0.82989143686144951"/>
    <n v="377633.26"/>
  </r>
  <r>
    <x v="7"/>
    <x v="4"/>
    <x v="2"/>
    <x v="318"/>
    <x v="292"/>
    <x v="10"/>
    <x v="104"/>
    <n v="0.96351597135870448"/>
    <n v="2714988.0520000001"/>
  </r>
  <r>
    <x v="8"/>
    <x v="8"/>
    <x v="0"/>
    <x v="319"/>
    <x v="4"/>
    <x v="317"/>
    <x v="220"/>
    <n v="0.99660820992422239"/>
    <n v="2714988.0520000001"/>
  </r>
  <r>
    <x v="3"/>
    <x v="8"/>
    <x v="2"/>
    <x v="320"/>
    <x v="293"/>
    <x v="318"/>
    <x v="96"/>
    <n v="0.86680908367758935"/>
    <n v="229575.53"/>
  </r>
  <r>
    <x v="0"/>
    <x v="6"/>
    <x v="1"/>
    <x v="321"/>
    <x v="294"/>
    <x v="319"/>
    <x v="221"/>
    <n v="0.9785174727526178"/>
    <n v="2717416.44"/>
  </r>
  <r>
    <x v="5"/>
    <x v="2"/>
    <x v="0"/>
    <x v="322"/>
    <x v="295"/>
    <x v="320"/>
    <x v="222"/>
    <n v="0.9877174318710682"/>
    <n v="5872360.7000000002"/>
  </r>
  <r>
    <x v="9"/>
    <x v="3"/>
    <x v="0"/>
    <x v="323"/>
    <x v="296"/>
    <x v="321"/>
    <x v="103"/>
    <n v="0.97036787101907607"/>
    <n v="1479799.65"/>
  </r>
  <r>
    <x v="2"/>
    <x v="2"/>
    <x v="2"/>
    <x v="324"/>
    <x v="297"/>
    <x v="322"/>
    <x v="63"/>
    <n v="0.98970565074465955"/>
    <n v="9116845.8699999992"/>
  </r>
  <r>
    <x v="4"/>
    <x v="8"/>
    <x v="2"/>
    <x v="325"/>
    <x v="298"/>
    <x v="323"/>
    <x v="223"/>
    <n v="0.95903024614296017"/>
    <n v="1347692.08"/>
  </r>
  <r>
    <x v="8"/>
    <x v="8"/>
    <x v="1"/>
    <x v="326"/>
    <x v="299"/>
    <x v="324"/>
    <x v="224"/>
    <n v="0.98860414254631812"/>
    <n v="6879313.4800000004"/>
  </r>
  <r>
    <x v="9"/>
    <x v="6"/>
    <x v="0"/>
    <x v="327"/>
    <x v="300"/>
    <x v="325"/>
    <x v="100"/>
    <n v="0.98354427173416237"/>
    <n v="3424736.07"/>
  </r>
  <r>
    <x v="4"/>
    <x v="4"/>
    <x v="0"/>
    <x v="328"/>
    <x v="301"/>
    <x v="10"/>
    <x v="53"/>
    <n v="0.93876673094211605"/>
    <n v="2714988.0520000001"/>
  </r>
  <r>
    <x v="7"/>
    <x v="7"/>
    <x v="2"/>
    <x v="329"/>
    <x v="302"/>
    <x v="326"/>
    <x v="225"/>
    <n v="0.98835888422910345"/>
    <n v="3522355.98"/>
  </r>
  <r>
    <x v="4"/>
    <x v="4"/>
    <x v="0"/>
    <x v="330"/>
    <x v="303"/>
    <x v="327"/>
    <x v="19"/>
    <n v="0.98022676447045765"/>
    <n v="2970350.15"/>
  </r>
  <r>
    <x v="2"/>
    <x v="9"/>
    <x v="0"/>
    <x v="331"/>
    <x v="304"/>
    <x v="328"/>
    <x v="77"/>
    <n v="0.99646966049306651"/>
    <n v="8892399.3499999996"/>
  </r>
  <r>
    <x v="4"/>
    <x v="8"/>
    <x v="2"/>
    <x v="332"/>
    <x v="305"/>
    <x v="329"/>
    <x v="210"/>
    <n v="0.89566333409836296"/>
    <n v="579017.12"/>
  </r>
  <r>
    <x v="6"/>
    <x v="5"/>
    <x v="0"/>
    <x v="333"/>
    <x v="306"/>
    <x v="330"/>
    <x v="66"/>
    <n v="0.90452509405443582"/>
    <n v="665720.23"/>
  </r>
  <r>
    <x v="6"/>
    <x v="4"/>
    <x v="2"/>
    <x v="334"/>
    <x v="307"/>
    <x v="331"/>
    <x v="226"/>
    <n v="0.98108491845752077"/>
    <n v="3590532.29"/>
  </r>
  <r>
    <x v="9"/>
    <x v="5"/>
    <x v="2"/>
    <x v="335"/>
    <x v="308"/>
    <x v="332"/>
    <x v="227"/>
    <n v="0.97565852600783509"/>
    <n v="2129050.9900000002"/>
  </r>
  <r>
    <x v="5"/>
    <x v="7"/>
    <x v="1"/>
    <x v="336"/>
    <x v="309"/>
    <x v="333"/>
    <x v="141"/>
    <n v="0.98190366000100515"/>
    <n v="986266.69"/>
  </r>
  <r>
    <x v="5"/>
    <x v="2"/>
    <x v="2"/>
    <x v="337"/>
    <x v="310"/>
    <x v="334"/>
    <x v="12"/>
    <n v="0.92118288299554452"/>
    <n v="856179.88"/>
  </r>
  <r>
    <x v="9"/>
    <x v="3"/>
    <x v="0"/>
    <x v="338"/>
    <x v="311"/>
    <x v="335"/>
    <x v="127"/>
    <n v="0.8242107650380347"/>
    <n v="225145.41"/>
  </r>
  <r>
    <x v="6"/>
    <x v="2"/>
    <x v="2"/>
    <x v="339"/>
    <x v="312"/>
    <x v="336"/>
    <x v="37"/>
    <n v="0.9516627515439946"/>
    <n v="1296173.48"/>
  </r>
  <r>
    <x v="2"/>
    <x v="5"/>
    <x v="2"/>
    <x v="340"/>
    <x v="4"/>
    <x v="337"/>
    <x v="21"/>
    <n v="0.96706320848540028"/>
    <n v="2714988.0520000001"/>
  </r>
  <r>
    <x v="6"/>
    <x v="5"/>
    <x v="1"/>
    <x v="341"/>
    <x v="313"/>
    <x v="338"/>
    <x v="115"/>
    <n v="0.83557575495009806"/>
    <n v="437042.2"/>
  </r>
  <r>
    <x v="1"/>
    <x v="5"/>
    <x v="2"/>
    <x v="342"/>
    <x v="314"/>
    <x v="339"/>
    <x v="228"/>
    <n v="0.98351252089715591"/>
    <n v="4289904.22"/>
  </r>
  <r>
    <x v="0"/>
    <x v="7"/>
    <x v="2"/>
    <x v="343"/>
    <x v="315"/>
    <x v="340"/>
    <x v="229"/>
    <n v="0.95977262853933587"/>
    <n v="1097285.29"/>
  </r>
  <r>
    <x v="5"/>
    <x v="6"/>
    <x v="0"/>
    <x v="344"/>
    <x v="316"/>
    <x v="341"/>
    <x v="96"/>
    <n v="0.73865803478697234"/>
    <n v="161651.29999999999"/>
  </r>
  <r>
    <x v="5"/>
    <x v="1"/>
    <x v="1"/>
    <x v="345"/>
    <x v="317"/>
    <x v="342"/>
    <x v="230"/>
    <n v="0.99764774063369499"/>
    <n v="6486429.7599999998"/>
  </r>
  <r>
    <x v="6"/>
    <x v="5"/>
    <x v="0"/>
    <x v="346"/>
    <x v="318"/>
    <x v="343"/>
    <x v="28"/>
    <n v="3.8695935083983848E-2"/>
    <n v="3715.61"/>
  </r>
  <r>
    <x v="7"/>
    <x v="4"/>
    <x v="0"/>
    <x v="347"/>
    <x v="319"/>
    <x v="344"/>
    <x v="137"/>
    <n v="0.99142858565406788"/>
    <n v="8827214.7599999998"/>
  </r>
  <r>
    <x v="4"/>
    <x v="4"/>
    <x v="1"/>
    <x v="348"/>
    <x v="320"/>
    <x v="345"/>
    <x v="143"/>
    <n v="0.98100670650832922"/>
    <n v="2350491.4900000002"/>
  </r>
  <r>
    <x v="7"/>
    <x v="9"/>
    <x v="2"/>
    <x v="349"/>
    <x v="4"/>
    <x v="346"/>
    <x v="231"/>
    <n v="0.99137889441856153"/>
    <n v="2714988.0520000001"/>
  </r>
  <r>
    <x v="8"/>
    <x v="8"/>
    <x v="1"/>
    <x v="350"/>
    <x v="321"/>
    <x v="347"/>
    <x v="232"/>
    <n v="0.98065752595900457"/>
    <n v="1301032.24"/>
  </r>
  <r>
    <x v="9"/>
    <x v="7"/>
    <x v="0"/>
    <x v="351"/>
    <x v="322"/>
    <x v="348"/>
    <x v="66"/>
    <n v="0.8720346105899438"/>
    <n v="192865.27"/>
  </r>
  <r>
    <x v="2"/>
    <x v="0"/>
    <x v="1"/>
    <x v="352"/>
    <x v="323"/>
    <x v="349"/>
    <x v="229"/>
    <n v="-0.27765727367677007"/>
    <n v="-13159.15"/>
  </r>
  <r>
    <x v="8"/>
    <x v="4"/>
    <x v="2"/>
    <x v="353"/>
    <x v="324"/>
    <x v="350"/>
    <x v="233"/>
    <n v="0.98131014114027393"/>
    <n v="3003009.7"/>
  </r>
  <r>
    <x v="0"/>
    <x v="8"/>
    <x v="1"/>
    <x v="354"/>
    <x v="325"/>
    <x v="351"/>
    <x v="83"/>
    <n v="0.99736795507170373"/>
    <n v="5752842.9400000004"/>
  </r>
  <r>
    <x v="3"/>
    <x v="6"/>
    <x v="0"/>
    <x v="355"/>
    <x v="326"/>
    <x v="352"/>
    <x v="71"/>
    <n v="0.93788657773353568"/>
    <n v="867253.88"/>
  </r>
  <r>
    <x v="5"/>
    <x v="9"/>
    <x v="1"/>
    <x v="356"/>
    <x v="327"/>
    <x v="353"/>
    <x v="212"/>
    <n v="0.99682090141865209"/>
    <n v="2624110.0099999998"/>
  </r>
  <r>
    <x v="4"/>
    <x v="9"/>
    <x v="1"/>
    <x v="357"/>
    <x v="328"/>
    <x v="354"/>
    <x v="50"/>
    <n v="0.99821461526833943"/>
    <n v="1225062.57"/>
  </r>
  <r>
    <x v="8"/>
    <x v="5"/>
    <x v="1"/>
    <x v="358"/>
    <x v="329"/>
    <x v="355"/>
    <x v="175"/>
    <n v="0.99087088965788905"/>
    <n v="4175987.86"/>
  </r>
  <r>
    <x v="7"/>
    <x v="0"/>
    <x v="0"/>
    <x v="359"/>
    <x v="330"/>
    <x v="356"/>
    <x v="73"/>
    <n v="0.99337558698316242"/>
    <n v="2074545.46"/>
  </r>
  <r>
    <x v="7"/>
    <x v="7"/>
    <x v="0"/>
    <x v="360"/>
    <x v="4"/>
    <x v="10"/>
    <x v="234"/>
    <n v="0.98193326760952371"/>
    <n v="2714988.0520000001"/>
  </r>
  <r>
    <x v="7"/>
    <x v="7"/>
    <x v="2"/>
    <x v="361"/>
    <x v="331"/>
    <x v="357"/>
    <x v="235"/>
    <n v="0.99194054879103655"/>
    <n v="7429563.3799999999"/>
  </r>
  <r>
    <x v="5"/>
    <x v="6"/>
    <x v="1"/>
    <x v="362"/>
    <x v="332"/>
    <x v="358"/>
    <x v="236"/>
    <n v="0.97643629577734004"/>
    <n v="3132552.54"/>
  </r>
  <r>
    <x v="8"/>
    <x v="5"/>
    <x v="2"/>
    <x v="363"/>
    <x v="333"/>
    <x v="359"/>
    <x v="89"/>
    <n v="0.98255262962199952"/>
    <n v="5236209.55"/>
  </r>
  <r>
    <x v="7"/>
    <x v="2"/>
    <x v="1"/>
    <x v="364"/>
    <x v="334"/>
    <x v="360"/>
    <x v="161"/>
    <n v="0.97083130488592406"/>
    <n v="1226473.07"/>
  </r>
  <r>
    <x v="7"/>
    <x v="0"/>
    <x v="1"/>
    <x v="365"/>
    <x v="335"/>
    <x v="13"/>
    <x v="129"/>
    <n v="0.9961741190724257"/>
    <n v="2714988.0520000001"/>
  </r>
  <r>
    <x v="0"/>
    <x v="1"/>
    <x v="2"/>
    <x v="366"/>
    <x v="4"/>
    <x v="361"/>
    <x v="126"/>
    <n v="0.98183397245751769"/>
    <n v="2714988.0520000001"/>
  </r>
  <r>
    <x v="7"/>
    <x v="1"/>
    <x v="0"/>
    <x v="367"/>
    <x v="336"/>
    <x v="362"/>
    <x v="237"/>
    <n v="0.87114209787954444"/>
    <n v="575764.06000000006"/>
  </r>
  <r>
    <x v="2"/>
    <x v="5"/>
    <x v="0"/>
    <x v="368"/>
    <x v="337"/>
    <x v="363"/>
    <x v="172"/>
    <n v="0.71482366021166943"/>
    <n v="187585.09"/>
  </r>
  <r>
    <x v="1"/>
    <x v="5"/>
    <x v="0"/>
    <x v="369"/>
    <x v="338"/>
    <x v="364"/>
    <x v="238"/>
    <n v="0.86694385795721163"/>
    <n v="363016.52"/>
  </r>
  <r>
    <x v="5"/>
    <x v="2"/>
    <x v="1"/>
    <x v="370"/>
    <x v="339"/>
    <x v="365"/>
    <x v="22"/>
    <n v="0.91788031691031713"/>
    <n v="1098430.3400000001"/>
  </r>
  <r>
    <x v="0"/>
    <x v="8"/>
    <x v="2"/>
    <x v="371"/>
    <x v="340"/>
    <x v="366"/>
    <x v="239"/>
    <n v="0.98938803022273658"/>
    <n v="8800758.3900000006"/>
  </r>
  <r>
    <x v="5"/>
    <x v="2"/>
    <x v="0"/>
    <x v="372"/>
    <x v="341"/>
    <x v="367"/>
    <x v="65"/>
    <n v="0.99614166059164977"/>
    <n v="13226742.98"/>
  </r>
  <r>
    <x v="1"/>
    <x v="0"/>
    <x v="2"/>
    <x v="373"/>
    <x v="342"/>
    <x v="368"/>
    <x v="99"/>
    <n v="0.92489011003255672"/>
    <n v="1209387.3899999999"/>
  </r>
  <r>
    <x v="2"/>
    <x v="0"/>
    <x v="1"/>
    <x v="374"/>
    <x v="4"/>
    <x v="369"/>
    <x v="240"/>
    <n v="0.98537517319321755"/>
    <n v="2714988.0520000001"/>
  </r>
  <r>
    <x v="4"/>
    <x v="0"/>
    <x v="1"/>
    <x v="52"/>
    <x v="4"/>
    <x v="370"/>
    <x v="68"/>
    <n v="0.98378596483182701"/>
    <n v="2714988.0520000001"/>
  </r>
  <r>
    <x v="5"/>
    <x v="5"/>
    <x v="0"/>
    <x v="375"/>
    <x v="4"/>
    <x v="371"/>
    <x v="68"/>
    <n v="0.97408150328467569"/>
    <n v="2714988.0520000001"/>
  </r>
  <r>
    <x v="5"/>
    <x v="7"/>
    <x v="2"/>
    <x v="376"/>
    <x v="343"/>
    <x v="372"/>
    <x v="13"/>
    <n v="0.96126153277451609"/>
    <n v="1388883.58"/>
  </r>
  <r>
    <x v="8"/>
    <x v="0"/>
    <x v="0"/>
    <x v="377"/>
    <x v="344"/>
    <x v="373"/>
    <x v="46"/>
    <n v="0.99192636104790799"/>
    <n v="5691201.6399999997"/>
  </r>
  <r>
    <x v="9"/>
    <x v="5"/>
    <x v="0"/>
    <x v="378"/>
    <x v="345"/>
    <x v="374"/>
    <x v="126"/>
    <n v="0.99183738965057577"/>
    <n v="6697407.9299999997"/>
  </r>
  <r>
    <x v="0"/>
    <x v="3"/>
    <x v="1"/>
    <x v="379"/>
    <x v="346"/>
    <x v="375"/>
    <x v="241"/>
    <n v="0.98998568734884984"/>
    <n v="6864074.9800000004"/>
  </r>
  <r>
    <x v="4"/>
    <x v="6"/>
    <x v="2"/>
    <x v="380"/>
    <x v="347"/>
    <x v="376"/>
    <x v="3"/>
    <n v="0.98430867438715774"/>
    <n v="2215916.9500000002"/>
  </r>
  <r>
    <x v="8"/>
    <x v="0"/>
    <x v="2"/>
    <x v="381"/>
    <x v="348"/>
    <x v="377"/>
    <x v="242"/>
    <n v="0.99456718966205904"/>
    <n v="8570101.8699999992"/>
  </r>
  <r>
    <x v="7"/>
    <x v="5"/>
    <x v="2"/>
    <x v="382"/>
    <x v="349"/>
    <x v="378"/>
    <x v="101"/>
    <n v="0.9927116218136135"/>
    <n v="6342133.7800000003"/>
  </r>
  <r>
    <x v="0"/>
    <x v="8"/>
    <x v="0"/>
    <x v="383"/>
    <x v="350"/>
    <x v="379"/>
    <x v="243"/>
    <n v="0.99519708476080815"/>
    <n v="6746291.3499999996"/>
  </r>
  <r>
    <x v="9"/>
    <x v="7"/>
    <x v="0"/>
    <x v="384"/>
    <x v="351"/>
    <x v="380"/>
    <x v="114"/>
    <n v="0.97168585037706479"/>
    <n v="674923.44"/>
  </r>
  <r>
    <x v="6"/>
    <x v="0"/>
    <x v="0"/>
    <x v="385"/>
    <x v="352"/>
    <x v="381"/>
    <x v="83"/>
    <n v="0.65369475542139566"/>
    <n v="162468.85"/>
  </r>
  <r>
    <x v="4"/>
    <x v="9"/>
    <x v="1"/>
    <x v="386"/>
    <x v="353"/>
    <x v="382"/>
    <x v="8"/>
    <n v="0.91824337279432722"/>
    <n v="539110.39"/>
  </r>
  <r>
    <x v="8"/>
    <x v="1"/>
    <x v="1"/>
    <x v="387"/>
    <x v="354"/>
    <x v="383"/>
    <x v="53"/>
    <n v="0.99816716970050823"/>
    <n v="8208231.6799999997"/>
  </r>
  <r>
    <x v="1"/>
    <x v="1"/>
    <x v="2"/>
    <x v="388"/>
    <x v="355"/>
    <x v="384"/>
    <x v="244"/>
    <n v="0.40414153163276623"/>
    <n v="36871.4"/>
  </r>
  <r>
    <x v="5"/>
    <x v="1"/>
    <x v="1"/>
    <x v="389"/>
    <x v="4"/>
    <x v="385"/>
    <x v="47"/>
    <n v="0.97877668890918934"/>
    <n v="2714988.0520000001"/>
  </r>
  <r>
    <x v="6"/>
    <x v="0"/>
    <x v="2"/>
    <x v="390"/>
    <x v="356"/>
    <x v="386"/>
    <x v="225"/>
    <n v="0.95979108786178824"/>
    <n v="2281968.5099999998"/>
  </r>
  <r>
    <x v="4"/>
    <x v="2"/>
    <x v="1"/>
    <x v="391"/>
    <x v="357"/>
    <x v="387"/>
    <x v="90"/>
    <n v="0.97248968628408017"/>
    <n v="1371602.76"/>
  </r>
  <r>
    <x v="7"/>
    <x v="3"/>
    <x v="1"/>
    <x v="392"/>
    <x v="358"/>
    <x v="388"/>
    <x v="107"/>
    <n v="0.9709834839832886"/>
    <n v="1756765.2"/>
  </r>
  <r>
    <x v="6"/>
    <x v="2"/>
    <x v="2"/>
    <x v="393"/>
    <x v="359"/>
    <x v="389"/>
    <x v="23"/>
    <n v="0.6533716528842809"/>
    <n v="138564.60999999999"/>
  </r>
  <r>
    <x v="9"/>
    <x v="1"/>
    <x v="1"/>
    <x v="394"/>
    <x v="360"/>
    <x v="390"/>
    <x v="232"/>
    <n v="0.97207098185312479"/>
    <n v="2213368.9300000002"/>
  </r>
  <r>
    <x v="6"/>
    <x v="5"/>
    <x v="0"/>
    <x v="395"/>
    <x v="361"/>
    <x v="391"/>
    <x v="245"/>
    <n v="0.89485613765272953"/>
    <n v="747400.75"/>
  </r>
  <r>
    <x v="3"/>
    <x v="8"/>
    <x v="0"/>
    <x v="396"/>
    <x v="362"/>
    <x v="392"/>
    <x v="151"/>
    <n v="0.99420951959897841"/>
    <n v="3654385.23"/>
  </r>
  <r>
    <x v="1"/>
    <x v="1"/>
    <x v="0"/>
    <x v="397"/>
    <x v="363"/>
    <x v="393"/>
    <x v="246"/>
    <n v="0.99779020946379882"/>
    <n v="4500198.51"/>
  </r>
  <r>
    <x v="9"/>
    <x v="0"/>
    <x v="1"/>
    <x v="398"/>
    <x v="364"/>
    <x v="394"/>
    <x v="103"/>
    <n v="0.98397303560774318"/>
    <n v="4480315.4000000004"/>
  </r>
  <r>
    <x v="7"/>
    <x v="2"/>
    <x v="2"/>
    <x v="399"/>
    <x v="365"/>
    <x v="395"/>
    <x v="51"/>
    <n v="0.99549181442275303"/>
    <n v="4680637.21"/>
  </r>
  <r>
    <x v="4"/>
    <x v="7"/>
    <x v="2"/>
    <x v="400"/>
    <x v="366"/>
    <x v="396"/>
    <x v="101"/>
    <n v="0.99680793036967641"/>
    <n v="6361394.5099999998"/>
  </r>
  <r>
    <x v="9"/>
    <x v="6"/>
    <x v="1"/>
    <x v="401"/>
    <x v="4"/>
    <x v="397"/>
    <x v="228"/>
    <n v="0.98016983019942372"/>
    <n v="2714988.0520000001"/>
  </r>
  <r>
    <x v="8"/>
    <x v="1"/>
    <x v="0"/>
    <x v="402"/>
    <x v="367"/>
    <x v="398"/>
    <x v="136"/>
    <n v="0.94949426994787123"/>
    <n v="1687985.78"/>
  </r>
  <r>
    <x v="6"/>
    <x v="5"/>
    <x v="1"/>
    <x v="403"/>
    <x v="368"/>
    <x v="399"/>
    <x v="7"/>
    <n v="0.95695524380775665"/>
    <n v="226322.92"/>
  </r>
  <r>
    <x v="2"/>
    <x v="4"/>
    <x v="0"/>
    <x v="52"/>
    <x v="4"/>
    <x v="400"/>
    <x v="247"/>
    <n v="0.98038529124864893"/>
    <n v="2714988.0520000001"/>
  </r>
  <r>
    <x v="5"/>
    <x v="7"/>
    <x v="2"/>
    <x v="404"/>
    <x v="369"/>
    <x v="401"/>
    <x v="141"/>
    <n v="0.96085389267294352"/>
    <n v="1547901.53"/>
  </r>
  <r>
    <x v="2"/>
    <x v="6"/>
    <x v="2"/>
    <x v="405"/>
    <x v="370"/>
    <x v="402"/>
    <x v="101"/>
    <n v="0.97706959686286965"/>
    <n v="1146100.81"/>
  </r>
  <r>
    <x v="2"/>
    <x v="5"/>
    <x v="1"/>
    <x v="406"/>
    <x v="371"/>
    <x v="403"/>
    <x v="187"/>
    <n v="0.98646550621811346"/>
    <n v="5046971.07"/>
  </r>
  <r>
    <x v="3"/>
    <x v="1"/>
    <x v="2"/>
    <x v="407"/>
    <x v="372"/>
    <x v="404"/>
    <x v="248"/>
    <n v="-1.1936072959929052"/>
    <n v="-36177.33"/>
  </r>
  <r>
    <x v="2"/>
    <x v="4"/>
    <x v="0"/>
    <x v="408"/>
    <x v="373"/>
    <x v="405"/>
    <x v="110"/>
    <n v="0.98672498526506169"/>
    <n v="1551679.25"/>
  </r>
  <r>
    <x v="5"/>
    <x v="6"/>
    <x v="0"/>
    <x v="409"/>
    <x v="374"/>
    <x v="406"/>
    <x v="45"/>
    <n v="0.68092369054747248"/>
    <n v="102428.13"/>
  </r>
  <r>
    <x v="7"/>
    <x v="8"/>
    <x v="2"/>
    <x v="410"/>
    <x v="4"/>
    <x v="407"/>
    <x v="249"/>
    <n v="0.97225348407158529"/>
    <n v="2714988.0520000001"/>
  </r>
  <r>
    <x v="5"/>
    <x v="0"/>
    <x v="1"/>
    <x v="411"/>
    <x v="375"/>
    <x v="408"/>
    <x v="201"/>
    <n v="0.99975193855190059"/>
    <n v="7976689.0499999998"/>
  </r>
  <r>
    <x v="8"/>
    <x v="1"/>
    <x v="1"/>
    <x v="412"/>
    <x v="376"/>
    <x v="409"/>
    <x v="124"/>
    <n v="0.99677543485751563"/>
    <n v="5308163.2300000004"/>
  </r>
  <r>
    <x v="5"/>
    <x v="1"/>
    <x v="0"/>
    <x v="413"/>
    <x v="377"/>
    <x v="10"/>
    <x v="250"/>
    <n v="0.9800049281107247"/>
    <n v="2714988.0520000001"/>
  </r>
  <r>
    <x v="2"/>
    <x v="1"/>
    <x v="1"/>
    <x v="414"/>
    <x v="378"/>
    <x v="410"/>
    <x v="251"/>
    <n v="0.97493547058776098"/>
    <n v="1680770.52"/>
  </r>
  <r>
    <x v="2"/>
    <x v="1"/>
    <x v="2"/>
    <x v="415"/>
    <x v="379"/>
    <x v="411"/>
    <x v="211"/>
    <n v="0.986401016646127"/>
    <n v="3473790.35"/>
  </r>
  <r>
    <x v="1"/>
    <x v="7"/>
    <x v="1"/>
    <x v="416"/>
    <x v="380"/>
    <x v="412"/>
    <x v="139"/>
    <n v="0.81591340716843364"/>
    <n v="242992.72"/>
  </r>
  <r>
    <x v="8"/>
    <x v="9"/>
    <x v="2"/>
    <x v="417"/>
    <x v="381"/>
    <x v="413"/>
    <x v="252"/>
    <n v="0.97193847696201763"/>
    <n v="1955489.15"/>
  </r>
  <r>
    <x v="2"/>
    <x v="4"/>
    <x v="1"/>
    <x v="418"/>
    <x v="382"/>
    <x v="414"/>
    <x v="253"/>
    <n v="0.95696865324326574"/>
    <n v="922378.16"/>
  </r>
  <r>
    <x v="0"/>
    <x v="6"/>
    <x v="2"/>
    <x v="419"/>
    <x v="383"/>
    <x v="415"/>
    <x v="254"/>
    <n v="0.99320519908087257"/>
    <n v="303029.28000000003"/>
  </r>
  <r>
    <x v="0"/>
    <x v="2"/>
    <x v="1"/>
    <x v="420"/>
    <x v="384"/>
    <x v="416"/>
    <x v="192"/>
    <n v="0.80210519603745223"/>
    <n v="216613.77"/>
  </r>
  <r>
    <x v="8"/>
    <x v="0"/>
    <x v="2"/>
    <x v="421"/>
    <x v="385"/>
    <x v="417"/>
    <x v="123"/>
    <n v="0.97209969842256216"/>
    <n v="3010279.05"/>
  </r>
  <r>
    <x v="0"/>
    <x v="6"/>
    <x v="2"/>
    <x v="422"/>
    <x v="4"/>
    <x v="418"/>
    <x v="129"/>
    <n v="0.97606270180932864"/>
    <n v="2714988.0520000001"/>
  </r>
  <r>
    <x v="5"/>
    <x v="6"/>
    <x v="2"/>
    <x v="423"/>
    <x v="4"/>
    <x v="419"/>
    <x v="255"/>
    <n v="0.96636601153141466"/>
    <n v="2714988.0520000001"/>
  </r>
  <r>
    <x v="5"/>
    <x v="0"/>
    <x v="2"/>
    <x v="424"/>
    <x v="386"/>
    <x v="420"/>
    <x v="91"/>
    <n v="0.97649216222135848"/>
    <n v="1009678.18"/>
  </r>
  <r>
    <x v="2"/>
    <x v="6"/>
    <x v="2"/>
    <x v="425"/>
    <x v="387"/>
    <x v="10"/>
    <x v="114"/>
    <n v="0.98490571640333824"/>
    <n v="2714988.0520000001"/>
  </r>
  <r>
    <x v="8"/>
    <x v="5"/>
    <x v="1"/>
    <x v="426"/>
    <x v="388"/>
    <x v="421"/>
    <x v="104"/>
    <n v="0.99061484803966826"/>
    <n v="1964203.86"/>
  </r>
  <r>
    <x v="4"/>
    <x v="3"/>
    <x v="1"/>
    <x v="427"/>
    <x v="389"/>
    <x v="422"/>
    <x v="180"/>
    <n v="0.7494502518348104"/>
    <n v="184408.32000000001"/>
  </r>
  <r>
    <x v="8"/>
    <x v="7"/>
    <x v="1"/>
    <x v="428"/>
    <x v="390"/>
    <x v="423"/>
    <x v="256"/>
    <n v="0.97054232407669905"/>
    <n v="481092.56"/>
  </r>
  <r>
    <x v="5"/>
    <x v="3"/>
    <x v="0"/>
    <x v="429"/>
    <x v="391"/>
    <x v="424"/>
    <x v="257"/>
    <n v="0.99173094659656269"/>
    <n v="888512.75"/>
  </r>
  <r>
    <x v="9"/>
    <x v="8"/>
    <x v="0"/>
    <x v="430"/>
    <x v="392"/>
    <x v="425"/>
    <x v="201"/>
    <n v="0.99301509777594521"/>
    <n v="7243682.3700000001"/>
  </r>
  <r>
    <x v="0"/>
    <x v="1"/>
    <x v="2"/>
    <x v="431"/>
    <x v="393"/>
    <x v="426"/>
    <x v="206"/>
    <n v="0.83175813384523556"/>
    <n v="324958.87"/>
  </r>
  <r>
    <x v="1"/>
    <x v="8"/>
    <x v="2"/>
    <x v="432"/>
    <x v="394"/>
    <x v="427"/>
    <x v="258"/>
    <n v="0.80076213787534134"/>
    <n v="343834.65"/>
  </r>
  <r>
    <x v="7"/>
    <x v="8"/>
    <x v="2"/>
    <x v="433"/>
    <x v="395"/>
    <x v="428"/>
    <x v="142"/>
    <n v="0.99098131246553522"/>
    <n v="3580955.21"/>
  </r>
  <r>
    <x v="8"/>
    <x v="3"/>
    <x v="2"/>
    <x v="434"/>
    <x v="396"/>
    <x v="429"/>
    <x v="233"/>
    <n v="0.9915427041044651"/>
    <n v="5410351"/>
  </r>
  <r>
    <x v="3"/>
    <x v="4"/>
    <x v="0"/>
    <x v="435"/>
    <x v="397"/>
    <x v="430"/>
    <x v="65"/>
    <n v="0.98270378621687282"/>
    <n v="2772943.77"/>
  </r>
  <r>
    <x v="0"/>
    <x v="5"/>
    <x v="2"/>
    <x v="436"/>
    <x v="398"/>
    <x v="431"/>
    <x v="168"/>
    <n v="0.68495170100497993"/>
    <n v="160805.32999999999"/>
  </r>
  <r>
    <x v="8"/>
    <x v="0"/>
    <x v="2"/>
    <x v="437"/>
    <x v="4"/>
    <x v="432"/>
    <x v="259"/>
    <n v="0.97876128315081257"/>
    <n v="2714988.0520000001"/>
  </r>
  <r>
    <x v="9"/>
    <x v="3"/>
    <x v="2"/>
    <x v="438"/>
    <x v="399"/>
    <x v="433"/>
    <x v="189"/>
    <n v="0.96381870716075879"/>
    <n v="301312.58"/>
  </r>
  <r>
    <x v="5"/>
    <x v="5"/>
    <x v="2"/>
    <x v="439"/>
    <x v="400"/>
    <x v="434"/>
    <x v="260"/>
    <n v="0.91007700683188819"/>
    <n v="241976.28"/>
  </r>
  <r>
    <x v="3"/>
    <x v="8"/>
    <x v="2"/>
    <x v="440"/>
    <x v="401"/>
    <x v="435"/>
    <x v="58"/>
    <n v="0.98482630691526729"/>
    <n v="1411629.8"/>
  </r>
  <r>
    <x v="0"/>
    <x v="7"/>
    <x v="0"/>
    <x v="441"/>
    <x v="4"/>
    <x v="436"/>
    <x v="168"/>
    <n v="0.98455951027668487"/>
    <n v="2714988.0520000001"/>
  </r>
  <r>
    <x v="9"/>
    <x v="5"/>
    <x v="2"/>
    <x v="442"/>
    <x v="402"/>
    <x v="437"/>
    <x v="261"/>
    <n v="0.97411253342887183"/>
    <n v="1742785.62"/>
  </r>
  <r>
    <x v="7"/>
    <x v="4"/>
    <x v="1"/>
    <x v="443"/>
    <x v="403"/>
    <x v="438"/>
    <x v="10"/>
    <n v="0.96786073742626666"/>
    <n v="2342424.89"/>
  </r>
  <r>
    <x v="3"/>
    <x v="4"/>
    <x v="1"/>
    <x v="444"/>
    <x v="404"/>
    <x v="439"/>
    <x v="249"/>
    <n v="0.63332719031546225"/>
    <n v="22578.26"/>
  </r>
  <r>
    <x v="8"/>
    <x v="6"/>
    <x v="1"/>
    <x v="445"/>
    <x v="405"/>
    <x v="440"/>
    <x v="197"/>
    <n v="0.44476666263853087"/>
    <n v="45380.57"/>
  </r>
  <r>
    <x v="0"/>
    <x v="6"/>
    <x v="2"/>
    <x v="446"/>
    <x v="406"/>
    <x v="441"/>
    <x v="253"/>
    <n v="0.83797938811551931"/>
    <n v="182561.98"/>
  </r>
  <r>
    <x v="8"/>
    <x v="3"/>
    <x v="1"/>
    <x v="447"/>
    <x v="407"/>
    <x v="442"/>
    <x v="262"/>
    <n v="0.98686583826188323"/>
    <n v="6150570.4800000004"/>
  </r>
  <r>
    <x v="5"/>
    <x v="8"/>
    <x v="0"/>
    <x v="448"/>
    <x v="408"/>
    <x v="443"/>
    <x v="137"/>
    <n v="0.29146350127541643"/>
    <n v="32491.57"/>
  </r>
  <r>
    <x v="0"/>
    <x v="4"/>
    <x v="0"/>
    <x v="449"/>
    <x v="409"/>
    <x v="444"/>
    <x v="12"/>
    <n v="0.9875160870832006"/>
    <n v="6849572.1600000001"/>
  </r>
  <r>
    <x v="7"/>
    <x v="5"/>
    <x v="1"/>
    <x v="450"/>
    <x v="410"/>
    <x v="445"/>
    <x v="115"/>
    <n v="0.95719461983994691"/>
    <n v="1980924.01"/>
  </r>
  <r>
    <x v="1"/>
    <x v="7"/>
    <x v="1"/>
    <x v="451"/>
    <x v="411"/>
    <x v="446"/>
    <x v="217"/>
    <n v="0.97320956736548525"/>
    <n v="2150524.83"/>
  </r>
  <r>
    <x v="6"/>
    <x v="1"/>
    <x v="0"/>
    <x v="452"/>
    <x v="412"/>
    <x v="447"/>
    <x v="156"/>
    <n v="0.989209157953023"/>
    <n v="6705643.7000000002"/>
  </r>
  <r>
    <x v="3"/>
    <x v="5"/>
    <x v="2"/>
    <x v="453"/>
    <x v="413"/>
    <x v="448"/>
    <x v="17"/>
    <n v="0.99235010744177499"/>
    <n v="3077656.88"/>
  </r>
  <r>
    <x v="0"/>
    <x v="8"/>
    <x v="0"/>
    <x v="454"/>
    <x v="414"/>
    <x v="449"/>
    <x v="201"/>
    <n v="-0.55720355438919478"/>
    <n v="-23601.9"/>
  </r>
  <r>
    <x v="1"/>
    <x v="8"/>
    <x v="1"/>
    <x v="455"/>
    <x v="415"/>
    <x v="450"/>
    <x v="263"/>
    <n v="5.6082702614641655E-2"/>
    <n v="1766"/>
  </r>
  <r>
    <x v="7"/>
    <x v="6"/>
    <x v="1"/>
    <x v="456"/>
    <x v="4"/>
    <x v="451"/>
    <x v="70"/>
    <n v="0.96771845354361896"/>
    <n v="2714988.0520000001"/>
  </r>
  <r>
    <x v="0"/>
    <x v="2"/>
    <x v="2"/>
    <x v="457"/>
    <x v="416"/>
    <x v="452"/>
    <x v="148"/>
    <n v="-0.73374180976723136"/>
    <n v="-34819.269999999997"/>
  </r>
  <r>
    <x v="4"/>
    <x v="3"/>
    <x v="1"/>
    <x v="458"/>
    <x v="417"/>
    <x v="453"/>
    <x v="59"/>
    <n v="0.98527575744815243"/>
    <n v="2364350.52"/>
  </r>
  <r>
    <x v="4"/>
    <x v="6"/>
    <x v="1"/>
    <x v="459"/>
    <x v="418"/>
    <x v="454"/>
    <x v="262"/>
    <n v="0.98035752570375212"/>
    <n v="847502.16"/>
  </r>
  <r>
    <x v="2"/>
    <x v="6"/>
    <x v="0"/>
    <x v="460"/>
    <x v="419"/>
    <x v="455"/>
    <x v="78"/>
    <n v="0.98196750173428704"/>
    <n v="4432292.1500000004"/>
  </r>
  <r>
    <x v="9"/>
    <x v="5"/>
    <x v="0"/>
    <x v="461"/>
    <x v="420"/>
    <x v="456"/>
    <x v="87"/>
    <n v="0.99302773275499978"/>
    <n v="10574640.68"/>
  </r>
  <r>
    <x v="9"/>
    <x v="5"/>
    <x v="1"/>
    <x v="462"/>
    <x v="421"/>
    <x v="457"/>
    <x v="215"/>
    <n v="0.84350899849256999"/>
    <n v="17844.61"/>
  </r>
  <r>
    <x v="4"/>
    <x v="5"/>
    <x v="0"/>
    <x v="463"/>
    <x v="422"/>
    <x v="458"/>
    <x v="256"/>
    <n v="0.91526567095859312"/>
    <n v="1017435.89"/>
  </r>
  <r>
    <x v="9"/>
    <x v="8"/>
    <x v="0"/>
    <x v="464"/>
    <x v="4"/>
    <x v="459"/>
    <x v="42"/>
    <n v="0.96726564662953018"/>
    <n v="2714988.0520000001"/>
  </r>
  <r>
    <x v="5"/>
    <x v="7"/>
    <x v="2"/>
    <x v="465"/>
    <x v="423"/>
    <x v="460"/>
    <x v="264"/>
    <n v="0.59177249573327184"/>
    <n v="139103.82999999999"/>
  </r>
  <r>
    <x v="0"/>
    <x v="0"/>
    <x v="0"/>
    <x v="466"/>
    <x v="4"/>
    <x v="461"/>
    <x v="229"/>
    <n v="0.96567810482564631"/>
    <n v="2714988.0520000001"/>
  </r>
  <r>
    <x v="7"/>
    <x v="0"/>
    <x v="0"/>
    <x v="467"/>
    <x v="4"/>
    <x v="462"/>
    <x v="265"/>
    <n v="0.98512484401749767"/>
    <n v="2714988.0520000001"/>
  </r>
  <r>
    <x v="5"/>
    <x v="9"/>
    <x v="0"/>
    <x v="468"/>
    <x v="424"/>
    <x v="463"/>
    <x v="228"/>
    <n v="0.97457479073633857"/>
    <n v="3029055.48"/>
  </r>
  <r>
    <x v="1"/>
    <x v="4"/>
    <x v="1"/>
    <x v="469"/>
    <x v="425"/>
    <x v="464"/>
    <x v="188"/>
    <n v="0.99283568324697469"/>
    <n v="6726147.7300000004"/>
  </r>
  <r>
    <x v="2"/>
    <x v="4"/>
    <x v="1"/>
    <x v="470"/>
    <x v="426"/>
    <x v="465"/>
    <x v="27"/>
    <n v="0.99479850913730439"/>
    <n v="3344208.06"/>
  </r>
  <r>
    <x v="0"/>
    <x v="1"/>
    <x v="0"/>
    <x v="52"/>
    <x v="4"/>
    <x v="466"/>
    <x v="21"/>
    <n v="0.99961449969242755"/>
    <n v="2714988.0520000001"/>
  </r>
  <r>
    <x v="3"/>
    <x v="0"/>
    <x v="2"/>
    <x v="471"/>
    <x v="427"/>
    <x v="467"/>
    <x v="176"/>
    <n v="0.9727345394742235"/>
    <n v="996802.56000000006"/>
  </r>
  <r>
    <x v="3"/>
    <x v="9"/>
    <x v="2"/>
    <x v="472"/>
    <x v="428"/>
    <x v="468"/>
    <x v="266"/>
    <n v="0.98853491312470299"/>
    <n v="5885359.46"/>
  </r>
  <r>
    <x v="9"/>
    <x v="9"/>
    <x v="2"/>
    <x v="473"/>
    <x v="429"/>
    <x v="469"/>
    <x v="18"/>
    <n v="0.98970546163083262"/>
    <n v="219291.84"/>
  </r>
  <r>
    <x v="5"/>
    <x v="4"/>
    <x v="2"/>
    <x v="474"/>
    <x v="4"/>
    <x v="470"/>
    <x v="86"/>
    <n v="0.98023346893963481"/>
    <n v="2714988.0520000001"/>
  </r>
  <r>
    <x v="1"/>
    <x v="8"/>
    <x v="2"/>
    <x v="4"/>
    <x v="4"/>
    <x v="10"/>
    <x v="149"/>
    <n v="0.98193326760952371"/>
    <n v="2714988.0520000001"/>
  </r>
  <r>
    <x v="10"/>
    <x v="10"/>
    <x v="0"/>
    <x v="475"/>
    <x v="430"/>
    <x v="471"/>
    <x v="267"/>
    <m/>
    <n v="2714988.052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950B4-2949-4D05-A56F-7DBC2F6176A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B6" firstHeaderRow="1" firstDataRow="1" firstDataCol="1"/>
  <pivotFields count="11">
    <pivotField showAll="0">
      <items count="12">
        <item x="3"/>
        <item x="5"/>
        <item x="0"/>
        <item x="9"/>
        <item x="4"/>
        <item x="1"/>
        <item x="6"/>
        <item x="7"/>
        <item x="2"/>
        <item x="8"/>
        <item x="10"/>
        <item t="default"/>
      </items>
    </pivotField>
    <pivotField showAll="0">
      <items count="12">
        <item x="9"/>
        <item x="4"/>
        <item x="1"/>
        <item x="6"/>
        <item x="0"/>
        <item x="5"/>
        <item x="2"/>
        <item x="8"/>
        <item x="3"/>
        <item x="7"/>
        <item x="10"/>
        <item t="default"/>
      </items>
    </pivotField>
    <pivotField showAll="0">
      <items count="4">
        <item x="2"/>
        <item x="0"/>
        <item x="1"/>
        <item t="default"/>
      </items>
    </pivotField>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0"/>
    <field x="9"/>
    <field x="6"/>
  </rowFields>
  <rowItems count="4">
    <i>
      <x/>
    </i>
    <i>
      <x v="1"/>
    </i>
    <i>
      <x v="2"/>
    </i>
    <i t="grand">
      <x/>
    </i>
  </rowItems>
  <colItems count="1">
    <i/>
  </colItems>
  <dataFields count="1">
    <dataField name="Sum of Revenue (KES)" fld="4" baseField="0" baseItem="0"/>
  </dataFields>
  <chartFormats count="2">
    <chartFormat chart="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0911C2-E14A-4D78-B01F-106AD447193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C14" firstHeaderRow="1" firstDataRow="1" firstDataCol="1"/>
  <pivotFields count="11">
    <pivotField axis="axisRow" showAll="0">
      <items count="12">
        <item x="3"/>
        <item x="5"/>
        <item x="0"/>
        <item x="9"/>
        <item x="4"/>
        <item x="1"/>
        <item x="6"/>
        <item x="7"/>
        <item x="2"/>
        <item x="8"/>
        <item x="10"/>
        <item t="default"/>
      </items>
    </pivotField>
    <pivotField showAll="0">
      <items count="12">
        <item x="9"/>
        <item x="4"/>
        <item x="1"/>
        <item x="6"/>
        <item x="0"/>
        <item x="5"/>
        <item x="2"/>
        <item x="8"/>
        <item x="3"/>
        <item x="7"/>
        <item x="10"/>
        <item t="default"/>
      </items>
    </pivotField>
    <pivotField showAll="0">
      <items count="4">
        <item x="2"/>
        <item x="0"/>
        <item x="1"/>
        <item t="default"/>
      </items>
    </pivotField>
    <pivotField dataField="1" showAll="0"/>
    <pivotField showAll="0"/>
    <pivotField showAll="0"/>
    <pivotField showAll="0"/>
    <pivotField showAll="0"/>
    <pivotField showAll="0"/>
    <pivotField showAll="0" defaultSubtotal="0"/>
    <pivotField showAll="0" defaultSubtotal="0"/>
  </pivotFields>
  <rowFields count="1">
    <field x="0"/>
  </rowFields>
  <rowItems count="12">
    <i>
      <x/>
    </i>
    <i>
      <x v="1"/>
    </i>
    <i>
      <x v="2"/>
    </i>
    <i>
      <x v="3"/>
    </i>
    <i>
      <x v="4"/>
    </i>
    <i>
      <x v="5"/>
    </i>
    <i>
      <x v="6"/>
    </i>
    <i>
      <x v="7"/>
    </i>
    <i>
      <x v="8"/>
    </i>
    <i>
      <x v="9"/>
    </i>
    <i>
      <x v="10"/>
    </i>
    <i t="grand">
      <x/>
    </i>
  </rowItems>
  <colItems count="1">
    <i/>
  </colItems>
  <dataFields count="1">
    <dataField name="Sum of Yield (Kg)"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4B37F-5599-4648-8E64-8425AAB5DA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1">
    <pivotField showAll="0">
      <items count="12">
        <item x="3"/>
        <item x="5"/>
        <item x="0"/>
        <item x="9"/>
        <item x="4"/>
        <item x="1"/>
        <item x="6"/>
        <item x="7"/>
        <item x="2"/>
        <item x="8"/>
        <item x="10"/>
        <item t="default"/>
      </items>
    </pivotField>
    <pivotField axis="axisRow" showAll="0">
      <items count="12">
        <item x="9"/>
        <item x="4"/>
        <item x="1"/>
        <item x="6"/>
        <item x="0"/>
        <item x="5"/>
        <item x="2"/>
        <item x="8"/>
        <item x="3"/>
        <item x="7"/>
        <item x="10"/>
        <item t="default"/>
      </items>
    </pivotField>
    <pivotField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Profit (K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A307C4-3F48-43BD-A515-0C92F1B1254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15" firstHeaderRow="1" firstDataRow="1" firstDataCol="1"/>
  <pivotFields count="11">
    <pivotField showAll="0">
      <items count="12">
        <item x="3"/>
        <item x="5"/>
        <item x="0"/>
        <item x="9"/>
        <item x="4"/>
        <item x="1"/>
        <item x="6"/>
        <item x="7"/>
        <item x="2"/>
        <item x="8"/>
        <item x="10"/>
        <item t="default"/>
      </items>
    </pivotField>
    <pivotField axis="axisRow" showAll="0">
      <items count="12">
        <item x="9"/>
        <item x="4"/>
        <item x="1"/>
        <item x="6"/>
        <item x="0"/>
        <item x="5"/>
        <item x="2"/>
        <item x="8"/>
        <item x="3"/>
        <item x="7"/>
        <item x="10"/>
        <item t="default"/>
      </items>
    </pivotField>
    <pivotField showAll="0">
      <items count="4">
        <item x="2"/>
        <item x="0"/>
        <item x="1"/>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evenue (KES)" fld="4" subtotal="count" baseField="1" baseItem="10"/>
  </dataFields>
  <chartFormats count="35">
    <chartFormat chart="0" format="0"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1" count="1" selected="0">
            <x v="0"/>
          </reference>
        </references>
      </pivotArea>
    </chartFormat>
    <chartFormat chart="3" format="27">
      <pivotArea type="data" outline="0" fieldPosition="0">
        <references count="2">
          <reference field="4294967294" count="1" selected="0">
            <x v="0"/>
          </reference>
          <reference field="1" count="1" selected="0">
            <x v="1"/>
          </reference>
        </references>
      </pivotArea>
    </chartFormat>
    <chartFormat chart="3" format="28">
      <pivotArea type="data" outline="0" fieldPosition="0">
        <references count="2">
          <reference field="4294967294" count="1" selected="0">
            <x v="0"/>
          </reference>
          <reference field="1" count="1" selected="0">
            <x v="2"/>
          </reference>
        </references>
      </pivotArea>
    </chartFormat>
    <chartFormat chart="3" format="29">
      <pivotArea type="data" outline="0" fieldPosition="0">
        <references count="2">
          <reference field="4294967294" count="1" selected="0">
            <x v="0"/>
          </reference>
          <reference field="1" count="1" selected="0">
            <x v="3"/>
          </reference>
        </references>
      </pivotArea>
    </chartFormat>
    <chartFormat chart="3" format="30">
      <pivotArea type="data" outline="0" fieldPosition="0">
        <references count="2">
          <reference field="4294967294" count="1" selected="0">
            <x v="0"/>
          </reference>
          <reference field="1" count="1" selected="0">
            <x v="4"/>
          </reference>
        </references>
      </pivotArea>
    </chartFormat>
    <chartFormat chart="3" format="31">
      <pivotArea type="data" outline="0" fieldPosition="0">
        <references count="2">
          <reference field="4294967294" count="1" selected="0">
            <x v="0"/>
          </reference>
          <reference field="1" count="1" selected="0">
            <x v="5"/>
          </reference>
        </references>
      </pivotArea>
    </chartFormat>
    <chartFormat chart="3" format="32">
      <pivotArea type="data" outline="0" fieldPosition="0">
        <references count="2">
          <reference field="4294967294" count="1" selected="0">
            <x v="0"/>
          </reference>
          <reference field="1" count="1" selected="0">
            <x v="6"/>
          </reference>
        </references>
      </pivotArea>
    </chartFormat>
    <chartFormat chart="3" format="33">
      <pivotArea type="data" outline="0" fieldPosition="0">
        <references count="2">
          <reference field="4294967294" count="1" selected="0">
            <x v="0"/>
          </reference>
          <reference field="1" count="1" selected="0">
            <x v="7"/>
          </reference>
        </references>
      </pivotArea>
    </chartFormat>
    <chartFormat chart="3" format="34">
      <pivotArea type="data" outline="0" fieldPosition="0">
        <references count="2">
          <reference field="4294967294" count="1" selected="0">
            <x v="0"/>
          </reference>
          <reference field="1" count="1" selected="0">
            <x v="8"/>
          </reference>
        </references>
      </pivotArea>
    </chartFormat>
    <chartFormat chart="3" format="35">
      <pivotArea type="data" outline="0" fieldPosition="0">
        <references count="2">
          <reference field="4294967294" count="1" selected="0">
            <x v="0"/>
          </reference>
          <reference field="1" count="1" selected="0">
            <x v="9"/>
          </reference>
        </references>
      </pivotArea>
    </chartFormat>
    <chartFormat chart="3" format="36">
      <pivotArea type="data" outline="0" fieldPosition="0">
        <references count="2">
          <reference field="4294967294" count="1" selected="0">
            <x v="0"/>
          </reference>
          <reference field="1" count="1" selected="0">
            <x v="1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 count="1" selected="0">
            <x v="0"/>
          </reference>
        </references>
      </pivotArea>
    </chartFormat>
    <chartFormat chart="7" format="15">
      <pivotArea type="data" outline="0" fieldPosition="0">
        <references count="2">
          <reference field="4294967294" count="1" selected="0">
            <x v="0"/>
          </reference>
          <reference field="1" count="1" selected="0">
            <x v="1"/>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3"/>
          </reference>
        </references>
      </pivotArea>
    </chartFormat>
    <chartFormat chart="7" format="18">
      <pivotArea type="data" outline="0" fieldPosition="0">
        <references count="2">
          <reference field="4294967294" count="1" selected="0">
            <x v="0"/>
          </reference>
          <reference field="1" count="1" selected="0">
            <x v="4"/>
          </reference>
        </references>
      </pivotArea>
    </chartFormat>
    <chartFormat chart="7" format="19">
      <pivotArea type="data" outline="0" fieldPosition="0">
        <references count="2">
          <reference field="4294967294" count="1" selected="0">
            <x v="0"/>
          </reference>
          <reference field="1" count="1" selected="0">
            <x v="5"/>
          </reference>
        </references>
      </pivotArea>
    </chartFormat>
    <chartFormat chart="7" format="20">
      <pivotArea type="data" outline="0" fieldPosition="0">
        <references count="2">
          <reference field="4294967294" count="1" selected="0">
            <x v="0"/>
          </reference>
          <reference field="1" count="1" selected="0">
            <x v="6"/>
          </reference>
        </references>
      </pivotArea>
    </chartFormat>
    <chartFormat chart="7" format="21">
      <pivotArea type="data" outline="0" fieldPosition="0">
        <references count="2">
          <reference field="4294967294" count="1" selected="0">
            <x v="0"/>
          </reference>
          <reference field="1" count="1" selected="0">
            <x v="7"/>
          </reference>
        </references>
      </pivotArea>
    </chartFormat>
    <chartFormat chart="7" format="22">
      <pivotArea type="data" outline="0" fieldPosition="0">
        <references count="2">
          <reference field="4294967294" count="1" selected="0">
            <x v="0"/>
          </reference>
          <reference field="1" count="1" selected="0">
            <x v="8"/>
          </reference>
        </references>
      </pivotArea>
    </chartFormat>
    <chartFormat chart="7" format="23">
      <pivotArea type="data" outline="0" fieldPosition="0">
        <references count="2">
          <reference field="4294967294" count="1" selected="0">
            <x v="0"/>
          </reference>
          <reference field="1" count="1" selected="0">
            <x v="9"/>
          </reference>
        </references>
      </pivotArea>
    </chartFormat>
    <chartFormat chart="7" format="2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3C6D17-10B3-4431-B9C4-3FCC473573D3}" sourceName="Region">
  <pivotTables>
    <pivotTable tabId="8" name="PivotTable6"/>
    <pivotTable tabId="7" name="PivotTable5"/>
    <pivotTable tabId="11" name="PivotTable8"/>
    <pivotTable tabId="7" name="PivotTable7"/>
  </pivotTables>
  <data>
    <tabular pivotCacheId="1002745391">
      <items count="11">
        <i x="3" s="1"/>
        <i x="5" s="1"/>
        <i x="0" s="1"/>
        <i x="9" s="1"/>
        <i x="4" s="1"/>
        <i x="1" s="1"/>
        <i x="6" s="1"/>
        <i x="7" s="1"/>
        <i x="2" s="1"/>
        <i x="8"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Type" xr10:uid="{1563F258-A93A-413A-9918-2E124F5F4779}" sourceName="Crop Type">
  <pivotTables>
    <pivotTable tabId="8" name="PivotTable6"/>
    <pivotTable tabId="11" name="PivotTable8"/>
    <pivotTable tabId="7" name="PivotTable5"/>
    <pivotTable tabId="7" name="PivotTable7"/>
  </pivotTables>
  <data>
    <tabular pivotCacheId="1002745391">
      <items count="11">
        <i x="9" s="1"/>
        <i x="4" s="1"/>
        <i x="1" s="1"/>
        <i x="6" s="1"/>
        <i x="0" s="1"/>
        <i x="5" s="1"/>
        <i x="2" s="1"/>
        <i x="8" s="1"/>
        <i x="3" s="1"/>
        <i x="7"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461E2DE-5835-4513-8A9F-95E32B247D7B}" sourceName="Season">
  <pivotTables>
    <pivotTable tabId="8" name="PivotTable6"/>
    <pivotTable tabId="11" name="PivotTable8"/>
    <pivotTable tabId="7" name="PivotTable7"/>
    <pivotTable tabId="7" name="PivotTable5"/>
  </pivotTables>
  <data>
    <tabular pivotCacheId="100274539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5FF9522-9208-40FF-82E1-8CF69A9550FA}" cache="Slicer_Region" caption="Region" startItem="4" style="Slicer Style 1" rowHeight="241300"/>
  <slicer name="Crop Type" xr10:uid="{30DD63D0-0DE4-44F5-A5E2-E8431B0A3383}" cache="Slicer_Crop_Type" caption="Crop Type" startItem="1" style="Slicer Style 1" rowHeight="241300"/>
  <slicer name="Season" xr10:uid="{7044F7F7-2DBA-4BC7-92D2-99FBF2BE3C95}" cache="Slicer_Season" caption="Seas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361E-7CBD-496F-989B-6E2DB24166D8}">
  <dimension ref="A2:B6"/>
  <sheetViews>
    <sheetView topLeftCell="C1" workbookViewId="0">
      <selection activeCell="N13" sqref="N13"/>
    </sheetView>
  </sheetViews>
  <sheetFormatPr defaultRowHeight="15" x14ac:dyDescent="0.25"/>
  <cols>
    <col min="1" max="1" width="13.140625" bestFit="1" customWidth="1"/>
    <col min="2" max="2" width="20.7109375" bestFit="1" customWidth="1"/>
  </cols>
  <sheetData>
    <row r="2" spans="1:2" x14ac:dyDescent="0.25">
      <c r="A2" s="7" t="s">
        <v>32</v>
      </c>
      <c r="B2" t="s">
        <v>37</v>
      </c>
    </row>
    <row r="3" spans="1:2" x14ac:dyDescent="0.25">
      <c r="A3" s="8" t="s">
        <v>38</v>
      </c>
      <c r="B3">
        <v>1389090979.9067602</v>
      </c>
    </row>
    <row r="4" spans="1:2" x14ac:dyDescent="0.25">
      <c r="A4" s="8" t="s">
        <v>39</v>
      </c>
      <c r="B4">
        <v>979971557.90974236</v>
      </c>
    </row>
    <row r="5" spans="1:2" x14ac:dyDescent="0.25">
      <c r="A5" s="8" t="s">
        <v>40</v>
      </c>
      <c r="B5">
        <v>409119421.99701625</v>
      </c>
    </row>
    <row r="6" spans="1:2" x14ac:dyDescent="0.25">
      <c r="A6" s="8" t="s">
        <v>34</v>
      </c>
      <c r="B6">
        <v>2778181959.813519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B19-913C-472D-89D6-C86B978DD66C}">
  <dimension ref="B2:C14"/>
  <sheetViews>
    <sheetView topLeftCell="E1" workbookViewId="0">
      <selection activeCell="M11" sqref="M11"/>
    </sheetView>
  </sheetViews>
  <sheetFormatPr defaultRowHeight="15" x14ac:dyDescent="0.25"/>
  <cols>
    <col min="2" max="2" width="13.140625" bestFit="1" customWidth="1"/>
    <col min="3" max="3" width="16.28515625" bestFit="1" customWidth="1"/>
  </cols>
  <sheetData>
    <row r="2" spans="2:3" x14ac:dyDescent="0.25">
      <c r="B2" s="7" t="s">
        <v>32</v>
      </c>
      <c r="C2" t="s">
        <v>31</v>
      </c>
    </row>
    <row r="3" spans="2:3" x14ac:dyDescent="0.25">
      <c r="B3" s="8" t="s">
        <v>15</v>
      </c>
      <c r="C3">
        <v>102313.14584388188</v>
      </c>
    </row>
    <row r="4" spans="2:3" x14ac:dyDescent="0.25">
      <c r="B4" s="8" t="s">
        <v>18</v>
      </c>
      <c r="C4">
        <v>147261.65</v>
      </c>
    </row>
    <row r="5" spans="2:3" x14ac:dyDescent="0.25">
      <c r="B5" s="8" t="s">
        <v>7</v>
      </c>
      <c r="C5">
        <v>138719.46584388192</v>
      </c>
    </row>
    <row r="6" spans="2:3" x14ac:dyDescent="0.25">
      <c r="B6" s="8" t="s">
        <v>29</v>
      </c>
      <c r="C6">
        <v>181051.59753164568</v>
      </c>
    </row>
    <row r="7" spans="2:3" x14ac:dyDescent="0.25">
      <c r="B7" s="8" t="s">
        <v>16</v>
      </c>
      <c r="C7">
        <v>120643.90584388186</v>
      </c>
    </row>
    <row r="8" spans="2:3" x14ac:dyDescent="0.25">
      <c r="B8" s="8" t="s">
        <v>10</v>
      </c>
      <c r="C8">
        <v>105719.46584388186</v>
      </c>
    </row>
    <row r="9" spans="2:3" x14ac:dyDescent="0.25">
      <c r="B9" s="8" t="s">
        <v>20</v>
      </c>
      <c r="C9">
        <v>107885.72</v>
      </c>
    </row>
    <row r="10" spans="2:3" x14ac:dyDescent="0.25">
      <c r="B10" s="8" t="s">
        <v>23</v>
      </c>
      <c r="C10">
        <v>150947.35168776376</v>
      </c>
    </row>
    <row r="11" spans="2:3" x14ac:dyDescent="0.25">
      <c r="B11" s="8" t="s">
        <v>13</v>
      </c>
      <c r="C11">
        <v>113677.46168776372</v>
      </c>
    </row>
    <row r="12" spans="2:3" x14ac:dyDescent="0.25">
      <c r="B12" s="8" t="s">
        <v>27</v>
      </c>
      <c r="C12">
        <v>129188.21999999999</v>
      </c>
    </row>
    <row r="13" spans="2:3" x14ac:dyDescent="0.25">
      <c r="B13" s="8" t="s">
        <v>33</v>
      </c>
      <c r="C13">
        <v>2594.8159685654009</v>
      </c>
    </row>
    <row r="14" spans="2:3" x14ac:dyDescent="0.25">
      <c r="B14" s="8" t="s">
        <v>34</v>
      </c>
      <c r="C14">
        <v>1300002.800251266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ED44-260C-4E4A-9002-273093EC9A55}">
  <dimension ref="A3:I15"/>
  <sheetViews>
    <sheetView workbookViewId="0">
      <selection activeCell="A33" sqref="A33"/>
    </sheetView>
  </sheetViews>
  <sheetFormatPr defaultRowHeight="15" x14ac:dyDescent="0.25"/>
  <cols>
    <col min="1" max="1" width="13.140625" bestFit="1" customWidth="1"/>
    <col min="2" max="2" width="17.85546875" bestFit="1" customWidth="1"/>
    <col min="8" max="8" width="13.140625" bestFit="1" customWidth="1"/>
    <col min="9" max="9" width="22.28515625" bestFit="1" customWidth="1"/>
    <col min="10" max="10" width="20.7109375" bestFit="1" customWidth="1"/>
  </cols>
  <sheetData>
    <row r="3" spans="1:9" x14ac:dyDescent="0.25">
      <c r="A3" s="7" t="s">
        <v>32</v>
      </c>
      <c r="B3" t="s">
        <v>36</v>
      </c>
      <c r="H3" s="7" t="s">
        <v>32</v>
      </c>
      <c r="I3" t="s">
        <v>41</v>
      </c>
    </row>
    <row r="4" spans="1:9" x14ac:dyDescent="0.25">
      <c r="A4" s="8" t="s">
        <v>28</v>
      </c>
      <c r="B4">
        <v>98417022.922000006</v>
      </c>
      <c r="H4" s="8" t="s">
        <v>28</v>
      </c>
      <c r="I4">
        <v>38</v>
      </c>
    </row>
    <row r="5" spans="1:9" x14ac:dyDescent="0.25">
      <c r="A5" s="8" t="s">
        <v>19</v>
      </c>
      <c r="B5">
        <v>139398802.602</v>
      </c>
      <c r="H5" s="8" t="s">
        <v>19</v>
      </c>
      <c r="I5">
        <v>49</v>
      </c>
    </row>
    <row r="6" spans="1:9" x14ac:dyDescent="0.25">
      <c r="A6" s="8" t="s">
        <v>11</v>
      </c>
      <c r="B6">
        <v>125908882.46200004</v>
      </c>
      <c r="H6" s="8" t="s">
        <v>11</v>
      </c>
      <c r="I6">
        <v>51</v>
      </c>
    </row>
    <row r="7" spans="1:9" x14ac:dyDescent="0.25">
      <c r="A7" s="8" t="s">
        <v>22</v>
      </c>
      <c r="B7">
        <v>144006524.51599997</v>
      </c>
      <c r="H7" s="8" t="s">
        <v>22</v>
      </c>
      <c r="I7">
        <v>58</v>
      </c>
    </row>
    <row r="8" spans="1:9" x14ac:dyDescent="0.25">
      <c r="A8" s="8" t="s">
        <v>8</v>
      </c>
      <c r="B8">
        <v>189331693.53399992</v>
      </c>
      <c r="H8" s="8" t="s">
        <v>8</v>
      </c>
      <c r="I8">
        <v>65</v>
      </c>
    </row>
    <row r="9" spans="1:9" x14ac:dyDescent="0.25">
      <c r="A9" s="8" t="s">
        <v>21</v>
      </c>
      <c r="B9">
        <v>206859824.28</v>
      </c>
      <c r="H9" s="8" t="s">
        <v>21</v>
      </c>
      <c r="I9">
        <v>68</v>
      </c>
    </row>
    <row r="10" spans="1:9" x14ac:dyDescent="0.25">
      <c r="A10" s="8" t="s">
        <v>14</v>
      </c>
      <c r="B10">
        <v>124613365.83400001</v>
      </c>
      <c r="H10" s="8" t="s">
        <v>14</v>
      </c>
      <c r="I10">
        <v>39</v>
      </c>
    </row>
    <row r="11" spans="1:9" x14ac:dyDescent="0.25">
      <c r="A11" s="8" t="s">
        <v>26</v>
      </c>
      <c r="B11">
        <v>133550764.546</v>
      </c>
      <c r="H11" s="8" t="s">
        <v>26</v>
      </c>
      <c r="I11">
        <v>50</v>
      </c>
    </row>
    <row r="12" spans="1:9" x14ac:dyDescent="0.25">
      <c r="A12" s="8" t="s">
        <v>17</v>
      </c>
      <c r="B12">
        <v>96881930.793999985</v>
      </c>
      <c r="H12" s="8" t="s">
        <v>17</v>
      </c>
      <c r="I12">
        <v>41</v>
      </c>
    </row>
    <row r="13" spans="1:9" x14ac:dyDescent="0.25">
      <c r="A13" s="8" t="s">
        <v>25</v>
      </c>
      <c r="B13">
        <v>98525214.522</v>
      </c>
      <c r="H13" s="8" t="s">
        <v>25</v>
      </c>
      <c r="I13">
        <v>41</v>
      </c>
    </row>
    <row r="14" spans="1:9" x14ac:dyDescent="0.25">
      <c r="A14" s="8" t="s">
        <v>33</v>
      </c>
      <c r="B14">
        <v>2714988.0520000001</v>
      </c>
      <c r="H14" s="8" t="s">
        <v>33</v>
      </c>
      <c r="I14">
        <v>1</v>
      </c>
    </row>
    <row r="15" spans="1:9" x14ac:dyDescent="0.25">
      <c r="A15" s="8" t="s">
        <v>34</v>
      </c>
      <c r="B15">
        <v>1360209014.0640001</v>
      </c>
      <c r="H15" s="8" t="s">
        <v>34</v>
      </c>
      <c r="I15">
        <v>501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CE35-BDDE-4FA2-BD39-C7D27A6B02F6}">
  <dimension ref="A1"/>
  <sheetViews>
    <sheetView showFormulas="1" showGridLines="0" tabSelected="1" zoomScale="98" zoomScaleNormal="98" workbookViewId="0">
      <selection activeCell="C27" sqref="C27"/>
    </sheetView>
  </sheetViews>
  <sheetFormatPr defaultRowHeight="12" x14ac:dyDescent="0.2"/>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E1C4-0578-40B1-BDFE-34E61EB188F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65A2-9141-44E3-984B-DC050E3BA66A}">
  <dimension ref="A1"/>
  <sheetViews>
    <sheetView workbookViewId="0"/>
  </sheetViews>
  <sheetFormatPr defaultRowHeight="15" x14ac:dyDescent="0.25"/>
  <sheetData>
    <row r="1" spans="1:1" ht="15.75" x14ac:dyDescent="0.25">
      <c r="A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E98C-E40E-4F34-B944-4B009B2AF92F}">
  <dimension ref="A1:L1048576"/>
  <sheetViews>
    <sheetView workbookViewId="0">
      <pane ySplit="1" topLeftCell="A164" activePane="bottomLeft" state="frozen"/>
      <selection pane="bottomLeft" activeCell="L170" sqref="L170"/>
    </sheetView>
  </sheetViews>
  <sheetFormatPr defaultRowHeight="15" x14ac:dyDescent="0.25"/>
  <cols>
    <col min="1" max="1" width="9.7109375" bestFit="1" customWidth="1"/>
    <col min="2" max="2" width="10.85546875" bestFit="1" customWidth="1"/>
    <col min="4" max="4" width="10.140625" bestFit="1" customWidth="1"/>
    <col min="5" max="5" width="15.140625" bestFit="1" customWidth="1"/>
    <col min="6" max="6" width="25.28515625" bestFit="1" customWidth="1"/>
    <col min="7" max="7" width="13.7109375" customWidth="1"/>
    <col min="8" max="8" width="18" style="6" customWidth="1"/>
    <col min="9" max="9" width="11" customWidth="1"/>
    <col min="12" max="12" width="11" bestFit="1" customWidth="1"/>
  </cols>
  <sheetData>
    <row r="1" spans="1:10" ht="15.75" x14ac:dyDescent="0.25">
      <c r="A1" s="1" t="s">
        <v>35</v>
      </c>
      <c r="B1" s="1" t="s">
        <v>0</v>
      </c>
      <c r="C1" s="1" t="s">
        <v>1</v>
      </c>
      <c r="D1" s="1" t="s">
        <v>2</v>
      </c>
      <c r="E1" s="1" t="s">
        <v>3</v>
      </c>
      <c r="F1" s="1" t="s">
        <v>4</v>
      </c>
      <c r="G1" s="1" t="s">
        <v>6</v>
      </c>
      <c r="H1" s="5" t="s">
        <v>30</v>
      </c>
      <c r="I1" s="4" t="s">
        <v>5</v>
      </c>
      <c r="J1">
        <v>0</v>
      </c>
    </row>
    <row r="2" spans="1:10" x14ac:dyDescent="0.25">
      <c r="A2" t="s">
        <v>7</v>
      </c>
      <c r="B2" t="s">
        <v>8</v>
      </c>
      <c r="C2" t="s">
        <v>9</v>
      </c>
      <c r="D2">
        <v>1654.76</v>
      </c>
      <c r="E2">
        <v>2510066.7200000002</v>
      </c>
      <c r="F2">
        <v>8977.19</v>
      </c>
      <c r="G2" s="2">
        <v>45232</v>
      </c>
      <c r="H2" s="6">
        <f>(E2-F2)/E2</f>
        <v>0.99642352534756529</v>
      </c>
      <c r="I2">
        <v>2501089.5299999998</v>
      </c>
      <c r="J2">
        <v>0</v>
      </c>
    </row>
    <row r="3" spans="1:10" x14ac:dyDescent="0.25">
      <c r="A3" t="s">
        <v>10</v>
      </c>
      <c r="B3" t="s">
        <v>11</v>
      </c>
      <c r="C3" t="s">
        <v>12</v>
      </c>
      <c r="D3">
        <v>1957.61</v>
      </c>
      <c r="E3">
        <v>4469713.42</v>
      </c>
      <c r="F3">
        <v>47882.55</v>
      </c>
      <c r="G3" s="2">
        <v>45176</v>
      </c>
      <c r="H3" s="6">
        <f t="shared" ref="H3:H66" si="0">(E3-F3)/E3</f>
        <v>0.98928733332527619</v>
      </c>
      <c r="I3">
        <v>4421830.87</v>
      </c>
      <c r="J3">
        <f>AVERAGE(I2:I501)</f>
        <v>2714988.0520240064</v>
      </c>
    </row>
    <row r="4" spans="1:10" x14ac:dyDescent="0.25">
      <c r="A4" t="s">
        <v>13</v>
      </c>
      <c r="B4" t="s">
        <v>14</v>
      </c>
      <c r="C4" t="s">
        <v>9</v>
      </c>
      <c r="D4">
        <v>4679.6499999999996</v>
      </c>
      <c r="E4">
        <v>9283667.0299999993</v>
      </c>
      <c r="F4">
        <v>69370.320000000007</v>
      </c>
      <c r="G4" s="2">
        <v>45288</v>
      </c>
      <c r="H4" s="6">
        <f t="shared" si="0"/>
        <v>0.99252770270887236</v>
      </c>
      <c r="I4">
        <v>9214296.7100000009</v>
      </c>
      <c r="J4">
        <v>0</v>
      </c>
    </row>
    <row r="5" spans="1:10" x14ac:dyDescent="0.25">
      <c r="A5" t="s">
        <v>15</v>
      </c>
      <c r="B5" t="s">
        <v>8</v>
      </c>
      <c r="C5" t="s">
        <v>12</v>
      </c>
      <c r="D5">
        <v>420.18</v>
      </c>
      <c r="E5">
        <v>82066.2</v>
      </c>
      <c r="F5">
        <v>43454.15</v>
      </c>
      <c r="G5" s="2">
        <v>45299</v>
      </c>
      <c r="H5" s="6">
        <f t="shared" si="0"/>
        <v>0.4704988168088689</v>
      </c>
      <c r="I5">
        <v>38612.050000000003</v>
      </c>
      <c r="J5">
        <v>2714988.0520297051</v>
      </c>
    </row>
    <row r="6" spans="1:10" x14ac:dyDescent="0.25">
      <c r="A6" t="s">
        <v>16</v>
      </c>
      <c r="B6" t="s">
        <v>17</v>
      </c>
      <c r="C6" t="s">
        <v>12</v>
      </c>
      <c r="D6">
        <v>2594.8200000000002</v>
      </c>
      <c r="E6">
        <v>2778181.9598135184</v>
      </c>
      <c r="F6">
        <v>69673.69</v>
      </c>
      <c r="G6" s="2">
        <v>45223</v>
      </c>
      <c r="H6" s="6">
        <f t="shared" si="0"/>
        <v>0.97492112071569403</v>
      </c>
      <c r="I6">
        <v>2714988.0520000001</v>
      </c>
      <c r="J6">
        <v>0</v>
      </c>
    </row>
    <row r="7" spans="1:10" x14ac:dyDescent="0.25">
      <c r="A7" t="s">
        <v>18</v>
      </c>
      <c r="B7" t="s">
        <v>19</v>
      </c>
      <c r="C7" t="s">
        <v>12</v>
      </c>
      <c r="D7">
        <v>1294.28</v>
      </c>
      <c r="E7">
        <v>1068176.53</v>
      </c>
      <c r="F7">
        <v>54319.48</v>
      </c>
      <c r="G7" s="2">
        <v>45212</v>
      </c>
      <c r="H7" s="6">
        <f t="shared" si="0"/>
        <v>0.94914746909857683</v>
      </c>
      <c r="I7">
        <v>1013857.05</v>
      </c>
      <c r="J7">
        <v>0</v>
      </c>
    </row>
    <row r="8" spans="1:10" x14ac:dyDescent="0.25">
      <c r="A8" t="s">
        <v>20</v>
      </c>
      <c r="B8" t="s">
        <v>21</v>
      </c>
      <c r="C8" t="s">
        <v>12</v>
      </c>
      <c r="D8">
        <v>3205.36</v>
      </c>
      <c r="E8">
        <v>2988889.22</v>
      </c>
      <c r="F8">
        <v>44731.25</v>
      </c>
      <c r="G8" s="2">
        <v>45250</v>
      </c>
      <c r="H8" s="6">
        <f t="shared" si="0"/>
        <v>0.98503415593301913</v>
      </c>
      <c r="I8">
        <v>2944157.97</v>
      </c>
      <c r="J8">
        <v>0</v>
      </c>
    </row>
    <row r="9" spans="1:10" x14ac:dyDescent="0.25">
      <c r="A9" t="s">
        <v>7</v>
      </c>
      <c r="B9" t="s">
        <v>22</v>
      </c>
      <c r="C9" t="s">
        <v>9</v>
      </c>
      <c r="D9">
        <v>747.58</v>
      </c>
      <c r="E9">
        <v>2146124.33</v>
      </c>
      <c r="F9">
        <v>80654.179999999993</v>
      </c>
      <c r="G9" s="2">
        <v>45072</v>
      </c>
      <c r="H9" s="6">
        <f t="shared" si="0"/>
        <v>0.9624186824255424</v>
      </c>
      <c r="I9">
        <v>2065470.15</v>
      </c>
      <c r="J9">
        <v>0</v>
      </c>
    </row>
    <row r="10" spans="1:10" x14ac:dyDescent="0.25">
      <c r="A10" t="s">
        <v>23</v>
      </c>
      <c r="B10" t="s">
        <v>19</v>
      </c>
      <c r="C10" t="s">
        <v>12</v>
      </c>
      <c r="D10">
        <v>4757.72</v>
      </c>
      <c r="E10">
        <v>1438937.21</v>
      </c>
      <c r="F10">
        <v>21508.58</v>
      </c>
      <c r="G10" s="2">
        <v>45030</v>
      </c>
      <c r="H10" s="6">
        <f t="shared" si="0"/>
        <v>0.98505245409561681</v>
      </c>
      <c r="I10">
        <v>1417428.63</v>
      </c>
      <c r="J10">
        <v>0</v>
      </c>
    </row>
    <row r="11" spans="1:10" x14ac:dyDescent="0.25">
      <c r="A11" t="s">
        <v>10</v>
      </c>
      <c r="B11" t="s">
        <v>19</v>
      </c>
      <c r="C11" t="s">
        <v>12</v>
      </c>
      <c r="D11">
        <v>718.34</v>
      </c>
      <c r="E11">
        <v>74047.42</v>
      </c>
      <c r="F11">
        <v>31939.83</v>
      </c>
      <c r="G11" s="2">
        <v>45360</v>
      </c>
      <c r="H11" s="6">
        <f t="shared" si="0"/>
        <v>0.56865708487885192</v>
      </c>
      <c r="I11">
        <v>42107.59</v>
      </c>
      <c r="J11">
        <v>0</v>
      </c>
    </row>
    <row r="12" spans="1:10" x14ac:dyDescent="0.25">
      <c r="A12" t="s">
        <v>7</v>
      </c>
      <c r="B12" t="s">
        <v>17</v>
      </c>
      <c r="C12" t="s">
        <v>9</v>
      </c>
      <c r="D12">
        <v>4861.87</v>
      </c>
      <c r="E12">
        <v>1267003.32</v>
      </c>
      <c r="F12">
        <v>50192.67</v>
      </c>
      <c r="G12" s="2">
        <v>45428</v>
      </c>
      <c r="H12" s="6">
        <f t="shared" si="0"/>
        <v>0.96038473679769054</v>
      </c>
      <c r="I12">
        <v>2714988.0520000001</v>
      </c>
      <c r="J12">
        <v>0</v>
      </c>
    </row>
    <row r="13" spans="1:10" x14ac:dyDescent="0.25">
      <c r="A13" t="s">
        <v>7</v>
      </c>
      <c r="B13" t="s">
        <v>22</v>
      </c>
      <c r="C13" t="s">
        <v>24</v>
      </c>
      <c r="D13">
        <v>923.85</v>
      </c>
      <c r="E13">
        <v>560128.41</v>
      </c>
      <c r="F13">
        <v>45441.62</v>
      </c>
      <c r="G13" s="2">
        <v>45340</v>
      </c>
      <c r="H13" s="6">
        <f t="shared" si="0"/>
        <v>0.91887285274460551</v>
      </c>
      <c r="I13">
        <v>514686.79</v>
      </c>
      <c r="J13">
        <v>0</v>
      </c>
    </row>
    <row r="14" spans="1:10" x14ac:dyDescent="0.25">
      <c r="A14" t="s">
        <v>10</v>
      </c>
      <c r="B14" t="s">
        <v>8</v>
      </c>
      <c r="C14" t="s">
        <v>9</v>
      </c>
      <c r="D14">
        <v>1883.1</v>
      </c>
      <c r="E14">
        <v>1058128.01</v>
      </c>
      <c r="F14">
        <v>33519.18</v>
      </c>
      <c r="G14" s="2">
        <v>45202</v>
      </c>
      <c r="H14" s="6">
        <f t="shared" si="0"/>
        <v>0.96832218816322602</v>
      </c>
      <c r="I14">
        <v>1024608.83</v>
      </c>
      <c r="J14">
        <v>0</v>
      </c>
    </row>
    <row r="15" spans="1:10" x14ac:dyDescent="0.25">
      <c r="A15" t="s">
        <v>10</v>
      </c>
      <c r="B15" t="s">
        <v>21</v>
      </c>
      <c r="C15" t="s">
        <v>9</v>
      </c>
      <c r="D15">
        <v>2258.9299999999998</v>
      </c>
      <c r="E15">
        <v>3323527.57</v>
      </c>
      <c r="F15">
        <v>50192.671066098032</v>
      </c>
      <c r="G15" s="2">
        <v>45058</v>
      </c>
      <c r="H15" s="6">
        <f t="shared" si="0"/>
        <v>0.98489777201815176</v>
      </c>
      <c r="I15">
        <v>2714988.0520000001</v>
      </c>
      <c r="J15">
        <v>0</v>
      </c>
    </row>
    <row r="16" spans="1:10" x14ac:dyDescent="0.25">
      <c r="A16" t="s">
        <v>23</v>
      </c>
      <c r="B16" t="s">
        <v>22</v>
      </c>
      <c r="C16" t="s">
        <v>24</v>
      </c>
      <c r="D16">
        <v>2625.34</v>
      </c>
      <c r="E16">
        <v>511977</v>
      </c>
      <c r="F16">
        <v>55055.360000000001</v>
      </c>
      <c r="G16" s="2">
        <v>45086</v>
      </c>
      <c r="H16" s="6">
        <f t="shared" si="0"/>
        <v>0.89246516933377873</v>
      </c>
      <c r="I16">
        <v>456921.64</v>
      </c>
      <c r="J16">
        <v>0</v>
      </c>
    </row>
    <row r="17" spans="1:10" x14ac:dyDescent="0.25">
      <c r="A17" t="s">
        <v>7</v>
      </c>
      <c r="B17" t="s">
        <v>14</v>
      </c>
      <c r="C17" t="s">
        <v>9</v>
      </c>
      <c r="D17">
        <v>1673.94</v>
      </c>
      <c r="E17">
        <v>1406519.38</v>
      </c>
      <c r="F17">
        <v>78349.89</v>
      </c>
      <c r="G17" s="2">
        <v>45364</v>
      </c>
      <c r="H17" s="6">
        <f t="shared" si="0"/>
        <v>0.94429519342989787</v>
      </c>
      <c r="I17">
        <v>1328169.49</v>
      </c>
      <c r="J17">
        <v>0</v>
      </c>
    </row>
    <row r="18" spans="1:10" x14ac:dyDescent="0.25">
      <c r="A18" t="s">
        <v>10</v>
      </c>
      <c r="B18" t="s">
        <v>21</v>
      </c>
      <c r="C18" t="s">
        <v>9</v>
      </c>
      <c r="D18">
        <v>1522.78</v>
      </c>
      <c r="E18">
        <v>1049041.1599999999</v>
      </c>
      <c r="F18">
        <v>87918.06</v>
      </c>
      <c r="G18" s="2">
        <v>45045</v>
      </c>
      <c r="H18" s="6">
        <f t="shared" si="0"/>
        <v>0.91619198240038546</v>
      </c>
      <c r="I18">
        <v>961123.1</v>
      </c>
      <c r="J18">
        <v>0</v>
      </c>
    </row>
    <row r="19" spans="1:10" x14ac:dyDescent="0.25">
      <c r="A19" t="s">
        <v>18</v>
      </c>
      <c r="B19" t="s">
        <v>25</v>
      </c>
      <c r="C19" t="s">
        <v>24</v>
      </c>
      <c r="D19">
        <v>2141.2800000000002</v>
      </c>
      <c r="E19">
        <v>982397.85</v>
      </c>
      <c r="F19">
        <v>24932.05</v>
      </c>
      <c r="G19" s="2">
        <v>45114</v>
      </c>
      <c r="H19" s="6">
        <f t="shared" si="0"/>
        <v>0.97462122906722559</v>
      </c>
      <c r="I19">
        <v>957465.8</v>
      </c>
      <c r="J19">
        <v>0</v>
      </c>
    </row>
    <row r="20" spans="1:10" x14ac:dyDescent="0.25">
      <c r="A20" t="s">
        <v>18</v>
      </c>
      <c r="B20" t="s">
        <v>19</v>
      </c>
      <c r="C20" t="s">
        <v>9</v>
      </c>
      <c r="D20">
        <v>4700.8500000000004</v>
      </c>
      <c r="E20">
        <v>1103660.8600000001</v>
      </c>
      <c r="F20">
        <v>71165.240000000005</v>
      </c>
      <c r="G20" s="2">
        <v>45322</v>
      </c>
      <c r="H20" s="6">
        <f t="shared" si="0"/>
        <v>0.93551892381143242</v>
      </c>
      <c r="I20">
        <v>1032495.62</v>
      </c>
      <c r="J20">
        <v>0</v>
      </c>
    </row>
    <row r="21" spans="1:10" x14ac:dyDescent="0.25">
      <c r="A21" t="s">
        <v>7</v>
      </c>
      <c r="B21" t="s">
        <v>19</v>
      </c>
      <c r="C21" t="s">
        <v>12</v>
      </c>
      <c r="D21">
        <v>3411.76</v>
      </c>
      <c r="E21">
        <v>378692.05</v>
      </c>
      <c r="F21">
        <v>15501.14</v>
      </c>
      <c r="G21" s="2">
        <v>45292</v>
      </c>
      <c r="H21" s="6">
        <f t="shared" si="0"/>
        <v>0.95906663474979204</v>
      </c>
      <c r="I21">
        <v>363190.91</v>
      </c>
      <c r="J21">
        <v>0</v>
      </c>
    </row>
    <row r="22" spans="1:10" x14ac:dyDescent="0.25">
      <c r="A22" t="s">
        <v>15</v>
      </c>
      <c r="B22" t="s">
        <v>26</v>
      </c>
      <c r="C22" t="s">
        <v>12</v>
      </c>
      <c r="D22">
        <v>2147.64</v>
      </c>
      <c r="E22">
        <v>4425826.45</v>
      </c>
      <c r="F22">
        <v>67765.710000000006</v>
      </c>
      <c r="G22" s="2">
        <v>45280</v>
      </c>
      <c r="H22" s="6">
        <f t="shared" si="0"/>
        <v>0.98468857494400852</v>
      </c>
      <c r="I22">
        <v>4358060.74</v>
      </c>
      <c r="J22">
        <v>0</v>
      </c>
    </row>
    <row r="23" spans="1:10" x14ac:dyDescent="0.25">
      <c r="A23" t="s">
        <v>27</v>
      </c>
      <c r="B23" t="s">
        <v>8</v>
      </c>
      <c r="C23" t="s">
        <v>9</v>
      </c>
      <c r="D23">
        <v>3833.11</v>
      </c>
      <c r="E23">
        <v>6234925.9900000002</v>
      </c>
      <c r="F23">
        <v>14062.49</v>
      </c>
      <c r="G23" s="2">
        <v>45219</v>
      </c>
      <c r="H23" s="6">
        <f t="shared" si="0"/>
        <v>0.99774456184042049</v>
      </c>
      <c r="I23">
        <v>6220863.5</v>
      </c>
      <c r="J23">
        <v>0</v>
      </c>
    </row>
    <row r="24" spans="1:10" x14ac:dyDescent="0.25">
      <c r="A24" t="s">
        <v>20</v>
      </c>
      <c r="B24" t="s">
        <v>28</v>
      </c>
      <c r="C24" t="s">
        <v>9</v>
      </c>
      <c r="D24">
        <v>4894.6000000000004</v>
      </c>
      <c r="E24">
        <v>7200831.2699999996</v>
      </c>
      <c r="F24">
        <v>73420.23</v>
      </c>
      <c r="G24" s="2">
        <v>45090</v>
      </c>
      <c r="H24" s="6">
        <f t="shared" si="0"/>
        <v>0.9898039230129051</v>
      </c>
      <c r="I24">
        <v>7127411.04</v>
      </c>
      <c r="J24">
        <v>0</v>
      </c>
    </row>
    <row r="25" spans="1:10" x14ac:dyDescent="0.25">
      <c r="A25" t="s">
        <v>29</v>
      </c>
      <c r="B25" t="s">
        <v>14</v>
      </c>
      <c r="C25" t="s">
        <v>9</v>
      </c>
      <c r="D25">
        <v>1096.3499999999999</v>
      </c>
      <c r="E25">
        <v>1616547.9</v>
      </c>
      <c r="F25">
        <v>70673.09</v>
      </c>
      <c r="G25" s="2">
        <v>45255</v>
      </c>
      <c r="H25" s="6">
        <f t="shared" si="0"/>
        <v>0.9562814748638131</v>
      </c>
      <c r="I25">
        <v>1545874.81</v>
      </c>
      <c r="J25">
        <v>0</v>
      </c>
    </row>
    <row r="26" spans="1:10" x14ac:dyDescent="0.25">
      <c r="A26" t="s">
        <v>29</v>
      </c>
      <c r="B26" t="s">
        <v>11</v>
      </c>
      <c r="C26" t="s">
        <v>12</v>
      </c>
      <c r="D26">
        <v>3244.87</v>
      </c>
      <c r="E26">
        <v>2299065.6800000002</v>
      </c>
      <c r="F26">
        <v>28199.33</v>
      </c>
      <c r="G26" s="2">
        <v>45198</v>
      </c>
      <c r="H26" s="6">
        <f t="shared" si="0"/>
        <v>0.98773443914834136</v>
      </c>
      <c r="I26">
        <v>2270866.35</v>
      </c>
      <c r="J26">
        <v>0</v>
      </c>
    </row>
    <row r="27" spans="1:10" x14ac:dyDescent="0.25">
      <c r="A27" t="s">
        <v>18</v>
      </c>
      <c r="B27" t="s">
        <v>19</v>
      </c>
      <c r="C27" t="s">
        <v>12</v>
      </c>
      <c r="D27">
        <v>978.84</v>
      </c>
      <c r="E27">
        <v>87042.17</v>
      </c>
      <c r="F27">
        <v>50192.67</v>
      </c>
      <c r="G27" s="2">
        <v>45199</v>
      </c>
      <c r="H27" s="6">
        <f t="shared" si="0"/>
        <v>0.42335226706779028</v>
      </c>
      <c r="I27">
        <v>2714988.0520000001</v>
      </c>
      <c r="J27">
        <v>0</v>
      </c>
    </row>
    <row r="28" spans="1:10" x14ac:dyDescent="0.25">
      <c r="A28" t="s">
        <v>13</v>
      </c>
      <c r="B28" t="s">
        <v>25</v>
      </c>
      <c r="C28" t="s">
        <v>9</v>
      </c>
      <c r="D28">
        <v>930.96</v>
      </c>
      <c r="E28">
        <v>144718.38</v>
      </c>
      <c r="F28">
        <v>33624.629999999997</v>
      </c>
      <c r="G28" s="2">
        <v>45177</v>
      </c>
      <c r="H28" s="6">
        <f t="shared" si="0"/>
        <v>0.76765473742865276</v>
      </c>
      <c r="I28">
        <v>111093.75</v>
      </c>
      <c r="J28">
        <v>0</v>
      </c>
    </row>
    <row r="29" spans="1:10" x14ac:dyDescent="0.25">
      <c r="A29" t="s">
        <v>10</v>
      </c>
      <c r="B29" t="s">
        <v>17</v>
      </c>
      <c r="C29" t="s">
        <v>24</v>
      </c>
      <c r="D29">
        <v>2763.86</v>
      </c>
      <c r="E29">
        <v>1565980.97</v>
      </c>
      <c r="F29">
        <v>39722.28</v>
      </c>
      <c r="G29" s="2">
        <v>45029</v>
      </c>
      <c r="H29" s="6">
        <f t="shared" si="0"/>
        <v>0.97463425114291136</v>
      </c>
      <c r="I29">
        <v>1526258.69</v>
      </c>
      <c r="J29">
        <v>0</v>
      </c>
    </row>
    <row r="30" spans="1:10" x14ac:dyDescent="0.25">
      <c r="A30" t="s">
        <v>15</v>
      </c>
      <c r="B30" t="s">
        <v>21</v>
      </c>
      <c r="C30" t="s">
        <v>9</v>
      </c>
      <c r="D30">
        <v>3320.81</v>
      </c>
      <c r="E30">
        <v>1688602</v>
      </c>
      <c r="F30">
        <v>81560.09</v>
      </c>
      <c r="G30" s="2">
        <v>45278</v>
      </c>
      <c r="H30" s="6">
        <f t="shared" si="0"/>
        <v>0.95169963674092528</v>
      </c>
      <c r="I30">
        <v>1607041.91</v>
      </c>
      <c r="J30">
        <v>0</v>
      </c>
    </row>
    <row r="31" spans="1:10" x14ac:dyDescent="0.25">
      <c r="A31" t="s">
        <v>15</v>
      </c>
      <c r="B31" t="s">
        <v>14</v>
      </c>
      <c r="C31" t="s">
        <v>9</v>
      </c>
      <c r="D31">
        <v>1412.66</v>
      </c>
      <c r="E31">
        <v>357905.89</v>
      </c>
      <c r="F31">
        <v>61415.92</v>
      </c>
      <c r="G31" s="2">
        <v>45047</v>
      </c>
      <c r="H31" s="6">
        <f t="shared" si="0"/>
        <v>0.82840204166519871</v>
      </c>
      <c r="I31">
        <v>296489.96999999997</v>
      </c>
      <c r="J31">
        <v>0</v>
      </c>
    </row>
    <row r="32" spans="1:10" x14ac:dyDescent="0.25">
      <c r="A32" t="s">
        <v>29</v>
      </c>
      <c r="B32" t="s">
        <v>21</v>
      </c>
      <c r="C32" t="s">
        <v>12</v>
      </c>
      <c r="D32">
        <v>2491.42</v>
      </c>
      <c r="E32">
        <v>3723377.36</v>
      </c>
      <c r="F32">
        <v>5548.35</v>
      </c>
      <c r="G32" s="2">
        <v>45157</v>
      </c>
      <c r="H32" s="6">
        <f t="shared" si="0"/>
        <v>0.99850986095054306</v>
      </c>
      <c r="I32">
        <v>3717829.01</v>
      </c>
      <c r="J32">
        <v>0</v>
      </c>
    </row>
    <row r="33" spans="1:10" x14ac:dyDescent="0.25">
      <c r="A33" t="s">
        <v>18</v>
      </c>
      <c r="B33" t="s">
        <v>8</v>
      </c>
      <c r="C33" t="s">
        <v>12</v>
      </c>
      <c r="D33">
        <v>4385.04</v>
      </c>
      <c r="E33">
        <v>4445578.1100000003</v>
      </c>
      <c r="F33">
        <v>66182.13</v>
      </c>
      <c r="G33" s="2">
        <v>45044</v>
      </c>
      <c r="H33" s="6">
        <f t="shared" si="0"/>
        <v>0.98511281809420281</v>
      </c>
      <c r="I33">
        <v>4379395.9800000004</v>
      </c>
      <c r="J33">
        <v>0</v>
      </c>
    </row>
    <row r="34" spans="1:10" x14ac:dyDescent="0.25">
      <c r="A34" t="s">
        <v>20</v>
      </c>
      <c r="B34" t="s">
        <v>25</v>
      </c>
      <c r="C34" t="s">
        <v>9</v>
      </c>
      <c r="D34">
        <v>2973.54</v>
      </c>
      <c r="E34">
        <v>796789.78</v>
      </c>
      <c r="F34">
        <v>70448.460000000006</v>
      </c>
      <c r="G34" s="2">
        <v>45049</v>
      </c>
      <c r="H34" s="6">
        <f t="shared" si="0"/>
        <v>0.91158463402981904</v>
      </c>
      <c r="I34">
        <v>726341.32</v>
      </c>
      <c r="J34">
        <v>0</v>
      </c>
    </row>
    <row r="35" spans="1:10" x14ac:dyDescent="0.25">
      <c r="A35" t="s">
        <v>10</v>
      </c>
      <c r="B35" t="s">
        <v>22</v>
      </c>
      <c r="C35" t="s">
        <v>12</v>
      </c>
      <c r="D35">
        <v>4908.93</v>
      </c>
      <c r="E35">
        <v>6440226.5300000003</v>
      </c>
      <c r="F35">
        <v>24066.78</v>
      </c>
      <c r="G35" s="2">
        <v>45231</v>
      </c>
      <c r="H35" s="6">
        <f t="shared" si="0"/>
        <v>0.99626305380907154</v>
      </c>
      <c r="I35">
        <v>6416159.75</v>
      </c>
      <c r="J35">
        <v>0</v>
      </c>
    </row>
    <row r="36" spans="1:10" x14ac:dyDescent="0.25">
      <c r="A36" t="s">
        <v>10</v>
      </c>
      <c r="B36" t="s">
        <v>28</v>
      </c>
      <c r="C36" t="s">
        <v>12</v>
      </c>
      <c r="D36">
        <v>691.61</v>
      </c>
      <c r="E36">
        <v>23939.11</v>
      </c>
      <c r="F36">
        <v>45767.92</v>
      </c>
      <c r="G36" s="2">
        <v>45339</v>
      </c>
      <c r="H36" s="6">
        <f t="shared" si="0"/>
        <v>-0.91184718228873163</v>
      </c>
      <c r="I36">
        <v>-21828.81</v>
      </c>
      <c r="J36">
        <v>0</v>
      </c>
    </row>
    <row r="37" spans="1:10" x14ac:dyDescent="0.25">
      <c r="A37" t="s">
        <v>15</v>
      </c>
      <c r="B37" t="s">
        <v>8</v>
      </c>
      <c r="C37" t="s">
        <v>12</v>
      </c>
      <c r="D37">
        <v>4006.27</v>
      </c>
      <c r="E37">
        <v>6197012.6100000003</v>
      </c>
      <c r="F37">
        <v>97424.01</v>
      </c>
      <c r="G37" s="2">
        <v>45105</v>
      </c>
      <c r="H37" s="6">
        <f t="shared" si="0"/>
        <v>0.98427887497876176</v>
      </c>
      <c r="I37">
        <v>6099588.5999999996</v>
      </c>
      <c r="J37">
        <v>0</v>
      </c>
    </row>
    <row r="38" spans="1:10" x14ac:dyDescent="0.25">
      <c r="A38" t="s">
        <v>20</v>
      </c>
      <c r="B38" t="s">
        <v>25</v>
      </c>
      <c r="C38" t="s">
        <v>24</v>
      </c>
      <c r="D38">
        <v>2038.42</v>
      </c>
      <c r="E38">
        <v>4936785.8</v>
      </c>
      <c r="F38">
        <v>19026.09</v>
      </c>
      <c r="G38" s="2">
        <v>45271</v>
      </c>
      <c r="H38" s="6">
        <f t="shared" si="0"/>
        <v>0.99614605721803851</v>
      </c>
      <c r="I38">
        <v>4917759.71</v>
      </c>
      <c r="J38">
        <v>0</v>
      </c>
    </row>
    <row r="39" spans="1:10" x14ac:dyDescent="0.25">
      <c r="A39" t="s">
        <v>7</v>
      </c>
      <c r="B39" t="s">
        <v>22</v>
      </c>
      <c r="C39" t="s">
        <v>12</v>
      </c>
      <c r="D39">
        <v>556.21</v>
      </c>
      <c r="E39">
        <v>1926564.04</v>
      </c>
      <c r="F39">
        <v>30160.400000000001</v>
      </c>
      <c r="G39" s="2">
        <v>45062</v>
      </c>
      <c r="H39" s="6">
        <f t="shared" si="0"/>
        <v>0.98434497926162901</v>
      </c>
      <c r="I39">
        <v>1896403.64</v>
      </c>
      <c r="J39">
        <v>0</v>
      </c>
    </row>
    <row r="40" spans="1:10" x14ac:dyDescent="0.25">
      <c r="A40" t="s">
        <v>15</v>
      </c>
      <c r="B40" t="s">
        <v>21</v>
      </c>
      <c r="C40" t="s">
        <v>24</v>
      </c>
      <c r="D40">
        <v>2898.98</v>
      </c>
      <c r="E40">
        <v>10967465.49</v>
      </c>
      <c r="F40">
        <v>56080.06</v>
      </c>
      <c r="G40" s="2">
        <v>45336</v>
      </c>
      <c r="H40" s="6">
        <f t="shared" si="0"/>
        <v>0.99488668917616985</v>
      </c>
      <c r="I40">
        <v>10911385.43</v>
      </c>
      <c r="J40">
        <v>0</v>
      </c>
    </row>
    <row r="41" spans="1:10" x14ac:dyDescent="0.25">
      <c r="A41" t="s">
        <v>29</v>
      </c>
      <c r="B41" t="s">
        <v>19</v>
      </c>
      <c r="C41" t="s">
        <v>24</v>
      </c>
      <c r="D41">
        <v>3511.3</v>
      </c>
      <c r="E41">
        <v>7739319.5300000003</v>
      </c>
      <c r="F41">
        <v>3865.87</v>
      </c>
      <c r="G41" s="2">
        <v>45254</v>
      </c>
      <c r="H41" s="6">
        <f t="shared" si="0"/>
        <v>0.9995004896767713</v>
      </c>
      <c r="I41">
        <v>7735453.6600000001</v>
      </c>
      <c r="J41">
        <v>0</v>
      </c>
    </row>
    <row r="42" spans="1:10" x14ac:dyDescent="0.25">
      <c r="A42" t="s">
        <v>29</v>
      </c>
      <c r="B42" t="s">
        <v>8</v>
      </c>
      <c r="C42" t="s">
        <v>24</v>
      </c>
      <c r="D42">
        <v>2386.8200000000002</v>
      </c>
      <c r="E42">
        <v>4270050.0999999996</v>
      </c>
      <c r="F42">
        <v>80737.55</v>
      </c>
      <c r="G42" s="2">
        <v>45030</v>
      </c>
      <c r="H42" s="6">
        <f t="shared" si="0"/>
        <v>0.98109213051153665</v>
      </c>
      <c r="I42">
        <v>4189312.55</v>
      </c>
      <c r="J42">
        <v>0</v>
      </c>
    </row>
    <row r="43" spans="1:10" x14ac:dyDescent="0.25">
      <c r="A43" t="s">
        <v>13</v>
      </c>
      <c r="B43" t="s">
        <v>26</v>
      </c>
      <c r="C43" t="s">
        <v>12</v>
      </c>
      <c r="D43">
        <v>4727.07</v>
      </c>
      <c r="E43">
        <v>9437532.8599999994</v>
      </c>
      <c r="F43">
        <v>78115.179999999993</v>
      </c>
      <c r="G43" s="2">
        <v>45239</v>
      </c>
      <c r="H43" s="6">
        <f t="shared" si="0"/>
        <v>0.99172292365401105</v>
      </c>
      <c r="I43">
        <v>9359417.6799999997</v>
      </c>
      <c r="J43">
        <v>0</v>
      </c>
    </row>
    <row r="44" spans="1:10" x14ac:dyDescent="0.25">
      <c r="A44" t="s">
        <v>29</v>
      </c>
      <c r="B44" t="s">
        <v>11</v>
      </c>
      <c r="C44" t="s">
        <v>12</v>
      </c>
      <c r="D44">
        <v>2594.8200000000002</v>
      </c>
      <c r="E44">
        <v>2778181.9598135184</v>
      </c>
      <c r="F44">
        <v>1921.15</v>
      </c>
      <c r="G44" s="2">
        <v>45231</v>
      </c>
      <c r="H44" s="6">
        <f t="shared" si="0"/>
        <v>0.99930848661902305</v>
      </c>
      <c r="I44">
        <v>2714988.0520000001</v>
      </c>
      <c r="J44">
        <v>0</v>
      </c>
    </row>
    <row r="45" spans="1:10" x14ac:dyDescent="0.25">
      <c r="A45" t="s">
        <v>23</v>
      </c>
      <c r="B45" t="s">
        <v>11</v>
      </c>
      <c r="C45" t="s">
        <v>12</v>
      </c>
      <c r="D45">
        <v>4944.46</v>
      </c>
      <c r="E45">
        <v>590965.81000000006</v>
      </c>
      <c r="F45">
        <v>39185.83</v>
      </c>
      <c r="G45" s="2">
        <v>45308</v>
      </c>
      <c r="H45" s="6">
        <f t="shared" si="0"/>
        <v>0.93369188312264639</v>
      </c>
      <c r="I45">
        <v>551779.98</v>
      </c>
      <c r="J45">
        <v>0</v>
      </c>
    </row>
    <row r="46" spans="1:10" x14ac:dyDescent="0.25">
      <c r="A46" t="s">
        <v>7</v>
      </c>
      <c r="B46" t="s">
        <v>8</v>
      </c>
      <c r="C46" t="s">
        <v>24</v>
      </c>
      <c r="D46">
        <v>4259.34</v>
      </c>
      <c r="E46">
        <v>1659464.42</v>
      </c>
      <c r="F46">
        <v>60816.12</v>
      </c>
      <c r="G46" s="2">
        <v>45249</v>
      </c>
      <c r="H46" s="6">
        <f t="shared" si="0"/>
        <v>0.96335195906158677</v>
      </c>
      <c r="I46">
        <v>1598648.3</v>
      </c>
      <c r="J46">
        <v>0</v>
      </c>
    </row>
    <row r="47" spans="1:10" x14ac:dyDescent="0.25">
      <c r="A47" t="s">
        <v>13</v>
      </c>
      <c r="B47" t="s">
        <v>22</v>
      </c>
      <c r="C47" t="s">
        <v>24</v>
      </c>
      <c r="D47">
        <v>2594.8200000000002</v>
      </c>
      <c r="E47">
        <v>2778181.9598135184</v>
      </c>
      <c r="F47">
        <v>80674.89</v>
      </c>
      <c r="G47" s="2">
        <v>45177</v>
      </c>
      <c r="H47" s="6">
        <f t="shared" si="0"/>
        <v>0.97096126489662493</v>
      </c>
      <c r="I47">
        <v>2714988.0520000001</v>
      </c>
      <c r="J47">
        <v>0</v>
      </c>
    </row>
    <row r="48" spans="1:10" x14ac:dyDescent="0.25">
      <c r="A48" t="s">
        <v>13</v>
      </c>
      <c r="B48" t="s">
        <v>14</v>
      </c>
      <c r="C48" t="s">
        <v>24</v>
      </c>
      <c r="D48">
        <v>258.3</v>
      </c>
      <c r="E48">
        <v>735882.7</v>
      </c>
      <c r="F48">
        <v>71245</v>
      </c>
      <c r="G48" s="2">
        <v>45116</v>
      </c>
      <c r="H48" s="6">
        <f t="shared" si="0"/>
        <v>0.90318429825840452</v>
      </c>
      <c r="I48">
        <v>664637.69999999995</v>
      </c>
      <c r="J48">
        <v>0</v>
      </c>
    </row>
    <row r="49" spans="1:10" x14ac:dyDescent="0.25">
      <c r="A49" t="s">
        <v>23</v>
      </c>
      <c r="B49" t="s">
        <v>26</v>
      </c>
      <c r="C49" t="s">
        <v>24</v>
      </c>
      <c r="D49">
        <v>2761.09</v>
      </c>
      <c r="E49">
        <v>3413861.38</v>
      </c>
      <c r="F49">
        <v>29000.07</v>
      </c>
      <c r="G49" s="2">
        <v>45337</v>
      </c>
      <c r="H49" s="6">
        <f t="shared" si="0"/>
        <v>0.99150519989771824</v>
      </c>
      <c r="I49">
        <v>3384861.31</v>
      </c>
      <c r="J49">
        <v>0</v>
      </c>
    </row>
    <row r="50" spans="1:10" x14ac:dyDescent="0.25">
      <c r="A50" t="s">
        <v>20</v>
      </c>
      <c r="B50" t="s">
        <v>8</v>
      </c>
      <c r="C50" t="s">
        <v>9</v>
      </c>
      <c r="D50">
        <v>1520.2</v>
      </c>
      <c r="E50">
        <v>1746516.28</v>
      </c>
      <c r="F50">
        <v>57699.14</v>
      </c>
      <c r="G50" s="2">
        <v>45089</v>
      </c>
      <c r="H50" s="6">
        <f t="shared" si="0"/>
        <v>0.96696329678644632</v>
      </c>
      <c r="I50">
        <v>1688817.14</v>
      </c>
      <c r="J50">
        <v>0</v>
      </c>
    </row>
    <row r="51" spans="1:10" x14ac:dyDescent="0.25">
      <c r="A51" t="s">
        <v>16</v>
      </c>
      <c r="B51" t="s">
        <v>19</v>
      </c>
      <c r="C51" t="s">
        <v>24</v>
      </c>
      <c r="D51">
        <v>3240.11</v>
      </c>
      <c r="E51">
        <v>4437872.3899999997</v>
      </c>
      <c r="F51">
        <v>81451.600000000006</v>
      </c>
      <c r="G51" s="2">
        <v>45318</v>
      </c>
      <c r="H51" s="6">
        <f t="shared" si="0"/>
        <v>0.98164625008516759</v>
      </c>
      <c r="I51">
        <v>4356420.79</v>
      </c>
      <c r="J51">
        <v>0</v>
      </c>
    </row>
    <row r="52" spans="1:10" x14ac:dyDescent="0.25">
      <c r="A52" t="s">
        <v>27</v>
      </c>
      <c r="B52" t="s">
        <v>26</v>
      </c>
      <c r="C52" t="s">
        <v>12</v>
      </c>
      <c r="D52">
        <v>3548.31</v>
      </c>
      <c r="E52">
        <v>2778181.9598135184</v>
      </c>
      <c r="F52">
        <v>66449.850000000006</v>
      </c>
      <c r="G52" s="2">
        <v>45227</v>
      </c>
      <c r="H52" s="6">
        <f t="shared" si="0"/>
        <v>0.97608153426910149</v>
      </c>
      <c r="I52">
        <v>2714988.0520000001</v>
      </c>
      <c r="J52">
        <v>0</v>
      </c>
    </row>
    <row r="53" spans="1:10" x14ac:dyDescent="0.25">
      <c r="A53" t="s">
        <v>27</v>
      </c>
      <c r="B53" t="s">
        <v>21</v>
      </c>
      <c r="C53" t="s">
        <v>9</v>
      </c>
      <c r="D53">
        <v>3067</v>
      </c>
      <c r="E53">
        <v>7432067.2699999996</v>
      </c>
      <c r="F53">
        <v>74398.009999999995</v>
      </c>
      <c r="G53" s="2">
        <v>45136</v>
      </c>
      <c r="H53" s="6">
        <f t="shared" si="0"/>
        <v>0.98998959410656684</v>
      </c>
      <c r="I53">
        <v>7357669.2599999998</v>
      </c>
      <c r="J53">
        <v>0</v>
      </c>
    </row>
    <row r="54" spans="1:10" x14ac:dyDescent="0.25">
      <c r="A54" t="s">
        <v>7</v>
      </c>
      <c r="B54" t="s">
        <v>8</v>
      </c>
      <c r="C54" t="s">
        <v>9</v>
      </c>
      <c r="D54">
        <v>3705.33</v>
      </c>
      <c r="E54">
        <v>2778181.9598135184</v>
      </c>
      <c r="F54">
        <v>49942.47</v>
      </c>
      <c r="G54" s="2">
        <v>45278</v>
      </c>
      <c r="H54" s="6">
        <f t="shared" si="0"/>
        <v>0.98202332650545587</v>
      </c>
      <c r="I54">
        <v>2714988.0520000001</v>
      </c>
      <c r="J54">
        <v>0</v>
      </c>
    </row>
    <row r="55" spans="1:10" x14ac:dyDescent="0.25">
      <c r="A55" t="s">
        <v>7</v>
      </c>
      <c r="B55" t="s">
        <v>17</v>
      </c>
      <c r="C55" t="s">
        <v>9</v>
      </c>
      <c r="D55">
        <v>4833.67</v>
      </c>
      <c r="E55">
        <v>3350264.05</v>
      </c>
      <c r="F55">
        <v>48178.99</v>
      </c>
      <c r="G55" s="2">
        <v>45114</v>
      </c>
      <c r="H55" s="6">
        <f t="shared" si="0"/>
        <v>0.98561934543636931</v>
      </c>
      <c r="I55">
        <v>3302085.06</v>
      </c>
      <c r="J55">
        <v>0</v>
      </c>
    </row>
    <row r="56" spans="1:10" x14ac:dyDescent="0.25">
      <c r="A56" t="s">
        <v>15</v>
      </c>
      <c r="B56" t="s">
        <v>17</v>
      </c>
      <c r="C56" t="s">
        <v>9</v>
      </c>
      <c r="D56" s="3">
        <v>2594.81584388186</v>
      </c>
      <c r="E56">
        <v>2778181.9598135184</v>
      </c>
      <c r="F56">
        <v>58013.38</v>
      </c>
      <c r="G56" s="2">
        <v>45093</v>
      </c>
      <c r="H56" s="6">
        <f t="shared" si="0"/>
        <v>0.9791182216142913</v>
      </c>
      <c r="I56">
        <v>2714988.0520000001</v>
      </c>
      <c r="J56">
        <v>0</v>
      </c>
    </row>
    <row r="57" spans="1:10" x14ac:dyDescent="0.25">
      <c r="A57" t="s">
        <v>29</v>
      </c>
      <c r="B57" t="s">
        <v>21</v>
      </c>
      <c r="C57" t="s">
        <v>12</v>
      </c>
      <c r="D57">
        <v>1840.03</v>
      </c>
      <c r="E57">
        <v>4756237.6100000003</v>
      </c>
      <c r="F57">
        <v>36953.32</v>
      </c>
      <c r="G57" s="2">
        <v>45124</v>
      </c>
      <c r="H57" s="6">
        <f t="shared" si="0"/>
        <v>0.99223055637037438</v>
      </c>
      <c r="I57">
        <v>4719284.29</v>
      </c>
      <c r="J57">
        <v>0</v>
      </c>
    </row>
    <row r="58" spans="1:10" x14ac:dyDescent="0.25">
      <c r="A58" t="s">
        <v>16</v>
      </c>
      <c r="B58" t="s">
        <v>19</v>
      </c>
      <c r="C58" t="s">
        <v>12</v>
      </c>
      <c r="D58">
        <v>2231.39</v>
      </c>
      <c r="E58">
        <v>3823067.26</v>
      </c>
      <c r="F58">
        <v>19668.53</v>
      </c>
      <c r="G58" s="2">
        <v>45233</v>
      </c>
      <c r="H58" s="6">
        <f t="shared" si="0"/>
        <v>0.99485530108094411</v>
      </c>
      <c r="I58">
        <v>3803398.73</v>
      </c>
      <c r="J58">
        <v>0</v>
      </c>
    </row>
    <row r="59" spans="1:10" x14ac:dyDescent="0.25">
      <c r="A59" t="s">
        <v>18</v>
      </c>
      <c r="B59" t="s">
        <v>19</v>
      </c>
      <c r="C59" t="s">
        <v>24</v>
      </c>
      <c r="D59">
        <v>4233.38</v>
      </c>
      <c r="E59">
        <v>54747.34</v>
      </c>
      <c r="F59">
        <v>93685.31</v>
      </c>
      <c r="G59" s="2">
        <v>45128</v>
      </c>
      <c r="H59" s="6">
        <f t="shared" si="0"/>
        <v>-0.7112303538400222</v>
      </c>
      <c r="I59">
        <v>-38937.97</v>
      </c>
      <c r="J59">
        <v>0</v>
      </c>
    </row>
    <row r="60" spans="1:10" x14ac:dyDescent="0.25">
      <c r="A60" t="s">
        <v>20</v>
      </c>
      <c r="B60" t="s">
        <v>25</v>
      </c>
      <c r="C60" t="s">
        <v>12</v>
      </c>
      <c r="D60">
        <v>3477.32</v>
      </c>
      <c r="E60">
        <v>1349965.17</v>
      </c>
      <c r="F60">
        <v>24639.87</v>
      </c>
      <c r="G60" s="2">
        <v>45271</v>
      </c>
      <c r="H60" s="6">
        <f t="shared" si="0"/>
        <v>0.9817477735370016</v>
      </c>
      <c r="I60">
        <v>1325325.3</v>
      </c>
      <c r="J60">
        <v>0</v>
      </c>
    </row>
    <row r="61" spans="1:10" x14ac:dyDescent="0.25">
      <c r="A61" t="s">
        <v>15</v>
      </c>
      <c r="B61" t="s">
        <v>22</v>
      </c>
      <c r="C61" t="s">
        <v>24</v>
      </c>
      <c r="D61">
        <v>4127.93</v>
      </c>
      <c r="E61">
        <v>1487959.84</v>
      </c>
      <c r="F61">
        <v>66095.66</v>
      </c>
      <c r="G61" s="2">
        <v>45298</v>
      </c>
      <c r="H61" s="6">
        <f t="shared" si="0"/>
        <v>0.95557967478477113</v>
      </c>
      <c r="I61">
        <v>1421864.18</v>
      </c>
      <c r="J61">
        <v>0</v>
      </c>
    </row>
    <row r="62" spans="1:10" x14ac:dyDescent="0.25">
      <c r="A62" t="s">
        <v>15</v>
      </c>
      <c r="B62" t="s">
        <v>28</v>
      </c>
      <c r="C62" t="s">
        <v>24</v>
      </c>
      <c r="D62">
        <v>1898.71</v>
      </c>
      <c r="E62">
        <v>4238809.32</v>
      </c>
      <c r="F62">
        <v>87108.86</v>
      </c>
      <c r="G62" s="2">
        <v>45212</v>
      </c>
      <c r="H62" s="6">
        <f t="shared" si="0"/>
        <v>0.97944968659264908</v>
      </c>
      <c r="I62">
        <v>4151700.46</v>
      </c>
      <c r="J62">
        <v>0</v>
      </c>
    </row>
    <row r="63" spans="1:10" x14ac:dyDescent="0.25">
      <c r="A63" t="s">
        <v>7</v>
      </c>
      <c r="B63" t="s">
        <v>21</v>
      </c>
      <c r="C63" t="s">
        <v>12</v>
      </c>
      <c r="D63">
        <v>3906.18</v>
      </c>
      <c r="E63">
        <v>2660914.8199999998</v>
      </c>
      <c r="F63">
        <v>50192.67</v>
      </c>
      <c r="G63" s="2">
        <v>45028</v>
      </c>
      <c r="H63" s="6">
        <f t="shared" si="0"/>
        <v>0.98113706247838484</v>
      </c>
      <c r="I63">
        <v>2714988.0520000001</v>
      </c>
      <c r="J63">
        <v>0</v>
      </c>
    </row>
    <row r="64" spans="1:10" x14ac:dyDescent="0.25">
      <c r="A64" t="s">
        <v>29</v>
      </c>
      <c r="B64" t="s">
        <v>22</v>
      </c>
      <c r="C64" t="s">
        <v>9</v>
      </c>
      <c r="D64">
        <v>2594.8200000000002</v>
      </c>
      <c r="E64">
        <v>2778181.9598135184</v>
      </c>
      <c r="F64">
        <v>9691.7099999999991</v>
      </c>
      <c r="G64" s="2">
        <v>45140</v>
      </c>
      <c r="H64" s="6">
        <f t="shared" si="0"/>
        <v>0.99651149199721589</v>
      </c>
      <c r="I64">
        <v>2714988.0520000001</v>
      </c>
      <c r="J64">
        <v>0</v>
      </c>
    </row>
    <row r="65" spans="1:10" x14ac:dyDescent="0.25">
      <c r="A65" t="s">
        <v>29</v>
      </c>
      <c r="B65" t="s">
        <v>26</v>
      </c>
      <c r="C65" t="s">
        <v>9</v>
      </c>
      <c r="D65" s="3">
        <v>2594.81584388186</v>
      </c>
      <c r="E65">
        <v>2778181.9598135184</v>
      </c>
      <c r="F65">
        <v>95515.21</v>
      </c>
      <c r="G65" s="2">
        <v>45038</v>
      </c>
      <c r="H65" s="6">
        <f t="shared" si="0"/>
        <v>0.96561952694905151</v>
      </c>
      <c r="I65">
        <v>2714988.0520000001</v>
      </c>
      <c r="J65">
        <v>0</v>
      </c>
    </row>
    <row r="66" spans="1:10" x14ac:dyDescent="0.25">
      <c r="A66" t="s">
        <v>23</v>
      </c>
      <c r="B66" t="s">
        <v>11</v>
      </c>
      <c r="C66" t="s">
        <v>12</v>
      </c>
      <c r="D66">
        <v>2553.2199999999998</v>
      </c>
      <c r="E66">
        <v>1278157.76</v>
      </c>
      <c r="F66">
        <v>50192.671066098032</v>
      </c>
      <c r="G66" s="2">
        <v>45093</v>
      </c>
      <c r="H66" s="6">
        <f t="shared" si="0"/>
        <v>0.96073045703990556</v>
      </c>
      <c r="I66">
        <v>2714988.0520000001</v>
      </c>
      <c r="J66">
        <v>0</v>
      </c>
    </row>
    <row r="67" spans="1:10" x14ac:dyDescent="0.25">
      <c r="A67" t="s">
        <v>18</v>
      </c>
      <c r="B67" t="s">
        <v>21</v>
      </c>
      <c r="C67" t="s">
        <v>24</v>
      </c>
      <c r="D67">
        <v>3301.06</v>
      </c>
      <c r="E67">
        <v>3771136.89</v>
      </c>
      <c r="F67">
        <v>43305.06</v>
      </c>
      <c r="G67" s="2">
        <v>45339</v>
      </c>
      <c r="H67" s="6">
        <f t="shared" ref="H67:H130" si="1">(E67-F67)/E67</f>
        <v>0.98851670961220395</v>
      </c>
      <c r="I67">
        <v>3727831.83</v>
      </c>
      <c r="J67">
        <v>0</v>
      </c>
    </row>
    <row r="68" spans="1:10" x14ac:dyDescent="0.25">
      <c r="A68" t="s">
        <v>15</v>
      </c>
      <c r="B68" t="s">
        <v>26</v>
      </c>
      <c r="C68" t="s">
        <v>12</v>
      </c>
      <c r="D68">
        <v>3239.03</v>
      </c>
      <c r="E68">
        <v>171943.26</v>
      </c>
      <c r="F68">
        <v>56929.32</v>
      </c>
      <c r="G68" s="2">
        <v>45032</v>
      </c>
      <c r="H68" s="6">
        <f t="shared" si="1"/>
        <v>0.66890635899307715</v>
      </c>
      <c r="I68">
        <v>115013.94</v>
      </c>
      <c r="J68">
        <v>0</v>
      </c>
    </row>
    <row r="69" spans="1:10" x14ac:dyDescent="0.25">
      <c r="A69" t="s">
        <v>15</v>
      </c>
      <c r="B69" t="s">
        <v>14</v>
      </c>
      <c r="C69" t="s">
        <v>9</v>
      </c>
      <c r="D69">
        <v>1703.96</v>
      </c>
      <c r="E69">
        <v>158280.84</v>
      </c>
      <c r="F69">
        <v>16592.11</v>
      </c>
      <c r="G69" s="2">
        <v>45298</v>
      </c>
      <c r="H69" s="6">
        <f t="shared" si="1"/>
        <v>0.89517297229405646</v>
      </c>
      <c r="I69">
        <v>141688.73000000001</v>
      </c>
      <c r="J69">
        <v>0</v>
      </c>
    </row>
    <row r="70" spans="1:10" x14ac:dyDescent="0.25">
      <c r="A70" t="s">
        <v>18</v>
      </c>
      <c r="B70" t="s">
        <v>21</v>
      </c>
      <c r="C70" t="s">
        <v>24</v>
      </c>
      <c r="D70">
        <v>1196.5899999999999</v>
      </c>
      <c r="E70">
        <v>992082.72</v>
      </c>
      <c r="F70">
        <v>30909.69</v>
      </c>
      <c r="G70" s="2">
        <v>45098</v>
      </c>
      <c r="H70" s="6">
        <f t="shared" si="1"/>
        <v>0.96884363634516291</v>
      </c>
      <c r="I70">
        <v>961173.03</v>
      </c>
      <c r="J70">
        <v>0</v>
      </c>
    </row>
    <row r="71" spans="1:10" x14ac:dyDescent="0.25">
      <c r="A71" t="s">
        <v>27</v>
      </c>
      <c r="B71" t="s">
        <v>25</v>
      </c>
      <c r="C71" t="s">
        <v>12</v>
      </c>
      <c r="D71">
        <v>831.16</v>
      </c>
      <c r="E71">
        <v>2213176.94</v>
      </c>
      <c r="F71">
        <v>4087.29</v>
      </c>
      <c r="G71" s="2">
        <v>45224</v>
      </c>
      <c r="H71" s="6">
        <f t="shared" si="1"/>
        <v>0.99815320233727001</v>
      </c>
      <c r="I71">
        <v>2209089.65</v>
      </c>
      <c r="J71">
        <v>0</v>
      </c>
    </row>
    <row r="72" spans="1:10" x14ac:dyDescent="0.25">
      <c r="A72" t="s">
        <v>7</v>
      </c>
      <c r="B72" t="s">
        <v>8</v>
      </c>
      <c r="C72" t="s">
        <v>12</v>
      </c>
      <c r="D72">
        <v>2594.8200000000002</v>
      </c>
      <c r="E72">
        <v>2778181.9598135184</v>
      </c>
      <c r="F72">
        <v>31937.47</v>
      </c>
      <c r="G72" s="2">
        <v>45186</v>
      </c>
      <c r="H72" s="6">
        <f t="shared" si="1"/>
        <v>0.98850418350490477</v>
      </c>
      <c r="I72">
        <v>2714988.0520000001</v>
      </c>
      <c r="J72">
        <v>0</v>
      </c>
    </row>
    <row r="73" spans="1:10" x14ac:dyDescent="0.25">
      <c r="A73" t="s">
        <v>18</v>
      </c>
      <c r="B73" t="s">
        <v>8</v>
      </c>
      <c r="C73" t="s">
        <v>12</v>
      </c>
      <c r="D73">
        <v>513.57000000000005</v>
      </c>
      <c r="E73">
        <v>433011.51</v>
      </c>
      <c r="F73">
        <v>17592.439999999999</v>
      </c>
      <c r="G73" s="2">
        <v>45178</v>
      </c>
      <c r="H73" s="6">
        <f t="shared" si="1"/>
        <v>0.9593718882899902</v>
      </c>
      <c r="I73">
        <v>415419.07</v>
      </c>
      <c r="J73">
        <v>0</v>
      </c>
    </row>
    <row r="74" spans="1:10" x14ac:dyDescent="0.25">
      <c r="A74" t="s">
        <v>16</v>
      </c>
      <c r="B74" t="s">
        <v>8</v>
      </c>
      <c r="C74" t="s">
        <v>24</v>
      </c>
      <c r="D74">
        <v>4296.5600000000004</v>
      </c>
      <c r="E74">
        <v>11567139.970000001</v>
      </c>
      <c r="F74">
        <v>7176.35</v>
      </c>
      <c r="G74" s="2">
        <v>45072</v>
      </c>
      <c r="H74" s="6">
        <f t="shared" si="1"/>
        <v>0.99937959166927937</v>
      </c>
      <c r="I74">
        <v>11559963.619999999</v>
      </c>
      <c r="J74">
        <v>0</v>
      </c>
    </row>
    <row r="75" spans="1:10" x14ac:dyDescent="0.25">
      <c r="A75" t="s">
        <v>23</v>
      </c>
      <c r="B75" t="s">
        <v>28</v>
      </c>
      <c r="C75" t="s">
        <v>9</v>
      </c>
      <c r="D75">
        <v>3270.66</v>
      </c>
      <c r="E75">
        <v>4349772.4000000004</v>
      </c>
      <c r="F75">
        <v>54514.65</v>
      </c>
      <c r="G75" s="2">
        <v>45062</v>
      </c>
      <c r="H75" s="6">
        <f t="shared" si="1"/>
        <v>0.98746724081471471</v>
      </c>
      <c r="I75">
        <v>4295257.75</v>
      </c>
      <c r="J75">
        <v>0</v>
      </c>
    </row>
    <row r="76" spans="1:10" x14ac:dyDescent="0.25">
      <c r="A76" t="s">
        <v>29</v>
      </c>
      <c r="B76" t="s">
        <v>22</v>
      </c>
      <c r="C76" t="s">
        <v>12</v>
      </c>
      <c r="D76">
        <v>2188.44</v>
      </c>
      <c r="E76">
        <v>2778181.9598135184</v>
      </c>
      <c r="F76">
        <v>92687.56</v>
      </c>
      <c r="G76" s="2">
        <v>45155</v>
      </c>
      <c r="H76" s="6">
        <f t="shared" si="1"/>
        <v>0.96663733285266107</v>
      </c>
      <c r="I76">
        <v>2714988.0520000001</v>
      </c>
      <c r="J76">
        <v>0</v>
      </c>
    </row>
    <row r="77" spans="1:10" x14ac:dyDescent="0.25">
      <c r="A77" t="s">
        <v>29</v>
      </c>
      <c r="B77" t="s">
        <v>17</v>
      </c>
      <c r="C77" t="s">
        <v>24</v>
      </c>
      <c r="D77">
        <v>364.74</v>
      </c>
      <c r="E77">
        <v>121575.14</v>
      </c>
      <c r="F77">
        <v>58924.13</v>
      </c>
      <c r="G77" s="2">
        <v>45155</v>
      </c>
      <c r="H77" s="6">
        <f t="shared" si="1"/>
        <v>0.51532747566648907</v>
      </c>
      <c r="I77">
        <v>62651.01</v>
      </c>
      <c r="J77">
        <v>0</v>
      </c>
    </row>
    <row r="78" spans="1:10" x14ac:dyDescent="0.25">
      <c r="A78" t="s">
        <v>27</v>
      </c>
      <c r="B78" t="s">
        <v>8</v>
      </c>
      <c r="C78" t="s">
        <v>12</v>
      </c>
      <c r="D78">
        <v>4577.3999999999996</v>
      </c>
      <c r="E78">
        <v>8050145.21</v>
      </c>
      <c r="F78">
        <v>17018.48</v>
      </c>
      <c r="G78" s="2">
        <v>45370</v>
      </c>
      <c r="H78" s="6">
        <f t="shared" si="1"/>
        <v>0.99788594124005869</v>
      </c>
      <c r="I78">
        <v>8033126.7300000004</v>
      </c>
      <c r="J78">
        <v>0</v>
      </c>
    </row>
    <row r="79" spans="1:10" x14ac:dyDescent="0.25">
      <c r="A79" t="s">
        <v>13</v>
      </c>
      <c r="B79" t="s">
        <v>25</v>
      </c>
      <c r="C79" t="s">
        <v>9</v>
      </c>
      <c r="D79">
        <v>1926.79</v>
      </c>
      <c r="E79">
        <v>3604538.73</v>
      </c>
      <c r="F79">
        <v>9643.57</v>
      </c>
      <c r="G79" s="2">
        <v>45084</v>
      </c>
      <c r="H79" s="6">
        <f t="shared" si="1"/>
        <v>0.9973246035838822</v>
      </c>
      <c r="I79">
        <v>3594895.16</v>
      </c>
      <c r="J79">
        <v>0</v>
      </c>
    </row>
    <row r="80" spans="1:10" x14ac:dyDescent="0.25">
      <c r="A80" t="s">
        <v>10</v>
      </c>
      <c r="B80" t="s">
        <v>19</v>
      </c>
      <c r="C80" t="s">
        <v>9</v>
      </c>
      <c r="D80">
        <v>4533.08</v>
      </c>
      <c r="E80">
        <v>4937032.7300000004</v>
      </c>
      <c r="F80">
        <v>96990.95</v>
      </c>
      <c r="G80" s="2">
        <v>45243</v>
      </c>
      <c r="H80" s="6">
        <f t="shared" si="1"/>
        <v>0.98035440409162522</v>
      </c>
      <c r="I80">
        <v>4840041.78</v>
      </c>
      <c r="J80">
        <v>0</v>
      </c>
    </row>
    <row r="81" spans="1:10" x14ac:dyDescent="0.25">
      <c r="A81" t="s">
        <v>27</v>
      </c>
      <c r="B81" t="s">
        <v>21</v>
      </c>
      <c r="C81" t="s">
        <v>9</v>
      </c>
      <c r="D81">
        <v>4889.87</v>
      </c>
      <c r="E81">
        <v>8647735.0999999996</v>
      </c>
      <c r="F81">
        <v>75855.289999999994</v>
      </c>
      <c r="G81" s="2">
        <v>45038</v>
      </c>
      <c r="H81" s="6">
        <f t="shared" si="1"/>
        <v>0.99122830554788854</v>
      </c>
      <c r="I81">
        <v>8571879.8100000005</v>
      </c>
      <c r="J81">
        <v>0</v>
      </c>
    </row>
    <row r="82" spans="1:10" x14ac:dyDescent="0.25">
      <c r="A82" t="s">
        <v>18</v>
      </c>
      <c r="B82" t="s">
        <v>19</v>
      </c>
      <c r="C82" t="s">
        <v>12</v>
      </c>
      <c r="D82">
        <v>1666.44</v>
      </c>
      <c r="E82">
        <v>770084.25</v>
      </c>
      <c r="F82">
        <v>36889.75</v>
      </c>
      <c r="G82" s="2">
        <v>45113</v>
      </c>
      <c r="H82" s="6">
        <f t="shared" si="1"/>
        <v>0.9520964751583999</v>
      </c>
      <c r="I82">
        <v>733194.5</v>
      </c>
      <c r="J82">
        <v>0</v>
      </c>
    </row>
    <row r="83" spans="1:10" x14ac:dyDescent="0.25">
      <c r="A83" t="s">
        <v>27</v>
      </c>
      <c r="B83" t="s">
        <v>14</v>
      </c>
      <c r="C83" t="s">
        <v>9</v>
      </c>
      <c r="D83">
        <v>3797.3</v>
      </c>
      <c r="E83">
        <v>312272.09999999998</v>
      </c>
      <c r="F83">
        <v>57453.3</v>
      </c>
      <c r="G83" s="2">
        <v>45260</v>
      </c>
      <c r="H83" s="6">
        <f t="shared" si="1"/>
        <v>0.81601526361144661</v>
      </c>
      <c r="I83">
        <v>254818.8</v>
      </c>
      <c r="J83">
        <v>0</v>
      </c>
    </row>
    <row r="84" spans="1:10" x14ac:dyDescent="0.25">
      <c r="A84" t="s">
        <v>10</v>
      </c>
      <c r="B84" t="s">
        <v>14</v>
      </c>
      <c r="C84" t="s">
        <v>12</v>
      </c>
      <c r="D84">
        <v>3393.27</v>
      </c>
      <c r="E84">
        <v>1828973.89</v>
      </c>
      <c r="F84">
        <v>40623.32</v>
      </c>
      <c r="G84" s="2">
        <v>45072</v>
      </c>
      <c r="H84" s="6">
        <f t="shared" si="1"/>
        <v>0.97778901042704325</v>
      </c>
      <c r="I84">
        <v>1788350.57</v>
      </c>
      <c r="J84">
        <v>0</v>
      </c>
    </row>
    <row r="85" spans="1:10" x14ac:dyDescent="0.25">
      <c r="A85" t="s">
        <v>27</v>
      </c>
      <c r="B85" t="s">
        <v>25</v>
      </c>
      <c r="C85" t="s">
        <v>9</v>
      </c>
      <c r="D85">
        <v>3918.97</v>
      </c>
      <c r="E85">
        <v>4391939.5199999996</v>
      </c>
      <c r="F85">
        <v>5466.73</v>
      </c>
      <c r="G85" s="2">
        <v>45199</v>
      </c>
      <c r="H85" s="6">
        <f t="shared" si="1"/>
        <v>0.99875528112918999</v>
      </c>
      <c r="I85">
        <v>4386472.79</v>
      </c>
      <c r="J85">
        <v>0</v>
      </c>
    </row>
    <row r="86" spans="1:10" x14ac:dyDescent="0.25">
      <c r="A86" t="s">
        <v>7</v>
      </c>
      <c r="B86" t="s">
        <v>8</v>
      </c>
      <c r="C86" t="s">
        <v>24</v>
      </c>
      <c r="D86">
        <v>1399.26</v>
      </c>
      <c r="E86">
        <v>178457.7</v>
      </c>
      <c r="F86">
        <v>65502.14</v>
      </c>
      <c r="G86" s="2">
        <v>45312</v>
      </c>
      <c r="H86" s="6">
        <f t="shared" si="1"/>
        <v>0.6329542519039526</v>
      </c>
      <c r="I86">
        <v>112955.56</v>
      </c>
      <c r="J86">
        <v>0</v>
      </c>
    </row>
    <row r="87" spans="1:10" x14ac:dyDescent="0.25">
      <c r="A87" t="s">
        <v>7</v>
      </c>
      <c r="B87" t="s">
        <v>28</v>
      </c>
      <c r="C87" t="s">
        <v>9</v>
      </c>
      <c r="D87">
        <v>768.51</v>
      </c>
      <c r="E87">
        <v>447127.11</v>
      </c>
      <c r="F87">
        <v>93224.01</v>
      </c>
      <c r="G87" s="2">
        <v>45137</v>
      </c>
      <c r="H87" s="6">
        <f t="shared" si="1"/>
        <v>0.79150445608185105</v>
      </c>
      <c r="I87">
        <v>353903.1</v>
      </c>
      <c r="J87">
        <v>0</v>
      </c>
    </row>
    <row r="88" spans="1:10" x14ac:dyDescent="0.25">
      <c r="A88" t="s">
        <v>29</v>
      </c>
      <c r="B88" t="s">
        <v>11</v>
      </c>
      <c r="C88" t="s">
        <v>24</v>
      </c>
      <c r="D88">
        <v>698.06</v>
      </c>
      <c r="E88">
        <v>1945146.42</v>
      </c>
      <c r="F88">
        <v>82203.89</v>
      </c>
      <c r="G88" s="2">
        <v>45297</v>
      </c>
      <c r="H88" s="6">
        <f t="shared" si="1"/>
        <v>0.9577389706220677</v>
      </c>
      <c r="I88">
        <v>1862942.53</v>
      </c>
      <c r="J88">
        <v>0</v>
      </c>
    </row>
    <row r="89" spans="1:10" x14ac:dyDescent="0.25">
      <c r="A89" t="s">
        <v>16</v>
      </c>
      <c r="B89" t="s">
        <v>26</v>
      </c>
      <c r="C89" t="s">
        <v>9</v>
      </c>
      <c r="D89">
        <v>4873.2299999999996</v>
      </c>
      <c r="E89">
        <v>1684940.71</v>
      </c>
      <c r="F89">
        <v>78430.070000000007</v>
      </c>
      <c r="G89" s="2">
        <v>45031</v>
      </c>
      <c r="H89" s="6">
        <f t="shared" si="1"/>
        <v>0.95345232652132905</v>
      </c>
      <c r="I89">
        <v>1606510.64</v>
      </c>
      <c r="J89">
        <v>0</v>
      </c>
    </row>
    <row r="90" spans="1:10" x14ac:dyDescent="0.25">
      <c r="A90" t="s">
        <v>29</v>
      </c>
      <c r="B90" t="s">
        <v>8</v>
      </c>
      <c r="C90" t="s">
        <v>12</v>
      </c>
      <c r="D90">
        <v>1761.97</v>
      </c>
      <c r="E90">
        <v>3476854.88</v>
      </c>
      <c r="F90">
        <v>52180.3</v>
      </c>
      <c r="G90" s="2">
        <v>45100</v>
      </c>
      <c r="H90" s="6">
        <f t="shared" si="1"/>
        <v>0.98499209722552472</v>
      </c>
      <c r="I90">
        <v>3424674.58</v>
      </c>
      <c r="J90">
        <v>0</v>
      </c>
    </row>
    <row r="91" spans="1:10" x14ac:dyDescent="0.25">
      <c r="A91" t="s">
        <v>16</v>
      </c>
      <c r="B91" t="s">
        <v>26</v>
      </c>
      <c r="C91" t="s">
        <v>9</v>
      </c>
      <c r="D91">
        <v>853.5</v>
      </c>
      <c r="E91">
        <v>1780451.36</v>
      </c>
      <c r="F91">
        <v>95238.12</v>
      </c>
      <c r="G91" s="2">
        <v>45223</v>
      </c>
      <c r="H91" s="6">
        <f t="shared" si="1"/>
        <v>0.94650900207686672</v>
      </c>
      <c r="I91">
        <v>1685213.24</v>
      </c>
      <c r="J91">
        <v>0</v>
      </c>
    </row>
    <row r="92" spans="1:10" x14ac:dyDescent="0.25">
      <c r="A92" t="s">
        <v>29</v>
      </c>
      <c r="B92" t="s">
        <v>8</v>
      </c>
      <c r="C92" t="s">
        <v>9</v>
      </c>
      <c r="D92">
        <v>1318.4</v>
      </c>
      <c r="E92">
        <v>86179.06</v>
      </c>
      <c r="F92">
        <v>5480.61</v>
      </c>
      <c r="G92" s="2">
        <v>45057</v>
      </c>
      <c r="H92" s="6">
        <f t="shared" si="1"/>
        <v>0.93640438872273613</v>
      </c>
      <c r="I92">
        <v>80698.45</v>
      </c>
      <c r="J92">
        <v>0</v>
      </c>
    </row>
    <row r="93" spans="1:10" x14ac:dyDescent="0.25">
      <c r="A93" t="s">
        <v>18</v>
      </c>
      <c r="B93" t="s">
        <v>8</v>
      </c>
      <c r="C93" t="s">
        <v>24</v>
      </c>
      <c r="D93">
        <v>670.65</v>
      </c>
      <c r="E93">
        <v>149853.39000000001</v>
      </c>
      <c r="F93">
        <v>73970.75</v>
      </c>
      <c r="G93" s="2">
        <v>45300</v>
      </c>
      <c r="H93" s="6">
        <f t="shared" si="1"/>
        <v>0.50637920169840678</v>
      </c>
      <c r="I93">
        <v>75882.64</v>
      </c>
      <c r="J93">
        <v>0</v>
      </c>
    </row>
    <row r="94" spans="1:10" x14ac:dyDescent="0.25">
      <c r="A94" t="s">
        <v>16</v>
      </c>
      <c r="B94" t="s">
        <v>8</v>
      </c>
      <c r="C94" t="s">
        <v>24</v>
      </c>
      <c r="D94">
        <v>4720.97</v>
      </c>
      <c r="E94">
        <v>1021542.37</v>
      </c>
      <c r="F94">
        <v>49150.16</v>
      </c>
      <c r="G94" s="2">
        <v>45073</v>
      </c>
      <c r="H94" s="6">
        <f t="shared" si="1"/>
        <v>0.95188632263975503</v>
      </c>
      <c r="I94">
        <v>972392.21</v>
      </c>
      <c r="J94">
        <v>0</v>
      </c>
    </row>
    <row r="95" spans="1:10" x14ac:dyDescent="0.25">
      <c r="A95" t="s">
        <v>15</v>
      </c>
      <c r="B95" t="s">
        <v>25</v>
      </c>
      <c r="C95" t="s">
        <v>12</v>
      </c>
      <c r="D95">
        <v>1218.0899999999999</v>
      </c>
      <c r="E95">
        <v>2246011.06</v>
      </c>
      <c r="F95">
        <v>30276.720000000001</v>
      </c>
      <c r="G95" s="2">
        <v>45021</v>
      </c>
      <c r="H95" s="6">
        <f t="shared" si="1"/>
        <v>0.98651978142974939</v>
      </c>
      <c r="I95">
        <v>2215734.34</v>
      </c>
      <c r="J95">
        <v>0</v>
      </c>
    </row>
    <row r="96" spans="1:10" x14ac:dyDescent="0.25">
      <c r="A96" t="s">
        <v>18</v>
      </c>
      <c r="B96" t="s">
        <v>8</v>
      </c>
      <c r="C96" t="s">
        <v>12</v>
      </c>
      <c r="D96">
        <v>3659.9</v>
      </c>
      <c r="E96">
        <v>1846530.81</v>
      </c>
      <c r="F96">
        <v>71720.75</v>
      </c>
      <c r="G96" s="2">
        <v>45260</v>
      </c>
      <c r="H96" s="6">
        <f t="shared" si="1"/>
        <v>0.96115919127284966</v>
      </c>
      <c r="I96">
        <v>1774810.06</v>
      </c>
      <c r="J96">
        <v>0</v>
      </c>
    </row>
    <row r="97" spans="1:10" x14ac:dyDescent="0.25">
      <c r="A97" t="s">
        <v>29</v>
      </c>
      <c r="B97" t="s">
        <v>26</v>
      </c>
      <c r="C97" t="s">
        <v>12</v>
      </c>
      <c r="D97">
        <v>692.25</v>
      </c>
      <c r="E97">
        <v>166173.5</v>
      </c>
      <c r="F97">
        <v>76433.17</v>
      </c>
      <c r="G97" s="2">
        <v>45226</v>
      </c>
      <c r="H97" s="6">
        <f t="shared" si="1"/>
        <v>0.54003995823642159</v>
      </c>
      <c r="I97">
        <v>89740.33</v>
      </c>
      <c r="J97">
        <v>0</v>
      </c>
    </row>
    <row r="98" spans="1:10" x14ac:dyDescent="0.25">
      <c r="A98" t="s">
        <v>7</v>
      </c>
      <c r="B98" t="s">
        <v>25</v>
      </c>
      <c r="C98" t="s">
        <v>12</v>
      </c>
      <c r="D98">
        <v>320.42</v>
      </c>
      <c r="E98">
        <v>163208.94</v>
      </c>
      <c r="F98">
        <v>21053.39</v>
      </c>
      <c r="G98" s="2">
        <v>45214</v>
      </c>
      <c r="H98" s="6">
        <f t="shared" si="1"/>
        <v>0.8710034511589867</v>
      </c>
      <c r="I98">
        <v>142155.54999999999</v>
      </c>
      <c r="J98">
        <v>0</v>
      </c>
    </row>
    <row r="99" spans="1:10" x14ac:dyDescent="0.25">
      <c r="A99" t="s">
        <v>10</v>
      </c>
      <c r="B99" t="s">
        <v>26</v>
      </c>
      <c r="C99" t="s">
        <v>24</v>
      </c>
      <c r="D99">
        <v>1821.95</v>
      </c>
      <c r="E99">
        <v>476825.81</v>
      </c>
      <c r="F99">
        <v>34821.35</v>
      </c>
      <c r="G99" s="2">
        <v>45018</v>
      </c>
      <c r="H99" s="6">
        <f t="shared" si="1"/>
        <v>0.92697259823246569</v>
      </c>
      <c r="I99">
        <v>442004.46</v>
      </c>
      <c r="J99">
        <v>0</v>
      </c>
    </row>
    <row r="100" spans="1:10" x14ac:dyDescent="0.25">
      <c r="A100" t="s">
        <v>7</v>
      </c>
      <c r="B100" t="s">
        <v>28</v>
      </c>
      <c r="C100" t="s">
        <v>24</v>
      </c>
      <c r="D100">
        <v>1183.6199999999999</v>
      </c>
      <c r="E100">
        <v>108954.11</v>
      </c>
      <c r="F100">
        <v>97011.26</v>
      </c>
      <c r="G100" s="2">
        <v>45349</v>
      </c>
      <c r="H100" s="6">
        <f t="shared" si="1"/>
        <v>0.10961357951526569</v>
      </c>
      <c r="I100">
        <v>11942.85</v>
      </c>
      <c r="J100">
        <v>0</v>
      </c>
    </row>
    <row r="101" spans="1:10" x14ac:dyDescent="0.25">
      <c r="A101" t="s">
        <v>13</v>
      </c>
      <c r="B101" t="s">
        <v>22</v>
      </c>
      <c r="C101" t="s">
        <v>24</v>
      </c>
      <c r="D101">
        <v>2646.41</v>
      </c>
      <c r="E101">
        <v>2778181.9598135184</v>
      </c>
      <c r="F101">
        <v>41699.69</v>
      </c>
      <c r="G101" s="2">
        <v>45236</v>
      </c>
      <c r="H101" s="6">
        <f t="shared" si="1"/>
        <v>0.98499029559503759</v>
      </c>
      <c r="I101">
        <v>2714988.0520000001</v>
      </c>
      <c r="J101">
        <v>0</v>
      </c>
    </row>
    <row r="102" spans="1:10" x14ac:dyDescent="0.25">
      <c r="A102" t="s">
        <v>20</v>
      </c>
      <c r="B102" t="s">
        <v>21</v>
      </c>
      <c r="C102" t="s">
        <v>9</v>
      </c>
      <c r="D102">
        <v>139.6</v>
      </c>
      <c r="E102">
        <v>104828.04</v>
      </c>
      <c r="F102">
        <v>45975.91</v>
      </c>
      <c r="G102" s="2">
        <v>45209</v>
      </c>
      <c r="H102" s="6">
        <f t="shared" si="1"/>
        <v>0.56141591505478872</v>
      </c>
      <c r="I102">
        <v>58852.13</v>
      </c>
      <c r="J102">
        <v>0</v>
      </c>
    </row>
    <row r="103" spans="1:10" x14ac:dyDescent="0.25">
      <c r="A103" t="s">
        <v>29</v>
      </c>
      <c r="B103" t="s">
        <v>21</v>
      </c>
      <c r="C103" t="s">
        <v>9</v>
      </c>
      <c r="D103">
        <v>4066.49</v>
      </c>
      <c r="E103">
        <v>1308229.68</v>
      </c>
      <c r="F103">
        <v>6272.64</v>
      </c>
      <c r="G103" s="2">
        <v>45347</v>
      </c>
      <c r="H103" s="6">
        <f t="shared" si="1"/>
        <v>0.9952052456110001</v>
      </c>
      <c r="I103">
        <v>1301957.04</v>
      </c>
      <c r="J103">
        <v>0</v>
      </c>
    </row>
    <row r="104" spans="1:10" x14ac:dyDescent="0.25">
      <c r="A104" t="s">
        <v>16</v>
      </c>
      <c r="B104" t="s">
        <v>11</v>
      </c>
      <c r="C104" t="s">
        <v>9</v>
      </c>
      <c r="D104">
        <v>2187.9</v>
      </c>
      <c r="E104">
        <v>2778181.9598135184</v>
      </c>
      <c r="F104">
        <v>50192.67</v>
      </c>
      <c r="G104" s="2">
        <v>45223</v>
      </c>
      <c r="H104" s="6">
        <f t="shared" si="1"/>
        <v>0.98193326760952371</v>
      </c>
      <c r="I104">
        <v>2714988.0520000001</v>
      </c>
      <c r="J104">
        <v>0</v>
      </c>
    </row>
    <row r="105" spans="1:10" x14ac:dyDescent="0.25">
      <c r="A105" t="s">
        <v>10</v>
      </c>
      <c r="B105" t="s">
        <v>19</v>
      </c>
      <c r="C105" t="s">
        <v>12</v>
      </c>
      <c r="D105">
        <v>2734.26</v>
      </c>
      <c r="E105">
        <v>65865.59</v>
      </c>
      <c r="F105">
        <v>67813.67</v>
      </c>
      <c r="G105" s="2">
        <v>45249</v>
      </c>
      <c r="H105" s="6">
        <f t="shared" si="1"/>
        <v>-2.9576596823925844E-2</v>
      </c>
      <c r="I105">
        <v>-1948.08</v>
      </c>
      <c r="J105">
        <v>0</v>
      </c>
    </row>
    <row r="106" spans="1:10" x14ac:dyDescent="0.25">
      <c r="A106" t="s">
        <v>16</v>
      </c>
      <c r="B106" t="s">
        <v>19</v>
      </c>
      <c r="C106" t="s">
        <v>24</v>
      </c>
      <c r="D106">
        <v>3712.72</v>
      </c>
      <c r="E106">
        <v>5811807.6100000003</v>
      </c>
      <c r="F106">
        <v>63180.24</v>
      </c>
      <c r="G106" s="2">
        <v>45183</v>
      </c>
      <c r="H106" s="6">
        <f t="shared" si="1"/>
        <v>0.98912898632582225</v>
      </c>
      <c r="I106">
        <v>5748627.3700000001</v>
      </c>
      <c r="J106">
        <v>0</v>
      </c>
    </row>
    <row r="107" spans="1:10" x14ac:dyDescent="0.25">
      <c r="A107" t="s">
        <v>18</v>
      </c>
      <c r="B107" t="s">
        <v>26</v>
      </c>
      <c r="C107" t="s">
        <v>9</v>
      </c>
      <c r="D107">
        <v>3733.09</v>
      </c>
      <c r="E107">
        <v>463657.24</v>
      </c>
      <c r="F107">
        <v>10047.26</v>
      </c>
      <c r="G107" s="2">
        <v>45072</v>
      </c>
      <c r="H107" s="6">
        <f t="shared" si="1"/>
        <v>0.97833041494186523</v>
      </c>
      <c r="I107">
        <v>453609.98</v>
      </c>
      <c r="J107">
        <v>0</v>
      </c>
    </row>
    <row r="108" spans="1:10" x14ac:dyDescent="0.25">
      <c r="A108" t="s">
        <v>23</v>
      </c>
      <c r="B108" t="s">
        <v>19</v>
      </c>
      <c r="C108" t="s">
        <v>24</v>
      </c>
      <c r="D108">
        <v>1727.03</v>
      </c>
      <c r="E108">
        <v>356674.01</v>
      </c>
      <c r="F108">
        <v>4752.76</v>
      </c>
      <c r="G108" s="2">
        <v>45185</v>
      </c>
      <c r="H108" s="6">
        <f t="shared" si="1"/>
        <v>0.9866747790230076</v>
      </c>
      <c r="I108">
        <v>351921.25</v>
      </c>
      <c r="J108">
        <v>0</v>
      </c>
    </row>
    <row r="109" spans="1:10" x14ac:dyDescent="0.25">
      <c r="A109" t="s">
        <v>16</v>
      </c>
      <c r="B109" t="s">
        <v>11</v>
      </c>
      <c r="C109" t="s">
        <v>12</v>
      </c>
      <c r="D109">
        <v>3636.2</v>
      </c>
      <c r="E109">
        <v>850691.9</v>
      </c>
      <c r="F109">
        <v>16127.07</v>
      </c>
      <c r="G109" s="2">
        <v>45086</v>
      </c>
      <c r="H109" s="6">
        <f t="shared" si="1"/>
        <v>0.98104240795051656</v>
      </c>
      <c r="I109">
        <v>834564.83</v>
      </c>
      <c r="J109">
        <v>0</v>
      </c>
    </row>
    <row r="110" spans="1:10" x14ac:dyDescent="0.25">
      <c r="A110" t="s">
        <v>27</v>
      </c>
      <c r="B110" t="s">
        <v>22</v>
      </c>
      <c r="C110" t="s">
        <v>24</v>
      </c>
      <c r="D110">
        <v>3191.67</v>
      </c>
      <c r="E110">
        <v>1860108.79</v>
      </c>
      <c r="F110">
        <v>17416.54</v>
      </c>
      <c r="G110" s="2">
        <v>45193</v>
      </c>
      <c r="H110" s="6">
        <f t="shared" si="1"/>
        <v>0.9906368164627618</v>
      </c>
      <c r="I110">
        <v>1842692.25</v>
      </c>
      <c r="J110">
        <v>0</v>
      </c>
    </row>
    <row r="111" spans="1:10" x14ac:dyDescent="0.25">
      <c r="A111" t="s">
        <v>20</v>
      </c>
      <c r="B111" t="s">
        <v>26</v>
      </c>
      <c r="C111" t="s">
        <v>24</v>
      </c>
      <c r="D111">
        <v>2594.8200000000002</v>
      </c>
      <c r="E111">
        <v>2778181.9598135184</v>
      </c>
      <c r="F111">
        <v>32207.16</v>
      </c>
      <c r="G111" s="2">
        <v>45374</v>
      </c>
      <c r="H111" s="6">
        <f t="shared" si="1"/>
        <v>0.98840710922974895</v>
      </c>
      <c r="I111">
        <v>2714988.0520000001</v>
      </c>
      <c r="J111">
        <v>0</v>
      </c>
    </row>
    <row r="112" spans="1:10" x14ac:dyDescent="0.25">
      <c r="A112" t="s">
        <v>23</v>
      </c>
      <c r="B112" t="s">
        <v>14</v>
      </c>
      <c r="C112" t="s">
        <v>24</v>
      </c>
      <c r="D112">
        <v>726.52</v>
      </c>
      <c r="E112">
        <v>1314813.18</v>
      </c>
      <c r="F112">
        <v>89853.58</v>
      </c>
      <c r="G112" s="2">
        <v>45131</v>
      </c>
      <c r="H112" s="6">
        <f t="shared" si="1"/>
        <v>0.93166057249289203</v>
      </c>
      <c r="I112">
        <v>1224959.6000000001</v>
      </c>
      <c r="J112">
        <v>0</v>
      </c>
    </row>
    <row r="113" spans="1:10" x14ac:dyDescent="0.25">
      <c r="A113" t="s">
        <v>29</v>
      </c>
      <c r="B113" t="s">
        <v>8</v>
      </c>
      <c r="C113" t="s">
        <v>24</v>
      </c>
      <c r="D113">
        <v>2549.1799999999998</v>
      </c>
      <c r="E113">
        <v>8144265.5700000003</v>
      </c>
      <c r="F113">
        <v>38294.15</v>
      </c>
      <c r="G113" s="2">
        <v>45354</v>
      </c>
      <c r="H113" s="6">
        <f t="shared" si="1"/>
        <v>0.99529802292535008</v>
      </c>
      <c r="I113">
        <v>8105971.4199999999</v>
      </c>
      <c r="J113">
        <v>0</v>
      </c>
    </row>
    <row r="114" spans="1:10" x14ac:dyDescent="0.25">
      <c r="A114" t="s">
        <v>10</v>
      </c>
      <c r="B114" t="s">
        <v>26</v>
      </c>
      <c r="C114" t="s">
        <v>12</v>
      </c>
      <c r="D114">
        <v>3429.28</v>
      </c>
      <c r="E114">
        <v>3264068.26</v>
      </c>
      <c r="F114">
        <v>66193.37</v>
      </c>
      <c r="G114" s="2">
        <v>45267</v>
      </c>
      <c r="H114" s="6">
        <f t="shared" si="1"/>
        <v>0.97972059260794986</v>
      </c>
      <c r="I114">
        <v>3197874.89</v>
      </c>
      <c r="J114">
        <v>0</v>
      </c>
    </row>
    <row r="115" spans="1:10" x14ac:dyDescent="0.25">
      <c r="A115" t="s">
        <v>10</v>
      </c>
      <c r="B115" t="s">
        <v>22</v>
      </c>
      <c r="C115" t="s">
        <v>24</v>
      </c>
      <c r="D115">
        <v>2917.9</v>
      </c>
      <c r="E115">
        <v>4695939.87</v>
      </c>
      <c r="F115">
        <v>99682.92</v>
      </c>
      <c r="G115" s="2">
        <v>45319</v>
      </c>
      <c r="H115" s="6">
        <f t="shared" si="1"/>
        <v>0.97877253057756897</v>
      </c>
      <c r="I115">
        <v>4596256.95</v>
      </c>
      <c r="J115">
        <v>0</v>
      </c>
    </row>
    <row r="116" spans="1:10" x14ac:dyDescent="0.25">
      <c r="A116" t="s">
        <v>20</v>
      </c>
      <c r="B116" t="s">
        <v>25</v>
      </c>
      <c r="C116" t="s">
        <v>24</v>
      </c>
      <c r="D116">
        <v>479.87</v>
      </c>
      <c r="E116">
        <v>210884.2</v>
      </c>
      <c r="F116">
        <v>35172.120000000003</v>
      </c>
      <c r="G116" s="2">
        <v>45082</v>
      </c>
      <c r="H116" s="6">
        <f t="shared" si="1"/>
        <v>0.83321595453808306</v>
      </c>
      <c r="I116">
        <v>175712.08</v>
      </c>
      <c r="J116">
        <v>0</v>
      </c>
    </row>
    <row r="117" spans="1:10" x14ac:dyDescent="0.25">
      <c r="A117" t="s">
        <v>15</v>
      </c>
      <c r="B117" t="s">
        <v>14</v>
      </c>
      <c r="C117" t="s">
        <v>9</v>
      </c>
      <c r="D117">
        <v>4814.62</v>
      </c>
      <c r="E117">
        <v>301849.71000000002</v>
      </c>
      <c r="F117">
        <v>96500.09</v>
      </c>
      <c r="G117" s="2">
        <v>45085</v>
      </c>
      <c r="H117" s="6">
        <f t="shared" si="1"/>
        <v>0.68030418183936636</v>
      </c>
      <c r="I117">
        <v>205349.62</v>
      </c>
      <c r="J117">
        <v>0</v>
      </c>
    </row>
    <row r="118" spans="1:10" x14ac:dyDescent="0.25">
      <c r="A118" t="s">
        <v>18</v>
      </c>
      <c r="B118" t="s">
        <v>8</v>
      </c>
      <c r="C118" t="s">
        <v>24</v>
      </c>
      <c r="D118">
        <v>4574.2299999999996</v>
      </c>
      <c r="E118">
        <v>2627350.7999999998</v>
      </c>
      <c r="F118">
        <v>14234.35</v>
      </c>
      <c r="G118" s="2">
        <v>45366</v>
      </c>
      <c r="H118" s="6">
        <f t="shared" si="1"/>
        <v>0.99458224231039105</v>
      </c>
      <c r="I118">
        <v>2613116.4500000002</v>
      </c>
      <c r="J118">
        <v>0</v>
      </c>
    </row>
    <row r="119" spans="1:10" x14ac:dyDescent="0.25">
      <c r="A119" t="s">
        <v>13</v>
      </c>
      <c r="B119" t="s">
        <v>8</v>
      </c>
      <c r="C119" t="s">
        <v>9</v>
      </c>
      <c r="D119">
        <v>3094.39</v>
      </c>
      <c r="E119">
        <v>732514.52</v>
      </c>
      <c r="F119">
        <v>50192.67</v>
      </c>
      <c r="G119" s="2">
        <v>45160</v>
      </c>
      <c r="H119" s="6">
        <f t="shared" si="1"/>
        <v>0.93147894187817593</v>
      </c>
      <c r="I119">
        <v>2714988.0520000001</v>
      </c>
      <c r="J119">
        <v>0</v>
      </c>
    </row>
    <row r="120" spans="1:10" x14ac:dyDescent="0.25">
      <c r="A120" t="s">
        <v>13</v>
      </c>
      <c r="B120" t="s">
        <v>8</v>
      </c>
      <c r="C120" t="s">
        <v>9</v>
      </c>
      <c r="D120">
        <v>1039.3599999999999</v>
      </c>
      <c r="E120">
        <v>790670.15</v>
      </c>
      <c r="F120">
        <v>51835.28</v>
      </c>
      <c r="G120" s="2">
        <v>45156</v>
      </c>
      <c r="H120" s="6">
        <f t="shared" si="1"/>
        <v>0.93444133435415511</v>
      </c>
      <c r="I120">
        <v>738834.87</v>
      </c>
      <c r="J120">
        <v>0</v>
      </c>
    </row>
    <row r="121" spans="1:10" x14ac:dyDescent="0.25">
      <c r="A121" t="s">
        <v>18</v>
      </c>
      <c r="B121" t="s">
        <v>26</v>
      </c>
      <c r="C121" t="s">
        <v>12</v>
      </c>
      <c r="D121">
        <v>2594.8200000000002</v>
      </c>
      <c r="E121">
        <v>2778181.9598135184</v>
      </c>
      <c r="F121">
        <v>58584.72</v>
      </c>
      <c r="G121" s="2">
        <v>45109</v>
      </c>
      <c r="H121" s="6">
        <f t="shared" si="1"/>
        <v>0.97891256913786429</v>
      </c>
      <c r="I121">
        <v>2714988.0520000001</v>
      </c>
      <c r="J121">
        <v>0</v>
      </c>
    </row>
    <row r="122" spans="1:10" x14ac:dyDescent="0.25">
      <c r="A122" t="s">
        <v>29</v>
      </c>
      <c r="B122" t="s">
        <v>28</v>
      </c>
      <c r="C122" t="s">
        <v>12</v>
      </c>
      <c r="D122">
        <v>4109.45</v>
      </c>
      <c r="E122">
        <v>1038873.89</v>
      </c>
      <c r="F122">
        <v>68757.33</v>
      </c>
      <c r="G122" s="2">
        <v>45161</v>
      </c>
      <c r="H122" s="6">
        <f t="shared" si="1"/>
        <v>0.93381551826276055</v>
      </c>
      <c r="I122">
        <v>970116.56</v>
      </c>
      <c r="J122">
        <v>0</v>
      </c>
    </row>
    <row r="123" spans="1:10" x14ac:dyDescent="0.25">
      <c r="A123" t="s">
        <v>18</v>
      </c>
      <c r="B123" t="s">
        <v>21</v>
      </c>
      <c r="C123" t="s">
        <v>9</v>
      </c>
      <c r="D123">
        <v>724.93</v>
      </c>
      <c r="E123">
        <v>322760.58</v>
      </c>
      <c r="F123">
        <v>58209.77</v>
      </c>
      <c r="G123" s="2">
        <v>45201</v>
      </c>
      <c r="H123" s="6">
        <f t="shared" si="1"/>
        <v>0.8196503116954369</v>
      </c>
      <c r="I123">
        <v>264550.81</v>
      </c>
      <c r="J123">
        <v>0</v>
      </c>
    </row>
    <row r="124" spans="1:10" x14ac:dyDescent="0.25">
      <c r="A124" t="s">
        <v>23</v>
      </c>
      <c r="B124" t="s">
        <v>28</v>
      </c>
      <c r="C124" t="s">
        <v>24</v>
      </c>
      <c r="D124" s="3">
        <v>2594.81584388186</v>
      </c>
      <c r="E124">
        <v>2778181.9598135184</v>
      </c>
      <c r="F124">
        <v>10101.719999999999</v>
      </c>
      <c r="G124" s="2">
        <v>45351</v>
      </c>
      <c r="H124" s="6">
        <f t="shared" si="1"/>
        <v>0.99636390987123169</v>
      </c>
      <c r="I124">
        <v>2714988.0520000001</v>
      </c>
      <c r="J124">
        <v>0</v>
      </c>
    </row>
    <row r="125" spans="1:10" x14ac:dyDescent="0.25">
      <c r="A125" t="s">
        <v>7</v>
      </c>
      <c r="B125" t="s">
        <v>8</v>
      </c>
      <c r="C125" t="s">
        <v>12</v>
      </c>
      <c r="D125">
        <v>1723.46</v>
      </c>
      <c r="E125">
        <v>2778181.9598135184</v>
      </c>
      <c r="F125">
        <v>65767.789999999994</v>
      </c>
      <c r="G125" s="2">
        <v>45237</v>
      </c>
      <c r="H125" s="6">
        <f t="shared" si="1"/>
        <v>0.97632704014663796</v>
      </c>
      <c r="I125">
        <v>2714988.0520000001</v>
      </c>
      <c r="J125">
        <v>0</v>
      </c>
    </row>
    <row r="126" spans="1:10" x14ac:dyDescent="0.25">
      <c r="A126" t="s">
        <v>7</v>
      </c>
      <c r="B126" t="s">
        <v>19</v>
      </c>
      <c r="C126" t="s">
        <v>9</v>
      </c>
      <c r="D126">
        <v>2260.06</v>
      </c>
      <c r="E126">
        <v>5354259.33</v>
      </c>
      <c r="F126">
        <v>85529.09</v>
      </c>
      <c r="G126" s="2">
        <v>45119</v>
      </c>
      <c r="H126" s="6">
        <f t="shared" si="1"/>
        <v>0.98402597171175876</v>
      </c>
      <c r="I126">
        <v>5268730.24</v>
      </c>
      <c r="J126">
        <v>0</v>
      </c>
    </row>
    <row r="127" spans="1:10" x14ac:dyDescent="0.25">
      <c r="A127" t="s">
        <v>27</v>
      </c>
      <c r="B127" t="s">
        <v>22</v>
      </c>
      <c r="C127" t="s">
        <v>9</v>
      </c>
      <c r="D127">
        <v>4518.04</v>
      </c>
      <c r="E127">
        <v>2648534.69</v>
      </c>
      <c r="F127">
        <v>33049.519999999997</v>
      </c>
      <c r="G127" s="2">
        <v>45283</v>
      </c>
      <c r="H127" s="6">
        <f t="shared" si="1"/>
        <v>0.98752158311356686</v>
      </c>
      <c r="I127">
        <v>2615485.17</v>
      </c>
      <c r="J127">
        <v>0</v>
      </c>
    </row>
    <row r="128" spans="1:10" x14ac:dyDescent="0.25">
      <c r="A128" t="s">
        <v>13</v>
      </c>
      <c r="B128" t="s">
        <v>11</v>
      </c>
      <c r="C128" t="s">
        <v>9</v>
      </c>
      <c r="D128">
        <v>1928.3</v>
      </c>
      <c r="E128">
        <v>486799.33</v>
      </c>
      <c r="F128">
        <v>23065.06</v>
      </c>
      <c r="G128" s="2">
        <v>45254</v>
      </c>
      <c r="H128" s="6">
        <f t="shared" si="1"/>
        <v>0.95261895697350285</v>
      </c>
      <c r="I128">
        <v>463734.27</v>
      </c>
      <c r="J128">
        <v>0</v>
      </c>
    </row>
    <row r="129" spans="1:10" x14ac:dyDescent="0.25">
      <c r="A129" t="s">
        <v>29</v>
      </c>
      <c r="B129" t="s">
        <v>14</v>
      </c>
      <c r="C129" t="s">
        <v>24</v>
      </c>
      <c r="D129">
        <v>2243.27</v>
      </c>
      <c r="E129">
        <v>3182114.39</v>
      </c>
      <c r="F129">
        <v>24732.47</v>
      </c>
      <c r="G129" s="2">
        <v>45059</v>
      </c>
      <c r="H129" s="6">
        <f t="shared" si="1"/>
        <v>0.99222766155807485</v>
      </c>
      <c r="I129">
        <v>3157381.92</v>
      </c>
      <c r="J129">
        <v>0</v>
      </c>
    </row>
    <row r="130" spans="1:10" x14ac:dyDescent="0.25">
      <c r="A130" t="s">
        <v>15</v>
      </c>
      <c r="B130" t="s">
        <v>28</v>
      </c>
      <c r="C130" t="s">
        <v>12</v>
      </c>
      <c r="D130">
        <v>3108.62</v>
      </c>
      <c r="E130">
        <v>1220009.01</v>
      </c>
      <c r="F130">
        <v>47237.33</v>
      </c>
      <c r="G130" s="2">
        <v>45122</v>
      </c>
      <c r="H130" s="6">
        <f t="shared" si="1"/>
        <v>0.96128116299731259</v>
      </c>
      <c r="I130">
        <v>1172771.68</v>
      </c>
      <c r="J130">
        <v>0</v>
      </c>
    </row>
    <row r="131" spans="1:10" x14ac:dyDescent="0.25">
      <c r="A131" t="s">
        <v>23</v>
      </c>
      <c r="B131" t="s">
        <v>21</v>
      </c>
      <c r="C131" t="s">
        <v>24</v>
      </c>
      <c r="D131">
        <v>1661.09</v>
      </c>
      <c r="E131">
        <v>1717674.37</v>
      </c>
      <c r="F131">
        <v>29218.65</v>
      </c>
      <c r="G131" s="2">
        <v>45223</v>
      </c>
      <c r="H131" s="6">
        <f t="shared" ref="H131:H194" si="2">(E131-F131)/E131</f>
        <v>0.98298941259745298</v>
      </c>
      <c r="I131">
        <v>1688455.72</v>
      </c>
      <c r="J131">
        <v>0</v>
      </c>
    </row>
    <row r="132" spans="1:10" x14ac:dyDescent="0.25">
      <c r="A132" t="s">
        <v>10</v>
      </c>
      <c r="B132" t="s">
        <v>19</v>
      </c>
      <c r="C132" t="s">
        <v>9</v>
      </c>
      <c r="D132" s="3">
        <v>2594.81584388186</v>
      </c>
      <c r="E132">
        <v>2778181.9598135184</v>
      </c>
      <c r="F132">
        <v>45231.19</v>
      </c>
      <c r="G132" s="2">
        <v>45197</v>
      </c>
      <c r="H132" s="6">
        <f t="shared" si="2"/>
        <v>0.9837191405551291</v>
      </c>
      <c r="I132">
        <v>2714988.0520000001</v>
      </c>
      <c r="J132">
        <v>0</v>
      </c>
    </row>
    <row r="133" spans="1:10" x14ac:dyDescent="0.25">
      <c r="A133" t="s">
        <v>16</v>
      </c>
      <c r="B133" t="s">
        <v>17</v>
      </c>
      <c r="C133" t="s">
        <v>9</v>
      </c>
      <c r="D133">
        <v>1461.41</v>
      </c>
      <c r="E133">
        <v>1500977.97</v>
      </c>
      <c r="F133">
        <v>42836.25</v>
      </c>
      <c r="G133" s="2">
        <v>45035</v>
      </c>
      <c r="H133" s="6">
        <f t="shared" si="2"/>
        <v>0.97146110678759667</v>
      </c>
      <c r="I133">
        <v>1458141.72</v>
      </c>
      <c r="J133">
        <v>0</v>
      </c>
    </row>
    <row r="134" spans="1:10" x14ac:dyDescent="0.25">
      <c r="A134" t="s">
        <v>20</v>
      </c>
      <c r="B134" t="s">
        <v>14</v>
      </c>
      <c r="C134" t="s">
        <v>24</v>
      </c>
      <c r="D134">
        <v>3010.63</v>
      </c>
      <c r="E134">
        <v>2023071.71</v>
      </c>
      <c r="F134">
        <v>2342.54</v>
      </c>
      <c r="G134" s="2">
        <v>45155</v>
      </c>
      <c r="H134" s="6">
        <f t="shared" si="2"/>
        <v>0.99884208751058057</v>
      </c>
      <c r="I134">
        <v>2020729.17</v>
      </c>
      <c r="J134">
        <v>0</v>
      </c>
    </row>
    <row r="135" spans="1:10" x14ac:dyDescent="0.25">
      <c r="A135" t="s">
        <v>29</v>
      </c>
      <c r="B135" t="s">
        <v>21</v>
      </c>
      <c r="C135" t="s">
        <v>9</v>
      </c>
      <c r="D135">
        <v>4643.4399999999996</v>
      </c>
      <c r="E135">
        <v>2093259.04</v>
      </c>
      <c r="F135">
        <v>14634.16</v>
      </c>
      <c r="G135" s="2">
        <v>45058</v>
      </c>
      <c r="H135" s="6">
        <f t="shared" si="2"/>
        <v>0.9930089111188074</v>
      </c>
      <c r="I135">
        <v>2078624.88</v>
      </c>
      <c r="J135">
        <v>0</v>
      </c>
    </row>
    <row r="136" spans="1:10" x14ac:dyDescent="0.25">
      <c r="A136" t="s">
        <v>20</v>
      </c>
      <c r="B136" t="s">
        <v>11</v>
      </c>
      <c r="C136" t="s">
        <v>9</v>
      </c>
      <c r="D136">
        <v>2110.27</v>
      </c>
      <c r="E136">
        <v>4566968.68</v>
      </c>
      <c r="F136">
        <v>33799.449999999997</v>
      </c>
      <c r="G136" s="2">
        <v>45281</v>
      </c>
      <c r="H136" s="6">
        <f t="shared" si="2"/>
        <v>0.9925991500340221</v>
      </c>
      <c r="I136">
        <v>4533169.2300000004</v>
      </c>
      <c r="J136">
        <v>0</v>
      </c>
    </row>
    <row r="137" spans="1:10" x14ac:dyDescent="0.25">
      <c r="A137" t="s">
        <v>7</v>
      </c>
      <c r="B137" t="s">
        <v>11</v>
      </c>
      <c r="C137" t="s">
        <v>12</v>
      </c>
      <c r="D137">
        <v>816.61</v>
      </c>
      <c r="E137">
        <v>2164712.0099999998</v>
      </c>
      <c r="F137">
        <v>50192.671066098032</v>
      </c>
      <c r="G137" s="2">
        <v>45378</v>
      </c>
      <c r="H137" s="6">
        <f t="shared" si="2"/>
        <v>0.97681323389243913</v>
      </c>
      <c r="I137">
        <v>2714988.0520000001</v>
      </c>
      <c r="J137">
        <v>0</v>
      </c>
    </row>
    <row r="138" spans="1:10" x14ac:dyDescent="0.25">
      <c r="A138" t="s">
        <v>7</v>
      </c>
      <c r="B138" t="s">
        <v>19</v>
      </c>
      <c r="C138" t="s">
        <v>24</v>
      </c>
      <c r="D138">
        <v>4594.6099999999997</v>
      </c>
      <c r="E138">
        <v>8440608.7100000009</v>
      </c>
      <c r="F138">
        <v>23324.16</v>
      </c>
      <c r="G138" s="2">
        <v>45029</v>
      </c>
      <c r="H138" s="6">
        <f t="shared" si="2"/>
        <v>0.99723667323040732</v>
      </c>
      <c r="I138">
        <v>8417284.5500000007</v>
      </c>
      <c r="J138">
        <v>0</v>
      </c>
    </row>
    <row r="139" spans="1:10" x14ac:dyDescent="0.25">
      <c r="A139" t="s">
        <v>16</v>
      </c>
      <c r="B139" t="s">
        <v>19</v>
      </c>
      <c r="C139" t="s">
        <v>24</v>
      </c>
      <c r="D139">
        <v>4843.76</v>
      </c>
      <c r="E139">
        <v>1705241.35</v>
      </c>
      <c r="F139">
        <v>49861.96</v>
      </c>
      <c r="G139" s="2">
        <v>45035</v>
      </c>
      <c r="H139" s="6">
        <f t="shared" si="2"/>
        <v>0.97075958778503701</v>
      </c>
      <c r="I139">
        <v>1655379.39</v>
      </c>
      <c r="J139">
        <v>0</v>
      </c>
    </row>
    <row r="140" spans="1:10" x14ac:dyDescent="0.25">
      <c r="A140" t="s">
        <v>18</v>
      </c>
      <c r="B140" t="s">
        <v>11</v>
      </c>
      <c r="C140" t="s">
        <v>9</v>
      </c>
      <c r="D140">
        <v>149.24</v>
      </c>
      <c r="E140">
        <v>307969.59999999998</v>
      </c>
      <c r="F140">
        <v>66100.7</v>
      </c>
      <c r="G140" s="2">
        <v>45299</v>
      </c>
      <c r="H140" s="6">
        <f t="shared" si="2"/>
        <v>0.7853661530228957</v>
      </c>
      <c r="I140">
        <v>241868.9</v>
      </c>
      <c r="J140">
        <v>0</v>
      </c>
    </row>
    <row r="141" spans="1:10" x14ac:dyDescent="0.25">
      <c r="A141" t="s">
        <v>20</v>
      </c>
      <c r="B141" t="s">
        <v>17</v>
      </c>
      <c r="C141" t="s">
        <v>12</v>
      </c>
      <c r="D141">
        <v>1199.8</v>
      </c>
      <c r="E141">
        <v>223577.33</v>
      </c>
      <c r="F141">
        <v>39422.949999999997</v>
      </c>
      <c r="G141" s="2">
        <v>45282</v>
      </c>
      <c r="H141" s="6">
        <f t="shared" si="2"/>
        <v>0.82367197067788589</v>
      </c>
      <c r="I141">
        <v>184154.38</v>
      </c>
      <c r="J141">
        <v>0</v>
      </c>
    </row>
    <row r="142" spans="1:10" x14ac:dyDescent="0.25">
      <c r="A142" t="s">
        <v>23</v>
      </c>
      <c r="B142" t="s">
        <v>14</v>
      </c>
      <c r="C142" t="s">
        <v>24</v>
      </c>
      <c r="D142">
        <v>4700.29</v>
      </c>
      <c r="E142">
        <v>772073.4</v>
      </c>
      <c r="F142">
        <v>72113.61</v>
      </c>
      <c r="G142" s="2">
        <v>45183</v>
      </c>
      <c r="H142" s="6">
        <f t="shared" si="2"/>
        <v>0.90659746858265033</v>
      </c>
      <c r="I142">
        <v>699959.79</v>
      </c>
      <c r="J142">
        <v>0</v>
      </c>
    </row>
    <row r="143" spans="1:10" x14ac:dyDescent="0.25">
      <c r="A143" t="s">
        <v>18</v>
      </c>
      <c r="B143" t="s">
        <v>26</v>
      </c>
      <c r="C143" t="s">
        <v>24</v>
      </c>
      <c r="D143">
        <v>3836.8</v>
      </c>
      <c r="E143">
        <v>2778181.9598135184</v>
      </c>
      <c r="F143">
        <v>8889.32</v>
      </c>
      <c r="G143" s="2">
        <v>45134</v>
      </c>
      <c r="H143" s="6">
        <f t="shared" si="2"/>
        <v>0.99680031037254435</v>
      </c>
      <c r="I143">
        <v>2714988.0520000001</v>
      </c>
      <c r="J143">
        <v>0</v>
      </c>
    </row>
    <row r="144" spans="1:10" x14ac:dyDescent="0.25">
      <c r="A144" t="s">
        <v>10</v>
      </c>
      <c r="B144" t="s">
        <v>8</v>
      </c>
      <c r="C144" t="s">
        <v>9</v>
      </c>
      <c r="D144">
        <v>4141.1099999999997</v>
      </c>
      <c r="E144">
        <v>434419</v>
      </c>
      <c r="F144">
        <v>59366.26</v>
      </c>
      <c r="G144" s="2">
        <v>45066</v>
      </c>
      <c r="H144" s="6">
        <f t="shared" si="2"/>
        <v>0.86334331601518344</v>
      </c>
      <c r="I144">
        <v>375052.74</v>
      </c>
      <c r="J144">
        <v>0</v>
      </c>
    </row>
    <row r="145" spans="1:10" x14ac:dyDescent="0.25">
      <c r="A145" t="s">
        <v>18</v>
      </c>
      <c r="B145" t="s">
        <v>8</v>
      </c>
      <c r="C145" t="s">
        <v>12</v>
      </c>
      <c r="D145">
        <v>226.31</v>
      </c>
      <c r="E145">
        <v>38592.51</v>
      </c>
      <c r="F145">
        <v>51198.96</v>
      </c>
      <c r="G145" s="2">
        <v>45178</v>
      </c>
      <c r="H145" s="6">
        <f t="shared" si="2"/>
        <v>-0.32665535359063186</v>
      </c>
      <c r="I145">
        <v>-12606.45</v>
      </c>
      <c r="J145">
        <v>0</v>
      </c>
    </row>
    <row r="146" spans="1:10" x14ac:dyDescent="0.25">
      <c r="A146" t="s">
        <v>16</v>
      </c>
      <c r="B146" t="s">
        <v>21</v>
      </c>
      <c r="C146" t="s">
        <v>24</v>
      </c>
      <c r="D146">
        <v>982.32</v>
      </c>
      <c r="E146">
        <v>1133614.47</v>
      </c>
      <c r="F146">
        <v>70777.06</v>
      </c>
      <c r="G146" s="2">
        <v>45276</v>
      </c>
      <c r="H146" s="6">
        <f t="shared" si="2"/>
        <v>0.9375651406425678</v>
      </c>
      <c r="I146">
        <v>1062837.4099999999</v>
      </c>
      <c r="J146">
        <v>0</v>
      </c>
    </row>
    <row r="147" spans="1:10" x14ac:dyDescent="0.25">
      <c r="A147" t="s">
        <v>23</v>
      </c>
      <c r="B147" t="s">
        <v>28</v>
      </c>
      <c r="C147" t="s">
        <v>24</v>
      </c>
      <c r="D147">
        <v>2038.08</v>
      </c>
      <c r="E147">
        <v>539850.71</v>
      </c>
      <c r="F147">
        <v>87785.54</v>
      </c>
      <c r="G147" s="2">
        <v>45551</v>
      </c>
      <c r="H147" s="6">
        <f t="shared" si="2"/>
        <v>0.83738922932971604</v>
      </c>
      <c r="I147">
        <v>452065.17</v>
      </c>
      <c r="J147">
        <v>0</v>
      </c>
    </row>
    <row r="148" spans="1:10" x14ac:dyDescent="0.25">
      <c r="A148" t="s">
        <v>7</v>
      </c>
      <c r="B148" t="s">
        <v>8</v>
      </c>
      <c r="C148" t="s">
        <v>12</v>
      </c>
      <c r="D148">
        <v>804.48</v>
      </c>
      <c r="E148">
        <v>339139.81</v>
      </c>
      <c r="F148">
        <v>27546.34</v>
      </c>
      <c r="G148" s="2">
        <v>45253</v>
      </c>
      <c r="H148" s="6">
        <f t="shared" si="2"/>
        <v>0.91877585825149799</v>
      </c>
      <c r="I148">
        <v>311593.46999999997</v>
      </c>
      <c r="J148">
        <v>0</v>
      </c>
    </row>
    <row r="149" spans="1:10" x14ac:dyDescent="0.25">
      <c r="A149" t="s">
        <v>7</v>
      </c>
      <c r="B149" t="s">
        <v>21</v>
      </c>
      <c r="C149" t="s">
        <v>9</v>
      </c>
      <c r="D149">
        <v>2663.93</v>
      </c>
      <c r="E149">
        <v>200054.22</v>
      </c>
      <c r="F149">
        <v>23376.92</v>
      </c>
      <c r="G149" s="2">
        <v>45223</v>
      </c>
      <c r="H149" s="6">
        <f t="shared" si="2"/>
        <v>0.88314707882693</v>
      </c>
      <c r="I149">
        <v>176677.3</v>
      </c>
      <c r="J149">
        <v>0</v>
      </c>
    </row>
    <row r="150" spans="1:10" x14ac:dyDescent="0.25">
      <c r="A150" t="s">
        <v>29</v>
      </c>
      <c r="B150" t="s">
        <v>8</v>
      </c>
      <c r="C150" t="s">
        <v>24</v>
      </c>
      <c r="D150">
        <v>3892.21</v>
      </c>
      <c r="E150">
        <v>2948889.31</v>
      </c>
      <c r="F150">
        <v>35469.870000000003</v>
      </c>
      <c r="G150" s="2">
        <v>45022</v>
      </c>
      <c r="H150" s="6">
        <f t="shared" si="2"/>
        <v>0.98797178657072071</v>
      </c>
      <c r="I150">
        <v>2913419.44</v>
      </c>
      <c r="J150">
        <v>0</v>
      </c>
    </row>
    <row r="151" spans="1:10" x14ac:dyDescent="0.25">
      <c r="A151" t="s">
        <v>29</v>
      </c>
      <c r="B151" t="s">
        <v>8</v>
      </c>
      <c r="C151" t="s">
        <v>24</v>
      </c>
      <c r="D151">
        <v>2272.5500000000002</v>
      </c>
      <c r="E151">
        <v>2778181.9598135184</v>
      </c>
      <c r="F151">
        <v>67294.48</v>
      </c>
      <c r="G151" s="2">
        <v>45105</v>
      </c>
      <c r="H151" s="6">
        <f t="shared" si="2"/>
        <v>0.97577751170606652</v>
      </c>
      <c r="I151">
        <v>2714988.0520000001</v>
      </c>
      <c r="J151">
        <v>0</v>
      </c>
    </row>
    <row r="152" spans="1:10" x14ac:dyDescent="0.25">
      <c r="A152" t="s">
        <v>27</v>
      </c>
      <c r="B152" t="s">
        <v>22</v>
      </c>
      <c r="C152" t="s">
        <v>9</v>
      </c>
      <c r="D152">
        <v>1396.27</v>
      </c>
      <c r="E152">
        <v>3664179.98</v>
      </c>
      <c r="F152">
        <v>79635.210000000006</v>
      </c>
      <c r="G152" s="2">
        <v>45340</v>
      </c>
      <c r="H152" s="6">
        <f t="shared" si="2"/>
        <v>0.97826656702600079</v>
      </c>
      <c r="I152">
        <v>3584544.77</v>
      </c>
      <c r="J152">
        <v>0</v>
      </c>
    </row>
    <row r="153" spans="1:10" x14ac:dyDescent="0.25">
      <c r="A153" t="s">
        <v>13</v>
      </c>
      <c r="B153" t="s">
        <v>25</v>
      </c>
      <c r="C153" t="s">
        <v>9</v>
      </c>
      <c r="D153">
        <v>3424.92</v>
      </c>
      <c r="E153">
        <v>1371635.25</v>
      </c>
      <c r="F153">
        <v>80347.47</v>
      </c>
      <c r="G153" s="2">
        <v>45142</v>
      </c>
      <c r="H153" s="6">
        <f t="shared" si="2"/>
        <v>0.94142213099291527</v>
      </c>
      <c r="I153">
        <v>1291287.78</v>
      </c>
      <c r="J153">
        <v>0</v>
      </c>
    </row>
    <row r="154" spans="1:10" x14ac:dyDescent="0.25">
      <c r="A154" t="s">
        <v>16</v>
      </c>
      <c r="B154" t="s">
        <v>25</v>
      </c>
      <c r="C154" t="s">
        <v>12</v>
      </c>
      <c r="D154">
        <v>2594.8200000000002</v>
      </c>
      <c r="E154">
        <v>2778181.9598135184</v>
      </c>
      <c r="F154">
        <v>2210.2199999999998</v>
      </c>
      <c r="G154" s="2">
        <v>45222</v>
      </c>
      <c r="H154" s="6">
        <f t="shared" si="2"/>
        <v>0.99920443655888236</v>
      </c>
      <c r="I154">
        <v>2714988.0520000001</v>
      </c>
      <c r="J154">
        <v>0</v>
      </c>
    </row>
    <row r="155" spans="1:10" x14ac:dyDescent="0.25">
      <c r="A155" t="s">
        <v>20</v>
      </c>
      <c r="B155" t="s">
        <v>17</v>
      </c>
      <c r="C155" t="s">
        <v>9</v>
      </c>
      <c r="D155">
        <v>3407.48</v>
      </c>
      <c r="E155">
        <v>7525901.7400000002</v>
      </c>
      <c r="F155">
        <v>50192.67</v>
      </c>
      <c r="G155" s="2">
        <v>45068</v>
      </c>
      <c r="H155" s="6">
        <f t="shared" si="2"/>
        <v>0.99333067694290678</v>
      </c>
      <c r="I155">
        <v>2714988.0520000001</v>
      </c>
      <c r="J155">
        <v>0</v>
      </c>
    </row>
    <row r="156" spans="1:10" x14ac:dyDescent="0.25">
      <c r="A156" t="s">
        <v>16</v>
      </c>
      <c r="B156" t="s">
        <v>21</v>
      </c>
      <c r="C156" t="s">
        <v>12</v>
      </c>
      <c r="D156">
        <v>3423.22</v>
      </c>
      <c r="E156">
        <v>3899162.6</v>
      </c>
      <c r="F156">
        <v>35290.269999999997</v>
      </c>
      <c r="G156" s="2">
        <v>45059</v>
      </c>
      <c r="H156" s="6">
        <f t="shared" si="2"/>
        <v>0.9909492694662182</v>
      </c>
      <c r="I156">
        <v>3863872.33</v>
      </c>
      <c r="J156">
        <v>0</v>
      </c>
    </row>
    <row r="157" spans="1:10" x14ac:dyDescent="0.25">
      <c r="A157" t="s">
        <v>23</v>
      </c>
      <c r="B157" t="s">
        <v>21</v>
      </c>
      <c r="C157" t="s">
        <v>9</v>
      </c>
      <c r="D157">
        <v>3465.54</v>
      </c>
      <c r="E157">
        <v>11486028.09</v>
      </c>
      <c r="F157">
        <v>3875.06</v>
      </c>
      <c r="G157" s="2">
        <v>45226</v>
      </c>
      <c r="H157" s="6">
        <f t="shared" si="2"/>
        <v>0.99966262837164965</v>
      </c>
      <c r="I157">
        <v>11482153.029999999</v>
      </c>
      <c r="J157">
        <v>0</v>
      </c>
    </row>
    <row r="158" spans="1:10" x14ac:dyDescent="0.25">
      <c r="A158" t="s">
        <v>20</v>
      </c>
      <c r="B158" t="s">
        <v>11</v>
      </c>
      <c r="C158" t="s">
        <v>9</v>
      </c>
      <c r="D158">
        <v>3768.18</v>
      </c>
      <c r="E158">
        <v>1180966.45</v>
      </c>
      <c r="F158">
        <v>11258.68</v>
      </c>
      <c r="G158" s="2">
        <v>45204</v>
      </c>
      <c r="H158" s="6">
        <f t="shared" si="2"/>
        <v>0.99046655389744565</v>
      </c>
      <c r="I158">
        <v>1169707.77</v>
      </c>
      <c r="J158">
        <v>0</v>
      </c>
    </row>
    <row r="159" spans="1:10" x14ac:dyDescent="0.25">
      <c r="A159" t="s">
        <v>13</v>
      </c>
      <c r="B159" t="s">
        <v>19</v>
      </c>
      <c r="C159" t="s">
        <v>24</v>
      </c>
      <c r="D159">
        <v>3505.9</v>
      </c>
      <c r="E159">
        <v>689637.17</v>
      </c>
      <c r="F159">
        <v>17742.97</v>
      </c>
      <c r="G159" s="2">
        <v>45078</v>
      </c>
      <c r="H159" s="6">
        <f t="shared" si="2"/>
        <v>0.97427202190972395</v>
      </c>
      <c r="I159">
        <v>671894.2</v>
      </c>
      <c r="J159">
        <v>0</v>
      </c>
    </row>
    <row r="160" spans="1:10" x14ac:dyDescent="0.25">
      <c r="A160" t="s">
        <v>18</v>
      </c>
      <c r="B160" t="s">
        <v>17</v>
      </c>
      <c r="C160" t="s">
        <v>12</v>
      </c>
      <c r="D160">
        <v>398.24</v>
      </c>
      <c r="E160">
        <v>38610.480000000003</v>
      </c>
      <c r="F160">
        <v>50192.67</v>
      </c>
      <c r="G160" s="2">
        <v>45185</v>
      </c>
      <c r="H160" s="6">
        <f t="shared" si="2"/>
        <v>-0.29997529168246534</v>
      </c>
      <c r="I160">
        <v>2714988.0520000001</v>
      </c>
      <c r="J160">
        <v>0</v>
      </c>
    </row>
    <row r="161" spans="1:12" x14ac:dyDescent="0.25">
      <c r="A161" t="s">
        <v>13</v>
      </c>
      <c r="B161" t="s">
        <v>17</v>
      </c>
      <c r="C161" t="s">
        <v>9</v>
      </c>
      <c r="D161">
        <v>1686.45</v>
      </c>
      <c r="E161">
        <v>517948.6</v>
      </c>
      <c r="F161">
        <v>32219.32</v>
      </c>
      <c r="G161" s="2">
        <v>45551</v>
      </c>
      <c r="H161" s="6">
        <f t="shared" si="2"/>
        <v>0.93779436801257887</v>
      </c>
      <c r="I161">
        <v>485729.28000000003</v>
      </c>
      <c r="J161">
        <v>0</v>
      </c>
    </row>
    <row r="162" spans="1:12" x14ac:dyDescent="0.25">
      <c r="A162" t="s">
        <v>7</v>
      </c>
      <c r="B162" t="s">
        <v>22</v>
      </c>
      <c r="C162" t="s">
        <v>24</v>
      </c>
      <c r="D162">
        <v>758</v>
      </c>
      <c r="E162">
        <v>1871772.3</v>
      </c>
      <c r="F162">
        <v>97172.43</v>
      </c>
      <c r="G162" s="2">
        <v>45345</v>
      </c>
      <c r="H162" s="6">
        <f t="shared" si="2"/>
        <v>0.94808533602083978</v>
      </c>
      <c r="I162">
        <v>1774599.87</v>
      </c>
      <c r="J162">
        <v>0</v>
      </c>
    </row>
    <row r="163" spans="1:12" x14ac:dyDescent="0.25">
      <c r="A163" t="s">
        <v>15</v>
      </c>
      <c r="B163" t="s">
        <v>14</v>
      </c>
      <c r="C163" t="s">
        <v>9</v>
      </c>
      <c r="D163">
        <v>990.2</v>
      </c>
      <c r="E163">
        <v>3159366.18</v>
      </c>
      <c r="F163">
        <v>46317.58</v>
      </c>
      <c r="G163" s="2">
        <v>45293</v>
      </c>
      <c r="H163" s="6">
        <f t="shared" si="2"/>
        <v>0.98533959745052402</v>
      </c>
      <c r="I163">
        <v>3113048.6</v>
      </c>
      <c r="J163">
        <v>0</v>
      </c>
    </row>
    <row r="164" spans="1:12" x14ac:dyDescent="0.25">
      <c r="A164" t="s">
        <v>18</v>
      </c>
      <c r="B164" t="s">
        <v>28</v>
      </c>
      <c r="C164" t="s">
        <v>12</v>
      </c>
      <c r="D164">
        <v>4018.98</v>
      </c>
      <c r="E164">
        <v>1490105.56</v>
      </c>
      <c r="F164">
        <v>50192.67</v>
      </c>
      <c r="G164" s="2">
        <v>45036</v>
      </c>
      <c r="H164" s="6">
        <f t="shared" si="2"/>
        <v>0.96631603065758653</v>
      </c>
      <c r="I164">
        <v>2714988.0520000001</v>
      </c>
      <c r="J164">
        <v>0</v>
      </c>
      <c r="L164">
        <f>AVERAGE(E2:E501)</f>
        <v>2778181.9598135203</v>
      </c>
    </row>
    <row r="165" spans="1:12" x14ac:dyDescent="0.25">
      <c r="A165" t="s">
        <v>7</v>
      </c>
      <c r="B165" t="s">
        <v>22</v>
      </c>
      <c r="C165" t="s">
        <v>9</v>
      </c>
      <c r="D165">
        <v>4846.78</v>
      </c>
      <c r="E165">
        <v>920602.72</v>
      </c>
      <c r="F165">
        <v>72009.539999999994</v>
      </c>
      <c r="G165" s="2">
        <v>45354</v>
      </c>
      <c r="H165" s="6">
        <f t="shared" si="2"/>
        <v>0.92178000516878766</v>
      </c>
      <c r="I165">
        <v>848593.18</v>
      </c>
      <c r="J165">
        <v>0</v>
      </c>
    </row>
    <row r="166" spans="1:12" x14ac:dyDescent="0.25">
      <c r="A166" t="s">
        <v>16</v>
      </c>
      <c r="B166" t="s">
        <v>22</v>
      </c>
      <c r="C166" t="s">
        <v>12</v>
      </c>
      <c r="D166">
        <v>3750.31</v>
      </c>
      <c r="E166">
        <v>1857746.06</v>
      </c>
      <c r="F166">
        <v>19078.63</v>
      </c>
      <c r="G166" s="2">
        <v>45025</v>
      </c>
      <c r="H166" s="6">
        <f t="shared" si="2"/>
        <v>0.9897302271764743</v>
      </c>
      <c r="I166">
        <v>1838667.43</v>
      </c>
      <c r="J166">
        <v>0</v>
      </c>
      <c r="L166">
        <f>SUM(E2:E501)</f>
        <v>1389090979.9067602</v>
      </c>
    </row>
    <row r="167" spans="1:12" x14ac:dyDescent="0.25">
      <c r="A167" t="s">
        <v>20</v>
      </c>
      <c r="B167" t="s">
        <v>8</v>
      </c>
      <c r="C167" t="s">
        <v>24</v>
      </c>
      <c r="D167">
        <v>1626.87</v>
      </c>
      <c r="E167">
        <v>1167712.6200000001</v>
      </c>
      <c r="F167">
        <v>31804.9</v>
      </c>
      <c r="G167" s="2">
        <v>45329</v>
      </c>
      <c r="H167" s="6">
        <f t="shared" si="2"/>
        <v>0.97276307590132927</v>
      </c>
      <c r="I167">
        <v>1135907.72</v>
      </c>
      <c r="J167">
        <v>0</v>
      </c>
    </row>
    <row r="168" spans="1:12" x14ac:dyDescent="0.25">
      <c r="A168" t="s">
        <v>16</v>
      </c>
      <c r="B168" t="s">
        <v>25</v>
      </c>
      <c r="C168" t="s">
        <v>9</v>
      </c>
      <c r="D168">
        <v>2970.34</v>
      </c>
      <c r="E168">
        <v>8504179.3599999994</v>
      </c>
      <c r="F168">
        <v>65061.760000000002</v>
      </c>
      <c r="G168" s="2">
        <v>45338</v>
      </c>
      <c r="H168" s="6">
        <f t="shared" si="2"/>
        <v>0.99234943699494127</v>
      </c>
      <c r="I168">
        <v>8439117.5999999996</v>
      </c>
      <c r="J168">
        <v>0</v>
      </c>
      <c r="L168">
        <f>AVERAGE(D2:D501)</f>
        <v>2594.8159685654009</v>
      </c>
    </row>
    <row r="169" spans="1:12" x14ac:dyDescent="0.25">
      <c r="A169" t="s">
        <v>13</v>
      </c>
      <c r="B169" t="s">
        <v>11</v>
      </c>
      <c r="C169" t="s">
        <v>24</v>
      </c>
      <c r="D169">
        <v>3725.31</v>
      </c>
      <c r="E169">
        <v>1552667.86</v>
      </c>
      <c r="F169">
        <v>69867.97</v>
      </c>
      <c r="G169" s="2">
        <v>45289</v>
      </c>
      <c r="H169" s="6">
        <f t="shared" si="2"/>
        <v>0.95500134201270837</v>
      </c>
      <c r="I169">
        <v>1482799.89</v>
      </c>
      <c r="J169">
        <v>0</v>
      </c>
    </row>
    <row r="170" spans="1:12" x14ac:dyDescent="0.25">
      <c r="A170" t="s">
        <v>18</v>
      </c>
      <c r="B170" t="s">
        <v>22</v>
      </c>
      <c r="C170" t="s">
        <v>12</v>
      </c>
      <c r="D170">
        <v>4454.16</v>
      </c>
      <c r="E170">
        <v>511271.2</v>
      </c>
      <c r="F170">
        <v>71127.039999999994</v>
      </c>
      <c r="G170" s="2">
        <v>45240</v>
      </c>
      <c r="H170" s="6">
        <f t="shared" si="2"/>
        <v>0.86088197418512924</v>
      </c>
      <c r="I170">
        <v>440144.16</v>
      </c>
      <c r="J170">
        <v>0</v>
      </c>
      <c r="L170" s="9">
        <f>AVERAGE(H2:H501)</f>
        <v>0.90735850609091262</v>
      </c>
    </row>
    <row r="171" spans="1:12" x14ac:dyDescent="0.25">
      <c r="A171" t="s">
        <v>23</v>
      </c>
      <c r="B171" t="s">
        <v>19</v>
      </c>
      <c r="C171" t="s">
        <v>12</v>
      </c>
      <c r="D171">
        <v>3796.88</v>
      </c>
      <c r="E171">
        <v>7290175.9000000004</v>
      </c>
      <c r="F171">
        <v>34986.239999999998</v>
      </c>
      <c r="G171" s="2">
        <v>45027</v>
      </c>
      <c r="H171" s="6">
        <f t="shared" si="2"/>
        <v>0.9952009059205279</v>
      </c>
      <c r="I171">
        <v>7255189.6600000001</v>
      </c>
      <c r="J171">
        <v>0</v>
      </c>
    </row>
    <row r="172" spans="1:12" x14ac:dyDescent="0.25">
      <c r="A172" t="s">
        <v>7</v>
      </c>
      <c r="B172" t="s">
        <v>11</v>
      </c>
      <c r="C172" t="s">
        <v>12</v>
      </c>
      <c r="D172">
        <v>289.99</v>
      </c>
      <c r="E172">
        <v>919117.51</v>
      </c>
      <c r="F172">
        <v>84516.54</v>
      </c>
      <c r="G172" s="2">
        <v>45352</v>
      </c>
      <c r="H172" s="6">
        <f t="shared" si="2"/>
        <v>0.90804599076781811</v>
      </c>
      <c r="I172">
        <v>834600.97</v>
      </c>
      <c r="J172">
        <v>0</v>
      </c>
    </row>
    <row r="173" spans="1:12" x14ac:dyDescent="0.25">
      <c r="A173" t="s">
        <v>15</v>
      </c>
      <c r="B173" t="s">
        <v>22</v>
      </c>
      <c r="C173" t="s">
        <v>9</v>
      </c>
      <c r="D173">
        <v>4144.43</v>
      </c>
      <c r="E173">
        <v>3682686.62</v>
      </c>
      <c r="F173">
        <v>1469.14</v>
      </c>
      <c r="G173" s="2">
        <v>45222</v>
      </c>
      <c r="H173" s="6">
        <f t="shared" si="2"/>
        <v>0.99960106841781715</v>
      </c>
      <c r="I173">
        <v>3681217.48</v>
      </c>
      <c r="J173">
        <v>0</v>
      </c>
    </row>
    <row r="174" spans="1:12" x14ac:dyDescent="0.25">
      <c r="A174" t="s">
        <v>23</v>
      </c>
      <c r="B174" t="s">
        <v>28</v>
      </c>
      <c r="C174" t="s">
        <v>9</v>
      </c>
      <c r="D174">
        <v>1704.15</v>
      </c>
      <c r="E174">
        <v>2778181.9598135184</v>
      </c>
      <c r="F174">
        <v>24933.43</v>
      </c>
      <c r="G174" s="2">
        <v>45062</v>
      </c>
      <c r="H174" s="6">
        <f t="shared" si="2"/>
        <v>0.99102527107271488</v>
      </c>
      <c r="I174">
        <v>2714988.0520000001</v>
      </c>
      <c r="J174">
        <v>0</v>
      </c>
    </row>
    <row r="175" spans="1:12" x14ac:dyDescent="0.25">
      <c r="A175" t="s">
        <v>16</v>
      </c>
      <c r="B175" t="s">
        <v>19</v>
      </c>
      <c r="C175" t="s">
        <v>9</v>
      </c>
      <c r="D175">
        <v>1200.1400000000001</v>
      </c>
      <c r="E175">
        <v>379974.65</v>
      </c>
      <c r="F175">
        <v>16160.65</v>
      </c>
      <c r="G175" s="2">
        <v>45238</v>
      </c>
      <c r="H175" s="6">
        <f t="shared" si="2"/>
        <v>0.95746913642791687</v>
      </c>
      <c r="I175">
        <v>363814</v>
      </c>
      <c r="J175">
        <v>0</v>
      </c>
    </row>
    <row r="176" spans="1:12" x14ac:dyDescent="0.25">
      <c r="A176" t="s">
        <v>15</v>
      </c>
      <c r="B176" t="s">
        <v>28</v>
      </c>
      <c r="C176" t="s">
        <v>9</v>
      </c>
      <c r="D176">
        <v>2316.37</v>
      </c>
      <c r="E176">
        <v>2111625.13</v>
      </c>
      <c r="F176">
        <v>49181.81</v>
      </c>
      <c r="G176" s="2">
        <v>45363</v>
      </c>
      <c r="H176" s="6">
        <f t="shared" si="2"/>
        <v>0.97670902410599747</v>
      </c>
      <c r="I176">
        <v>2062443.32</v>
      </c>
      <c r="J176">
        <v>0</v>
      </c>
    </row>
    <row r="177" spans="1:10" x14ac:dyDescent="0.25">
      <c r="A177" t="s">
        <v>13</v>
      </c>
      <c r="B177" t="s">
        <v>14</v>
      </c>
      <c r="C177" t="s">
        <v>24</v>
      </c>
      <c r="D177">
        <v>3480.82</v>
      </c>
      <c r="E177">
        <v>12158523.75</v>
      </c>
      <c r="F177">
        <v>7820.11</v>
      </c>
      <c r="G177" s="2">
        <v>45551</v>
      </c>
      <c r="H177" s="6">
        <f t="shared" si="2"/>
        <v>0.99935682076534993</v>
      </c>
      <c r="I177">
        <v>12150703.640000001</v>
      </c>
      <c r="J177">
        <v>0</v>
      </c>
    </row>
    <row r="178" spans="1:10" x14ac:dyDescent="0.25">
      <c r="A178" t="s">
        <v>29</v>
      </c>
      <c r="B178" t="s">
        <v>21</v>
      </c>
      <c r="C178" t="s">
        <v>12</v>
      </c>
      <c r="D178">
        <v>3942.19</v>
      </c>
      <c r="E178">
        <v>385248.15</v>
      </c>
      <c r="F178">
        <v>80891.64</v>
      </c>
      <c r="G178" s="2">
        <v>45071</v>
      </c>
      <c r="H178" s="6">
        <f t="shared" si="2"/>
        <v>0.79002718118179149</v>
      </c>
      <c r="I178">
        <v>304356.51</v>
      </c>
      <c r="J178">
        <v>0</v>
      </c>
    </row>
    <row r="179" spans="1:10" x14ac:dyDescent="0.25">
      <c r="A179" t="s">
        <v>29</v>
      </c>
      <c r="B179" t="s">
        <v>17</v>
      </c>
      <c r="C179" t="s">
        <v>9</v>
      </c>
      <c r="D179">
        <v>3805.8</v>
      </c>
      <c r="E179">
        <v>960674.88</v>
      </c>
      <c r="F179">
        <v>67729.47</v>
      </c>
      <c r="G179" s="2">
        <v>45050</v>
      </c>
      <c r="H179" s="6">
        <f t="shared" si="2"/>
        <v>0.92949803163376155</v>
      </c>
      <c r="I179">
        <v>892945.41</v>
      </c>
      <c r="J179">
        <v>0</v>
      </c>
    </row>
    <row r="180" spans="1:10" x14ac:dyDescent="0.25">
      <c r="A180" t="s">
        <v>15</v>
      </c>
      <c r="B180" t="s">
        <v>28</v>
      </c>
      <c r="C180" t="s">
        <v>12</v>
      </c>
      <c r="D180">
        <v>2414.21</v>
      </c>
      <c r="E180">
        <v>980355.15</v>
      </c>
      <c r="F180">
        <v>31750.58</v>
      </c>
      <c r="G180" s="2">
        <v>45191</v>
      </c>
      <c r="H180" s="6">
        <f t="shared" si="2"/>
        <v>0.96761318589492806</v>
      </c>
      <c r="I180">
        <v>948604.57</v>
      </c>
      <c r="J180">
        <v>0</v>
      </c>
    </row>
    <row r="181" spans="1:10" x14ac:dyDescent="0.25">
      <c r="A181" t="s">
        <v>15</v>
      </c>
      <c r="B181" t="s">
        <v>17</v>
      </c>
      <c r="C181" t="s">
        <v>12</v>
      </c>
      <c r="D181">
        <v>2367.1799999999998</v>
      </c>
      <c r="E181">
        <v>4766224.1399999997</v>
      </c>
      <c r="F181">
        <v>73608.570000000007</v>
      </c>
      <c r="G181" s="2">
        <v>45022</v>
      </c>
      <c r="H181" s="6">
        <f t="shared" si="2"/>
        <v>0.98455620889033546</v>
      </c>
      <c r="I181">
        <v>4692615.57</v>
      </c>
      <c r="J181">
        <v>0</v>
      </c>
    </row>
    <row r="182" spans="1:10" x14ac:dyDescent="0.25">
      <c r="A182" t="s">
        <v>13</v>
      </c>
      <c r="B182" t="s">
        <v>21</v>
      </c>
      <c r="C182" t="s">
        <v>9</v>
      </c>
      <c r="D182">
        <v>1700.39</v>
      </c>
      <c r="E182">
        <v>2778181.9598135184</v>
      </c>
      <c r="F182">
        <v>40203.03</v>
      </c>
      <c r="G182" s="2">
        <v>45302</v>
      </c>
      <c r="H182" s="6">
        <f t="shared" si="2"/>
        <v>0.98552901480841149</v>
      </c>
      <c r="I182">
        <v>2714988.0520000001</v>
      </c>
      <c r="J182">
        <v>0</v>
      </c>
    </row>
    <row r="183" spans="1:10" x14ac:dyDescent="0.25">
      <c r="A183" t="s">
        <v>18</v>
      </c>
      <c r="B183" t="s">
        <v>28</v>
      </c>
      <c r="C183" t="s">
        <v>12</v>
      </c>
      <c r="D183">
        <v>1478.94</v>
      </c>
      <c r="E183">
        <v>792142.74</v>
      </c>
      <c r="F183">
        <v>36732.89</v>
      </c>
      <c r="G183" s="2">
        <v>45122</v>
      </c>
      <c r="H183" s="6">
        <f t="shared" si="2"/>
        <v>0.95362844580258355</v>
      </c>
      <c r="I183">
        <v>755409.85</v>
      </c>
      <c r="J183">
        <v>0</v>
      </c>
    </row>
    <row r="184" spans="1:10" x14ac:dyDescent="0.25">
      <c r="A184" t="s">
        <v>29</v>
      </c>
      <c r="B184" t="s">
        <v>22</v>
      </c>
      <c r="C184" t="s">
        <v>12</v>
      </c>
      <c r="D184">
        <v>1557.6</v>
      </c>
      <c r="E184">
        <v>1870861.09</v>
      </c>
      <c r="F184">
        <v>50192.671066098032</v>
      </c>
      <c r="G184" s="2">
        <v>45262</v>
      </c>
      <c r="H184" s="6">
        <f t="shared" si="2"/>
        <v>0.9731713533760552</v>
      </c>
      <c r="I184">
        <v>2714988.0520000001</v>
      </c>
      <c r="J184">
        <v>0</v>
      </c>
    </row>
    <row r="185" spans="1:10" x14ac:dyDescent="0.25">
      <c r="A185" t="s">
        <v>15</v>
      </c>
      <c r="B185" t="s">
        <v>22</v>
      </c>
      <c r="C185" t="s">
        <v>9</v>
      </c>
      <c r="D185">
        <v>523.58000000000004</v>
      </c>
      <c r="E185">
        <v>752655.88</v>
      </c>
      <c r="F185">
        <v>50192.67</v>
      </c>
      <c r="G185" s="2">
        <v>45367</v>
      </c>
      <c r="H185" s="6">
        <f t="shared" si="2"/>
        <v>0.93331259167204006</v>
      </c>
      <c r="I185">
        <v>2714988.0520000001</v>
      </c>
      <c r="J185">
        <v>0</v>
      </c>
    </row>
    <row r="186" spans="1:10" x14ac:dyDescent="0.25">
      <c r="A186" t="s">
        <v>15</v>
      </c>
      <c r="B186" t="s">
        <v>11</v>
      </c>
      <c r="C186" t="s">
        <v>9</v>
      </c>
      <c r="D186">
        <v>682.87</v>
      </c>
      <c r="E186">
        <v>2778181.9598135184</v>
      </c>
      <c r="F186">
        <v>77208.95</v>
      </c>
      <c r="G186" s="2">
        <v>45142</v>
      </c>
      <c r="H186" s="6">
        <f t="shared" si="2"/>
        <v>0.9722088217701973</v>
      </c>
      <c r="I186">
        <v>2714988.0520000001</v>
      </c>
      <c r="J186">
        <v>0</v>
      </c>
    </row>
    <row r="187" spans="1:10" x14ac:dyDescent="0.25">
      <c r="A187" t="s">
        <v>29</v>
      </c>
      <c r="B187" t="s">
        <v>22</v>
      </c>
      <c r="C187" t="s">
        <v>9</v>
      </c>
      <c r="D187">
        <v>2190.98</v>
      </c>
      <c r="E187">
        <v>790526.84</v>
      </c>
      <c r="F187">
        <v>43567.37</v>
      </c>
      <c r="G187" s="2">
        <v>45376</v>
      </c>
      <c r="H187" s="6">
        <f t="shared" si="2"/>
        <v>0.94488818368266914</v>
      </c>
      <c r="I187">
        <v>746959.47</v>
      </c>
      <c r="J187">
        <v>0</v>
      </c>
    </row>
    <row r="188" spans="1:10" x14ac:dyDescent="0.25">
      <c r="A188" t="s">
        <v>15</v>
      </c>
      <c r="B188" t="s">
        <v>17</v>
      </c>
      <c r="C188" t="s">
        <v>24</v>
      </c>
      <c r="D188">
        <v>4026</v>
      </c>
      <c r="E188">
        <v>2349233.4</v>
      </c>
      <c r="F188">
        <v>50192.67</v>
      </c>
      <c r="G188" s="2">
        <v>45327</v>
      </c>
      <c r="H188" s="6">
        <f t="shared" si="2"/>
        <v>0.97863444730523586</v>
      </c>
      <c r="I188">
        <v>2714988.0520000001</v>
      </c>
      <c r="J188">
        <v>0</v>
      </c>
    </row>
    <row r="189" spans="1:10" x14ac:dyDescent="0.25">
      <c r="A189" t="s">
        <v>29</v>
      </c>
      <c r="B189" t="s">
        <v>28</v>
      </c>
      <c r="C189" t="s">
        <v>12</v>
      </c>
      <c r="D189">
        <v>3338.94</v>
      </c>
      <c r="E189">
        <v>1232561.69</v>
      </c>
      <c r="F189">
        <v>31328.42</v>
      </c>
      <c r="G189" s="2">
        <v>45368</v>
      </c>
      <c r="H189" s="6">
        <f t="shared" si="2"/>
        <v>0.97458267585779024</v>
      </c>
      <c r="I189">
        <v>1201233.27</v>
      </c>
      <c r="J189">
        <v>0</v>
      </c>
    </row>
    <row r="190" spans="1:10" x14ac:dyDescent="0.25">
      <c r="A190" t="s">
        <v>15</v>
      </c>
      <c r="B190" t="s">
        <v>28</v>
      </c>
      <c r="C190" t="s">
        <v>9</v>
      </c>
      <c r="D190">
        <v>1401.94</v>
      </c>
      <c r="E190">
        <v>49224.92</v>
      </c>
      <c r="F190">
        <v>34422.980000000003</v>
      </c>
      <c r="G190" s="2">
        <v>45094</v>
      </c>
      <c r="H190" s="6">
        <f t="shared" si="2"/>
        <v>0.30070013318457389</v>
      </c>
      <c r="I190">
        <v>14801.94</v>
      </c>
      <c r="J190">
        <v>0</v>
      </c>
    </row>
    <row r="191" spans="1:10" x14ac:dyDescent="0.25">
      <c r="A191" t="s">
        <v>7</v>
      </c>
      <c r="B191" t="s">
        <v>21</v>
      </c>
      <c r="C191" t="s">
        <v>12</v>
      </c>
      <c r="D191">
        <v>2752.2</v>
      </c>
      <c r="E191">
        <v>2380608.96</v>
      </c>
      <c r="F191">
        <v>3403.32</v>
      </c>
      <c r="G191" s="2">
        <v>45193</v>
      </c>
      <c r="H191" s="6">
        <f t="shared" si="2"/>
        <v>0.99857039939898407</v>
      </c>
      <c r="I191">
        <v>2377205.64</v>
      </c>
      <c r="J191">
        <v>0</v>
      </c>
    </row>
    <row r="192" spans="1:10" x14ac:dyDescent="0.25">
      <c r="A192" t="s">
        <v>27</v>
      </c>
      <c r="B192" t="s">
        <v>8</v>
      </c>
      <c r="C192" t="s">
        <v>9</v>
      </c>
      <c r="D192">
        <v>1222.53</v>
      </c>
      <c r="E192">
        <v>283777.58</v>
      </c>
      <c r="F192">
        <v>13289.59</v>
      </c>
      <c r="G192" s="2">
        <v>45102</v>
      </c>
      <c r="H192" s="6">
        <f t="shared" si="2"/>
        <v>0.95316899242004949</v>
      </c>
      <c r="I192">
        <v>270487.99</v>
      </c>
      <c r="J192">
        <v>0</v>
      </c>
    </row>
    <row r="193" spans="1:10" x14ac:dyDescent="0.25">
      <c r="A193" t="s">
        <v>23</v>
      </c>
      <c r="B193" t="s">
        <v>21</v>
      </c>
      <c r="C193" t="s">
        <v>9</v>
      </c>
      <c r="D193">
        <v>3039.01</v>
      </c>
      <c r="E193">
        <v>1663281.78</v>
      </c>
      <c r="F193">
        <v>90462.7</v>
      </c>
      <c r="G193" s="2">
        <v>45168</v>
      </c>
      <c r="H193" s="6">
        <f t="shared" si="2"/>
        <v>0.94561192151097817</v>
      </c>
      <c r="I193">
        <v>1572819.08</v>
      </c>
      <c r="J193">
        <v>0</v>
      </c>
    </row>
    <row r="194" spans="1:10" x14ac:dyDescent="0.25">
      <c r="A194" t="s">
        <v>18</v>
      </c>
      <c r="B194" t="s">
        <v>17</v>
      </c>
      <c r="C194" t="s">
        <v>24</v>
      </c>
      <c r="D194">
        <v>2785.15</v>
      </c>
      <c r="E194">
        <v>2778181.9598135184</v>
      </c>
      <c r="F194">
        <v>95402.41</v>
      </c>
      <c r="G194" s="2">
        <v>45129</v>
      </c>
      <c r="H194" s="6">
        <f t="shared" si="2"/>
        <v>0.96566012904122234</v>
      </c>
      <c r="I194">
        <v>2714988.0520000001</v>
      </c>
      <c r="J194">
        <v>0</v>
      </c>
    </row>
    <row r="195" spans="1:10" x14ac:dyDescent="0.25">
      <c r="A195" t="s">
        <v>13</v>
      </c>
      <c r="B195" t="s">
        <v>14</v>
      </c>
      <c r="C195" t="s">
        <v>24</v>
      </c>
      <c r="D195">
        <v>2999.29</v>
      </c>
      <c r="E195">
        <v>3829493.47</v>
      </c>
      <c r="F195">
        <v>49694.22</v>
      </c>
      <c r="G195" s="2">
        <v>45163</v>
      </c>
      <c r="H195" s="6">
        <f t="shared" ref="H195:H258" si="3">(E195-F195)/E195</f>
        <v>0.98702329162086277</v>
      </c>
      <c r="I195">
        <v>3779799.25</v>
      </c>
      <c r="J195">
        <v>0</v>
      </c>
    </row>
    <row r="196" spans="1:10" x14ac:dyDescent="0.25">
      <c r="A196" t="s">
        <v>20</v>
      </c>
      <c r="B196" t="s">
        <v>22</v>
      </c>
      <c r="C196" t="s">
        <v>9</v>
      </c>
      <c r="D196">
        <v>1042.02</v>
      </c>
      <c r="E196">
        <v>2778181.9598135184</v>
      </c>
      <c r="F196">
        <v>30071.67</v>
      </c>
      <c r="G196" s="2">
        <v>45057</v>
      </c>
      <c r="H196" s="6">
        <f t="shared" si="3"/>
        <v>0.98917577378480337</v>
      </c>
      <c r="I196">
        <v>2714988.0520000001</v>
      </c>
      <c r="J196">
        <v>0</v>
      </c>
    </row>
    <row r="197" spans="1:10" x14ac:dyDescent="0.25">
      <c r="A197" t="s">
        <v>10</v>
      </c>
      <c r="B197" t="s">
        <v>21</v>
      </c>
      <c r="C197" t="s">
        <v>24</v>
      </c>
      <c r="D197">
        <v>3326.18</v>
      </c>
      <c r="E197">
        <v>5070994.24</v>
      </c>
      <c r="F197">
        <v>21895.11</v>
      </c>
      <c r="G197" s="2">
        <v>45319</v>
      </c>
      <c r="H197" s="6">
        <f t="shared" si="3"/>
        <v>0.99568228458488639</v>
      </c>
      <c r="I197">
        <v>5049099.13</v>
      </c>
      <c r="J197">
        <v>0</v>
      </c>
    </row>
    <row r="198" spans="1:10" x14ac:dyDescent="0.25">
      <c r="A198" t="s">
        <v>7</v>
      </c>
      <c r="B198" t="s">
        <v>28</v>
      </c>
      <c r="C198" t="s">
        <v>9</v>
      </c>
      <c r="D198">
        <v>4797.32</v>
      </c>
      <c r="E198">
        <v>8951591.8800000008</v>
      </c>
      <c r="F198">
        <v>65037.46</v>
      </c>
      <c r="G198" s="2">
        <v>45100</v>
      </c>
      <c r="H198" s="6">
        <f t="shared" si="3"/>
        <v>0.99273453695478342</v>
      </c>
      <c r="I198">
        <v>8886554.4199999999</v>
      </c>
      <c r="J198">
        <v>0</v>
      </c>
    </row>
    <row r="199" spans="1:10" x14ac:dyDescent="0.25">
      <c r="A199" t="s">
        <v>7</v>
      </c>
      <c r="B199" t="s">
        <v>14</v>
      </c>
      <c r="C199" t="s">
        <v>12</v>
      </c>
      <c r="D199">
        <v>4956.46</v>
      </c>
      <c r="E199">
        <v>9406536.3300000001</v>
      </c>
      <c r="F199">
        <v>4601.57</v>
      </c>
      <c r="G199" s="2">
        <v>45254</v>
      </c>
      <c r="H199" s="6">
        <f t="shared" si="3"/>
        <v>0.99951081143594533</v>
      </c>
      <c r="I199">
        <v>9401934.7599999998</v>
      </c>
      <c r="J199">
        <v>0</v>
      </c>
    </row>
    <row r="200" spans="1:10" x14ac:dyDescent="0.25">
      <c r="A200" t="s">
        <v>18</v>
      </c>
      <c r="B200" t="s">
        <v>28</v>
      </c>
      <c r="C200" t="s">
        <v>24</v>
      </c>
      <c r="D200">
        <v>773.38</v>
      </c>
      <c r="E200">
        <v>2371852.67</v>
      </c>
      <c r="F200">
        <v>10943.14</v>
      </c>
      <c r="G200" s="2">
        <v>45065</v>
      </c>
      <c r="H200" s="6">
        <f t="shared" si="3"/>
        <v>0.99538624799996533</v>
      </c>
      <c r="I200">
        <v>2360909.5299999998</v>
      </c>
      <c r="J200">
        <v>0</v>
      </c>
    </row>
    <row r="201" spans="1:10" x14ac:dyDescent="0.25">
      <c r="A201" t="s">
        <v>20</v>
      </c>
      <c r="B201" t="s">
        <v>8</v>
      </c>
      <c r="C201" t="s">
        <v>12</v>
      </c>
      <c r="D201">
        <v>2003.36</v>
      </c>
      <c r="E201">
        <v>1004675.42</v>
      </c>
      <c r="F201">
        <v>71395.75</v>
      </c>
      <c r="G201" s="2">
        <v>45062</v>
      </c>
      <c r="H201" s="6">
        <f t="shared" si="3"/>
        <v>0.92893650170121611</v>
      </c>
      <c r="I201">
        <v>933279.67</v>
      </c>
      <c r="J201">
        <v>0</v>
      </c>
    </row>
    <row r="202" spans="1:10" x14ac:dyDescent="0.25">
      <c r="A202" t="s">
        <v>15</v>
      </c>
      <c r="B202" t="s">
        <v>26</v>
      </c>
      <c r="C202" t="s">
        <v>24</v>
      </c>
      <c r="D202">
        <v>789.42</v>
      </c>
      <c r="E202">
        <v>1250002.3600000001</v>
      </c>
      <c r="F202">
        <v>26226.31</v>
      </c>
      <c r="G202" s="2">
        <v>45071</v>
      </c>
      <c r="H202" s="6">
        <f t="shared" si="3"/>
        <v>0.97901899161214379</v>
      </c>
      <c r="I202">
        <v>1223776.05</v>
      </c>
      <c r="J202">
        <v>0</v>
      </c>
    </row>
    <row r="203" spans="1:10" x14ac:dyDescent="0.25">
      <c r="A203" t="s">
        <v>29</v>
      </c>
      <c r="B203" t="s">
        <v>17</v>
      </c>
      <c r="C203" t="s">
        <v>9</v>
      </c>
      <c r="D203">
        <v>3160.63</v>
      </c>
      <c r="E203">
        <v>2521931.4700000002</v>
      </c>
      <c r="F203">
        <v>59162.46</v>
      </c>
      <c r="G203" s="2">
        <v>45145</v>
      </c>
      <c r="H203" s="6">
        <f t="shared" si="3"/>
        <v>0.97654081377556223</v>
      </c>
      <c r="I203">
        <v>2462769.0099999998</v>
      </c>
      <c r="J203">
        <v>0</v>
      </c>
    </row>
    <row r="204" spans="1:10" x14ac:dyDescent="0.25">
      <c r="A204" t="s">
        <v>13</v>
      </c>
      <c r="B204" t="s">
        <v>17</v>
      </c>
      <c r="C204" t="s">
        <v>9</v>
      </c>
      <c r="D204">
        <v>1124.45</v>
      </c>
      <c r="E204">
        <v>2778181.9598135184</v>
      </c>
      <c r="F204">
        <v>81447.360000000001</v>
      </c>
      <c r="G204" s="2">
        <v>45319</v>
      </c>
      <c r="H204" s="6">
        <f t="shared" si="3"/>
        <v>0.97068321615425546</v>
      </c>
      <c r="I204">
        <v>2714988.0520000001</v>
      </c>
      <c r="J204">
        <v>0</v>
      </c>
    </row>
    <row r="205" spans="1:10" x14ac:dyDescent="0.25">
      <c r="A205" t="s">
        <v>18</v>
      </c>
      <c r="B205" t="s">
        <v>22</v>
      </c>
      <c r="C205" t="s">
        <v>24</v>
      </c>
      <c r="D205">
        <v>4305.6899999999996</v>
      </c>
      <c r="E205">
        <v>2917805.94</v>
      </c>
      <c r="F205">
        <v>63751.59</v>
      </c>
      <c r="G205" s="2">
        <v>45357</v>
      </c>
      <c r="H205" s="6">
        <f t="shared" si="3"/>
        <v>0.97815084645416828</v>
      </c>
      <c r="I205">
        <v>2854054.35</v>
      </c>
      <c r="J205">
        <v>0</v>
      </c>
    </row>
    <row r="206" spans="1:10" x14ac:dyDescent="0.25">
      <c r="A206" t="s">
        <v>7</v>
      </c>
      <c r="B206" t="s">
        <v>8</v>
      </c>
      <c r="C206" t="s">
        <v>9</v>
      </c>
      <c r="D206">
        <v>2594.8200000000002</v>
      </c>
      <c r="E206">
        <v>2778181.9598135184</v>
      </c>
      <c r="F206">
        <v>78728.850000000006</v>
      </c>
      <c r="G206" s="2">
        <v>45325</v>
      </c>
      <c r="H206" s="6">
        <f t="shared" si="3"/>
        <v>0.97166173737400385</v>
      </c>
      <c r="I206">
        <v>2714988.0520000001</v>
      </c>
      <c r="J206">
        <v>0</v>
      </c>
    </row>
    <row r="207" spans="1:10" x14ac:dyDescent="0.25">
      <c r="A207" t="s">
        <v>29</v>
      </c>
      <c r="B207" t="s">
        <v>17</v>
      </c>
      <c r="C207" t="s">
        <v>24</v>
      </c>
      <c r="D207">
        <v>793.35</v>
      </c>
      <c r="E207">
        <v>336200.15</v>
      </c>
      <c r="F207">
        <v>94599.83</v>
      </c>
      <c r="G207" s="2">
        <v>45366</v>
      </c>
      <c r="H207" s="6">
        <f t="shared" si="3"/>
        <v>0.7186205003180397</v>
      </c>
      <c r="I207">
        <v>241600.32</v>
      </c>
      <c r="J207">
        <v>0</v>
      </c>
    </row>
    <row r="208" spans="1:10" x14ac:dyDescent="0.25">
      <c r="A208" t="s">
        <v>23</v>
      </c>
      <c r="B208" t="s">
        <v>25</v>
      </c>
      <c r="C208" t="s">
        <v>24</v>
      </c>
      <c r="D208">
        <v>1123.79</v>
      </c>
      <c r="E208">
        <v>1037833.55</v>
      </c>
      <c r="F208">
        <v>8607.2199999999993</v>
      </c>
      <c r="G208" s="2">
        <v>45065</v>
      </c>
      <c r="H208" s="6">
        <f t="shared" si="3"/>
        <v>0.99170655063136093</v>
      </c>
      <c r="I208">
        <v>1029226.33</v>
      </c>
      <c r="J208">
        <v>0</v>
      </c>
    </row>
    <row r="209" spans="1:10" x14ac:dyDescent="0.25">
      <c r="A209" t="s">
        <v>27</v>
      </c>
      <c r="B209" t="s">
        <v>22</v>
      </c>
      <c r="C209" t="s">
        <v>24</v>
      </c>
      <c r="D209">
        <v>1505.5</v>
      </c>
      <c r="E209">
        <v>1034976.6</v>
      </c>
      <c r="F209">
        <v>34183.94</v>
      </c>
      <c r="G209" s="2">
        <v>45219</v>
      </c>
      <c r="H209" s="6">
        <f t="shared" si="3"/>
        <v>0.96697129191133402</v>
      </c>
      <c r="I209">
        <v>1000792.66</v>
      </c>
      <c r="J209">
        <v>0</v>
      </c>
    </row>
    <row r="210" spans="1:10" x14ac:dyDescent="0.25">
      <c r="A210" t="s">
        <v>29</v>
      </c>
      <c r="B210" t="s">
        <v>25</v>
      </c>
      <c r="C210" t="s">
        <v>24</v>
      </c>
      <c r="D210" s="3">
        <v>2594.81584388186</v>
      </c>
      <c r="E210">
        <v>2778181.9598135184</v>
      </c>
      <c r="F210">
        <v>5701.64</v>
      </c>
      <c r="G210" s="2">
        <v>45163</v>
      </c>
      <c r="H210" s="6">
        <f t="shared" si="3"/>
        <v>0.99794770821980905</v>
      </c>
      <c r="I210">
        <v>2714988.0520000001</v>
      </c>
      <c r="J210">
        <v>0</v>
      </c>
    </row>
    <row r="211" spans="1:10" x14ac:dyDescent="0.25">
      <c r="A211" t="s">
        <v>29</v>
      </c>
      <c r="B211" t="s">
        <v>21</v>
      </c>
      <c r="C211" t="s">
        <v>24</v>
      </c>
      <c r="D211">
        <v>2552.15</v>
      </c>
      <c r="E211">
        <v>1442676.8</v>
      </c>
      <c r="F211">
        <v>61066.38</v>
      </c>
      <c r="G211" s="2">
        <v>45283</v>
      </c>
      <c r="H211" s="6">
        <f t="shared" si="3"/>
        <v>0.95767147569018929</v>
      </c>
      <c r="I211">
        <v>1381610.42</v>
      </c>
      <c r="J211">
        <v>0</v>
      </c>
    </row>
    <row r="212" spans="1:10" x14ac:dyDescent="0.25">
      <c r="A212" t="s">
        <v>29</v>
      </c>
      <c r="B212" t="s">
        <v>14</v>
      </c>
      <c r="C212" t="s">
        <v>9</v>
      </c>
      <c r="D212">
        <v>4626.75</v>
      </c>
      <c r="E212">
        <v>8257868.7400000002</v>
      </c>
      <c r="F212">
        <v>7197.89</v>
      </c>
      <c r="G212" s="2">
        <v>45330</v>
      </c>
      <c r="H212" s="6">
        <f t="shared" si="3"/>
        <v>0.99912835984360782</v>
      </c>
      <c r="I212">
        <v>8250670.8499999996</v>
      </c>
      <c r="J212">
        <v>0</v>
      </c>
    </row>
    <row r="213" spans="1:10" x14ac:dyDescent="0.25">
      <c r="A213" t="s">
        <v>20</v>
      </c>
      <c r="B213" t="s">
        <v>21</v>
      </c>
      <c r="C213" t="s">
        <v>9</v>
      </c>
      <c r="D213">
        <v>4147.43</v>
      </c>
      <c r="E213">
        <v>5209405.17</v>
      </c>
      <c r="F213">
        <v>40729.919999999998</v>
      </c>
      <c r="G213" s="2">
        <v>45233</v>
      </c>
      <c r="H213" s="6">
        <f t="shared" si="3"/>
        <v>0.99218146435709087</v>
      </c>
      <c r="I213">
        <v>5168675.25</v>
      </c>
      <c r="J213">
        <v>0</v>
      </c>
    </row>
    <row r="214" spans="1:10" x14ac:dyDescent="0.25">
      <c r="A214" t="s">
        <v>18</v>
      </c>
      <c r="B214" t="s">
        <v>26</v>
      </c>
      <c r="C214" t="s">
        <v>24</v>
      </c>
      <c r="D214">
        <v>2548.33</v>
      </c>
      <c r="E214">
        <v>6265748.1799999997</v>
      </c>
      <c r="F214">
        <v>99595.59</v>
      </c>
      <c r="G214" s="2">
        <v>45376</v>
      </c>
      <c r="H214" s="6">
        <f t="shared" si="3"/>
        <v>0.98410475698370636</v>
      </c>
      <c r="I214">
        <v>6166152.5899999999</v>
      </c>
      <c r="J214">
        <v>0</v>
      </c>
    </row>
    <row r="215" spans="1:10" x14ac:dyDescent="0.25">
      <c r="A215" t="s">
        <v>23</v>
      </c>
      <c r="B215" t="s">
        <v>26</v>
      </c>
      <c r="C215" t="s">
        <v>24</v>
      </c>
      <c r="D215">
        <v>2594.8200000000002</v>
      </c>
      <c r="E215">
        <v>2778181.9598135184</v>
      </c>
      <c r="F215">
        <v>65188.69</v>
      </c>
      <c r="G215" s="2">
        <v>45339</v>
      </c>
      <c r="H215" s="6">
        <f t="shared" si="3"/>
        <v>0.97653548581663974</v>
      </c>
      <c r="I215">
        <v>2714988.0520000001</v>
      </c>
      <c r="J215">
        <v>0</v>
      </c>
    </row>
    <row r="216" spans="1:10" x14ac:dyDescent="0.25">
      <c r="A216" t="s">
        <v>29</v>
      </c>
      <c r="B216" t="s">
        <v>17</v>
      </c>
      <c r="C216" t="s">
        <v>24</v>
      </c>
      <c r="D216">
        <v>3773.85</v>
      </c>
      <c r="E216">
        <v>6415202.3300000001</v>
      </c>
      <c r="F216">
        <v>85395.68</v>
      </c>
      <c r="G216" s="2">
        <v>45088</v>
      </c>
      <c r="H216" s="6">
        <f t="shared" si="3"/>
        <v>0.98668854455288868</v>
      </c>
      <c r="I216">
        <v>6329806.6500000004</v>
      </c>
      <c r="J216">
        <v>0</v>
      </c>
    </row>
    <row r="217" spans="1:10" x14ac:dyDescent="0.25">
      <c r="A217" t="s">
        <v>27</v>
      </c>
      <c r="B217" t="s">
        <v>14</v>
      </c>
      <c r="C217" t="s">
        <v>12</v>
      </c>
      <c r="D217">
        <v>2571.96</v>
      </c>
      <c r="E217">
        <v>1973809.55</v>
      </c>
      <c r="F217">
        <v>52632.72</v>
      </c>
      <c r="G217" s="2">
        <v>45203</v>
      </c>
      <c r="H217" s="6">
        <f t="shared" si="3"/>
        <v>0.97333444860472984</v>
      </c>
      <c r="I217">
        <v>1921176.83</v>
      </c>
      <c r="J217">
        <v>0</v>
      </c>
    </row>
    <row r="218" spans="1:10" x14ac:dyDescent="0.25">
      <c r="A218" t="s">
        <v>10</v>
      </c>
      <c r="B218" t="s">
        <v>21</v>
      </c>
      <c r="C218" t="s">
        <v>12</v>
      </c>
      <c r="D218">
        <v>3813.05</v>
      </c>
      <c r="E218">
        <v>12423929.26</v>
      </c>
      <c r="F218">
        <v>98332.24</v>
      </c>
      <c r="G218" s="2">
        <v>45331</v>
      </c>
      <c r="H218" s="6">
        <f t="shared" si="3"/>
        <v>0.992085254355352</v>
      </c>
      <c r="I218">
        <v>12325597.02</v>
      </c>
      <c r="J218">
        <v>0</v>
      </c>
    </row>
    <row r="219" spans="1:10" x14ac:dyDescent="0.25">
      <c r="A219" t="s">
        <v>16</v>
      </c>
      <c r="B219" t="s">
        <v>11</v>
      </c>
      <c r="C219" t="s">
        <v>12</v>
      </c>
      <c r="D219">
        <v>4819.17</v>
      </c>
      <c r="E219">
        <v>2254404.35</v>
      </c>
      <c r="F219">
        <v>53056.94</v>
      </c>
      <c r="G219" s="2">
        <v>45210</v>
      </c>
      <c r="H219" s="6">
        <f t="shared" si="3"/>
        <v>0.97646520687382454</v>
      </c>
      <c r="I219">
        <v>2201347.41</v>
      </c>
      <c r="J219">
        <v>0</v>
      </c>
    </row>
    <row r="220" spans="1:10" x14ac:dyDescent="0.25">
      <c r="A220" t="s">
        <v>15</v>
      </c>
      <c r="B220" t="s">
        <v>26</v>
      </c>
      <c r="C220" t="s">
        <v>9</v>
      </c>
      <c r="D220">
        <v>601.02</v>
      </c>
      <c r="E220">
        <v>176124.7</v>
      </c>
      <c r="F220">
        <v>41782.089999999997</v>
      </c>
      <c r="G220" s="2">
        <v>45203</v>
      </c>
      <c r="H220" s="6">
        <f t="shared" si="3"/>
        <v>0.76276984432052974</v>
      </c>
      <c r="I220">
        <v>134342.60999999999</v>
      </c>
      <c r="J220">
        <v>0</v>
      </c>
    </row>
    <row r="221" spans="1:10" x14ac:dyDescent="0.25">
      <c r="A221" t="s">
        <v>29</v>
      </c>
      <c r="B221" t="s">
        <v>22</v>
      </c>
      <c r="C221" t="s">
        <v>24</v>
      </c>
      <c r="D221">
        <v>3568.8</v>
      </c>
      <c r="E221">
        <v>854018.48</v>
      </c>
      <c r="F221">
        <v>55866.79</v>
      </c>
      <c r="G221" s="2">
        <v>45358</v>
      </c>
      <c r="H221" s="6">
        <f t="shared" si="3"/>
        <v>0.9345836286821334</v>
      </c>
      <c r="I221">
        <v>798151.69</v>
      </c>
      <c r="J221">
        <v>0</v>
      </c>
    </row>
    <row r="222" spans="1:10" x14ac:dyDescent="0.25">
      <c r="A222" t="s">
        <v>27</v>
      </c>
      <c r="B222" t="s">
        <v>19</v>
      </c>
      <c r="C222" t="s">
        <v>24</v>
      </c>
      <c r="D222">
        <v>3303.4</v>
      </c>
      <c r="E222">
        <v>4436159.3099999996</v>
      </c>
      <c r="F222">
        <v>40866.93</v>
      </c>
      <c r="G222" s="2">
        <v>45144</v>
      </c>
      <c r="H222" s="6">
        <f t="shared" si="3"/>
        <v>0.99078776771882893</v>
      </c>
      <c r="I222">
        <v>4395292.38</v>
      </c>
      <c r="J222">
        <v>0</v>
      </c>
    </row>
    <row r="223" spans="1:10" x14ac:dyDescent="0.25">
      <c r="A223" t="s">
        <v>7</v>
      </c>
      <c r="B223" t="s">
        <v>21</v>
      </c>
      <c r="C223" t="s">
        <v>24</v>
      </c>
      <c r="D223">
        <v>4660.43</v>
      </c>
      <c r="E223">
        <v>399233.87</v>
      </c>
      <c r="F223">
        <v>54424.29</v>
      </c>
      <c r="G223" s="2">
        <v>45262</v>
      </c>
      <c r="H223" s="6">
        <f t="shared" si="3"/>
        <v>0.86367817439938155</v>
      </c>
      <c r="I223">
        <v>344809.58</v>
      </c>
      <c r="J223">
        <v>0</v>
      </c>
    </row>
    <row r="224" spans="1:10" x14ac:dyDescent="0.25">
      <c r="A224" t="s">
        <v>18</v>
      </c>
      <c r="B224" t="s">
        <v>25</v>
      </c>
      <c r="C224" t="s">
        <v>12</v>
      </c>
      <c r="D224">
        <v>2312.2199999999998</v>
      </c>
      <c r="E224">
        <v>391177.22</v>
      </c>
      <c r="F224">
        <v>9908.09</v>
      </c>
      <c r="G224" s="2">
        <v>45360</v>
      </c>
      <c r="H224" s="6">
        <f t="shared" si="3"/>
        <v>0.97467109664514706</v>
      </c>
      <c r="I224">
        <v>381269.13</v>
      </c>
      <c r="J224">
        <v>0</v>
      </c>
    </row>
    <row r="225" spans="1:10" x14ac:dyDescent="0.25">
      <c r="A225" t="s">
        <v>15</v>
      </c>
      <c r="B225" t="s">
        <v>14</v>
      </c>
      <c r="C225" t="s">
        <v>9</v>
      </c>
      <c r="D225">
        <v>4037.9</v>
      </c>
      <c r="E225">
        <v>8591617.5</v>
      </c>
      <c r="F225">
        <v>70248.25</v>
      </c>
      <c r="G225" s="2">
        <v>45080</v>
      </c>
      <c r="H225" s="6">
        <f t="shared" si="3"/>
        <v>0.99182362925258249</v>
      </c>
      <c r="I225">
        <v>8521369.25</v>
      </c>
      <c r="J225">
        <v>0</v>
      </c>
    </row>
    <row r="226" spans="1:10" x14ac:dyDescent="0.25">
      <c r="A226" t="s">
        <v>13</v>
      </c>
      <c r="B226" t="s">
        <v>25</v>
      </c>
      <c r="C226" t="s">
        <v>12</v>
      </c>
      <c r="D226">
        <v>1972.88</v>
      </c>
      <c r="E226">
        <v>410672.33</v>
      </c>
      <c r="F226">
        <v>58703.53</v>
      </c>
      <c r="G226" s="2">
        <v>45293</v>
      </c>
      <c r="H226" s="6">
        <f t="shared" si="3"/>
        <v>0.85705506382667673</v>
      </c>
      <c r="I226">
        <v>351968.8</v>
      </c>
      <c r="J226">
        <v>0</v>
      </c>
    </row>
    <row r="227" spans="1:10" x14ac:dyDescent="0.25">
      <c r="A227" t="s">
        <v>27</v>
      </c>
      <c r="B227" t="s">
        <v>8</v>
      </c>
      <c r="C227" t="s">
        <v>12</v>
      </c>
      <c r="D227">
        <v>2614.41</v>
      </c>
      <c r="E227">
        <v>451175.53</v>
      </c>
      <c r="F227">
        <v>9427.68</v>
      </c>
      <c r="G227" s="2">
        <v>45275</v>
      </c>
      <c r="H227" s="6">
        <f t="shared" si="3"/>
        <v>0.97910418590298998</v>
      </c>
      <c r="I227">
        <v>441747.85</v>
      </c>
      <c r="J227">
        <v>0</v>
      </c>
    </row>
    <row r="228" spans="1:10" x14ac:dyDescent="0.25">
      <c r="A228" t="s">
        <v>13</v>
      </c>
      <c r="B228" t="s">
        <v>19</v>
      </c>
      <c r="C228" t="s">
        <v>9</v>
      </c>
      <c r="D228">
        <v>990.45</v>
      </c>
      <c r="E228">
        <v>213763.57</v>
      </c>
      <c r="F228">
        <v>50192.67</v>
      </c>
      <c r="G228" s="2">
        <v>45094</v>
      </c>
      <c r="H228" s="6">
        <f t="shared" si="3"/>
        <v>0.76519539788748858</v>
      </c>
      <c r="I228">
        <v>2714988.0520000001</v>
      </c>
      <c r="J228">
        <v>0</v>
      </c>
    </row>
    <row r="229" spans="1:10" x14ac:dyDescent="0.25">
      <c r="A229" t="s">
        <v>27</v>
      </c>
      <c r="B229" t="s">
        <v>26</v>
      </c>
      <c r="C229" t="s">
        <v>12</v>
      </c>
      <c r="D229">
        <v>2528.4</v>
      </c>
      <c r="E229">
        <v>1997614</v>
      </c>
      <c r="F229">
        <v>40669.760000000002</v>
      </c>
      <c r="G229" s="2">
        <v>45184</v>
      </c>
      <c r="H229" s="6">
        <f t="shared" si="3"/>
        <v>0.97964083151199377</v>
      </c>
      <c r="I229">
        <v>1956944.24</v>
      </c>
      <c r="J229">
        <v>0</v>
      </c>
    </row>
    <row r="230" spans="1:10" x14ac:dyDescent="0.25">
      <c r="A230" t="s">
        <v>18</v>
      </c>
      <c r="B230" t="s">
        <v>28</v>
      </c>
      <c r="C230" t="s">
        <v>12</v>
      </c>
      <c r="D230">
        <v>1212.6400000000001</v>
      </c>
      <c r="E230">
        <v>578690.73</v>
      </c>
      <c r="F230">
        <v>30572.62</v>
      </c>
      <c r="G230" s="2">
        <v>45237</v>
      </c>
      <c r="H230" s="6">
        <f t="shared" si="3"/>
        <v>0.94716932825241562</v>
      </c>
      <c r="I230">
        <v>548118.11</v>
      </c>
      <c r="J230">
        <v>0</v>
      </c>
    </row>
    <row r="231" spans="1:10" x14ac:dyDescent="0.25">
      <c r="A231" t="s">
        <v>18</v>
      </c>
      <c r="B231" t="s">
        <v>11</v>
      </c>
      <c r="C231" t="s">
        <v>12</v>
      </c>
      <c r="D231">
        <v>885.29</v>
      </c>
      <c r="E231">
        <v>821651.64</v>
      </c>
      <c r="F231">
        <v>91161.17</v>
      </c>
      <c r="G231" s="2">
        <v>45263</v>
      </c>
      <c r="H231" s="6">
        <f t="shared" si="3"/>
        <v>0.88905131376601398</v>
      </c>
      <c r="I231">
        <v>730490.47</v>
      </c>
      <c r="J231">
        <v>0</v>
      </c>
    </row>
    <row r="232" spans="1:10" x14ac:dyDescent="0.25">
      <c r="A232" t="s">
        <v>20</v>
      </c>
      <c r="B232" t="s">
        <v>28</v>
      </c>
      <c r="C232" t="s">
        <v>12</v>
      </c>
      <c r="D232">
        <v>4745.1400000000003</v>
      </c>
      <c r="E232">
        <v>2778181.9598135184</v>
      </c>
      <c r="F232">
        <v>73366.25</v>
      </c>
      <c r="G232" s="2">
        <v>45220</v>
      </c>
      <c r="H232" s="6">
        <f t="shared" si="3"/>
        <v>0.97359199251120165</v>
      </c>
      <c r="I232">
        <v>2714988.0520000001</v>
      </c>
      <c r="J232">
        <v>0</v>
      </c>
    </row>
    <row r="233" spans="1:10" x14ac:dyDescent="0.25">
      <c r="A233" t="s">
        <v>10</v>
      </c>
      <c r="B233" t="s">
        <v>22</v>
      </c>
      <c r="C233" t="s">
        <v>12</v>
      </c>
      <c r="D233">
        <v>4329.79</v>
      </c>
      <c r="E233">
        <v>5068878.2300000004</v>
      </c>
      <c r="F233">
        <v>78643.539999999994</v>
      </c>
      <c r="G233" s="2">
        <v>45291</v>
      </c>
      <c r="H233" s="6">
        <f t="shared" si="3"/>
        <v>0.98448502086032552</v>
      </c>
      <c r="I233">
        <v>4990234.6900000004</v>
      </c>
      <c r="J233">
        <v>0</v>
      </c>
    </row>
    <row r="234" spans="1:10" x14ac:dyDescent="0.25">
      <c r="A234" t="s">
        <v>18</v>
      </c>
      <c r="B234" t="s">
        <v>26</v>
      </c>
      <c r="C234" t="s">
        <v>9</v>
      </c>
      <c r="D234">
        <v>605.70000000000005</v>
      </c>
      <c r="E234">
        <v>1824415.04</v>
      </c>
      <c r="F234">
        <v>91094.03</v>
      </c>
      <c r="G234" s="2">
        <v>45363</v>
      </c>
      <c r="H234" s="6">
        <f t="shared" si="3"/>
        <v>0.95006945897573836</v>
      </c>
      <c r="I234">
        <v>1733321.01</v>
      </c>
      <c r="J234">
        <v>0</v>
      </c>
    </row>
    <row r="235" spans="1:10" x14ac:dyDescent="0.25">
      <c r="A235" t="s">
        <v>7</v>
      </c>
      <c r="B235" t="s">
        <v>22</v>
      </c>
      <c r="C235" t="s">
        <v>24</v>
      </c>
      <c r="D235">
        <v>2594.8200000000002</v>
      </c>
      <c r="E235">
        <v>2778181.9598135184</v>
      </c>
      <c r="F235">
        <v>81976.55</v>
      </c>
      <c r="G235" s="2">
        <v>45297</v>
      </c>
      <c r="H235" s="6">
        <f t="shared" si="3"/>
        <v>0.97049273547024895</v>
      </c>
      <c r="I235">
        <v>2714988.0520000001</v>
      </c>
      <c r="J235">
        <v>0</v>
      </c>
    </row>
    <row r="236" spans="1:10" x14ac:dyDescent="0.25">
      <c r="A236" t="s">
        <v>10</v>
      </c>
      <c r="B236" t="s">
        <v>19</v>
      </c>
      <c r="C236" t="s">
        <v>9</v>
      </c>
      <c r="D236">
        <v>3829.16</v>
      </c>
      <c r="E236">
        <v>1642256.27</v>
      </c>
      <c r="F236">
        <v>19302.939999999999</v>
      </c>
      <c r="G236" s="2">
        <v>45325</v>
      </c>
      <c r="H236" s="6">
        <f t="shared" si="3"/>
        <v>0.98824608536888103</v>
      </c>
      <c r="I236">
        <v>1622953.33</v>
      </c>
      <c r="J236">
        <v>0</v>
      </c>
    </row>
    <row r="237" spans="1:10" x14ac:dyDescent="0.25">
      <c r="A237" t="s">
        <v>23</v>
      </c>
      <c r="B237" t="s">
        <v>17</v>
      </c>
      <c r="C237" t="s">
        <v>9</v>
      </c>
      <c r="D237" s="3">
        <v>2594.81584388186</v>
      </c>
      <c r="E237">
        <v>2778181.9598135184</v>
      </c>
      <c r="F237">
        <v>92495.4</v>
      </c>
      <c r="G237" s="2">
        <v>45072</v>
      </c>
      <c r="H237" s="6">
        <f t="shared" si="3"/>
        <v>0.966706500388402</v>
      </c>
      <c r="I237">
        <v>2714988.0520000001</v>
      </c>
      <c r="J237">
        <v>0</v>
      </c>
    </row>
    <row r="238" spans="1:10" x14ac:dyDescent="0.25">
      <c r="A238" t="s">
        <v>29</v>
      </c>
      <c r="B238" t="s">
        <v>8</v>
      </c>
      <c r="C238" t="s">
        <v>24</v>
      </c>
      <c r="D238">
        <v>2124.6999999999998</v>
      </c>
      <c r="E238">
        <v>3468504.55</v>
      </c>
      <c r="F238">
        <v>68775.63</v>
      </c>
      <c r="G238" s="2">
        <v>45140</v>
      </c>
      <c r="H238" s="6">
        <f t="shared" si="3"/>
        <v>0.98017138827164008</v>
      </c>
      <c r="I238">
        <v>3399728.92</v>
      </c>
      <c r="J238">
        <v>0</v>
      </c>
    </row>
    <row r="239" spans="1:10" x14ac:dyDescent="0.25">
      <c r="A239" t="s">
        <v>10</v>
      </c>
      <c r="B239" t="s">
        <v>17</v>
      </c>
      <c r="C239" t="s">
        <v>12</v>
      </c>
      <c r="D239">
        <v>881.33</v>
      </c>
      <c r="E239">
        <v>1255754.24</v>
      </c>
      <c r="F239">
        <v>50192.67</v>
      </c>
      <c r="G239" s="2">
        <v>45154</v>
      </c>
      <c r="H239" s="6">
        <f t="shared" si="3"/>
        <v>0.96002986221252984</v>
      </c>
      <c r="I239">
        <v>2714988.0520000001</v>
      </c>
      <c r="J239">
        <v>0</v>
      </c>
    </row>
    <row r="240" spans="1:10" x14ac:dyDescent="0.25">
      <c r="A240" t="s">
        <v>23</v>
      </c>
      <c r="B240" t="s">
        <v>22</v>
      </c>
      <c r="C240" t="s">
        <v>9</v>
      </c>
      <c r="D240">
        <v>4238.17</v>
      </c>
      <c r="E240">
        <v>4634847.45</v>
      </c>
      <c r="F240">
        <v>7376.54</v>
      </c>
      <c r="G240" s="2">
        <v>45296</v>
      </c>
      <c r="H240" s="6">
        <f t="shared" si="3"/>
        <v>0.99840846110264103</v>
      </c>
      <c r="I240">
        <v>4627470.91</v>
      </c>
      <c r="J240">
        <v>0</v>
      </c>
    </row>
    <row r="241" spans="1:10" x14ac:dyDescent="0.25">
      <c r="A241" t="s">
        <v>29</v>
      </c>
      <c r="B241" t="s">
        <v>17</v>
      </c>
      <c r="C241" t="s">
        <v>9</v>
      </c>
      <c r="D241" s="3">
        <v>2594.81584388186</v>
      </c>
      <c r="E241">
        <v>2778181.9598135184</v>
      </c>
      <c r="F241">
        <v>33771.97</v>
      </c>
      <c r="G241" s="2">
        <v>45019</v>
      </c>
      <c r="H241" s="6">
        <f t="shared" si="3"/>
        <v>0.98784385958568854</v>
      </c>
      <c r="I241">
        <v>2714988.0520000001</v>
      </c>
      <c r="J241">
        <v>0</v>
      </c>
    </row>
    <row r="242" spans="1:10" x14ac:dyDescent="0.25">
      <c r="A242" t="s">
        <v>13</v>
      </c>
      <c r="B242" t="s">
        <v>19</v>
      </c>
      <c r="C242" t="s">
        <v>24</v>
      </c>
      <c r="D242">
        <v>2594.8200000000002</v>
      </c>
      <c r="E242">
        <v>2778181.9598135184</v>
      </c>
      <c r="F242">
        <v>1423.32</v>
      </c>
      <c r="G242" s="2">
        <v>45298</v>
      </c>
      <c r="H242" s="6">
        <f t="shared" si="3"/>
        <v>0.99948767934548988</v>
      </c>
      <c r="I242">
        <v>2714988.0520000001</v>
      </c>
      <c r="J242">
        <v>0</v>
      </c>
    </row>
    <row r="243" spans="1:10" x14ac:dyDescent="0.25">
      <c r="A243" t="s">
        <v>15</v>
      </c>
      <c r="B243" t="s">
        <v>8</v>
      </c>
      <c r="C243" t="s">
        <v>9</v>
      </c>
      <c r="D243">
        <v>896.32</v>
      </c>
      <c r="E243">
        <v>2432005.13</v>
      </c>
      <c r="F243">
        <v>70408.98</v>
      </c>
      <c r="G243" s="2">
        <v>45241</v>
      </c>
      <c r="H243" s="6">
        <f t="shared" si="3"/>
        <v>0.97104900021325202</v>
      </c>
      <c r="I243">
        <v>2361596.15</v>
      </c>
      <c r="J243">
        <v>0</v>
      </c>
    </row>
    <row r="244" spans="1:10" x14ac:dyDescent="0.25">
      <c r="A244" t="s">
        <v>23</v>
      </c>
      <c r="B244" t="s">
        <v>8</v>
      </c>
      <c r="C244" t="s">
        <v>9</v>
      </c>
      <c r="D244">
        <v>3947.28</v>
      </c>
      <c r="E244">
        <v>4814694.78</v>
      </c>
      <c r="F244">
        <v>40006.120000000003</v>
      </c>
      <c r="G244" s="2">
        <v>45047</v>
      </c>
      <c r="H244" s="6">
        <f t="shared" si="3"/>
        <v>0.99169082946520648</v>
      </c>
      <c r="I244">
        <v>4774688.66</v>
      </c>
      <c r="J244">
        <v>0</v>
      </c>
    </row>
    <row r="245" spans="1:10" x14ac:dyDescent="0.25">
      <c r="A245" t="s">
        <v>13</v>
      </c>
      <c r="B245" t="s">
        <v>8</v>
      </c>
      <c r="C245" t="s">
        <v>12</v>
      </c>
      <c r="D245">
        <v>4933.01</v>
      </c>
      <c r="E245">
        <v>7877896.5999999996</v>
      </c>
      <c r="F245">
        <v>96603.68</v>
      </c>
      <c r="G245" s="2">
        <v>45034</v>
      </c>
      <c r="H245" s="6">
        <f t="shared" si="3"/>
        <v>0.98773737649717319</v>
      </c>
      <c r="I245">
        <v>7781292.9199999999</v>
      </c>
      <c r="J245">
        <v>0</v>
      </c>
    </row>
    <row r="246" spans="1:10" x14ac:dyDescent="0.25">
      <c r="A246" t="s">
        <v>27</v>
      </c>
      <c r="B246" t="s">
        <v>19</v>
      </c>
      <c r="C246" t="s">
        <v>24</v>
      </c>
      <c r="D246">
        <v>487.49</v>
      </c>
      <c r="E246">
        <v>1662110.02</v>
      </c>
      <c r="F246">
        <v>40310.410000000003</v>
      </c>
      <c r="G246" s="2">
        <v>45163</v>
      </c>
      <c r="H246" s="6">
        <f t="shared" si="3"/>
        <v>0.97574744781335243</v>
      </c>
      <c r="I246">
        <v>1621799.61</v>
      </c>
      <c r="J246">
        <v>0</v>
      </c>
    </row>
    <row r="247" spans="1:10" x14ac:dyDescent="0.25">
      <c r="A247" t="s">
        <v>29</v>
      </c>
      <c r="B247" t="s">
        <v>19</v>
      </c>
      <c r="C247" t="s">
        <v>12</v>
      </c>
      <c r="D247">
        <v>4538.63</v>
      </c>
      <c r="E247">
        <v>1431912.35</v>
      </c>
      <c r="F247">
        <v>41267.03</v>
      </c>
      <c r="G247" s="2">
        <v>45049</v>
      </c>
      <c r="H247" s="6">
        <f t="shared" si="3"/>
        <v>0.97118047763188853</v>
      </c>
      <c r="I247">
        <v>1390645.32</v>
      </c>
      <c r="J247">
        <v>0</v>
      </c>
    </row>
    <row r="248" spans="1:10" x14ac:dyDescent="0.25">
      <c r="A248" t="s">
        <v>23</v>
      </c>
      <c r="B248" t="s">
        <v>11</v>
      </c>
      <c r="C248" t="s">
        <v>12</v>
      </c>
      <c r="D248">
        <v>1013.79</v>
      </c>
      <c r="E248">
        <v>796516.86</v>
      </c>
      <c r="F248">
        <v>69427.8</v>
      </c>
      <c r="G248" s="2">
        <v>45062</v>
      </c>
      <c r="H248" s="6">
        <f t="shared" si="3"/>
        <v>0.9128357433639257</v>
      </c>
      <c r="I248">
        <v>727089.06</v>
      </c>
      <c r="J248">
        <v>0</v>
      </c>
    </row>
    <row r="249" spans="1:10" x14ac:dyDescent="0.25">
      <c r="A249" t="s">
        <v>10</v>
      </c>
      <c r="B249" t="s">
        <v>17</v>
      </c>
      <c r="C249" t="s">
        <v>24</v>
      </c>
      <c r="D249">
        <v>3485.17</v>
      </c>
      <c r="E249">
        <v>1230278.25</v>
      </c>
      <c r="F249">
        <v>90121.600000000006</v>
      </c>
      <c r="G249" s="2">
        <v>45348</v>
      </c>
      <c r="H249" s="6">
        <f t="shared" si="3"/>
        <v>0.92674697776702131</v>
      </c>
      <c r="I249">
        <v>1140156.6499999999</v>
      </c>
      <c r="J249">
        <v>0</v>
      </c>
    </row>
    <row r="250" spans="1:10" x14ac:dyDescent="0.25">
      <c r="A250" t="s">
        <v>23</v>
      </c>
      <c r="B250" t="s">
        <v>25</v>
      </c>
      <c r="C250" t="s">
        <v>24</v>
      </c>
      <c r="D250">
        <v>523.74</v>
      </c>
      <c r="E250">
        <v>2778181.9598135184</v>
      </c>
      <c r="F250">
        <v>2797.86</v>
      </c>
      <c r="G250" s="2">
        <v>45237</v>
      </c>
      <c r="H250" s="6">
        <f t="shared" si="3"/>
        <v>0.99899291693615788</v>
      </c>
      <c r="I250">
        <v>2714988.0520000001</v>
      </c>
      <c r="J250">
        <v>0</v>
      </c>
    </row>
    <row r="251" spans="1:10" x14ac:dyDescent="0.25">
      <c r="A251" t="s">
        <v>20</v>
      </c>
      <c r="B251" t="s">
        <v>28</v>
      </c>
      <c r="C251" t="s">
        <v>9</v>
      </c>
      <c r="D251">
        <v>3186.83</v>
      </c>
      <c r="E251">
        <v>7041795.4800000004</v>
      </c>
      <c r="F251">
        <v>76489.009999999995</v>
      </c>
      <c r="G251" s="2">
        <v>45120</v>
      </c>
      <c r="H251" s="6">
        <f t="shared" si="3"/>
        <v>0.98913785408604349</v>
      </c>
      <c r="I251">
        <v>6965306.4699999997</v>
      </c>
      <c r="J251">
        <v>0</v>
      </c>
    </row>
    <row r="252" spans="1:10" x14ac:dyDescent="0.25">
      <c r="A252" t="s">
        <v>18</v>
      </c>
      <c r="B252" t="s">
        <v>8</v>
      </c>
      <c r="C252" t="s">
        <v>12</v>
      </c>
      <c r="D252">
        <v>3141.75</v>
      </c>
      <c r="E252">
        <v>2300972.46</v>
      </c>
      <c r="F252">
        <v>61586.68</v>
      </c>
      <c r="G252" s="2">
        <v>45311</v>
      </c>
      <c r="H252" s="6">
        <f t="shared" si="3"/>
        <v>0.97323449929513706</v>
      </c>
      <c r="I252">
        <v>2239385.7799999998</v>
      </c>
      <c r="J252">
        <v>0</v>
      </c>
    </row>
    <row r="253" spans="1:10" x14ac:dyDescent="0.25">
      <c r="A253" t="s">
        <v>10</v>
      </c>
      <c r="B253" t="s">
        <v>17</v>
      </c>
      <c r="C253" t="s">
        <v>9</v>
      </c>
      <c r="D253">
        <v>149.79</v>
      </c>
      <c r="E253">
        <v>13716.35</v>
      </c>
      <c r="F253">
        <v>21199.98</v>
      </c>
      <c r="G253" s="2">
        <v>45057</v>
      </c>
      <c r="H253" s="6">
        <f t="shared" si="3"/>
        <v>-0.54559923011588352</v>
      </c>
      <c r="I253">
        <v>-7483.63</v>
      </c>
      <c r="J253">
        <v>0</v>
      </c>
    </row>
    <row r="254" spans="1:10" x14ac:dyDescent="0.25">
      <c r="A254" t="s">
        <v>10</v>
      </c>
      <c r="B254" t="s">
        <v>11</v>
      </c>
      <c r="C254" t="s">
        <v>9</v>
      </c>
      <c r="D254">
        <v>3929.01</v>
      </c>
      <c r="E254">
        <v>5071572.3899999997</v>
      </c>
      <c r="F254">
        <v>83636.800000000003</v>
      </c>
      <c r="G254" s="2">
        <v>45190</v>
      </c>
      <c r="H254" s="6">
        <f t="shared" si="3"/>
        <v>0.98350870428963755</v>
      </c>
      <c r="I254">
        <v>4987935.59</v>
      </c>
      <c r="J254">
        <v>0</v>
      </c>
    </row>
    <row r="255" spans="1:10" x14ac:dyDescent="0.25">
      <c r="A255" t="s">
        <v>7</v>
      </c>
      <c r="B255" t="s">
        <v>22</v>
      </c>
      <c r="C255" t="s">
        <v>9</v>
      </c>
      <c r="D255">
        <v>4527.21</v>
      </c>
      <c r="E255">
        <v>1437614.18</v>
      </c>
      <c r="F255">
        <v>17177.25</v>
      </c>
      <c r="G255" s="2">
        <v>45296</v>
      </c>
      <c r="H255" s="6">
        <f t="shared" si="3"/>
        <v>0.98805155775522469</v>
      </c>
      <c r="I255">
        <v>1420436.93</v>
      </c>
      <c r="J255">
        <v>0</v>
      </c>
    </row>
    <row r="256" spans="1:10" x14ac:dyDescent="0.25">
      <c r="A256" t="s">
        <v>23</v>
      </c>
      <c r="B256" t="s">
        <v>17</v>
      </c>
      <c r="C256" t="s">
        <v>24</v>
      </c>
      <c r="D256">
        <v>2584.9499999999998</v>
      </c>
      <c r="E256">
        <v>7982590.5599999996</v>
      </c>
      <c r="F256">
        <v>63298.67</v>
      </c>
      <c r="G256" s="2">
        <v>45073</v>
      </c>
      <c r="H256" s="6">
        <f t="shared" si="3"/>
        <v>0.99207041003490981</v>
      </c>
      <c r="I256">
        <v>7919291.8899999997</v>
      </c>
      <c r="J256">
        <v>0</v>
      </c>
    </row>
    <row r="257" spans="1:10" x14ac:dyDescent="0.25">
      <c r="A257" t="s">
        <v>29</v>
      </c>
      <c r="B257" t="s">
        <v>21</v>
      </c>
      <c r="C257" t="s">
        <v>12</v>
      </c>
      <c r="D257">
        <v>3036.18</v>
      </c>
      <c r="E257">
        <v>2740046.18</v>
      </c>
      <c r="F257">
        <v>17879.14</v>
      </c>
      <c r="G257" s="2">
        <v>45326</v>
      </c>
      <c r="H257" s="6">
        <f t="shared" si="3"/>
        <v>0.99347487639788612</v>
      </c>
      <c r="I257">
        <v>2722167.04</v>
      </c>
      <c r="J257">
        <v>0</v>
      </c>
    </row>
    <row r="258" spans="1:10" x14ac:dyDescent="0.25">
      <c r="A258" t="s">
        <v>27</v>
      </c>
      <c r="B258" t="s">
        <v>28</v>
      </c>
      <c r="C258" t="s">
        <v>12</v>
      </c>
      <c r="D258">
        <v>1103.3399999999999</v>
      </c>
      <c r="E258">
        <v>2778181.9598135184</v>
      </c>
      <c r="F258">
        <v>54294.31</v>
      </c>
      <c r="G258" s="2">
        <v>45361</v>
      </c>
      <c r="H258" s="6">
        <f t="shared" si="3"/>
        <v>0.98045689203033892</v>
      </c>
      <c r="I258">
        <v>2714988.0520000001</v>
      </c>
      <c r="J258">
        <v>0</v>
      </c>
    </row>
    <row r="259" spans="1:10" x14ac:dyDescent="0.25">
      <c r="A259" t="s">
        <v>7</v>
      </c>
      <c r="B259" t="s">
        <v>26</v>
      </c>
      <c r="C259" t="s">
        <v>24</v>
      </c>
      <c r="D259">
        <v>851.78</v>
      </c>
      <c r="E259">
        <v>2265355.9300000002</v>
      </c>
      <c r="F259">
        <v>74012.55</v>
      </c>
      <c r="G259" s="2">
        <v>45062</v>
      </c>
      <c r="H259" s="6">
        <f t="shared" ref="H259:H322" si="4">(E259-F259)/E259</f>
        <v>0.96732851159508526</v>
      </c>
      <c r="I259">
        <v>2191343.38</v>
      </c>
      <c r="J259">
        <v>0</v>
      </c>
    </row>
    <row r="260" spans="1:10" x14ac:dyDescent="0.25">
      <c r="A260" t="s">
        <v>18</v>
      </c>
      <c r="B260" t="s">
        <v>28</v>
      </c>
      <c r="C260" t="s">
        <v>12</v>
      </c>
      <c r="D260">
        <v>4075.49</v>
      </c>
      <c r="E260">
        <v>3859088.41</v>
      </c>
      <c r="F260">
        <v>85065.72</v>
      </c>
      <c r="G260" s="2">
        <v>45065</v>
      </c>
      <c r="H260" s="6">
        <f t="shared" si="4"/>
        <v>0.97795704296911923</v>
      </c>
      <c r="I260">
        <v>3774022.69</v>
      </c>
      <c r="J260">
        <v>0</v>
      </c>
    </row>
    <row r="261" spans="1:10" x14ac:dyDescent="0.25">
      <c r="A261" t="s">
        <v>27</v>
      </c>
      <c r="B261" t="s">
        <v>28</v>
      </c>
      <c r="C261" t="s">
        <v>9</v>
      </c>
      <c r="D261">
        <v>2715.95</v>
      </c>
      <c r="E261">
        <v>8347128.4900000002</v>
      </c>
      <c r="F261">
        <v>42882.080000000002</v>
      </c>
      <c r="G261" s="2">
        <v>45551</v>
      </c>
      <c r="H261" s="6">
        <f t="shared" si="4"/>
        <v>0.99486265485773062</v>
      </c>
      <c r="I261">
        <v>8304246.4100000001</v>
      </c>
      <c r="J261">
        <v>0</v>
      </c>
    </row>
    <row r="262" spans="1:10" x14ac:dyDescent="0.25">
      <c r="A262" t="s">
        <v>15</v>
      </c>
      <c r="B262" t="s">
        <v>19</v>
      </c>
      <c r="C262" t="s">
        <v>9</v>
      </c>
      <c r="D262">
        <v>2043.87</v>
      </c>
      <c r="E262">
        <v>255724.31</v>
      </c>
      <c r="F262">
        <v>55555.46</v>
      </c>
      <c r="G262" s="2">
        <v>45023</v>
      </c>
      <c r="H262" s="6">
        <f t="shared" si="4"/>
        <v>0.78275252751684032</v>
      </c>
      <c r="I262">
        <v>200168.85</v>
      </c>
      <c r="J262">
        <v>0</v>
      </c>
    </row>
    <row r="263" spans="1:10" x14ac:dyDescent="0.25">
      <c r="A263" t="s">
        <v>27</v>
      </c>
      <c r="B263" t="s">
        <v>19</v>
      </c>
      <c r="C263" t="s">
        <v>9</v>
      </c>
      <c r="D263">
        <v>1548.57</v>
      </c>
      <c r="E263">
        <v>2778181.9598135184</v>
      </c>
      <c r="F263">
        <v>50192.671066098032</v>
      </c>
      <c r="G263" s="2">
        <v>45167</v>
      </c>
      <c r="H263" s="6">
        <f t="shared" si="4"/>
        <v>0.98193326722578422</v>
      </c>
      <c r="I263">
        <v>2714988.0520000001</v>
      </c>
      <c r="J263">
        <v>0</v>
      </c>
    </row>
    <row r="264" spans="1:10" x14ac:dyDescent="0.25">
      <c r="A264" t="s">
        <v>16</v>
      </c>
      <c r="B264" t="s">
        <v>14</v>
      </c>
      <c r="C264" t="s">
        <v>9</v>
      </c>
      <c r="D264">
        <v>3248.44</v>
      </c>
      <c r="E264">
        <v>1608107.74</v>
      </c>
      <c r="F264">
        <v>45414.04</v>
      </c>
      <c r="G264" s="2">
        <v>45134</v>
      </c>
      <c r="H264" s="6">
        <f t="shared" si="4"/>
        <v>0.97175933000608528</v>
      </c>
      <c r="I264">
        <v>1562693.7</v>
      </c>
      <c r="J264">
        <v>0</v>
      </c>
    </row>
    <row r="265" spans="1:10" x14ac:dyDescent="0.25">
      <c r="A265" t="s">
        <v>18</v>
      </c>
      <c r="B265" t="s">
        <v>8</v>
      </c>
      <c r="C265" t="s">
        <v>24</v>
      </c>
      <c r="D265">
        <v>2762.19</v>
      </c>
      <c r="E265">
        <v>7153563.8600000003</v>
      </c>
      <c r="F265">
        <v>86484.22</v>
      </c>
      <c r="G265" s="2">
        <v>45050</v>
      </c>
      <c r="H265" s="6">
        <f t="shared" si="4"/>
        <v>0.98791033089344649</v>
      </c>
      <c r="I265">
        <v>7067079.6399999997</v>
      </c>
      <c r="J265">
        <v>0</v>
      </c>
    </row>
    <row r="266" spans="1:10" x14ac:dyDescent="0.25">
      <c r="A266" t="s">
        <v>27</v>
      </c>
      <c r="B266" t="s">
        <v>22</v>
      </c>
      <c r="C266" t="s">
        <v>9</v>
      </c>
      <c r="D266">
        <v>4514.63</v>
      </c>
      <c r="E266">
        <v>9138680.1799999997</v>
      </c>
      <c r="F266">
        <v>84020.57</v>
      </c>
      <c r="G266" s="2">
        <v>45248</v>
      </c>
      <c r="H266" s="6">
        <f t="shared" si="4"/>
        <v>0.99080604985128162</v>
      </c>
      <c r="I266">
        <v>9054659.6099999994</v>
      </c>
      <c r="J266">
        <v>0</v>
      </c>
    </row>
    <row r="267" spans="1:10" x14ac:dyDescent="0.25">
      <c r="A267" t="s">
        <v>20</v>
      </c>
      <c r="B267" t="s">
        <v>28</v>
      </c>
      <c r="C267" t="s">
        <v>12</v>
      </c>
      <c r="D267">
        <v>4590.53</v>
      </c>
      <c r="E267">
        <v>920559.18</v>
      </c>
      <c r="F267">
        <v>54307.64</v>
      </c>
      <c r="G267" s="2">
        <v>45057</v>
      </c>
      <c r="H267" s="6">
        <f t="shared" si="4"/>
        <v>0.94100581344482381</v>
      </c>
      <c r="I267">
        <v>866251.54</v>
      </c>
      <c r="J267">
        <v>0</v>
      </c>
    </row>
    <row r="268" spans="1:10" x14ac:dyDescent="0.25">
      <c r="A268" t="s">
        <v>10</v>
      </c>
      <c r="B268" t="s">
        <v>22</v>
      </c>
      <c r="C268" t="s">
        <v>9</v>
      </c>
      <c r="D268">
        <v>3131.54</v>
      </c>
      <c r="E268">
        <v>7407156.8200000003</v>
      </c>
      <c r="F268">
        <v>49129.75</v>
      </c>
      <c r="G268" s="2">
        <v>45019</v>
      </c>
      <c r="H268" s="6">
        <f t="shared" si="4"/>
        <v>0.99336725936902737</v>
      </c>
      <c r="I268">
        <v>7358027.0700000003</v>
      </c>
      <c r="J268">
        <v>0</v>
      </c>
    </row>
    <row r="269" spans="1:10" x14ac:dyDescent="0.25">
      <c r="A269" t="s">
        <v>13</v>
      </c>
      <c r="B269" t="s">
        <v>11</v>
      </c>
      <c r="C269" t="s">
        <v>9</v>
      </c>
      <c r="D269">
        <v>2168.88</v>
      </c>
      <c r="E269">
        <v>2778181.9598135184</v>
      </c>
      <c r="F269">
        <v>76760.820000000007</v>
      </c>
      <c r="G269" s="2">
        <v>45268</v>
      </c>
      <c r="H269" s="6">
        <f t="shared" si="4"/>
        <v>0.97237012509967047</v>
      </c>
      <c r="I269">
        <v>2714988.0520000001</v>
      </c>
      <c r="J269">
        <v>0</v>
      </c>
    </row>
    <row r="270" spans="1:10" x14ac:dyDescent="0.25">
      <c r="A270" t="s">
        <v>23</v>
      </c>
      <c r="B270" t="s">
        <v>11</v>
      </c>
      <c r="C270" t="s">
        <v>24</v>
      </c>
      <c r="D270">
        <v>2611.9899999999998</v>
      </c>
      <c r="E270">
        <v>3930896.33</v>
      </c>
      <c r="F270">
        <v>2948.35</v>
      </c>
      <c r="G270" s="2">
        <v>45346</v>
      </c>
      <c r="H270" s="6">
        <f t="shared" si="4"/>
        <v>0.99924995478066958</v>
      </c>
      <c r="I270">
        <v>3927947.98</v>
      </c>
      <c r="J270">
        <v>0</v>
      </c>
    </row>
    <row r="271" spans="1:10" x14ac:dyDescent="0.25">
      <c r="A271" t="s">
        <v>29</v>
      </c>
      <c r="B271" t="s">
        <v>8</v>
      </c>
      <c r="C271" t="s">
        <v>12</v>
      </c>
      <c r="D271">
        <v>1974.6</v>
      </c>
      <c r="E271">
        <v>761344.15</v>
      </c>
      <c r="F271">
        <v>3573.69</v>
      </c>
      <c r="G271" s="2">
        <v>45034</v>
      </c>
      <c r="H271" s="6">
        <f t="shared" si="4"/>
        <v>0.99530607807257732</v>
      </c>
      <c r="I271">
        <v>757770.46</v>
      </c>
      <c r="J271">
        <v>0</v>
      </c>
    </row>
    <row r="272" spans="1:10" x14ac:dyDescent="0.25">
      <c r="A272" t="s">
        <v>18</v>
      </c>
      <c r="B272" t="s">
        <v>21</v>
      </c>
      <c r="C272" t="s">
        <v>12</v>
      </c>
      <c r="D272">
        <v>4521.72</v>
      </c>
      <c r="E272">
        <v>2778181.9598135184</v>
      </c>
      <c r="F272">
        <v>50192.67</v>
      </c>
      <c r="G272" s="2">
        <v>45200</v>
      </c>
      <c r="H272" s="6">
        <f t="shared" si="4"/>
        <v>0.98193326760952371</v>
      </c>
      <c r="I272">
        <v>2714988.0520000001</v>
      </c>
      <c r="J272">
        <v>0</v>
      </c>
    </row>
    <row r="273" spans="1:10" x14ac:dyDescent="0.25">
      <c r="A273" t="s">
        <v>29</v>
      </c>
      <c r="B273" t="s">
        <v>21</v>
      </c>
      <c r="C273" t="s">
        <v>9</v>
      </c>
      <c r="D273">
        <v>2604.7399999999998</v>
      </c>
      <c r="E273">
        <v>4512102.54</v>
      </c>
      <c r="F273">
        <v>50912.800000000003</v>
      </c>
      <c r="G273" s="2">
        <v>45092</v>
      </c>
      <c r="H273" s="6">
        <f t="shared" si="4"/>
        <v>0.98871639118378729</v>
      </c>
      <c r="I273">
        <v>4461189.74</v>
      </c>
      <c r="J273">
        <v>0</v>
      </c>
    </row>
    <row r="274" spans="1:10" x14ac:dyDescent="0.25">
      <c r="A274" t="s">
        <v>23</v>
      </c>
      <c r="B274" t="s">
        <v>22</v>
      </c>
      <c r="C274" t="s">
        <v>9</v>
      </c>
      <c r="D274">
        <v>2522.91</v>
      </c>
      <c r="E274">
        <v>5098068.46</v>
      </c>
      <c r="F274">
        <v>48522.86</v>
      </c>
      <c r="G274" s="2">
        <v>45142</v>
      </c>
      <c r="H274" s="6">
        <f t="shared" si="4"/>
        <v>0.9904821089828989</v>
      </c>
      <c r="I274">
        <v>5049545.5999999996</v>
      </c>
      <c r="J274">
        <v>0</v>
      </c>
    </row>
    <row r="275" spans="1:10" x14ac:dyDescent="0.25">
      <c r="A275" t="s">
        <v>23</v>
      </c>
      <c r="B275" t="s">
        <v>21</v>
      </c>
      <c r="C275" t="s">
        <v>24</v>
      </c>
      <c r="D275">
        <v>3561.07</v>
      </c>
      <c r="E275">
        <v>1508710.69</v>
      </c>
      <c r="F275">
        <v>41747</v>
      </c>
      <c r="G275" s="2">
        <v>45334</v>
      </c>
      <c r="H275" s="6">
        <f t="shared" si="4"/>
        <v>0.97232935361517192</v>
      </c>
      <c r="I275">
        <v>1466963.69</v>
      </c>
      <c r="J275">
        <v>0</v>
      </c>
    </row>
    <row r="276" spans="1:10" x14ac:dyDescent="0.25">
      <c r="A276" t="s">
        <v>29</v>
      </c>
      <c r="B276" t="s">
        <v>22</v>
      </c>
      <c r="C276" t="s">
        <v>12</v>
      </c>
      <c r="D276">
        <v>4531.8</v>
      </c>
      <c r="E276">
        <v>1157813.72</v>
      </c>
      <c r="F276">
        <v>63767.3</v>
      </c>
      <c r="G276" s="2">
        <v>45093</v>
      </c>
      <c r="H276" s="6">
        <f t="shared" si="4"/>
        <v>0.94492438731854034</v>
      </c>
      <c r="I276">
        <v>1094046.42</v>
      </c>
      <c r="J276">
        <v>0</v>
      </c>
    </row>
    <row r="277" spans="1:10" x14ac:dyDescent="0.25">
      <c r="A277" t="s">
        <v>23</v>
      </c>
      <c r="B277" t="s">
        <v>28</v>
      </c>
      <c r="C277" t="s">
        <v>24</v>
      </c>
      <c r="D277">
        <v>882.25</v>
      </c>
      <c r="E277">
        <v>288317.36</v>
      </c>
      <c r="F277">
        <v>55220.69</v>
      </c>
      <c r="G277" s="2">
        <v>45161</v>
      </c>
      <c r="H277" s="6">
        <f t="shared" si="4"/>
        <v>0.8084725456698133</v>
      </c>
      <c r="I277">
        <v>233096.67</v>
      </c>
      <c r="J277">
        <v>0</v>
      </c>
    </row>
    <row r="278" spans="1:10" x14ac:dyDescent="0.25">
      <c r="A278" t="s">
        <v>16</v>
      </c>
      <c r="B278" t="s">
        <v>8</v>
      </c>
      <c r="C278" t="s">
        <v>24</v>
      </c>
      <c r="D278">
        <v>1466.93</v>
      </c>
      <c r="E278">
        <v>422067.45</v>
      </c>
      <c r="F278">
        <v>21060.94</v>
      </c>
      <c r="G278" s="2">
        <v>45140</v>
      </c>
      <c r="H278" s="6">
        <f t="shared" si="4"/>
        <v>0.95010053487896307</v>
      </c>
      <c r="I278">
        <v>401006.51</v>
      </c>
      <c r="J278">
        <v>0</v>
      </c>
    </row>
    <row r="279" spans="1:10" x14ac:dyDescent="0.25">
      <c r="A279" t="s">
        <v>27</v>
      </c>
      <c r="B279" t="s">
        <v>22</v>
      </c>
      <c r="C279" t="s">
        <v>12</v>
      </c>
      <c r="D279">
        <v>2834.75</v>
      </c>
      <c r="E279">
        <v>4893277.42</v>
      </c>
      <c r="F279">
        <v>63740.58</v>
      </c>
      <c r="G279" s="2">
        <v>45361</v>
      </c>
      <c r="H279" s="6">
        <f t="shared" si="4"/>
        <v>0.98697384707037517</v>
      </c>
      <c r="I279">
        <v>4829536.84</v>
      </c>
      <c r="J279">
        <v>0</v>
      </c>
    </row>
    <row r="280" spans="1:10" x14ac:dyDescent="0.25">
      <c r="A280" t="s">
        <v>29</v>
      </c>
      <c r="B280" t="s">
        <v>26</v>
      </c>
      <c r="C280" t="s">
        <v>12</v>
      </c>
      <c r="D280">
        <v>3767.98</v>
      </c>
      <c r="E280">
        <v>2526053.79</v>
      </c>
      <c r="F280">
        <v>50192.67</v>
      </c>
      <c r="G280" s="2">
        <v>45055</v>
      </c>
      <c r="H280" s="6">
        <f t="shared" si="4"/>
        <v>0.98013000744532841</v>
      </c>
      <c r="I280">
        <v>2714988.0520000001</v>
      </c>
      <c r="J280">
        <v>0</v>
      </c>
    </row>
    <row r="281" spans="1:10" x14ac:dyDescent="0.25">
      <c r="A281" t="s">
        <v>29</v>
      </c>
      <c r="B281" t="s">
        <v>11</v>
      </c>
      <c r="C281" t="s">
        <v>12</v>
      </c>
      <c r="D281">
        <v>4334.71</v>
      </c>
      <c r="E281">
        <v>2778181.9598135184</v>
      </c>
      <c r="F281">
        <v>74076.429999999993</v>
      </c>
      <c r="G281" s="2">
        <v>45243</v>
      </c>
      <c r="H281" s="6">
        <f t="shared" si="4"/>
        <v>0.97333636490643238</v>
      </c>
      <c r="I281">
        <v>2714988.0520000001</v>
      </c>
      <c r="J281">
        <v>0</v>
      </c>
    </row>
    <row r="282" spans="1:10" x14ac:dyDescent="0.25">
      <c r="A282" t="s">
        <v>15</v>
      </c>
      <c r="B282" t="s">
        <v>11</v>
      </c>
      <c r="C282" t="s">
        <v>9</v>
      </c>
      <c r="D282">
        <v>2819.5</v>
      </c>
      <c r="E282">
        <v>3411350.27</v>
      </c>
      <c r="F282">
        <v>67510.37</v>
      </c>
      <c r="G282" s="2">
        <v>45372</v>
      </c>
      <c r="H282" s="6">
        <f t="shared" si="4"/>
        <v>0.98021007382510739</v>
      </c>
      <c r="I282">
        <v>3343839.9</v>
      </c>
      <c r="J282">
        <v>0</v>
      </c>
    </row>
    <row r="283" spans="1:10" x14ac:dyDescent="0.25">
      <c r="A283" t="s">
        <v>15</v>
      </c>
      <c r="B283" t="s">
        <v>21</v>
      </c>
      <c r="C283" t="s">
        <v>24</v>
      </c>
      <c r="D283">
        <v>1372.39</v>
      </c>
      <c r="E283">
        <v>605281.36</v>
      </c>
      <c r="F283">
        <v>55696.23</v>
      </c>
      <c r="G283" s="2">
        <v>45108</v>
      </c>
      <c r="H283" s="6">
        <f t="shared" si="4"/>
        <v>0.90798290897310963</v>
      </c>
      <c r="I283">
        <v>549585.13</v>
      </c>
      <c r="J283">
        <v>0</v>
      </c>
    </row>
    <row r="284" spans="1:10" x14ac:dyDescent="0.25">
      <c r="A284" t="s">
        <v>23</v>
      </c>
      <c r="B284" t="s">
        <v>25</v>
      </c>
      <c r="C284" t="s">
        <v>12</v>
      </c>
      <c r="D284">
        <v>1284.1600000000001</v>
      </c>
      <c r="E284">
        <v>1360870.07</v>
      </c>
      <c r="F284">
        <v>39374.050000000003</v>
      </c>
      <c r="G284" s="2">
        <v>45248</v>
      </c>
      <c r="H284" s="6">
        <f t="shared" si="4"/>
        <v>0.9710670027447954</v>
      </c>
      <c r="I284">
        <v>1321496.02</v>
      </c>
      <c r="J284">
        <v>0</v>
      </c>
    </row>
    <row r="285" spans="1:10" x14ac:dyDescent="0.25">
      <c r="A285" t="s">
        <v>15</v>
      </c>
      <c r="B285" t="s">
        <v>17</v>
      </c>
      <c r="C285" t="s">
        <v>12</v>
      </c>
      <c r="D285">
        <v>3015.61</v>
      </c>
      <c r="E285">
        <v>982602.44</v>
      </c>
      <c r="F285">
        <v>89848.75</v>
      </c>
      <c r="G285" s="2">
        <v>45123</v>
      </c>
      <c r="H285" s="6">
        <f t="shared" si="4"/>
        <v>0.90856042449884411</v>
      </c>
      <c r="I285">
        <v>892753.69</v>
      </c>
      <c r="J285">
        <v>0</v>
      </c>
    </row>
    <row r="286" spans="1:10" x14ac:dyDescent="0.25">
      <c r="A286" t="s">
        <v>10</v>
      </c>
      <c r="B286" t="s">
        <v>11</v>
      </c>
      <c r="C286" t="s">
        <v>12</v>
      </c>
      <c r="D286">
        <v>2981.19</v>
      </c>
      <c r="E286">
        <v>890352.67</v>
      </c>
      <c r="F286">
        <v>25935.58</v>
      </c>
      <c r="G286" s="2">
        <v>45551</v>
      </c>
      <c r="H286" s="6">
        <f t="shared" si="4"/>
        <v>0.970870441709351</v>
      </c>
      <c r="I286">
        <v>864417.09</v>
      </c>
      <c r="J286">
        <v>0</v>
      </c>
    </row>
    <row r="287" spans="1:10" x14ac:dyDescent="0.25">
      <c r="A287" t="s">
        <v>29</v>
      </c>
      <c r="B287" t="s">
        <v>26</v>
      </c>
      <c r="C287" t="s">
        <v>12</v>
      </c>
      <c r="D287">
        <v>851.29</v>
      </c>
      <c r="E287">
        <v>794087.57</v>
      </c>
      <c r="F287">
        <v>43895.81</v>
      </c>
      <c r="G287" s="2">
        <v>45288</v>
      </c>
      <c r="H287" s="6">
        <f t="shared" si="4"/>
        <v>0.94472170115948306</v>
      </c>
      <c r="I287">
        <v>750191.76</v>
      </c>
      <c r="J287">
        <v>0</v>
      </c>
    </row>
    <row r="288" spans="1:10" x14ac:dyDescent="0.25">
      <c r="A288" t="s">
        <v>13</v>
      </c>
      <c r="B288" t="s">
        <v>11</v>
      </c>
      <c r="C288" t="s">
        <v>24</v>
      </c>
      <c r="D288">
        <v>1569.39</v>
      </c>
      <c r="E288">
        <v>67947.37</v>
      </c>
      <c r="F288">
        <v>41581.019999999997</v>
      </c>
      <c r="G288" s="2">
        <v>45042</v>
      </c>
      <c r="H288" s="6">
        <f t="shared" si="4"/>
        <v>0.38804077332205794</v>
      </c>
      <c r="I288">
        <v>26366.35</v>
      </c>
      <c r="J288">
        <v>0</v>
      </c>
    </row>
    <row r="289" spans="1:10" x14ac:dyDescent="0.25">
      <c r="A289" t="s">
        <v>23</v>
      </c>
      <c r="B289" t="s">
        <v>28</v>
      </c>
      <c r="C289" t="s">
        <v>9</v>
      </c>
      <c r="D289">
        <v>1834.54</v>
      </c>
      <c r="E289">
        <v>1452460.35</v>
      </c>
      <c r="F289">
        <v>46516.9</v>
      </c>
      <c r="G289" s="2">
        <v>45371</v>
      </c>
      <c r="H289" s="6">
        <f t="shared" si="4"/>
        <v>0.96797372127920744</v>
      </c>
      <c r="I289">
        <v>1405943.45</v>
      </c>
      <c r="J289">
        <v>0</v>
      </c>
    </row>
    <row r="290" spans="1:10" x14ac:dyDescent="0.25">
      <c r="A290" t="s">
        <v>7</v>
      </c>
      <c r="B290" t="s">
        <v>19</v>
      </c>
      <c r="C290" t="s">
        <v>9</v>
      </c>
      <c r="D290">
        <v>2004.73</v>
      </c>
      <c r="E290">
        <v>1129555.0900000001</v>
      </c>
      <c r="F290">
        <v>50192.671066098032</v>
      </c>
      <c r="G290" s="2">
        <v>45056</v>
      </c>
      <c r="H290" s="6">
        <f t="shared" si="4"/>
        <v>0.95556421151083637</v>
      </c>
      <c r="I290">
        <v>2714988.0520000001</v>
      </c>
      <c r="J290">
        <v>0</v>
      </c>
    </row>
    <row r="291" spans="1:10" x14ac:dyDescent="0.25">
      <c r="A291" t="s">
        <v>29</v>
      </c>
      <c r="B291" t="s">
        <v>25</v>
      </c>
      <c r="C291" t="s">
        <v>9</v>
      </c>
      <c r="D291">
        <v>4423.1099999999997</v>
      </c>
      <c r="E291">
        <v>7103514.6600000001</v>
      </c>
      <c r="F291">
        <v>50192.67</v>
      </c>
      <c r="G291" s="2">
        <v>45086</v>
      </c>
      <c r="H291" s="6">
        <f t="shared" si="4"/>
        <v>0.99293410763510692</v>
      </c>
      <c r="I291">
        <v>2714988.0520000001</v>
      </c>
      <c r="J291">
        <v>0</v>
      </c>
    </row>
    <row r="292" spans="1:10" x14ac:dyDescent="0.25">
      <c r="A292" t="s">
        <v>13</v>
      </c>
      <c r="B292" t="s">
        <v>22</v>
      </c>
      <c r="C292" t="s">
        <v>12</v>
      </c>
      <c r="D292">
        <v>4234.83</v>
      </c>
      <c r="E292">
        <v>4962963.28</v>
      </c>
      <c r="F292">
        <v>81823.710000000006</v>
      </c>
      <c r="G292" s="2">
        <v>45121</v>
      </c>
      <c r="H292" s="6">
        <f t="shared" si="4"/>
        <v>0.98351313411289232</v>
      </c>
      <c r="I292">
        <v>4881139.57</v>
      </c>
      <c r="J292">
        <v>0</v>
      </c>
    </row>
    <row r="293" spans="1:10" x14ac:dyDescent="0.25">
      <c r="A293" t="s">
        <v>27</v>
      </c>
      <c r="B293" t="s">
        <v>11</v>
      </c>
      <c r="C293" t="s">
        <v>12</v>
      </c>
      <c r="D293">
        <v>1902.54</v>
      </c>
      <c r="E293">
        <v>5091139.96</v>
      </c>
      <c r="F293">
        <v>64874.78</v>
      </c>
      <c r="G293" s="2">
        <v>45314</v>
      </c>
      <c r="H293" s="6">
        <f t="shared" si="4"/>
        <v>0.98725731751440593</v>
      </c>
      <c r="I293">
        <v>5026265.18</v>
      </c>
      <c r="J293">
        <v>0</v>
      </c>
    </row>
    <row r="294" spans="1:10" x14ac:dyDescent="0.25">
      <c r="A294" t="s">
        <v>29</v>
      </c>
      <c r="B294" t="s">
        <v>17</v>
      </c>
      <c r="C294" t="s">
        <v>12</v>
      </c>
      <c r="D294">
        <v>2387.94</v>
      </c>
      <c r="E294">
        <v>1948346.99</v>
      </c>
      <c r="F294">
        <v>46172.66</v>
      </c>
      <c r="G294" s="2">
        <v>45350</v>
      </c>
      <c r="H294" s="6">
        <f t="shared" si="4"/>
        <v>0.97630162376774587</v>
      </c>
      <c r="I294">
        <v>1902174.33</v>
      </c>
      <c r="J294">
        <v>0</v>
      </c>
    </row>
    <row r="295" spans="1:10" x14ac:dyDescent="0.25">
      <c r="A295" t="s">
        <v>27</v>
      </c>
      <c r="B295" t="s">
        <v>22</v>
      </c>
      <c r="C295" t="s">
        <v>9</v>
      </c>
      <c r="D295">
        <v>1538.86</v>
      </c>
      <c r="E295">
        <v>2481180.92</v>
      </c>
      <c r="F295">
        <v>45725.17</v>
      </c>
      <c r="G295" s="2">
        <v>45254</v>
      </c>
      <c r="H295" s="6">
        <f t="shared" si="4"/>
        <v>0.981571206826788</v>
      </c>
      <c r="I295">
        <v>2435455.75</v>
      </c>
      <c r="J295">
        <v>0</v>
      </c>
    </row>
    <row r="296" spans="1:10" x14ac:dyDescent="0.25">
      <c r="A296" t="s">
        <v>23</v>
      </c>
      <c r="B296" t="s">
        <v>26</v>
      </c>
      <c r="C296" t="s">
        <v>9</v>
      </c>
      <c r="D296">
        <v>4761.6099999999997</v>
      </c>
      <c r="E296">
        <v>2774714.9</v>
      </c>
      <c r="F296">
        <v>50192.671066098032</v>
      </c>
      <c r="G296" s="2">
        <v>45354</v>
      </c>
      <c r="H296" s="6">
        <f t="shared" si="4"/>
        <v>0.98191069249453411</v>
      </c>
      <c r="I296">
        <v>2714988.0520000001</v>
      </c>
      <c r="J296">
        <v>0</v>
      </c>
    </row>
    <row r="297" spans="1:10" x14ac:dyDescent="0.25">
      <c r="A297" t="s">
        <v>7</v>
      </c>
      <c r="B297" t="s">
        <v>8</v>
      </c>
      <c r="C297" t="s">
        <v>24</v>
      </c>
      <c r="D297">
        <v>2473.9499999999998</v>
      </c>
      <c r="E297">
        <v>4200170.38</v>
      </c>
      <c r="F297">
        <v>1275.04</v>
      </c>
      <c r="G297" s="2">
        <v>45095</v>
      </c>
      <c r="H297" s="6">
        <f t="shared" si="4"/>
        <v>0.99969643136238673</v>
      </c>
      <c r="I297">
        <v>4198895.34</v>
      </c>
      <c r="J297">
        <v>0</v>
      </c>
    </row>
    <row r="298" spans="1:10" x14ac:dyDescent="0.25">
      <c r="A298" t="s">
        <v>13</v>
      </c>
      <c r="B298" t="s">
        <v>25</v>
      </c>
      <c r="C298" t="s">
        <v>12</v>
      </c>
      <c r="D298">
        <v>2626.62</v>
      </c>
      <c r="E298">
        <v>840446.96</v>
      </c>
      <c r="F298">
        <v>77961.820000000007</v>
      </c>
      <c r="G298" s="2">
        <v>45353</v>
      </c>
      <c r="H298" s="6">
        <f t="shared" si="4"/>
        <v>0.90723766791898441</v>
      </c>
      <c r="I298">
        <v>762485.14</v>
      </c>
      <c r="J298">
        <v>0</v>
      </c>
    </row>
    <row r="299" spans="1:10" x14ac:dyDescent="0.25">
      <c r="A299" t="s">
        <v>7</v>
      </c>
      <c r="B299" t="s">
        <v>25</v>
      </c>
      <c r="C299" t="s">
        <v>24</v>
      </c>
      <c r="D299">
        <v>3588.03</v>
      </c>
      <c r="E299">
        <v>9003420.7200000007</v>
      </c>
      <c r="F299">
        <v>32847.9</v>
      </c>
      <c r="G299" s="2">
        <v>45138</v>
      </c>
      <c r="H299" s="6">
        <f t="shared" si="4"/>
        <v>0.99635162000960009</v>
      </c>
      <c r="I299">
        <v>8970572.8200000003</v>
      </c>
      <c r="J299">
        <v>0</v>
      </c>
    </row>
    <row r="300" spans="1:10" x14ac:dyDescent="0.25">
      <c r="A300" t="s">
        <v>10</v>
      </c>
      <c r="B300" t="s">
        <v>8</v>
      </c>
      <c r="C300" t="s">
        <v>12</v>
      </c>
      <c r="D300">
        <v>1780.26</v>
      </c>
      <c r="E300">
        <v>291666.40000000002</v>
      </c>
      <c r="F300">
        <v>30330.32</v>
      </c>
      <c r="G300" s="2">
        <v>45310</v>
      </c>
      <c r="H300" s="6">
        <f t="shared" si="4"/>
        <v>0.89601023635221611</v>
      </c>
      <c r="I300">
        <v>261336.08</v>
      </c>
      <c r="J300">
        <v>0</v>
      </c>
    </row>
    <row r="301" spans="1:10" x14ac:dyDescent="0.25">
      <c r="A301" t="s">
        <v>23</v>
      </c>
      <c r="B301" t="s">
        <v>22</v>
      </c>
      <c r="C301" t="s">
        <v>12</v>
      </c>
      <c r="D301">
        <v>4203.3599999999997</v>
      </c>
      <c r="E301">
        <v>566299.78</v>
      </c>
      <c r="F301">
        <v>16649.88</v>
      </c>
      <c r="G301" s="2">
        <v>45039</v>
      </c>
      <c r="H301" s="6">
        <f t="shared" si="4"/>
        <v>0.97059882311803125</v>
      </c>
      <c r="I301">
        <v>549649.9</v>
      </c>
      <c r="J301">
        <v>0</v>
      </c>
    </row>
    <row r="302" spans="1:10" x14ac:dyDescent="0.25">
      <c r="A302" t="s">
        <v>18</v>
      </c>
      <c r="B302" t="s">
        <v>14</v>
      </c>
      <c r="C302" t="s">
        <v>12</v>
      </c>
      <c r="D302">
        <v>1643</v>
      </c>
      <c r="E302">
        <v>1265267.3999999999</v>
      </c>
      <c r="F302">
        <v>7717.3</v>
      </c>
      <c r="G302" s="2">
        <v>45309</v>
      </c>
      <c r="H302" s="6">
        <f t="shared" si="4"/>
        <v>0.99390065688881257</v>
      </c>
      <c r="I302">
        <v>1257550.1000000001</v>
      </c>
      <c r="J302">
        <v>0</v>
      </c>
    </row>
    <row r="303" spans="1:10" x14ac:dyDescent="0.25">
      <c r="A303" t="s">
        <v>13</v>
      </c>
      <c r="B303" t="s">
        <v>19</v>
      </c>
      <c r="C303" t="s">
        <v>12</v>
      </c>
      <c r="D303">
        <v>2594.8200000000002</v>
      </c>
      <c r="E303">
        <v>2778181.9598135184</v>
      </c>
      <c r="F303">
        <v>60743.53</v>
      </c>
      <c r="G303" s="2">
        <v>45037</v>
      </c>
      <c r="H303" s="6">
        <f t="shared" si="4"/>
        <v>0.97813551060418047</v>
      </c>
      <c r="I303">
        <v>2714988.0520000001</v>
      </c>
      <c r="J303">
        <v>0</v>
      </c>
    </row>
    <row r="304" spans="1:10" x14ac:dyDescent="0.25">
      <c r="A304" t="s">
        <v>27</v>
      </c>
      <c r="B304" t="s">
        <v>26</v>
      </c>
      <c r="C304" t="s">
        <v>24</v>
      </c>
      <c r="D304">
        <v>1140.8499999999999</v>
      </c>
      <c r="E304">
        <v>479456.02</v>
      </c>
      <c r="F304">
        <v>83401.490000000005</v>
      </c>
      <c r="G304" s="2">
        <v>45121</v>
      </c>
      <c r="H304" s="6">
        <f t="shared" si="4"/>
        <v>0.8260497594753321</v>
      </c>
      <c r="I304">
        <v>396054.53</v>
      </c>
      <c r="J304">
        <v>0</v>
      </c>
    </row>
    <row r="305" spans="1:10" x14ac:dyDescent="0.25">
      <c r="A305" t="s">
        <v>23</v>
      </c>
      <c r="B305" t="s">
        <v>14</v>
      </c>
      <c r="C305" t="s">
        <v>12</v>
      </c>
      <c r="D305">
        <v>2594.8200000000002</v>
      </c>
      <c r="E305">
        <v>2778181.9598135184</v>
      </c>
      <c r="F305">
        <v>57502.559999999998</v>
      </c>
      <c r="G305" s="2">
        <v>45148</v>
      </c>
      <c r="H305" s="6">
        <f t="shared" si="4"/>
        <v>0.97930209006041502</v>
      </c>
      <c r="I305">
        <v>2714988.0520000001</v>
      </c>
      <c r="J305">
        <v>0</v>
      </c>
    </row>
    <row r="306" spans="1:10" x14ac:dyDescent="0.25">
      <c r="A306" t="s">
        <v>20</v>
      </c>
      <c r="B306" t="s">
        <v>11</v>
      </c>
      <c r="C306" t="s">
        <v>12</v>
      </c>
      <c r="D306">
        <v>773.61</v>
      </c>
      <c r="E306">
        <v>1904106.72</v>
      </c>
      <c r="F306">
        <v>65244.22</v>
      </c>
      <c r="G306" s="2">
        <v>45119</v>
      </c>
      <c r="H306" s="6">
        <f t="shared" si="4"/>
        <v>0.96573499829883491</v>
      </c>
      <c r="I306">
        <v>1838862.5</v>
      </c>
      <c r="J306">
        <v>0</v>
      </c>
    </row>
    <row r="307" spans="1:10" x14ac:dyDescent="0.25">
      <c r="A307" t="s">
        <v>15</v>
      </c>
      <c r="B307" t="s">
        <v>8</v>
      </c>
      <c r="C307" t="s">
        <v>24</v>
      </c>
      <c r="D307">
        <v>3453.48</v>
      </c>
      <c r="E307">
        <v>12994105.289999999</v>
      </c>
      <c r="F307">
        <v>29825.84</v>
      </c>
      <c r="G307" s="2">
        <v>45279</v>
      </c>
      <c r="H307" s="6">
        <f t="shared" si="4"/>
        <v>0.99770466381991274</v>
      </c>
      <c r="I307">
        <v>12964279.449999999</v>
      </c>
      <c r="J307">
        <v>0</v>
      </c>
    </row>
    <row r="308" spans="1:10" x14ac:dyDescent="0.25">
      <c r="A308" t="s">
        <v>7</v>
      </c>
      <c r="B308" t="s">
        <v>11</v>
      </c>
      <c r="C308" t="s">
        <v>9</v>
      </c>
      <c r="D308">
        <v>3076.27</v>
      </c>
      <c r="E308">
        <v>6303142.4900000002</v>
      </c>
      <c r="F308">
        <v>30616.36</v>
      </c>
      <c r="G308" s="2">
        <v>45338</v>
      </c>
      <c r="H308" s="6">
        <f t="shared" si="4"/>
        <v>0.99514268318563737</v>
      </c>
      <c r="I308">
        <v>6272526.1299999999</v>
      </c>
      <c r="J308">
        <v>0</v>
      </c>
    </row>
    <row r="309" spans="1:10" x14ac:dyDescent="0.25">
      <c r="A309" t="s">
        <v>20</v>
      </c>
      <c r="B309" t="s">
        <v>21</v>
      </c>
      <c r="C309" t="s">
        <v>9</v>
      </c>
      <c r="D309">
        <v>3647.15</v>
      </c>
      <c r="E309">
        <v>723533.29</v>
      </c>
      <c r="F309">
        <v>72534.59</v>
      </c>
      <c r="G309" s="2">
        <v>45126</v>
      </c>
      <c r="H309" s="6">
        <f t="shared" si="4"/>
        <v>0.89974947800950533</v>
      </c>
      <c r="I309">
        <v>650998.69999999995</v>
      </c>
      <c r="J309">
        <v>0</v>
      </c>
    </row>
    <row r="310" spans="1:10" x14ac:dyDescent="0.25">
      <c r="A310" t="s">
        <v>23</v>
      </c>
      <c r="B310" t="s">
        <v>26</v>
      </c>
      <c r="C310" t="s">
        <v>12</v>
      </c>
      <c r="D310">
        <v>3225.04</v>
      </c>
      <c r="E310">
        <v>2778181.9598135184</v>
      </c>
      <c r="F310">
        <v>56224.81</v>
      </c>
      <c r="G310" s="2">
        <v>45151</v>
      </c>
      <c r="H310" s="6">
        <f t="shared" si="4"/>
        <v>0.9797620131390623</v>
      </c>
      <c r="I310">
        <v>2714988.0520000001</v>
      </c>
      <c r="J310">
        <v>0</v>
      </c>
    </row>
    <row r="311" spans="1:10" x14ac:dyDescent="0.25">
      <c r="A311" t="s">
        <v>27</v>
      </c>
      <c r="B311" t="s">
        <v>21</v>
      </c>
      <c r="C311" t="s">
        <v>24</v>
      </c>
      <c r="D311">
        <v>3604.82</v>
      </c>
      <c r="E311">
        <v>2778181.9598135184</v>
      </c>
      <c r="F311">
        <v>32302.1</v>
      </c>
      <c r="G311" s="2">
        <v>45068</v>
      </c>
      <c r="H311" s="6">
        <f t="shared" si="4"/>
        <v>0.98837293580217178</v>
      </c>
      <c r="I311">
        <v>2714988.0520000001</v>
      </c>
      <c r="J311">
        <v>0</v>
      </c>
    </row>
    <row r="312" spans="1:10" x14ac:dyDescent="0.25">
      <c r="A312" t="s">
        <v>16</v>
      </c>
      <c r="B312" t="s">
        <v>21</v>
      </c>
      <c r="C312" t="s">
        <v>24</v>
      </c>
      <c r="D312">
        <v>3904.58</v>
      </c>
      <c r="E312">
        <v>13208556.91</v>
      </c>
      <c r="F312">
        <v>50192.67</v>
      </c>
      <c r="G312" s="2">
        <v>45262</v>
      </c>
      <c r="H312" s="6">
        <f t="shared" si="4"/>
        <v>0.99619998836042412</v>
      </c>
      <c r="I312">
        <v>2714988.0520000001</v>
      </c>
      <c r="J312">
        <v>0</v>
      </c>
    </row>
    <row r="313" spans="1:10" x14ac:dyDescent="0.25">
      <c r="A313" t="s">
        <v>16</v>
      </c>
      <c r="B313" t="s">
        <v>28</v>
      </c>
      <c r="C313" t="s">
        <v>12</v>
      </c>
      <c r="D313">
        <v>2386.16</v>
      </c>
      <c r="E313">
        <v>933928.95</v>
      </c>
      <c r="F313">
        <v>16994.63</v>
      </c>
      <c r="G313" s="2">
        <v>45170</v>
      </c>
      <c r="H313" s="6">
        <f t="shared" si="4"/>
        <v>0.98180308041634212</v>
      </c>
      <c r="I313">
        <v>916934.32</v>
      </c>
      <c r="J313">
        <v>0</v>
      </c>
    </row>
    <row r="314" spans="1:10" x14ac:dyDescent="0.25">
      <c r="A314" t="s">
        <v>20</v>
      </c>
      <c r="B314" t="s">
        <v>21</v>
      </c>
      <c r="C314" t="s">
        <v>12</v>
      </c>
      <c r="D314">
        <v>4950.74</v>
      </c>
      <c r="E314">
        <v>5793652.9900000002</v>
      </c>
      <c r="F314">
        <v>49333.99</v>
      </c>
      <c r="G314" s="2">
        <v>45167</v>
      </c>
      <c r="H314" s="6">
        <f t="shared" si="4"/>
        <v>0.99148482139245275</v>
      </c>
      <c r="I314">
        <v>5744319</v>
      </c>
      <c r="J314">
        <v>0</v>
      </c>
    </row>
    <row r="315" spans="1:10" x14ac:dyDescent="0.25">
      <c r="A315" t="s">
        <v>29</v>
      </c>
      <c r="B315" t="s">
        <v>26</v>
      </c>
      <c r="C315" t="s">
        <v>9</v>
      </c>
      <c r="D315">
        <v>4305.74</v>
      </c>
      <c r="E315">
        <v>7851575.4500000002</v>
      </c>
      <c r="F315">
        <v>24109.09</v>
      </c>
      <c r="G315" s="2">
        <v>45318</v>
      </c>
      <c r="H315" s="6">
        <f t="shared" si="4"/>
        <v>0.99692939459685126</v>
      </c>
      <c r="I315">
        <v>7827466.3600000003</v>
      </c>
      <c r="J315">
        <v>0</v>
      </c>
    </row>
    <row r="316" spans="1:10" x14ac:dyDescent="0.25">
      <c r="A316" t="s">
        <v>10</v>
      </c>
      <c r="B316" t="s">
        <v>17</v>
      </c>
      <c r="C316" t="s">
        <v>9</v>
      </c>
      <c r="D316">
        <v>3191.22</v>
      </c>
      <c r="E316">
        <v>1297465.48</v>
      </c>
      <c r="F316">
        <v>18741.38</v>
      </c>
      <c r="G316" s="2">
        <v>45065</v>
      </c>
      <c r="H316" s="6">
        <f t="shared" si="4"/>
        <v>0.98555539219432653</v>
      </c>
      <c r="I316">
        <v>1278724.1000000001</v>
      </c>
      <c r="J316">
        <v>0</v>
      </c>
    </row>
    <row r="317" spans="1:10" x14ac:dyDescent="0.25">
      <c r="A317" t="s">
        <v>16</v>
      </c>
      <c r="B317" t="s">
        <v>17</v>
      </c>
      <c r="C317" t="s">
        <v>9</v>
      </c>
      <c r="D317">
        <v>4266.6499999999996</v>
      </c>
      <c r="E317">
        <v>1693252.48</v>
      </c>
      <c r="F317">
        <v>27494.65</v>
      </c>
      <c r="G317" s="2">
        <v>45337</v>
      </c>
      <c r="H317" s="6">
        <f t="shared" si="4"/>
        <v>0.98376222664679047</v>
      </c>
      <c r="I317">
        <v>1665757.83</v>
      </c>
      <c r="J317">
        <v>0</v>
      </c>
    </row>
    <row r="318" spans="1:10" x14ac:dyDescent="0.25">
      <c r="A318" t="s">
        <v>13</v>
      </c>
      <c r="B318" t="s">
        <v>25</v>
      </c>
      <c r="C318" t="s">
        <v>9</v>
      </c>
      <c r="D318">
        <v>3626.43</v>
      </c>
      <c r="E318">
        <v>4561352.67</v>
      </c>
      <c r="F318">
        <v>46308.99</v>
      </c>
      <c r="G318" s="2">
        <v>45297</v>
      </c>
      <c r="H318" s="6">
        <f t="shared" si="4"/>
        <v>0.98984753134644154</v>
      </c>
      <c r="I318">
        <v>4515043.68</v>
      </c>
      <c r="J318">
        <v>0</v>
      </c>
    </row>
    <row r="319" spans="1:10" x14ac:dyDescent="0.25">
      <c r="A319" t="s">
        <v>10</v>
      </c>
      <c r="B319" t="s">
        <v>25</v>
      </c>
      <c r="C319" t="s">
        <v>24</v>
      </c>
      <c r="D319">
        <v>4167.4799999999996</v>
      </c>
      <c r="E319">
        <v>5073273.4400000004</v>
      </c>
      <c r="F319">
        <v>83994.53</v>
      </c>
      <c r="G319" s="2">
        <v>45318</v>
      </c>
      <c r="H319" s="6">
        <f t="shared" si="4"/>
        <v>0.98344372110169553</v>
      </c>
      <c r="I319">
        <v>4989278.91</v>
      </c>
      <c r="J319">
        <v>0</v>
      </c>
    </row>
    <row r="320" spans="1:10" x14ac:dyDescent="0.25">
      <c r="A320" t="s">
        <v>27</v>
      </c>
      <c r="B320" t="s">
        <v>8</v>
      </c>
      <c r="C320" t="s">
        <v>12</v>
      </c>
      <c r="D320">
        <v>3830.95</v>
      </c>
      <c r="E320">
        <v>1099268.1200000001</v>
      </c>
      <c r="F320">
        <v>22434.5</v>
      </c>
      <c r="G320" s="2">
        <v>45099</v>
      </c>
      <c r="H320" s="6">
        <f t="shared" si="4"/>
        <v>0.97959142124489151</v>
      </c>
      <c r="I320">
        <v>1076833.6200000001</v>
      </c>
      <c r="J320">
        <v>0</v>
      </c>
    </row>
    <row r="321" spans="1:10" x14ac:dyDescent="0.25">
      <c r="A321" t="s">
        <v>20</v>
      </c>
      <c r="B321" t="s">
        <v>11</v>
      </c>
      <c r="C321" t="s">
        <v>9</v>
      </c>
      <c r="D321">
        <v>4611.83</v>
      </c>
      <c r="E321">
        <v>3162960.42</v>
      </c>
      <c r="F321">
        <v>90955.26</v>
      </c>
      <c r="G321" s="2">
        <v>45211</v>
      </c>
      <c r="H321" s="6">
        <f t="shared" si="4"/>
        <v>0.97124363004200986</v>
      </c>
      <c r="I321">
        <v>3072005.16</v>
      </c>
      <c r="J321">
        <v>0</v>
      </c>
    </row>
    <row r="322" spans="1:10" x14ac:dyDescent="0.25">
      <c r="A322" t="s">
        <v>18</v>
      </c>
      <c r="B322" t="s">
        <v>26</v>
      </c>
      <c r="C322" t="s">
        <v>12</v>
      </c>
      <c r="D322">
        <v>1880.09</v>
      </c>
      <c r="E322">
        <v>3055203.4</v>
      </c>
      <c r="F322">
        <v>99050.48</v>
      </c>
      <c r="G322" s="2">
        <v>45061</v>
      </c>
      <c r="H322" s="6">
        <f t="shared" si="4"/>
        <v>0.96757974280861303</v>
      </c>
      <c r="I322">
        <v>2956152.92</v>
      </c>
      <c r="J322">
        <v>0</v>
      </c>
    </row>
    <row r="323" spans="1:10" x14ac:dyDescent="0.25">
      <c r="A323" t="s">
        <v>16</v>
      </c>
      <c r="B323" t="s">
        <v>21</v>
      </c>
      <c r="C323" t="s">
        <v>9</v>
      </c>
      <c r="D323">
        <v>137.77000000000001</v>
      </c>
      <c r="E323">
        <v>2778181.9598135184</v>
      </c>
      <c r="F323">
        <v>23589.13</v>
      </c>
      <c r="G323" s="2">
        <v>45101</v>
      </c>
      <c r="H323" s="6">
        <f t="shared" ref="H323:H386" si="5">(E323-F323)/E323</f>
        <v>0.99150914866584794</v>
      </c>
      <c r="I323">
        <v>2714988.0520000001</v>
      </c>
      <c r="J323">
        <v>0</v>
      </c>
    </row>
    <row r="324" spans="1:10" x14ac:dyDescent="0.25">
      <c r="A324" t="s">
        <v>15</v>
      </c>
      <c r="B324" t="s">
        <v>22</v>
      </c>
      <c r="C324" t="s">
        <v>9</v>
      </c>
      <c r="D324">
        <v>3243.64</v>
      </c>
      <c r="E324">
        <v>3164540.59</v>
      </c>
      <c r="F324">
        <v>93185.14</v>
      </c>
      <c r="G324" s="2">
        <v>45207</v>
      </c>
      <c r="H324" s="6">
        <f t="shared" si="5"/>
        <v>0.97055334341595534</v>
      </c>
      <c r="I324">
        <v>3071355.45</v>
      </c>
      <c r="J324">
        <v>0</v>
      </c>
    </row>
    <row r="325" spans="1:10" x14ac:dyDescent="0.25">
      <c r="A325" t="s">
        <v>13</v>
      </c>
      <c r="B325" t="s">
        <v>17</v>
      </c>
      <c r="C325" t="s">
        <v>9</v>
      </c>
      <c r="D325">
        <v>1052.81</v>
      </c>
      <c r="E325">
        <v>2778181.9598135184</v>
      </c>
      <c r="F325">
        <v>51716.09</v>
      </c>
      <c r="G325" s="2">
        <v>45184</v>
      </c>
      <c r="H325" s="6">
        <f t="shared" si="5"/>
        <v>0.98138491619768808</v>
      </c>
      <c r="I325">
        <v>2714988.0520000001</v>
      </c>
      <c r="J325">
        <v>0</v>
      </c>
    </row>
    <row r="326" spans="1:10" x14ac:dyDescent="0.25">
      <c r="A326" t="s">
        <v>20</v>
      </c>
      <c r="B326" t="s">
        <v>14</v>
      </c>
      <c r="C326" t="s">
        <v>12</v>
      </c>
      <c r="D326">
        <v>2268.85</v>
      </c>
      <c r="E326">
        <v>1594083.12</v>
      </c>
      <c r="F326">
        <v>5463.24</v>
      </c>
      <c r="G326" s="2">
        <v>45141</v>
      </c>
      <c r="H326" s="6">
        <f t="shared" si="5"/>
        <v>0.99657280104691148</v>
      </c>
      <c r="I326">
        <v>1588619.88</v>
      </c>
      <c r="J326">
        <v>0</v>
      </c>
    </row>
    <row r="327" spans="1:10" x14ac:dyDescent="0.25">
      <c r="A327" t="s">
        <v>13</v>
      </c>
      <c r="B327" t="s">
        <v>21</v>
      </c>
      <c r="C327" t="s">
        <v>9</v>
      </c>
      <c r="D327">
        <v>3289.36</v>
      </c>
      <c r="E327">
        <v>3863687.85</v>
      </c>
      <c r="F327">
        <v>65162.16</v>
      </c>
      <c r="G327" s="2">
        <v>45054</v>
      </c>
      <c r="H327" s="6">
        <f t="shared" si="5"/>
        <v>0.98313472450938288</v>
      </c>
      <c r="I327">
        <v>3798525.69</v>
      </c>
      <c r="J327">
        <v>0</v>
      </c>
    </row>
    <row r="328" spans="1:10" x14ac:dyDescent="0.25">
      <c r="A328" t="s">
        <v>16</v>
      </c>
      <c r="B328" t="s">
        <v>11</v>
      </c>
      <c r="C328" t="s">
        <v>24</v>
      </c>
      <c r="D328">
        <v>3757.64</v>
      </c>
      <c r="E328">
        <v>395521.67</v>
      </c>
      <c r="F328">
        <v>71646.960000000006</v>
      </c>
      <c r="G328" s="2">
        <v>45032</v>
      </c>
      <c r="H328" s="6">
        <f t="shared" si="5"/>
        <v>0.81885452698457706</v>
      </c>
      <c r="I328">
        <v>323874.71000000002</v>
      </c>
      <c r="J328">
        <v>0</v>
      </c>
    </row>
    <row r="329" spans="1:10" x14ac:dyDescent="0.25">
      <c r="A329" t="s">
        <v>13</v>
      </c>
      <c r="B329" t="s">
        <v>11</v>
      </c>
      <c r="C329" t="s">
        <v>9</v>
      </c>
      <c r="D329">
        <v>206.23</v>
      </c>
      <c r="E329">
        <v>325050.2</v>
      </c>
      <c r="F329">
        <v>26482.66</v>
      </c>
      <c r="G329" s="2">
        <v>45269</v>
      </c>
      <c r="H329" s="6">
        <f t="shared" si="5"/>
        <v>0.91852747667898693</v>
      </c>
      <c r="I329">
        <v>298567.53999999998</v>
      </c>
      <c r="J329">
        <v>0</v>
      </c>
    </row>
    <row r="330" spans="1:10" x14ac:dyDescent="0.25">
      <c r="A330" t="s">
        <v>27</v>
      </c>
      <c r="B330" t="s">
        <v>25</v>
      </c>
      <c r="C330" t="s">
        <v>12</v>
      </c>
      <c r="D330">
        <v>3187.69</v>
      </c>
      <c r="E330">
        <v>3281862.01</v>
      </c>
      <c r="F330">
        <v>75521.070000000007</v>
      </c>
      <c r="G330" s="2">
        <v>45428</v>
      </c>
      <c r="H330" s="6">
        <f t="shared" si="5"/>
        <v>0.97698834692930925</v>
      </c>
      <c r="I330">
        <v>3206340.94</v>
      </c>
      <c r="J330">
        <v>0</v>
      </c>
    </row>
    <row r="331" spans="1:10" x14ac:dyDescent="0.25">
      <c r="A331" t="s">
        <v>20</v>
      </c>
      <c r="B331" t="s">
        <v>14</v>
      </c>
      <c r="C331" t="s">
        <v>12</v>
      </c>
      <c r="D331">
        <v>3695.37</v>
      </c>
      <c r="E331">
        <v>4051197.18</v>
      </c>
      <c r="F331">
        <v>93208.29</v>
      </c>
      <c r="G331" s="2">
        <v>45328</v>
      </c>
      <c r="H331" s="6">
        <f t="shared" si="5"/>
        <v>0.97699240845146917</v>
      </c>
      <c r="I331">
        <v>3957988.89</v>
      </c>
      <c r="J331">
        <v>0</v>
      </c>
    </row>
    <row r="332" spans="1:10" x14ac:dyDescent="0.25">
      <c r="A332" t="s">
        <v>29</v>
      </c>
      <c r="B332" t="s">
        <v>17</v>
      </c>
      <c r="C332" t="s">
        <v>12</v>
      </c>
      <c r="D332">
        <v>2741.68</v>
      </c>
      <c r="E332">
        <v>2280831.2799999998</v>
      </c>
      <c r="F332">
        <v>34179.96</v>
      </c>
      <c r="G332" s="2">
        <v>45097</v>
      </c>
      <c r="H332" s="6">
        <f t="shared" si="5"/>
        <v>0.98501425322437708</v>
      </c>
      <c r="I332">
        <v>2246651.3199999998</v>
      </c>
      <c r="J332">
        <v>0</v>
      </c>
    </row>
    <row r="333" spans="1:10" x14ac:dyDescent="0.25">
      <c r="A333" t="s">
        <v>20</v>
      </c>
      <c r="B333" t="s">
        <v>14</v>
      </c>
      <c r="C333" t="s">
        <v>12</v>
      </c>
      <c r="D333">
        <v>2333.81</v>
      </c>
      <c r="E333">
        <v>2099546.8199999998</v>
      </c>
      <c r="F333">
        <v>30225.119999999999</v>
      </c>
      <c r="G333" s="2">
        <v>45078</v>
      </c>
      <c r="H333" s="6">
        <f t="shared" si="5"/>
        <v>0.98560397905296526</v>
      </c>
      <c r="I333">
        <v>2069321.7</v>
      </c>
      <c r="J333">
        <v>0</v>
      </c>
    </row>
    <row r="334" spans="1:10" x14ac:dyDescent="0.25">
      <c r="A334" t="s">
        <v>16</v>
      </c>
      <c r="B334" t="s">
        <v>21</v>
      </c>
      <c r="C334" t="s">
        <v>12</v>
      </c>
      <c r="D334">
        <v>2443.38</v>
      </c>
      <c r="E334">
        <v>2778181.9598135184</v>
      </c>
      <c r="F334">
        <v>84624.85</v>
      </c>
      <c r="G334" s="2">
        <v>45200</v>
      </c>
      <c r="H334" s="6">
        <f t="shared" si="5"/>
        <v>0.96953948617329566</v>
      </c>
      <c r="I334">
        <v>2714988.0520000001</v>
      </c>
      <c r="J334">
        <v>0</v>
      </c>
    </row>
    <row r="335" spans="1:10" x14ac:dyDescent="0.25">
      <c r="A335" t="s">
        <v>29</v>
      </c>
      <c r="B335" t="s">
        <v>11</v>
      </c>
      <c r="C335" t="s">
        <v>12</v>
      </c>
      <c r="D335">
        <v>4518.04</v>
      </c>
      <c r="E335">
        <v>420660.25</v>
      </c>
      <c r="F335">
        <v>20616.599999999999</v>
      </c>
      <c r="G335" s="2">
        <v>45046</v>
      </c>
      <c r="H335" s="6">
        <f t="shared" si="5"/>
        <v>0.95098990218353174</v>
      </c>
      <c r="I335">
        <v>400043.65</v>
      </c>
      <c r="J335">
        <v>0</v>
      </c>
    </row>
    <row r="336" spans="1:10" x14ac:dyDescent="0.25">
      <c r="A336" t="s">
        <v>20</v>
      </c>
      <c r="B336" t="s">
        <v>11</v>
      </c>
      <c r="C336" t="s">
        <v>12</v>
      </c>
      <c r="D336">
        <v>1809.07</v>
      </c>
      <c r="E336">
        <v>2263311.0099999998</v>
      </c>
      <c r="F336">
        <v>94740.89</v>
      </c>
      <c r="G336" s="2">
        <v>45174</v>
      </c>
      <c r="H336" s="6">
        <f t="shared" si="5"/>
        <v>0.95814057830258148</v>
      </c>
      <c r="I336">
        <v>2168570.12</v>
      </c>
      <c r="J336">
        <v>0</v>
      </c>
    </row>
    <row r="337" spans="1:10" x14ac:dyDescent="0.25">
      <c r="A337" t="s">
        <v>29</v>
      </c>
      <c r="B337" t="s">
        <v>26</v>
      </c>
      <c r="C337" t="s">
        <v>12</v>
      </c>
      <c r="D337">
        <v>154.85</v>
      </c>
      <c r="E337">
        <v>408827.35</v>
      </c>
      <c r="F337">
        <v>62626.2</v>
      </c>
      <c r="G337" s="2">
        <v>45289</v>
      </c>
      <c r="H337" s="6">
        <f t="shared" si="5"/>
        <v>0.84681504307380606</v>
      </c>
      <c r="I337">
        <v>346201.15</v>
      </c>
      <c r="J337">
        <v>0</v>
      </c>
    </row>
    <row r="338" spans="1:10" x14ac:dyDescent="0.25">
      <c r="A338" t="s">
        <v>13</v>
      </c>
      <c r="B338" t="s">
        <v>14</v>
      </c>
      <c r="C338" t="s">
        <v>12</v>
      </c>
      <c r="D338" s="3">
        <v>2594.81584388186</v>
      </c>
      <c r="E338">
        <v>2778181.9598135184</v>
      </c>
      <c r="F338">
        <v>50192.67</v>
      </c>
      <c r="G338" s="2">
        <v>45150</v>
      </c>
      <c r="H338" s="6">
        <f t="shared" si="5"/>
        <v>0.98193326760952371</v>
      </c>
      <c r="I338">
        <v>2714988.0520000001</v>
      </c>
      <c r="J338">
        <v>0</v>
      </c>
    </row>
    <row r="339" spans="1:10" x14ac:dyDescent="0.25">
      <c r="A339" t="s">
        <v>7</v>
      </c>
      <c r="B339" t="s">
        <v>21</v>
      </c>
      <c r="C339" t="s">
        <v>9</v>
      </c>
      <c r="D339">
        <v>2789.97</v>
      </c>
      <c r="E339">
        <v>7009376.9400000004</v>
      </c>
      <c r="F339">
        <v>1452.97</v>
      </c>
      <c r="G339" s="2">
        <v>45350</v>
      </c>
      <c r="H339" s="6">
        <f t="shared" si="5"/>
        <v>0.99979271053441165</v>
      </c>
      <c r="I339">
        <v>7007923.9699999997</v>
      </c>
      <c r="J339">
        <v>0</v>
      </c>
    </row>
    <row r="340" spans="1:10" x14ac:dyDescent="0.25">
      <c r="A340" t="s">
        <v>23</v>
      </c>
      <c r="B340" t="s">
        <v>22</v>
      </c>
      <c r="C340" t="s">
        <v>9</v>
      </c>
      <c r="D340">
        <v>2992.42</v>
      </c>
      <c r="E340">
        <v>455039.35</v>
      </c>
      <c r="F340">
        <v>77406.09</v>
      </c>
      <c r="G340" s="2">
        <v>45139</v>
      </c>
      <c r="H340" s="6">
        <f t="shared" si="5"/>
        <v>0.82989143686144951</v>
      </c>
      <c r="I340">
        <v>377633.26</v>
      </c>
      <c r="J340">
        <v>0</v>
      </c>
    </row>
    <row r="341" spans="1:10" x14ac:dyDescent="0.25">
      <c r="A341" t="s">
        <v>23</v>
      </c>
      <c r="B341" t="s">
        <v>19</v>
      </c>
      <c r="C341" t="s">
        <v>24</v>
      </c>
      <c r="D341">
        <v>4626.6499999999996</v>
      </c>
      <c r="E341">
        <v>1375743.63</v>
      </c>
      <c r="F341">
        <v>50192.67</v>
      </c>
      <c r="G341" s="2">
        <v>45059</v>
      </c>
      <c r="H341" s="6">
        <f t="shared" si="5"/>
        <v>0.96351597135870448</v>
      </c>
      <c r="I341">
        <v>2714988.0520000001</v>
      </c>
      <c r="J341">
        <v>0</v>
      </c>
    </row>
    <row r="342" spans="1:10" x14ac:dyDescent="0.25">
      <c r="A342" t="s">
        <v>27</v>
      </c>
      <c r="B342" t="s">
        <v>26</v>
      </c>
      <c r="C342" t="s">
        <v>9</v>
      </c>
      <c r="D342">
        <v>846.04</v>
      </c>
      <c r="E342">
        <v>2778181.9598135184</v>
      </c>
      <c r="F342">
        <v>9423.01</v>
      </c>
      <c r="G342" s="2">
        <v>45077</v>
      </c>
      <c r="H342" s="6">
        <f t="shared" si="5"/>
        <v>0.99660820992422239</v>
      </c>
      <c r="I342">
        <v>2714988.0520000001</v>
      </c>
      <c r="J342">
        <v>0</v>
      </c>
    </row>
    <row r="343" spans="1:10" x14ac:dyDescent="0.25">
      <c r="A343" t="s">
        <v>15</v>
      </c>
      <c r="B343" t="s">
        <v>26</v>
      </c>
      <c r="C343" t="s">
        <v>24</v>
      </c>
      <c r="D343">
        <v>1530.89</v>
      </c>
      <c r="E343">
        <v>264851.32</v>
      </c>
      <c r="F343">
        <v>35275.79</v>
      </c>
      <c r="G343" s="2">
        <v>45156</v>
      </c>
      <c r="H343" s="6">
        <f t="shared" si="5"/>
        <v>0.86680908367758935</v>
      </c>
      <c r="I343">
        <v>229575.53</v>
      </c>
      <c r="J343">
        <v>0</v>
      </c>
    </row>
    <row r="344" spans="1:10" x14ac:dyDescent="0.25">
      <c r="A344" t="s">
        <v>7</v>
      </c>
      <c r="B344" t="s">
        <v>22</v>
      </c>
      <c r="C344" t="s">
        <v>12</v>
      </c>
      <c r="D344">
        <v>2795.85</v>
      </c>
      <c r="E344">
        <v>2777075.03</v>
      </c>
      <c r="F344">
        <v>59658.59</v>
      </c>
      <c r="G344" s="2">
        <v>45304</v>
      </c>
      <c r="H344" s="6">
        <f t="shared" si="5"/>
        <v>0.9785174727526178</v>
      </c>
      <c r="I344">
        <v>2717416.44</v>
      </c>
      <c r="J344">
        <v>0</v>
      </c>
    </row>
    <row r="345" spans="1:10" x14ac:dyDescent="0.25">
      <c r="A345" t="s">
        <v>18</v>
      </c>
      <c r="B345" t="s">
        <v>14</v>
      </c>
      <c r="C345" t="s">
        <v>9</v>
      </c>
      <c r="D345">
        <v>2134.84</v>
      </c>
      <c r="E345">
        <v>5945385.2999999998</v>
      </c>
      <c r="F345">
        <v>73024.600000000006</v>
      </c>
      <c r="G345" s="2">
        <v>45106</v>
      </c>
      <c r="H345" s="6">
        <f t="shared" si="5"/>
        <v>0.9877174318710682</v>
      </c>
      <c r="I345">
        <v>5872360.7000000002</v>
      </c>
      <c r="J345">
        <v>0</v>
      </c>
    </row>
    <row r="346" spans="1:10" x14ac:dyDescent="0.25">
      <c r="A346" t="s">
        <v>29</v>
      </c>
      <c r="B346" t="s">
        <v>17</v>
      </c>
      <c r="C346" t="s">
        <v>9</v>
      </c>
      <c r="D346">
        <v>3481.47</v>
      </c>
      <c r="E346">
        <v>1524988.3</v>
      </c>
      <c r="F346">
        <v>45188.65</v>
      </c>
      <c r="G346" s="2">
        <v>45283</v>
      </c>
      <c r="H346" s="6">
        <f t="shared" si="5"/>
        <v>0.97036787101907607</v>
      </c>
      <c r="I346">
        <v>1479799.65</v>
      </c>
      <c r="J346">
        <v>0</v>
      </c>
    </row>
    <row r="347" spans="1:10" x14ac:dyDescent="0.25">
      <c r="A347" t="s">
        <v>13</v>
      </c>
      <c r="B347" t="s">
        <v>14</v>
      </c>
      <c r="C347" t="s">
        <v>24</v>
      </c>
      <c r="D347">
        <v>3791.14</v>
      </c>
      <c r="E347">
        <v>9211674.0600000005</v>
      </c>
      <c r="F347">
        <v>94828.19</v>
      </c>
      <c r="G347" s="2">
        <v>45370</v>
      </c>
      <c r="H347" s="6">
        <f t="shared" si="5"/>
        <v>0.98970565074465955</v>
      </c>
      <c r="I347">
        <v>9116845.8699999992</v>
      </c>
      <c r="J347">
        <v>0</v>
      </c>
    </row>
    <row r="348" spans="1:10" x14ac:dyDescent="0.25">
      <c r="A348" t="s">
        <v>16</v>
      </c>
      <c r="B348" t="s">
        <v>26</v>
      </c>
      <c r="C348" t="s">
        <v>24</v>
      </c>
      <c r="D348">
        <v>3197.38</v>
      </c>
      <c r="E348">
        <v>1405265.46</v>
      </c>
      <c r="F348">
        <v>57573.38</v>
      </c>
      <c r="G348" s="2">
        <v>45043</v>
      </c>
      <c r="H348" s="6">
        <f t="shared" si="5"/>
        <v>0.95903024614296017</v>
      </c>
      <c r="I348">
        <v>1347692.08</v>
      </c>
      <c r="J348">
        <v>0</v>
      </c>
    </row>
    <row r="349" spans="1:10" x14ac:dyDescent="0.25">
      <c r="A349" t="s">
        <v>27</v>
      </c>
      <c r="B349" t="s">
        <v>26</v>
      </c>
      <c r="C349" t="s">
        <v>12</v>
      </c>
      <c r="D349">
        <v>3146.33</v>
      </c>
      <c r="E349">
        <v>6958612.8399999999</v>
      </c>
      <c r="F349">
        <v>79299.360000000001</v>
      </c>
      <c r="G349" s="2">
        <v>45359</v>
      </c>
      <c r="H349" s="6">
        <f t="shared" si="5"/>
        <v>0.98860414254631812</v>
      </c>
      <c r="I349">
        <v>6879313.4800000004</v>
      </c>
      <c r="J349">
        <v>0</v>
      </c>
    </row>
    <row r="350" spans="1:10" x14ac:dyDescent="0.25">
      <c r="A350" t="s">
        <v>29</v>
      </c>
      <c r="B350" t="s">
        <v>22</v>
      </c>
      <c r="C350" t="s">
        <v>9</v>
      </c>
      <c r="D350">
        <v>1665.67</v>
      </c>
      <c r="E350">
        <v>3482035.5</v>
      </c>
      <c r="F350">
        <v>57299.43</v>
      </c>
      <c r="G350" s="2">
        <v>45351</v>
      </c>
      <c r="H350" s="6">
        <f t="shared" si="5"/>
        <v>0.98354427173416237</v>
      </c>
      <c r="I350">
        <v>3424736.07</v>
      </c>
      <c r="J350">
        <v>0</v>
      </c>
    </row>
    <row r="351" spans="1:10" x14ac:dyDescent="0.25">
      <c r="A351" t="s">
        <v>16</v>
      </c>
      <c r="B351" t="s">
        <v>19</v>
      </c>
      <c r="C351" t="s">
        <v>9</v>
      </c>
      <c r="D351">
        <v>3819.68</v>
      </c>
      <c r="E351">
        <v>819696.07</v>
      </c>
      <c r="F351">
        <v>50192.67</v>
      </c>
      <c r="G351" s="2">
        <v>45298</v>
      </c>
      <c r="H351" s="6">
        <f t="shared" si="5"/>
        <v>0.93876673094211605</v>
      </c>
      <c r="I351">
        <v>2714988.0520000001</v>
      </c>
      <c r="J351">
        <v>0</v>
      </c>
    </row>
    <row r="352" spans="1:10" x14ac:dyDescent="0.25">
      <c r="A352" t="s">
        <v>23</v>
      </c>
      <c r="B352" t="s">
        <v>25</v>
      </c>
      <c r="C352" t="s">
        <v>24</v>
      </c>
      <c r="D352">
        <v>1759.66</v>
      </c>
      <c r="E352">
        <v>3563843.09</v>
      </c>
      <c r="F352">
        <v>41487.11</v>
      </c>
      <c r="G352" s="2">
        <v>45381</v>
      </c>
      <c r="H352" s="6">
        <f t="shared" si="5"/>
        <v>0.98835888422910345</v>
      </c>
      <c r="I352">
        <v>3522355.98</v>
      </c>
      <c r="J352">
        <v>0</v>
      </c>
    </row>
    <row r="353" spans="1:10" x14ac:dyDescent="0.25">
      <c r="A353" t="s">
        <v>16</v>
      </c>
      <c r="B353" t="s">
        <v>19</v>
      </c>
      <c r="C353" t="s">
        <v>9</v>
      </c>
      <c r="D353">
        <v>1949.13</v>
      </c>
      <c r="E353">
        <v>3030268.36</v>
      </c>
      <c r="F353">
        <v>59918.21</v>
      </c>
      <c r="G353" s="2">
        <v>45292</v>
      </c>
      <c r="H353" s="6">
        <f t="shared" si="5"/>
        <v>0.98022676447045765</v>
      </c>
      <c r="I353">
        <v>2970350.15</v>
      </c>
      <c r="J353">
        <v>0</v>
      </c>
    </row>
    <row r="354" spans="1:10" x14ac:dyDescent="0.25">
      <c r="A354" t="s">
        <v>13</v>
      </c>
      <c r="B354" t="s">
        <v>28</v>
      </c>
      <c r="C354" t="s">
        <v>9</v>
      </c>
      <c r="D354">
        <v>3105.05</v>
      </c>
      <c r="E354">
        <v>8923903.7599999998</v>
      </c>
      <c r="F354">
        <v>31504.41</v>
      </c>
      <c r="G354" s="2">
        <v>45226</v>
      </c>
      <c r="H354" s="6">
        <f t="shared" si="5"/>
        <v>0.99646966049306651</v>
      </c>
      <c r="I354">
        <v>8892399.3499999996</v>
      </c>
      <c r="J354">
        <v>0</v>
      </c>
    </row>
    <row r="355" spans="1:10" x14ac:dyDescent="0.25">
      <c r="A355" t="s">
        <v>16</v>
      </c>
      <c r="B355" t="s">
        <v>26</v>
      </c>
      <c r="C355" t="s">
        <v>24</v>
      </c>
      <c r="D355">
        <v>3791.98</v>
      </c>
      <c r="E355">
        <v>646467.37</v>
      </c>
      <c r="F355">
        <v>67450.25</v>
      </c>
      <c r="G355" s="2">
        <v>45207</v>
      </c>
      <c r="H355" s="6">
        <f t="shared" si="5"/>
        <v>0.89566333409836296</v>
      </c>
      <c r="I355">
        <v>579017.12</v>
      </c>
      <c r="J355">
        <v>0</v>
      </c>
    </row>
    <row r="356" spans="1:10" x14ac:dyDescent="0.25">
      <c r="A356" t="s">
        <v>20</v>
      </c>
      <c r="B356" t="s">
        <v>21</v>
      </c>
      <c r="C356" t="s">
        <v>9</v>
      </c>
      <c r="D356">
        <v>2310.23</v>
      </c>
      <c r="E356">
        <v>735988.68</v>
      </c>
      <c r="F356">
        <v>70268.45</v>
      </c>
      <c r="G356" s="2">
        <v>45113</v>
      </c>
      <c r="H356" s="6">
        <f t="shared" si="5"/>
        <v>0.90452509405443582</v>
      </c>
      <c r="I356">
        <v>665720.23</v>
      </c>
      <c r="J356">
        <v>0</v>
      </c>
    </row>
    <row r="357" spans="1:10" x14ac:dyDescent="0.25">
      <c r="A357" t="s">
        <v>20</v>
      </c>
      <c r="B357" t="s">
        <v>19</v>
      </c>
      <c r="C357" t="s">
        <v>24</v>
      </c>
      <c r="D357">
        <v>1179.6600000000001</v>
      </c>
      <c r="E357">
        <v>3659756.89</v>
      </c>
      <c r="F357">
        <v>69224.600000000006</v>
      </c>
      <c r="G357" s="2">
        <v>45115</v>
      </c>
      <c r="H357" s="6">
        <f t="shared" si="5"/>
        <v>0.98108491845752077</v>
      </c>
      <c r="I357">
        <v>3590532.29</v>
      </c>
      <c r="J357">
        <v>0</v>
      </c>
    </row>
    <row r="358" spans="1:10" x14ac:dyDescent="0.25">
      <c r="A358" t="s">
        <v>29</v>
      </c>
      <c r="B358" t="s">
        <v>21</v>
      </c>
      <c r="C358" t="s">
        <v>24</v>
      </c>
      <c r="D358">
        <v>2092.39</v>
      </c>
      <c r="E358">
        <v>2182168.1800000002</v>
      </c>
      <c r="F358">
        <v>53117.19</v>
      </c>
      <c r="G358" s="2">
        <v>45081</v>
      </c>
      <c r="H358" s="6">
        <f t="shared" si="5"/>
        <v>0.97565852600783509</v>
      </c>
      <c r="I358">
        <v>2129050.9900000002</v>
      </c>
      <c r="J358">
        <v>0</v>
      </c>
    </row>
    <row r="359" spans="1:10" x14ac:dyDescent="0.25">
      <c r="A359" t="s">
        <v>18</v>
      </c>
      <c r="B359" t="s">
        <v>25</v>
      </c>
      <c r="C359" t="s">
        <v>12</v>
      </c>
      <c r="D359">
        <v>2369.1</v>
      </c>
      <c r="E359">
        <v>1004443.44</v>
      </c>
      <c r="F359">
        <v>18176.75</v>
      </c>
      <c r="G359" s="2">
        <v>45327</v>
      </c>
      <c r="H359" s="6">
        <f t="shared" si="5"/>
        <v>0.98190366000100515</v>
      </c>
      <c r="I359">
        <v>986266.69</v>
      </c>
      <c r="J359">
        <v>0</v>
      </c>
    </row>
    <row r="360" spans="1:10" x14ac:dyDescent="0.25">
      <c r="A360" t="s">
        <v>18</v>
      </c>
      <c r="B360" t="s">
        <v>14</v>
      </c>
      <c r="C360" t="s">
        <v>24</v>
      </c>
      <c r="D360">
        <v>3661.89</v>
      </c>
      <c r="E360">
        <v>929435.29</v>
      </c>
      <c r="F360">
        <v>73255.41</v>
      </c>
      <c r="G360" s="2">
        <v>45202</v>
      </c>
      <c r="H360" s="6">
        <f t="shared" si="5"/>
        <v>0.92118288299554452</v>
      </c>
      <c r="I360">
        <v>856179.88</v>
      </c>
      <c r="J360">
        <v>0</v>
      </c>
    </row>
    <row r="361" spans="1:10" x14ac:dyDescent="0.25">
      <c r="A361" t="s">
        <v>29</v>
      </c>
      <c r="B361" t="s">
        <v>17</v>
      </c>
      <c r="C361" t="s">
        <v>9</v>
      </c>
      <c r="D361">
        <v>1302.8</v>
      </c>
      <c r="E361">
        <v>273164.84999999998</v>
      </c>
      <c r="F361">
        <v>48019.44</v>
      </c>
      <c r="G361" s="2">
        <v>45338</v>
      </c>
      <c r="H361" s="6">
        <f t="shared" si="5"/>
        <v>0.8242107650380347</v>
      </c>
      <c r="I361">
        <v>225145.41</v>
      </c>
      <c r="J361">
        <v>0</v>
      </c>
    </row>
    <row r="362" spans="1:10" x14ac:dyDescent="0.25">
      <c r="A362" t="s">
        <v>20</v>
      </c>
      <c r="B362" t="s">
        <v>14</v>
      </c>
      <c r="C362" t="s">
        <v>24</v>
      </c>
      <c r="D362">
        <v>4781.53</v>
      </c>
      <c r="E362">
        <v>1362009.26</v>
      </c>
      <c r="F362">
        <v>65835.78</v>
      </c>
      <c r="G362" s="2">
        <v>45062</v>
      </c>
      <c r="H362" s="6">
        <f t="shared" si="5"/>
        <v>0.9516627515439946</v>
      </c>
      <c r="I362">
        <v>1296173.48</v>
      </c>
      <c r="J362">
        <v>0</v>
      </c>
    </row>
    <row r="363" spans="1:10" x14ac:dyDescent="0.25">
      <c r="A363" t="s">
        <v>13</v>
      </c>
      <c r="B363" t="s">
        <v>21</v>
      </c>
      <c r="C363" t="s">
        <v>24</v>
      </c>
      <c r="D363">
        <v>3514.14</v>
      </c>
      <c r="E363">
        <v>2778181.9598135184</v>
      </c>
      <c r="F363">
        <v>91504.4</v>
      </c>
      <c r="G363" s="2">
        <v>45219</v>
      </c>
      <c r="H363" s="6">
        <f t="shared" si="5"/>
        <v>0.96706320848540028</v>
      </c>
      <c r="I363">
        <v>2714988.0520000001</v>
      </c>
      <c r="J363">
        <v>0</v>
      </c>
    </row>
    <row r="364" spans="1:10" x14ac:dyDescent="0.25">
      <c r="A364" t="s">
        <v>20</v>
      </c>
      <c r="B364" t="s">
        <v>21</v>
      </c>
      <c r="C364" t="s">
        <v>12</v>
      </c>
      <c r="D364">
        <v>4499.66</v>
      </c>
      <c r="E364">
        <v>523043.18</v>
      </c>
      <c r="F364">
        <v>86000.98</v>
      </c>
      <c r="G364" s="2">
        <v>45253</v>
      </c>
      <c r="H364" s="6">
        <f t="shared" si="5"/>
        <v>0.83557575495009806</v>
      </c>
      <c r="I364">
        <v>437042.2</v>
      </c>
      <c r="J364">
        <v>0</v>
      </c>
    </row>
    <row r="365" spans="1:10" x14ac:dyDescent="0.25">
      <c r="A365" t="s">
        <v>10</v>
      </c>
      <c r="B365" t="s">
        <v>21</v>
      </c>
      <c r="C365" t="s">
        <v>24</v>
      </c>
      <c r="D365">
        <v>2481.3200000000002</v>
      </c>
      <c r="E365">
        <v>4361819.63</v>
      </c>
      <c r="F365">
        <v>71915.41</v>
      </c>
      <c r="G365" s="2">
        <v>45165</v>
      </c>
      <c r="H365" s="6">
        <f t="shared" si="5"/>
        <v>0.98351252089715591</v>
      </c>
      <c r="I365">
        <v>4289904.22</v>
      </c>
      <c r="J365">
        <v>0</v>
      </c>
    </row>
    <row r="366" spans="1:10" x14ac:dyDescent="0.25">
      <c r="A366" t="s">
        <v>7</v>
      </c>
      <c r="B366" t="s">
        <v>25</v>
      </c>
      <c r="C366" t="s">
        <v>24</v>
      </c>
      <c r="D366">
        <v>1258.1199999999999</v>
      </c>
      <c r="E366">
        <v>1143276.29</v>
      </c>
      <c r="F366">
        <v>45991</v>
      </c>
      <c r="G366" s="2">
        <v>45175</v>
      </c>
      <c r="H366" s="6">
        <f t="shared" si="5"/>
        <v>0.95977262853933587</v>
      </c>
      <c r="I366">
        <v>1097285.29</v>
      </c>
      <c r="J366">
        <v>0</v>
      </c>
    </row>
    <row r="367" spans="1:10" x14ac:dyDescent="0.25">
      <c r="A367" t="s">
        <v>18</v>
      </c>
      <c r="B367" t="s">
        <v>22</v>
      </c>
      <c r="C367" t="s">
        <v>9</v>
      </c>
      <c r="D367">
        <v>434.72</v>
      </c>
      <c r="E367">
        <v>218844.57</v>
      </c>
      <c r="F367">
        <v>57193.27</v>
      </c>
      <c r="G367" s="2">
        <v>45156</v>
      </c>
      <c r="H367" s="6">
        <f t="shared" si="5"/>
        <v>0.73865803478697234</v>
      </c>
      <c r="I367">
        <v>161651.29999999999</v>
      </c>
      <c r="J367">
        <v>0</v>
      </c>
    </row>
    <row r="368" spans="1:10" x14ac:dyDescent="0.25">
      <c r="A368" t="s">
        <v>18</v>
      </c>
      <c r="B368" t="s">
        <v>11</v>
      </c>
      <c r="C368" t="s">
        <v>12</v>
      </c>
      <c r="D368">
        <v>4701.59</v>
      </c>
      <c r="E368">
        <v>6501723.5</v>
      </c>
      <c r="F368">
        <v>15293.74</v>
      </c>
      <c r="G368" s="2">
        <v>45111</v>
      </c>
      <c r="H368" s="6">
        <f t="shared" si="5"/>
        <v>0.99764774063369499</v>
      </c>
      <c r="I368">
        <v>6486429.7599999998</v>
      </c>
      <c r="J368">
        <v>0</v>
      </c>
    </row>
    <row r="369" spans="1:10" x14ac:dyDescent="0.25">
      <c r="A369" t="s">
        <v>20</v>
      </c>
      <c r="B369" t="s">
        <v>21</v>
      </c>
      <c r="C369" t="s">
        <v>9</v>
      </c>
      <c r="D369">
        <v>262.63</v>
      </c>
      <c r="E369">
        <v>96020.68</v>
      </c>
      <c r="F369">
        <v>92305.07</v>
      </c>
      <c r="G369" s="2">
        <v>45278</v>
      </c>
      <c r="H369" s="6">
        <f t="shared" si="5"/>
        <v>3.8695935083983848E-2</v>
      </c>
      <c r="I369">
        <v>3715.61</v>
      </c>
      <c r="J369">
        <v>0</v>
      </c>
    </row>
    <row r="370" spans="1:10" x14ac:dyDescent="0.25">
      <c r="A370" t="s">
        <v>23</v>
      </c>
      <c r="B370" t="s">
        <v>19</v>
      </c>
      <c r="C370" t="s">
        <v>9</v>
      </c>
      <c r="D370">
        <v>4665.49</v>
      </c>
      <c r="E370">
        <v>8903530.6099999994</v>
      </c>
      <c r="F370">
        <v>76315.850000000006</v>
      </c>
      <c r="G370" s="2">
        <v>45302</v>
      </c>
      <c r="H370" s="6">
        <f t="shared" si="5"/>
        <v>0.99142858565406788</v>
      </c>
      <c r="I370">
        <v>8827214.7599999998</v>
      </c>
      <c r="J370">
        <v>0</v>
      </c>
    </row>
    <row r="371" spans="1:10" x14ac:dyDescent="0.25">
      <c r="A371" t="s">
        <v>16</v>
      </c>
      <c r="B371" t="s">
        <v>19</v>
      </c>
      <c r="C371" t="s">
        <v>12</v>
      </c>
      <c r="D371">
        <v>2250.0700000000002</v>
      </c>
      <c r="E371">
        <v>2395999.41</v>
      </c>
      <c r="F371">
        <v>45507.92</v>
      </c>
      <c r="G371" s="2">
        <v>45094</v>
      </c>
      <c r="H371" s="6">
        <f t="shared" si="5"/>
        <v>0.98100670650832922</v>
      </c>
      <c r="I371">
        <v>2350491.4900000002</v>
      </c>
      <c r="J371">
        <v>0</v>
      </c>
    </row>
    <row r="372" spans="1:10" x14ac:dyDescent="0.25">
      <c r="A372" t="s">
        <v>23</v>
      </c>
      <c r="B372" t="s">
        <v>28</v>
      </c>
      <c r="C372" t="s">
        <v>24</v>
      </c>
      <c r="D372">
        <v>2535.31</v>
      </c>
      <c r="E372">
        <v>2778181.9598135184</v>
      </c>
      <c r="F372">
        <v>23951</v>
      </c>
      <c r="G372" s="2">
        <v>45379</v>
      </c>
      <c r="H372" s="6">
        <f t="shared" si="5"/>
        <v>0.99137889441856153</v>
      </c>
      <c r="I372">
        <v>2714988.0520000001</v>
      </c>
      <c r="J372">
        <v>0</v>
      </c>
    </row>
    <row r="373" spans="1:10" x14ac:dyDescent="0.25">
      <c r="A373" t="s">
        <v>27</v>
      </c>
      <c r="B373" t="s">
        <v>26</v>
      </c>
      <c r="C373" t="s">
        <v>12</v>
      </c>
      <c r="D373">
        <v>1623.99</v>
      </c>
      <c r="E373">
        <v>1326693.78</v>
      </c>
      <c r="F373">
        <v>25661.54</v>
      </c>
      <c r="G373" s="2">
        <v>45320</v>
      </c>
      <c r="H373" s="6">
        <f t="shared" si="5"/>
        <v>0.98065752595900457</v>
      </c>
      <c r="I373">
        <v>1301032.24</v>
      </c>
      <c r="J373">
        <v>0</v>
      </c>
    </row>
    <row r="374" spans="1:10" x14ac:dyDescent="0.25">
      <c r="A374" t="s">
        <v>29</v>
      </c>
      <c r="B374" t="s">
        <v>25</v>
      </c>
      <c r="C374" t="s">
        <v>9</v>
      </c>
      <c r="D374">
        <v>880.13</v>
      </c>
      <c r="E374">
        <v>221166.99</v>
      </c>
      <c r="F374">
        <v>28301.72</v>
      </c>
      <c r="G374" s="2">
        <v>45113</v>
      </c>
      <c r="H374" s="6">
        <f t="shared" si="5"/>
        <v>0.8720346105899438</v>
      </c>
      <c r="I374">
        <v>192865.27</v>
      </c>
      <c r="J374">
        <v>0</v>
      </c>
    </row>
    <row r="375" spans="1:10" x14ac:dyDescent="0.25">
      <c r="A375" t="s">
        <v>13</v>
      </c>
      <c r="B375" t="s">
        <v>8</v>
      </c>
      <c r="C375" t="s">
        <v>12</v>
      </c>
      <c r="D375">
        <v>732.72</v>
      </c>
      <c r="E375">
        <v>47393.5</v>
      </c>
      <c r="F375">
        <v>60552.65</v>
      </c>
      <c r="G375" s="2">
        <v>45175</v>
      </c>
      <c r="H375" s="6">
        <f t="shared" si="5"/>
        <v>-0.27765727367677007</v>
      </c>
      <c r="I375">
        <v>-13159.15</v>
      </c>
      <c r="J375">
        <v>0</v>
      </c>
    </row>
    <row r="376" spans="1:10" x14ac:dyDescent="0.25">
      <c r="A376" t="s">
        <v>27</v>
      </c>
      <c r="B376" t="s">
        <v>19</v>
      </c>
      <c r="C376" t="s">
        <v>24</v>
      </c>
      <c r="D376">
        <v>2527.5</v>
      </c>
      <c r="E376">
        <v>3060204.49</v>
      </c>
      <c r="F376">
        <v>57194.79</v>
      </c>
      <c r="G376" s="2">
        <v>45033</v>
      </c>
      <c r="H376" s="6">
        <f t="shared" si="5"/>
        <v>0.98131014114027393</v>
      </c>
      <c r="I376">
        <v>3003009.7</v>
      </c>
      <c r="J376">
        <v>0</v>
      </c>
    </row>
    <row r="377" spans="1:10" x14ac:dyDescent="0.25">
      <c r="A377" t="s">
        <v>7</v>
      </c>
      <c r="B377" t="s">
        <v>26</v>
      </c>
      <c r="C377" t="s">
        <v>12</v>
      </c>
      <c r="D377">
        <v>3223.12</v>
      </c>
      <c r="E377">
        <v>5768024.6399999997</v>
      </c>
      <c r="F377">
        <v>15181.7</v>
      </c>
      <c r="G377" s="2">
        <v>45347</v>
      </c>
      <c r="H377" s="6">
        <f t="shared" si="5"/>
        <v>0.99736795507170373</v>
      </c>
      <c r="I377">
        <v>5752842.9400000004</v>
      </c>
      <c r="J377">
        <v>0</v>
      </c>
    </row>
    <row r="378" spans="1:10" x14ac:dyDescent="0.25">
      <c r="A378" t="s">
        <v>15</v>
      </c>
      <c r="B378" t="s">
        <v>22</v>
      </c>
      <c r="C378" t="s">
        <v>9</v>
      </c>
      <c r="D378">
        <v>3976.8</v>
      </c>
      <c r="E378">
        <v>924689.51</v>
      </c>
      <c r="F378">
        <v>57435.63</v>
      </c>
      <c r="G378" s="2">
        <v>45031</v>
      </c>
      <c r="H378" s="6">
        <f t="shared" si="5"/>
        <v>0.93788657773353568</v>
      </c>
      <c r="I378">
        <v>867253.88</v>
      </c>
      <c r="J378">
        <v>0</v>
      </c>
    </row>
    <row r="379" spans="1:10" x14ac:dyDescent="0.25">
      <c r="A379" t="s">
        <v>18</v>
      </c>
      <c r="B379" t="s">
        <v>28</v>
      </c>
      <c r="C379" t="s">
        <v>12</v>
      </c>
      <c r="D379">
        <v>4873.12</v>
      </c>
      <c r="E379">
        <v>2632478.92</v>
      </c>
      <c r="F379">
        <v>8368.91</v>
      </c>
      <c r="G379" s="2">
        <v>45054</v>
      </c>
      <c r="H379" s="6">
        <f t="shared" si="5"/>
        <v>0.99682090141865209</v>
      </c>
      <c r="I379">
        <v>2624110.0099999998</v>
      </c>
      <c r="J379">
        <v>0</v>
      </c>
    </row>
    <row r="380" spans="1:10" x14ac:dyDescent="0.25">
      <c r="A380" t="s">
        <v>16</v>
      </c>
      <c r="B380" t="s">
        <v>28</v>
      </c>
      <c r="C380" t="s">
        <v>12</v>
      </c>
      <c r="D380">
        <v>2662.71</v>
      </c>
      <c r="E380">
        <v>1227253.69</v>
      </c>
      <c r="F380">
        <v>2191.12</v>
      </c>
      <c r="G380" s="2">
        <v>45124</v>
      </c>
      <c r="H380" s="6">
        <f t="shared" si="5"/>
        <v>0.99821461526833943</v>
      </c>
      <c r="I380">
        <v>1225062.57</v>
      </c>
      <c r="J380">
        <v>0</v>
      </c>
    </row>
    <row r="381" spans="1:10" x14ac:dyDescent="0.25">
      <c r="A381" t="s">
        <v>27</v>
      </c>
      <c r="B381" t="s">
        <v>21</v>
      </c>
      <c r="C381" t="s">
        <v>12</v>
      </c>
      <c r="D381">
        <v>4476.76</v>
      </c>
      <c r="E381">
        <v>4214462.1500000004</v>
      </c>
      <c r="F381">
        <v>38474.29</v>
      </c>
      <c r="G381" s="2">
        <v>45361</v>
      </c>
      <c r="H381" s="6">
        <f t="shared" si="5"/>
        <v>0.99087088965788905</v>
      </c>
      <c r="I381">
        <v>4175987.86</v>
      </c>
      <c r="J381">
        <v>0</v>
      </c>
    </row>
    <row r="382" spans="1:10" x14ac:dyDescent="0.25">
      <c r="A382" t="s">
        <v>23</v>
      </c>
      <c r="B382" t="s">
        <v>8</v>
      </c>
      <c r="C382" t="s">
        <v>9</v>
      </c>
      <c r="D382">
        <v>3597.96</v>
      </c>
      <c r="E382">
        <v>2088379.75</v>
      </c>
      <c r="F382">
        <v>13834.29</v>
      </c>
      <c r="G382" s="2">
        <v>45057</v>
      </c>
      <c r="H382" s="6">
        <f t="shared" si="5"/>
        <v>0.99337558698316242</v>
      </c>
      <c r="I382">
        <v>2074545.46</v>
      </c>
      <c r="J382">
        <v>0</v>
      </c>
    </row>
    <row r="383" spans="1:10" x14ac:dyDescent="0.25">
      <c r="A383" t="s">
        <v>23</v>
      </c>
      <c r="B383" t="s">
        <v>25</v>
      </c>
      <c r="C383" t="s">
        <v>9</v>
      </c>
      <c r="D383">
        <v>1584.36</v>
      </c>
      <c r="E383">
        <v>2778181.9598135184</v>
      </c>
      <c r="F383">
        <v>50192.67</v>
      </c>
      <c r="G383" s="2">
        <v>45307</v>
      </c>
      <c r="H383" s="6">
        <f t="shared" si="5"/>
        <v>0.98193326760952371</v>
      </c>
      <c r="I383">
        <v>2714988.0520000001</v>
      </c>
      <c r="J383">
        <v>0</v>
      </c>
    </row>
    <row r="384" spans="1:10" x14ac:dyDescent="0.25">
      <c r="A384" t="s">
        <v>23</v>
      </c>
      <c r="B384" t="s">
        <v>25</v>
      </c>
      <c r="C384" t="s">
        <v>24</v>
      </c>
      <c r="D384">
        <v>3749.72</v>
      </c>
      <c r="E384">
        <v>7489928.0899999999</v>
      </c>
      <c r="F384">
        <v>60364.71</v>
      </c>
      <c r="G384" s="2">
        <v>45285</v>
      </c>
      <c r="H384" s="6">
        <f t="shared" si="5"/>
        <v>0.99194054879103655</v>
      </c>
      <c r="I384">
        <v>7429563.3799999999</v>
      </c>
      <c r="J384">
        <v>0</v>
      </c>
    </row>
    <row r="385" spans="1:10" x14ac:dyDescent="0.25">
      <c r="A385" t="s">
        <v>18</v>
      </c>
      <c r="B385" t="s">
        <v>22</v>
      </c>
      <c r="C385" t="s">
        <v>12</v>
      </c>
      <c r="D385">
        <v>4757.8599999999997</v>
      </c>
      <c r="E385">
        <v>3208148.4</v>
      </c>
      <c r="F385">
        <v>75595.86</v>
      </c>
      <c r="G385" s="2">
        <v>45069</v>
      </c>
      <c r="H385" s="6">
        <f t="shared" si="5"/>
        <v>0.97643629577734004</v>
      </c>
      <c r="I385">
        <v>3132552.54</v>
      </c>
      <c r="J385">
        <v>0</v>
      </c>
    </row>
    <row r="386" spans="1:10" x14ac:dyDescent="0.25">
      <c r="A386" t="s">
        <v>27</v>
      </c>
      <c r="B386" t="s">
        <v>21</v>
      </c>
      <c r="C386" t="s">
        <v>24</v>
      </c>
      <c r="D386">
        <v>2969.77</v>
      </c>
      <c r="E386">
        <v>5329189.9000000004</v>
      </c>
      <c r="F386">
        <v>92980.35</v>
      </c>
      <c r="G386" s="2">
        <v>45354</v>
      </c>
      <c r="H386" s="6">
        <f t="shared" si="5"/>
        <v>0.98255262962199952</v>
      </c>
      <c r="I386">
        <v>5236209.55</v>
      </c>
      <c r="J386">
        <v>0</v>
      </c>
    </row>
    <row r="387" spans="1:10" x14ac:dyDescent="0.25">
      <c r="A387" t="s">
        <v>23</v>
      </c>
      <c r="B387" t="s">
        <v>14</v>
      </c>
      <c r="C387" t="s">
        <v>12</v>
      </c>
      <c r="D387">
        <v>4699.49</v>
      </c>
      <c r="E387">
        <v>1263322.54</v>
      </c>
      <c r="F387">
        <v>36849.47</v>
      </c>
      <c r="G387" s="2">
        <v>45184</v>
      </c>
      <c r="H387" s="6">
        <f t="shared" ref="H387:H450" si="6">(E387-F387)/E387</f>
        <v>0.97083130488592406</v>
      </c>
      <c r="I387">
        <v>1226473.07</v>
      </c>
      <c r="J387">
        <v>0</v>
      </c>
    </row>
    <row r="388" spans="1:10" x14ac:dyDescent="0.25">
      <c r="A388" t="s">
        <v>23</v>
      </c>
      <c r="B388" t="s">
        <v>8</v>
      </c>
      <c r="C388" t="s">
        <v>12</v>
      </c>
      <c r="D388">
        <v>3413.72</v>
      </c>
      <c r="E388">
        <v>13119245.48</v>
      </c>
      <c r="F388">
        <v>50192.671066098032</v>
      </c>
      <c r="G388" s="2">
        <v>45240</v>
      </c>
      <c r="H388" s="6">
        <f t="shared" si="6"/>
        <v>0.9961741190724257</v>
      </c>
      <c r="I388">
        <v>2714988.0520000001</v>
      </c>
      <c r="J388">
        <v>0</v>
      </c>
    </row>
    <row r="389" spans="1:10" x14ac:dyDescent="0.25">
      <c r="A389" t="s">
        <v>7</v>
      </c>
      <c r="B389" t="s">
        <v>11</v>
      </c>
      <c r="C389" t="s">
        <v>24</v>
      </c>
      <c r="D389">
        <v>1364.88</v>
      </c>
      <c r="E389">
        <v>2778181.9598135184</v>
      </c>
      <c r="F389">
        <v>50468.53</v>
      </c>
      <c r="G389" s="2">
        <v>45329</v>
      </c>
      <c r="H389" s="6">
        <f t="shared" si="6"/>
        <v>0.98183397245751769</v>
      </c>
      <c r="I389">
        <v>2714988.0520000001</v>
      </c>
      <c r="J389">
        <v>0</v>
      </c>
    </row>
    <row r="390" spans="1:10" x14ac:dyDescent="0.25">
      <c r="A390" t="s">
        <v>23</v>
      </c>
      <c r="B390" t="s">
        <v>11</v>
      </c>
      <c r="C390" t="s">
        <v>9</v>
      </c>
      <c r="D390">
        <v>1796.66</v>
      </c>
      <c r="E390">
        <v>660930.13</v>
      </c>
      <c r="F390">
        <v>85166.07</v>
      </c>
      <c r="G390" s="2">
        <v>45343</v>
      </c>
      <c r="H390" s="6">
        <f t="shared" si="6"/>
        <v>0.87114209787954444</v>
      </c>
      <c r="I390">
        <v>575764.06000000006</v>
      </c>
      <c r="J390">
        <v>0</v>
      </c>
    </row>
    <row r="391" spans="1:10" x14ac:dyDescent="0.25">
      <c r="A391" t="s">
        <v>13</v>
      </c>
      <c r="B391" t="s">
        <v>21</v>
      </c>
      <c r="C391" t="s">
        <v>9</v>
      </c>
      <c r="D391">
        <v>1125.77</v>
      </c>
      <c r="E391">
        <v>262421.49</v>
      </c>
      <c r="F391">
        <v>74836.399999999994</v>
      </c>
      <c r="G391" s="2">
        <v>45311</v>
      </c>
      <c r="H391" s="6">
        <f t="shared" si="6"/>
        <v>0.71482366021166943</v>
      </c>
      <c r="I391">
        <v>187585.09</v>
      </c>
      <c r="J391">
        <v>0</v>
      </c>
    </row>
    <row r="392" spans="1:10" x14ac:dyDescent="0.25">
      <c r="A392" t="s">
        <v>10</v>
      </c>
      <c r="B392" t="s">
        <v>21</v>
      </c>
      <c r="C392" t="s">
        <v>9</v>
      </c>
      <c r="D392">
        <v>589.28</v>
      </c>
      <c r="E392">
        <v>418731.29</v>
      </c>
      <c r="F392">
        <v>55714.77</v>
      </c>
      <c r="G392" s="2">
        <v>45196</v>
      </c>
      <c r="H392" s="6">
        <f t="shared" si="6"/>
        <v>0.86694385795721163</v>
      </c>
      <c r="I392">
        <v>363016.52</v>
      </c>
      <c r="J392">
        <v>0</v>
      </c>
    </row>
    <row r="393" spans="1:10" x14ac:dyDescent="0.25">
      <c r="A393" t="s">
        <v>18</v>
      </c>
      <c r="B393" t="s">
        <v>14</v>
      </c>
      <c r="C393" t="s">
        <v>12</v>
      </c>
      <c r="D393">
        <v>4007.9</v>
      </c>
      <c r="E393">
        <v>1196703.23</v>
      </c>
      <c r="F393">
        <v>98272.89</v>
      </c>
      <c r="G393" s="2">
        <v>45090</v>
      </c>
      <c r="H393" s="6">
        <f t="shared" si="6"/>
        <v>0.91788031691031713</v>
      </c>
      <c r="I393">
        <v>1098430.3400000001</v>
      </c>
      <c r="J393">
        <v>0</v>
      </c>
    </row>
    <row r="394" spans="1:10" x14ac:dyDescent="0.25">
      <c r="A394" t="s">
        <v>7</v>
      </c>
      <c r="B394" t="s">
        <v>26</v>
      </c>
      <c r="C394" t="s">
        <v>24</v>
      </c>
      <c r="D394">
        <v>3763.74</v>
      </c>
      <c r="E394">
        <v>8895153.4900000002</v>
      </c>
      <c r="F394">
        <v>94395.1</v>
      </c>
      <c r="G394" s="2">
        <v>45149</v>
      </c>
      <c r="H394" s="6">
        <f t="shared" si="6"/>
        <v>0.98938803022273658</v>
      </c>
      <c r="I394">
        <v>8800758.3900000006</v>
      </c>
      <c r="J394">
        <v>0</v>
      </c>
    </row>
    <row r="395" spans="1:10" x14ac:dyDescent="0.25">
      <c r="A395" t="s">
        <v>18</v>
      </c>
      <c r="B395" t="s">
        <v>14</v>
      </c>
      <c r="C395" t="s">
        <v>9</v>
      </c>
      <c r="D395">
        <v>4606.0600000000004</v>
      </c>
      <c r="E395">
        <v>13277973.91</v>
      </c>
      <c r="F395">
        <v>51230.93</v>
      </c>
      <c r="G395" s="2">
        <v>45243</v>
      </c>
      <c r="H395" s="6">
        <f t="shared" si="6"/>
        <v>0.99614166059164977</v>
      </c>
      <c r="I395">
        <v>13226742.98</v>
      </c>
      <c r="J395">
        <v>0</v>
      </c>
    </row>
    <row r="396" spans="1:10" x14ac:dyDescent="0.25">
      <c r="A396" t="s">
        <v>10</v>
      </c>
      <c r="B396" t="s">
        <v>8</v>
      </c>
      <c r="C396" t="s">
        <v>24</v>
      </c>
      <c r="D396">
        <v>1721.97</v>
      </c>
      <c r="E396">
        <v>1307601.17</v>
      </c>
      <c r="F396">
        <v>98213.78</v>
      </c>
      <c r="G396" s="2">
        <v>45201</v>
      </c>
      <c r="H396" s="6">
        <f t="shared" si="6"/>
        <v>0.92489011003255672</v>
      </c>
      <c r="I396">
        <v>1209387.3899999999</v>
      </c>
      <c r="J396">
        <v>0</v>
      </c>
    </row>
    <row r="397" spans="1:10" x14ac:dyDescent="0.25">
      <c r="A397" t="s">
        <v>13</v>
      </c>
      <c r="B397" t="s">
        <v>8</v>
      </c>
      <c r="C397" t="s">
        <v>12</v>
      </c>
      <c r="D397">
        <v>717.74</v>
      </c>
      <c r="E397">
        <v>2778181.9598135184</v>
      </c>
      <c r="F397">
        <v>40630.43</v>
      </c>
      <c r="G397" s="2">
        <v>45189</v>
      </c>
      <c r="H397" s="6">
        <f t="shared" si="6"/>
        <v>0.98537517319321755</v>
      </c>
      <c r="I397">
        <v>2714988.0520000001</v>
      </c>
      <c r="J397">
        <v>0</v>
      </c>
    </row>
    <row r="398" spans="1:10" x14ac:dyDescent="0.25">
      <c r="A398" t="s">
        <v>16</v>
      </c>
      <c r="B398" t="s">
        <v>8</v>
      </c>
      <c r="C398" t="s">
        <v>12</v>
      </c>
      <c r="D398" s="3">
        <v>2594.81584388186</v>
      </c>
      <c r="E398">
        <v>2778181.9598135184</v>
      </c>
      <c r="F398">
        <v>45045.54</v>
      </c>
      <c r="G398" s="2">
        <v>45312</v>
      </c>
      <c r="H398" s="6">
        <f t="shared" si="6"/>
        <v>0.98378596483182701</v>
      </c>
      <c r="I398">
        <v>2714988.0520000001</v>
      </c>
      <c r="J398">
        <v>0</v>
      </c>
    </row>
    <row r="399" spans="1:10" x14ac:dyDescent="0.25">
      <c r="A399" t="s">
        <v>18</v>
      </c>
      <c r="B399" t="s">
        <v>21</v>
      </c>
      <c r="C399" t="s">
        <v>9</v>
      </c>
      <c r="D399">
        <v>4614.2700000000004</v>
      </c>
      <c r="E399">
        <v>2778181.9598135184</v>
      </c>
      <c r="F399">
        <v>72006.3</v>
      </c>
      <c r="G399" s="2">
        <v>45312</v>
      </c>
      <c r="H399" s="6">
        <f t="shared" si="6"/>
        <v>0.97408150328467569</v>
      </c>
      <c r="I399">
        <v>2714988.0520000001</v>
      </c>
      <c r="J399">
        <v>0</v>
      </c>
    </row>
    <row r="400" spans="1:10" x14ac:dyDescent="0.25">
      <c r="A400" t="s">
        <v>18</v>
      </c>
      <c r="B400" t="s">
        <v>25</v>
      </c>
      <c r="C400" t="s">
        <v>24</v>
      </c>
      <c r="D400">
        <v>1207.8399999999999</v>
      </c>
      <c r="E400">
        <v>1444855.05</v>
      </c>
      <c r="F400">
        <v>55971.47</v>
      </c>
      <c r="G400" s="2">
        <v>45058</v>
      </c>
      <c r="H400" s="6">
        <f t="shared" si="6"/>
        <v>0.96126153277451609</v>
      </c>
      <c r="I400">
        <v>1388883.58</v>
      </c>
      <c r="J400">
        <v>0</v>
      </c>
    </row>
    <row r="401" spans="1:10" x14ac:dyDescent="0.25">
      <c r="A401" t="s">
        <v>27</v>
      </c>
      <c r="B401" t="s">
        <v>8</v>
      </c>
      <c r="C401" t="s">
        <v>9</v>
      </c>
      <c r="D401">
        <v>2347.0700000000002</v>
      </c>
      <c r="E401">
        <v>5737524.3399999999</v>
      </c>
      <c r="F401">
        <v>46322.7</v>
      </c>
      <c r="G401" s="2">
        <v>45318</v>
      </c>
      <c r="H401" s="6">
        <f t="shared" si="6"/>
        <v>0.99192636104790799</v>
      </c>
      <c r="I401">
        <v>5691201.6399999997</v>
      </c>
      <c r="J401">
        <v>0</v>
      </c>
    </row>
    <row r="402" spans="1:10" x14ac:dyDescent="0.25">
      <c r="A402" t="s">
        <v>29</v>
      </c>
      <c r="B402" t="s">
        <v>21</v>
      </c>
      <c r="C402" t="s">
        <v>9</v>
      </c>
      <c r="D402">
        <v>4495.63</v>
      </c>
      <c r="E402">
        <v>6752526.1699999999</v>
      </c>
      <c r="F402">
        <v>55118.239999999998</v>
      </c>
      <c r="G402" s="2">
        <v>45329</v>
      </c>
      <c r="H402" s="6">
        <f t="shared" si="6"/>
        <v>0.99183738965057577</v>
      </c>
      <c r="I402">
        <v>6697407.9299999997</v>
      </c>
      <c r="J402">
        <v>0</v>
      </c>
    </row>
    <row r="403" spans="1:10" x14ac:dyDescent="0.25">
      <c r="A403" t="s">
        <v>7</v>
      </c>
      <c r="B403" t="s">
        <v>17</v>
      </c>
      <c r="C403" t="s">
        <v>12</v>
      </c>
      <c r="D403">
        <v>4966.4399999999996</v>
      </c>
      <c r="E403">
        <v>6933509.3099999996</v>
      </c>
      <c r="F403">
        <v>69434.33</v>
      </c>
      <c r="G403" s="2">
        <v>45287</v>
      </c>
      <c r="H403" s="6">
        <f t="shared" si="6"/>
        <v>0.98998568734884984</v>
      </c>
      <c r="I403">
        <v>6864074.9800000004</v>
      </c>
      <c r="J403">
        <v>0</v>
      </c>
    </row>
    <row r="404" spans="1:10" x14ac:dyDescent="0.25">
      <c r="A404" t="s">
        <v>16</v>
      </c>
      <c r="B404" t="s">
        <v>22</v>
      </c>
      <c r="C404" t="s">
        <v>24</v>
      </c>
      <c r="D404">
        <v>3777.23</v>
      </c>
      <c r="E404">
        <v>2251241.92</v>
      </c>
      <c r="F404">
        <v>35324.97</v>
      </c>
      <c r="G404" s="2">
        <v>45299</v>
      </c>
      <c r="H404" s="6">
        <f t="shared" si="6"/>
        <v>0.98430867438715774</v>
      </c>
      <c r="I404">
        <v>2215916.9500000002</v>
      </c>
      <c r="J404">
        <v>0</v>
      </c>
    </row>
    <row r="405" spans="1:10" x14ac:dyDescent="0.25">
      <c r="A405" t="s">
        <v>27</v>
      </c>
      <c r="B405" t="s">
        <v>8</v>
      </c>
      <c r="C405" t="s">
        <v>24</v>
      </c>
      <c r="D405">
        <v>3754.38</v>
      </c>
      <c r="E405">
        <v>8616915.9399999995</v>
      </c>
      <c r="F405">
        <v>46814.07</v>
      </c>
      <c r="G405" s="2">
        <v>45130</v>
      </c>
      <c r="H405" s="6">
        <f t="shared" si="6"/>
        <v>0.99456718966205904</v>
      </c>
      <c r="I405">
        <v>8570101.8699999992</v>
      </c>
      <c r="J405">
        <v>0</v>
      </c>
    </row>
    <row r="406" spans="1:10" x14ac:dyDescent="0.25">
      <c r="A406" t="s">
        <v>23</v>
      </c>
      <c r="B406" t="s">
        <v>21</v>
      </c>
      <c r="C406" t="s">
        <v>24</v>
      </c>
      <c r="D406">
        <v>3840.18</v>
      </c>
      <c r="E406">
        <v>6388697.0199999996</v>
      </c>
      <c r="F406">
        <v>46563.24</v>
      </c>
      <c r="G406" s="2">
        <v>45237</v>
      </c>
      <c r="H406" s="6">
        <f t="shared" si="6"/>
        <v>0.9927116218136135</v>
      </c>
      <c r="I406">
        <v>6342133.7800000003</v>
      </c>
      <c r="J406">
        <v>0</v>
      </c>
    </row>
    <row r="407" spans="1:10" x14ac:dyDescent="0.25">
      <c r="A407" t="s">
        <v>7</v>
      </c>
      <c r="B407" t="s">
        <v>26</v>
      </c>
      <c r="C407" t="s">
        <v>9</v>
      </c>
      <c r="D407">
        <v>3634.57</v>
      </c>
      <c r="E407">
        <v>6778849.5899999999</v>
      </c>
      <c r="F407">
        <v>32558.240000000002</v>
      </c>
      <c r="G407" s="2">
        <v>45373</v>
      </c>
      <c r="H407" s="6">
        <f t="shared" si="6"/>
        <v>0.99519708476080815</v>
      </c>
      <c r="I407">
        <v>6746291.3499999996</v>
      </c>
      <c r="J407">
        <v>0</v>
      </c>
    </row>
    <row r="408" spans="1:10" x14ac:dyDescent="0.25">
      <c r="A408" t="s">
        <v>29</v>
      </c>
      <c r="B408" t="s">
        <v>25</v>
      </c>
      <c r="C408" t="s">
        <v>9</v>
      </c>
      <c r="D408">
        <v>3182.85</v>
      </c>
      <c r="E408">
        <v>694590.17</v>
      </c>
      <c r="F408">
        <v>19666.73</v>
      </c>
      <c r="G408" s="2">
        <v>45551</v>
      </c>
      <c r="H408" s="6">
        <f t="shared" si="6"/>
        <v>0.97168585037706479</v>
      </c>
      <c r="I408">
        <v>674923.44</v>
      </c>
      <c r="J408">
        <v>0</v>
      </c>
    </row>
    <row r="409" spans="1:10" x14ac:dyDescent="0.25">
      <c r="A409" t="s">
        <v>20</v>
      </c>
      <c r="B409" t="s">
        <v>8</v>
      </c>
      <c r="C409" t="s">
        <v>9</v>
      </c>
      <c r="D409">
        <v>2417.66</v>
      </c>
      <c r="E409">
        <v>248539.32</v>
      </c>
      <c r="F409">
        <v>86070.47</v>
      </c>
      <c r="G409" s="2">
        <v>45347</v>
      </c>
      <c r="H409" s="6">
        <f t="shared" si="6"/>
        <v>0.65369475542139566</v>
      </c>
      <c r="I409">
        <v>162468.85</v>
      </c>
      <c r="J409">
        <v>0</v>
      </c>
    </row>
    <row r="410" spans="1:10" x14ac:dyDescent="0.25">
      <c r="A410" t="s">
        <v>16</v>
      </c>
      <c r="B410" t="s">
        <v>28</v>
      </c>
      <c r="C410" t="s">
        <v>12</v>
      </c>
      <c r="D410">
        <v>516.87</v>
      </c>
      <c r="E410">
        <v>587110.56999999995</v>
      </c>
      <c r="F410">
        <v>48000.18</v>
      </c>
      <c r="G410" s="2">
        <v>45030</v>
      </c>
      <c r="H410" s="6">
        <f t="shared" si="6"/>
        <v>0.91824337279432722</v>
      </c>
      <c r="I410">
        <v>539110.39</v>
      </c>
      <c r="J410">
        <v>0</v>
      </c>
    </row>
    <row r="411" spans="1:10" x14ac:dyDescent="0.25">
      <c r="A411" t="s">
        <v>27</v>
      </c>
      <c r="B411" t="s">
        <v>11</v>
      </c>
      <c r="C411" t="s">
        <v>12</v>
      </c>
      <c r="D411">
        <v>4346.57</v>
      </c>
      <c r="E411">
        <v>8223303.5999999996</v>
      </c>
      <c r="F411">
        <v>15071.92</v>
      </c>
      <c r="G411" s="2">
        <v>45298</v>
      </c>
      <c r="H411" s="6">
        <f t="shared" si="6"/>
        <v>0.99816716970050823</v>
      </c>
      <c r="I411">
        <v>8208231.6799999997</v>
      </c>
      <c r="J411">
        <v>0</v>
      </c>
    </row>
    <row r="412" spans="1:10" x14ac:dyDescent="0.25">
      <c r="A412" t="s">
        <v>10</v>
      </c>
      <c r="B412" t="s">
        <v>11</v>
      </c>
      <c r="C412" t="s">
        <v>24</v>
      </c>
      <c r="D412">
        <v>4724.28</v>
      </c>
      <c r="E412">
        <v>91233.88</v>
      </c>
      <c r="F412">
        <v>54362.48</v>
      </c>
      <c r="G412" s="2">
        <v>45221</v>
      </c>
      <c r="H412" s="6">
        <f t="shared" si="6"/>
        <v>0.40414153163276623</v>
      </c>
      <c r="I412">
        <v>36871.4</v>
      </c>
      <c r="J412">
        <v>0</v>
      </c>
    </row>
    <row r="413" spans="1:10" x14ac:dyDescent="0.25">
      <c r="A413" t="s">
        <v>18</v>
      </c>
      <c r="B413" t="s">
        <v>11</v>
      </c>
      <c r="C413" t="s">
        <v>12</v>
      </c>
      <c r="D413">
        <v>774.57</v>
      </c>
      <c r="E413">
        <v>2778181.9598135184</v>
      </c>
      <c r="F413">
        <v>58962.22</v>
      </c>
      <c r="G413" s="2">
        <v>45227</v>
      </c>
      <c r="H413" s="6">
        <f t="shared" si="6"/>
        <v>0.97877668890918934</v>
      </c>
      <c r="I413">
        <v>2714988.0520000001</v>
      </c>
      <c r="J413">
        <v>0</v>
      </c>
    </row>
    <row r="414" spans="1:10" x14ac:dyDescent="0.25">
      <c r="A414" t="s">
        <v>20</v>
      </c>
      <c r="B414" t="s">
        <v>8</v>
      </c>
      <c r="C414" t="s">
        <v>24</v>
      </c>
      <c r="D414">
        <v>3521</v>
      </c>
      <c r="E414">
        <v>2377567.9300000002</v>
      </c>
      <c r="F414">
        <v>95599.42</v>
      </c>
      <c r="G414" s="2">
        <v>45381</v>
      </c>
      <c r="H414" s="6">
        <f t="shared" si="6"/>
        <v>0.95979108786178824</v>
      </c>
      <c r="I414">
        <v>2281968.5099999998</v>
      </c>
      <c r="J414">
        <v>0</v>
      </c>
    </row>
    <row r="415" spans="1:10" x14ac:dyDescent="0.25">
      <c r="A415" t="s">
        <v>16</v>
      </c>
      <c r="B415" t="s">
        <v>14</v>
      </c>
      <c r="C415" t="s">
        <v>12</v>
      </c>
      <c r="D415">
        <v>4429.3</v>
      </c>
      <c r="E415">
        <v>1410403.4</v>
      </c>
      <c r="F415">
        <v>38800.639999999999</v>
      </c>
      <c r="G415" s="2">
        <v>45267</v>
      </c>
      <c r="H415" s="6">
        <f t="shared" si="6"/>
        <v>0.97248968628408017</v>
      </c>
      <c r="I415">
        <v>1371602.76</v>
      </c>
      <c r="J415">
        <v>0</v>
      </c>
    </row>
    <row r="416" spans="1:10" x14ac:dyDescent="0.25">
      <c r="A416" t="s">
        <v>23</v>
      </c>
      <c r="B416" t="s">
        <v>17</v>
      </c>
      <c r="C416" t="s">
        <v>12</v>
      </c>
      <c r="D416">
        <v>2208.85</v>
      </c>
      <c r="E416">
        <v>1809263.73</v>
      </c>
      <c r="F416">
        <v>52498.53</v>
      </c>
      <c r="G416" s="2">
        <v>45035</v>
      </c>
      <c r="H416" s="6">
        <f t="shared" si="6"/>
        <v>0.9709834839832886</v>
      </c>
      <c r="I416">
        <v>1756765.2</v>
      </c>
      <c r="J416">
        <v>0</v>
      </c>
    </row>
    <row r="417" spans="1:10" x14ac:dyDescent="0.25">
      <c r="A417" t="s">
        <v>20</v>
      </c>
      <c r="B417" t="s">
        <v>14</v>
      </c>
      <c r="C417" t="s">
        <v>24</v>
      </c>
      <c r="D417">
        <v>1735.84</v>
      </c>
      <c r="E417">
        <v>212076.25</v>
      </c>
      <c r="F417">
        <v>73511.64</v>
      </c>
      <c r="G417" s="2">
        <v>45255</v>
      </c>
      <c r="H417" s="6">
        <f t="shared" si="6"/>
        <v>0.6533716528842809</v>
      </c>
      <c r="I417">
        <v>138564.60999999999</v>
      </c>
      <c r="J417">
        <v>0</v>
      </c>
    </row>
    <row r="418" spans="1:10" x14ac:dyDescent="0.25">
      <c r="A418" t="s">
        <v>29</v>
      </c>
      <c r="B418" t="s">
        <v>11</v>
      </c>
      <c r="C418" t="s">
        <v>12</v>
      </c>
      <c r="D418">
        <v>2536.73</v>
      </c>
      <c r="E418">
        <v>2276962.25</v>
      </c>
      <c r="F418">
        <v>63593.32</v>
      </c>
      <c r="G418" s="2">
        <v>45320</v>
      </c>
      <c r="H418" s="6">
        <f t="shared" si="6"/>
        <v>0.97207098185312479</v>
      </c>
      <c r="I418">
        <v>2213368.9300000002</v>
      </c>
      <c r="J418">
        <v>0</v>
      </c>
    </row>
    <row r="419" spans="1:10" x14ac:dyDescent="0.25">
      <c r="A419" t="s">
        <v>20</v>
      </c>
      <c r="B419" t="s">
        <v>21</v>
      </c>
      <c r="C419" t="s">
        <v>9</v>
      </c>
      <c r="D419">
        <v>2338.39</v>
      </c>
      <c r="E419">
        <v>835218.89</v>
      </c>
      <c r="F419">
        <v>87818.14</v>
      </c>
      <c r="G419" s="2">
        <v>45270</v>
      </c>
      <c r="H419" s="6">
        <f t="shared" si="6"/>
        <v>0.89485613765272953</v>
      </c>
      <c r="I419">
        <v>747400.75</v>
      </c>
      <c r="J419">
        <v>0</v>
      </c>
    </row>
    <row r="420" spans="1:10" x14ac:dyDescent="0.25">
      <c r="A420" t="s">
        <v>15</v>
      </c>
      <c r="B420" t="s">
        <v>26</v>
      </c>
      <c r="C420" t="s">
        <v>9</v>
      </c>
      <c r="D420">
        <v>3960.59</v>
      </c>
      <c r="E420">
        <v>3675669.12</v>
      </c>
      <c r="F420">
        <v>21283.89</v>
      </c>
      <c r="G420" s="2">
        <v>45325</v>
      </c>
      <c r="H420" s="6">
        <f t="shared" si="6"/>
        <v>0.99420951959897841</v>
      </c>
      <c r="I420">
        <v>3654385.23</v>
      </c>
      <c r="J420">
        <v>0</v>
      </c>
    </row>
    <row r="421" spans="1:10" x14ac:dyDescent="0.25">
      <c r="A421" t="s">
        <v>10</v>
      </c>
      <c r="B421" t="s">
        <v>11</v>
      </c>
      <c r="C421" t="s">
        <v>9</v>
      </c>
      <c r="D421">
        <v>1815.34</v>
      </c>
      <c r="E421">
        <v>4510165.03</v>
      </c>
      <c r="F421">
        <v>9966.52</v>
      </c>
      <c r="G421" s="2">
        <v>45152</v>
      </c>
      <c r="H421" s="6">
        <f t="shared" si="6"/>
        <v>0.99779020946379882</v>
      </c>
      <c r="I421">
        <v>4500198.51</v>
      </c>
      <c r="J421">
        <v>0</v>
      </c>
    </row>
    <row r="422" spans="1:10" x14ac:dyDescent="0.25">
      <c r="A422" t="s">
        <v>29</v>
      </c>
      <c r="B422" t="s">
        <v>8</v>
      </c>
      <c r="C422" t="s">
        <v>12</v>
      </c>
      <c r="D422">
        <v>2193.12</v>
      </c>
      <c r="E422">
        <v>4553290.83</v>
      </c>
      <c r="F422">
        <v>72975.429999999993</v>
      </c>
      <c r="G422" s="2">
        <v>45283</v>
      </c>
      <c r="H422" s="6">
        <f t="shared" si="6"/>
        <v>0.98397303560774318</v>
      </c>
      <c r="I422">
        <v>4480315.4000000004</v>
      </c>
      <c r="J422">
        <v>0</v>
      </c>
    </row>
    <row r="423" spans="1:10" x14ac:dyDescent="0.25">
      <c r="A423" t="s">
        <v>23</v>
      </c>
      <c r="B423" t="s">
        <v>14</v>
      </c>
      <c r="C423" t="s">
        <v>24</v>
      </c>
      <c r="D423">
        <v>2934.15</v>
      </c>
      <c r="E423">
        <v>4701833.95</v>
      </c>
      <c r="F423">
        <v>21196.74</v>
      </c>
      <c r="G423" s="2">
        <v>45233</v>
      </c>
      <c r="H423" s="6">
        <f t="shared" si="6"/>
        <v>0.99549181442275303</v>
      </c>
      <c r="I423">
        <v>4680637.21</v>
      </c>
      <c r="J423">
        <v>0</v>
      </c>
    </row>
    <row r="424" spans="1:10" x14ac:dyDescent="0.25">
      <c r="A424" t="s">
        <v>16</v>
      </c>
      <c r="B424" t="s">
        <v>25</v>
      </c>
      <c r="C424" t="s">
        <v>24</v>
      </c>
      <c r="D424">
        <v>2502.89</v>
      </c>
      <c r="E424">
        <v>6381765.5499999998</v>
      </c>
      <c r="F424">
        <v>20371.04</v>
      </c>
      <c r="G424" s="2">
        <v>45237</v>
      </c>
      <c r="H424" s="6">
        <f t="shared" si="6"/>
        <v>0.99680793036967641</v>
      </c>
      <c r="I424">
        <v>6361394.5099999998</v>
      </c>
      <c r="J424">
        <v>0</v>
      </c>
    </row>
    <row r="425" spans="1:10" x14ac:dyDescent="0.25">
      <c r="A425" t="s">
        <v>29</v>
      </c>
      <c r="B425" t="s">
        <v>22</v>
      </c>
      <c r="C425" t="s">
        <v>12</v>
      </c>
      <c r="D425">
        <v>3894.66</v>
      </c>
      <c r="E425">
        <v>2778181.9598135184</v>
      </c>
      <c r="F425">
        <v>55091.82</v>
      </c>
      <c r="G425" s="2">
        <v>45165</v>
      </c>
      <c r="H425" s="6">
        <f t="shared" si="6"/>
        <v>0.98016983019942372</v>
      </c>
      <c r="I425">
        <v>2714988.0520000001</v>
      </c>
      <c r="J425">
        <v>0</v>
      </c>
    </row>
    <row r="426" spans="1:10" x14ac:dyDescent="0.25">
      <c r="A426" t="s">
        <v>27</v>
      </c>
      <c r="B426" t="s">
        <v>11</v>
      </c>
      <c r="C426" t="s">
        <v>9</v>
      </c>
      <c r="D426">
        <v>2233.39</v>
      </c>
      <c r="E426">
        <v>1777773.53</v>
      </c>
      <c r="F426">
        <v>89787.75</v>
      </c>
      <c r="G426" s="2">
        <v>45191</v>
      </c>
      <c r="H426" s="6">
        <f t="shared" si="6"/>
        <v>0.94949426994787123</v>
      </c>
      <c r="I426">
        <v>1687985.78</v>
      </c>
      <c r="J426">
        <v>0</v>
      </c>
    </row>
    <row r="427" spans="1:10" x14ac:dyDescent="0.25">
      <c r="A427" t="s">
        <v>20</v>
      </c>
      <c r="B427" t="s">
        <v>21</v>
      </c>
      <c r="C427" t="s">
        <v>12</v>
      </c>
      <c r="D427">
        <v>517.47</v>
      </c>
      <c r="E427">
        <v>236503.14</v>
      </c>
      <c r="F427">
        <v>10180.219999999999</v>
      </c>
      <c r="G427" s="2">
        <v>45072</v>
      </c>
      <c r="H427" s="6">
        <f t="shared" si="6"/>
        <v>0.95695524380775665</v>
      </c>
      <c r="I427">
        <v>226322.92</v>
      </c>
      <c r="J427">
        <v>0</v>
      </c>
    </row>
    <row r="428" spans="1:10" x14ac:dyDescent="0.25">
      <c r="A428" t="s">
        <v>13</v>
      </c>
      <c r="B428" t="s">
        <v>19</v>
      </c>
      <c r="C428" t="s">
        <v>9</v>
      </c>
      <c r="D428" s="3">
        <v>2594.81584388186</v>
      </c>
      <c r="E428">
        <v>2778181.9598135184</v>
      </c>
      <c r="F428">
        <v>54493.23</v>
      </c>
      <c r="G428" s="2">
        <v>45216</v>
      </c>
      <c r="H428" s="6">
        <f t="shared" si="6"/>
        <v>0.98038529124864893</v>
      </c>
      <c r="I428">
        <v>2714988.0520000001</v>
      </c>
      <c r="J428">
        <v>0</v>
      </c>
    </row>
    <row r="429" spans="1:10" x14ac:dyDescent="0.25">
      <c r="A429" t="s">
        <v>18</v>
      </c>
      <c r="B429" t="s">
        <v>25</v>
      </c>
      <c r="C429" t="s">
        <v>24</v>
      </c>
      <c r="D429">
        <v>573.75</v>
      </c>
      <c r="E429">
        <v>1610964.52</v>
      </c>
      <c r="F429">
        <v>63062.99</v>
      </c>
      <c r="G429" s="2">
        <v>45327</v>
      </c>
      <c r="H429" s="6">
        <f t="shared" si="6"/>
        <v>0.96085389267294352</v>
      </c>
      <c r="I429">
        <v>1547901.53</v>
      </c>
      <c r="J429">
        <v>0</v>
      </c>
    </row>
    <row r="430" spans="1:10" x14ac:dyDescent="0.25">
      <c r="A430" t="s">
        <v>13</v>
      </c>
      <c r="B430" t="s">
        <v>22</v>
      </c>
      <c r="C430" t="s">
        <v>24</v>
      </c>
      <c r="D430">
        <v>1183.78</v>
      </c>
      <c r="E430">
        <v>1172998.1299999999</v>
      </c>
      <c r="F430">
        <v>26897.32</v>
      </c>
      <c r="G430" s="2">
        <v>45237</v>
      </c>
      <c r="H430" s="6">
        <f t="shared" si="6"/>
        <v>0.97706959686286965</v>
      </c>
      <c r="I430">
        <v>1146100.81</v>
      </c>
      <c r="J430">
        <v>0</v>
      </c>
    </row>
    <row r="431" spans="1:10" x14ac:dyDescent="0.25">
      <c r="A431" t="s">
        <v>13</v>
      </c>
      <c r="B431" t="s">
        <v>21</v>
      </c>
      <c r="C431" t="s">
        <v>12</v>
      </c>
      <c r="D431">
        <v>1943.7</v>
      </c>
      <c r="E431">
        <v>5116216.47</v>
      </c>
      <c r="F431">
        <v>69245.399999999994</v>
      </c>
      <c r="G431" s="2">
        <v>45123</v>
      </c>
      <c r="H431" s="6">
        <f t="shared" si="6"/>
        <v>0.98646550621811346</v>
      </c>
      <c r="I431">
        <v>5046971.07</v>
      </c>
      <c r="J431">
        <v>0</v>
      </c>
    </row>
    <row r="432" spans="1:10" x14ac:dyDescent="0.25">
      <c r="A432" t="s">
        <v>15</v>
      </c>
      <c r="B432" t="s">
        <v>11</v>
      </c>
      <c r="C432" t="s">
        <v>24</v>
      </c>
      <c r="D432">
        <v>162.55000000000001</v>
      </c>
      <c r="E432">
        <v>30309.24</v>
      </c>
      <c r="F432">
        <v>66486.570000000007</v>
      </c>
      <c r="G432" s="2">
        <v>45251</v>
      </c>
      <c r="H432" s="6">
        <f t="shared" si="6"/>
        <v>-1.1936072959929052</v>
      </c>
      <c r="I432">
        <v>-36177.33</v>
      </c>
      <c r="J432">
        <v>0</v>
      </c>
    </row>
    <row r="433" spans="1:10" x14ac:dyDescent="0.25">
      <c r="A433" t="s">
        <v>13</v>
      </c>
      <c r="B433" t="s">
        <v>19</v>
      </c>
      <c r="C433" t="s">
        <v>9</v>
      </c>
      <c r="D433">
        <v>2158.4899999999998</v>
      </c>
      <c r="E433">
        <v>1572554.94</v>
      </c>
      <c r="F433">
        <v>20875.689999999999</v>
      </c>
      <c r="G433" s="2">
        <v>45282</v>
      </c>
      <c r="H433" s="6">
        <f t="shared" si="6"/>
        <v>0.98672498526506169</v>
      </c>
      <c r="I433">
        <v>1551679.25</v>
      </c>
      <c r="J433">
        <v>0</v>
      </c>
    </row>
    <row r="434" spans="1:10" x14ac:dyDescent="0.25">
      <c r="A434" t="s">
        <v>18</v>
      </c>
      <c r="B434" t="s">
        <v>22</v>
      </c>
      <c r="C434" t="s">
        <v>9</v>
      </c>
      <c r="D434">
        <v>135.72999999999999</v>
      </c>
      <c r="E434">
        <v>150425.26999999999</v>
      </c>
      <c r="F434">
        <v>47997.14</v>
      </c>
      <c r="G434" s="2">
        <v>45089</v>
      </c>
      <c r="H434" s="6">
        <f t="shared" si="6"/>
        <v>0.68092369054747248</v>
      </c>
      <c r="I434">
        <v>102428.13</v>
      </c>
      <c r="J434">
        <v>0</v>
      </c>
    </row>
    <row r="435" spans="1:10" x14ac:dyDescent="0.25">
      <c r="A435" t="s">
        <v>23</v>
      </c>
      <c r="B435" t="s">
        <v>26</v>
      </c>
      <c r="C435" t="s">
        <v>24</v>
      </c>
      <c r="D435">
        <v>4886.09</v>
      </c>
      <c r="E435">
        <v>2778181.9598135184</v>
      </c>
      <c r="F435">
        <v>77084.87</v>
      </c>
      <c r="G435" s="2">
        <v>45257</v>
      </c>
      <c r="H435" s="6">
        <f t="shared" si="6"/>
        <v>0.97225348407158529</v>
      </c>
      <c r="I435">
        <v>2714988.0520000001</v>
      </c>
      <c r="J435">
        <v>0</v>
      </c>
    </row>
    <row r="436" spans="1:10" x14ac:dyDescent="0.25">
      <c r="A436" t="s">
        <v>18</v>
      </c>
      <c r="B436" t="s">
        <v>8</v>
      </c>
      <c r="C436" t="s">
        <v>12</v>
      </c>
      <c r="D436">
        <v>2530.19</v>
      </c>
      <c r="E436">
        <v>7978668.25</v>
      </c>
      <c r="F436">
        <v>1979.2</v>
      </c>
      <c r="G436" s="2">
        <v>45148</v>
      </c>
      <c r="H436" s="6">
        <f t="shared" si="6"/>
        <v>0.99975193855190059</v>
      </c>
      <c r="I436">
        <v>7976689.0499999998</v>
      </c>
      <c r="J436">
        <v>0</v>
      </c>
    </row>
    <row r="437" spans="1:10" x14ac:dyDescent="0.25">
      <c r="A437" t="s">
        <v>27</v>
      </c>
      <c r="B437" t="s">
        <v>11</v>
      </c>
      <c r="C437" t="s">
        <v>12</v>
      </c>
      <c r="D437">
        <v>4801.03</v>
      </c>
      <c r="E437">
        <v>5325335.12</v>
      </c>
      <c r="F437">
        <v>17171.89</v>
      </c>
      <c r="G437" s="2">
        <v>45036</v>
      </c>
      <c r="H437" s="6">
        <f t="shared" si="6"/>
        <v>0.99677543485751563</v>
      </c>
      <c r="I437">
        <v>5308163.2300000004</v>
      </c>
      <c r="J437">
        <v>0</v>
      </c>
    </row>
    <row r="438" spans="1:10" x14ac:dyDescent="0.25">
      <c r="A438" t="s">
        <v>18</v>
      </c>
      <c r="B438" t="s">
        <v>11</v>
      </c>
      <c r="C438" t="s">
        <v>9</v>
      </c>
      <c r="D438">
        <v>776.61</v>
      </c>
      <c r="E438">
        <v>2510252.04</v>
      </c>
      <c r="F438">
        <v>50192.67</v>
      </c>
      <c r="G438" s="2">
        <v>45316</v>
      </c>
      <c r="H438" s="6">
        <f t="shared" si="6"/>
        <v>0.9800049281107247</v>
      </c>
      <c r="I438">
        <v>2714988.0520000001</v>
      </c>
      <c r="J438">
        <v>0</v>
      </c>
    </row>
    <row r="439" spans="1:10" x14ac:dyDescent="0.25">
      <c r="A439" t="s">
        <v>13</v>
      </c>
      <c r="B439" t="s">
        <v>11</v>
      </c>
      <c r="C439" t="s">
        <v>12</v>
      </c>
      <c r="D439">
        <v>1513.44</v>
      </c>
      <c r="E439">
        <v>1723981.3</v>
      </c>
      <c r="F439">
        <v>43210.78</v>
      </c>
      <c r="G439" s="2">
        <v>45247</v>
      </c>
      <c r="H439" s="6">
        <f t="shared" si="6"/>
        <v>0.97493547058776098</v>
      </c>
      <c r="I439">
        <v>1680770.52</v>
      </c>
      <c r="J439">
        <v>0</v>
      </c>
    </row>
    <row r="440" spans="1:10" x14ac:dyDescent="0.25">
      <c r="A440" t="s">
        <v>13</v>
      </c>
      <c r="B440" t="s">
        <v>11</v>
      </c>
      <c r="C440" t="s">
        <v>24</v>
      </c>
      <c r="D440">
        <v>3526.84</v>
      </c>
      <c r="E440">
        <v>3521681.64</v>
      </c>
      <c r="F440">
        <v>47891.29</v>
      </c>
      <c r="G440" s="2">
        <v>45141</v>
      </c>
      <c r="H440" s="6">
        <f t="shared" si="6"/>
        <v>0.986401016646127</v>
      </c>
      <c r="I440">
        <v>3473790.35</v>
      </c>
      <c r="J440">
        <v>0</v>
      </c>
    </row>
    <row r="441" spans="1:10" x14ac:dyDescent="0.25">
      <c r="A441" t="s">
        <v>10</v>
      </c>
      <c r="B441" t="s">
        <v>25</v>
      </c>
      <c r="C441" t="s">
        <v>12</v>
      </c>
      <c r="D441">
        <v>3217.78</v>
      </c>
      <c r="E441">
        <v>297816.8</v>
      </c>
      <c r="F441">
        <v>54824.08</v>
      </c>
      <c r="G441" s="2">
        <v>45367</v>
      </c>
      <c r="H441" s="6">
        <f t="shared" si="6"/>
        <v>0.81591340716843364</v>
      </c>
      <c r="I441">
        <v>242992.72</v>
      </c>
      <c r="J441">
        <v>0</v>
      </c>
    </row>
    <row r="442" spans="1:10" x14ac:dyDescent="0.25">
      <c r="A442" t="s">
        <v>27</v>
      </c>
      <c r="B442" t="s">
        <v>28</v>
      </c>
      <c r="C442" t="s">
        <v>24</v>
      </c>
      <c r="D442">
        <v>2822.04</v>
      </c>
      <c r="E442">
        <v>2011947.46</v>
      </c>
      <c r="F442">
        <v>56458.31</v>
      </c>
      <c r="G442" s="2">
        <v>45171</v>
      </c>
      <c r="H442" s="6">
        <f t="shared" si="6"/>
        <v>0.97193847696201763</v>
      </c>
      <c r="I442">
        <v>1955489.15</v>
      </c>
      <c r="J442">
        <v>0</v>
      </c>
    </row>
    <row r="443" spans="1:10" x14ac:dyDescent="0.25">
      <c r="A443" t="s">
        <v>13</v>
      </c>
      <c r="B443" t="s">
        <v>19</v>
      </c>
      <c r="C443" t="s">
        <v>12</v>
      </c>
      <c r="D443">
        <v>911.48</v>
      </c>
      <c r="E443">
        <v>963854.1</v>
      </c>
      <c r="F443">
        <v>41475.94</v>
      </c>
      <c r="G443" s="2">
        <v>45273</v>
      </c>
      <c r="H443" s="6">
        <f t="shared" si="6"/>
        <v>0.95696865324326574</v>
      </c>
      <c r="I443">
        <v>922378.16</v>
      </c>
      <c r="J443">
        <v>0</v>
      </c>
    </row>
    <row r="444" spans="1:10" x14ac:dyDescent="0.25">
      <c r="A444" t="s">
        <v>7</v>
      </c>
      <c r="B444" t="s">
        <v>22</v>
      </c>
      <c r="C444" t="s">
        <v>24</v>
      </c>
      <c r="D444">
        <v>1735.39</v>
      </c>
      <c r="E444">
        <v>305102.39</v>
      </c>
      <c r="F444">
        <v>2073.11</v>
      </c>
      <c r="G444" s="2">
        <v>45096</v>
      </c>
      <c r="H444" s="6">
        <f t="shared" si="6"/>
        <v>0.99320519908087257</v>
      </c>
      <c r="I444">
        <v>303029.28000000003</v>
      </c>
      <c r="J444">
        <v>0</v>
      </c>
    </row>
    <row r="445" spans="1:10" x14ac:dyDescent="0.25">
      <c r="A445" t="s">
        <v>7</v>
      </c>
      <c r="B445" t="s">
        <v>14</v>
      </c>
      <c r="C445" t="s">
        <v>12</v>
      </c>
      <c r="D445">
        <v>137.75</v>
      </c>
      <c r="E445">
        <v>270056.56</v>
      </c>
      <c r="F445">
        <v>53442.79</v>
      </c>
      <c r="G445" s="2">
        <v>45314</v>
      </c>
      <c r="H445" s="6">
        <f t="shared" si="6"/>
        <v>0.80210519603745223</v>
      </c>
      <c r="I445">
        <v>216613.77</v>
      </c>
      <c r="J445">
        <v>0</v>
      </c>
    </row>
    <row r="446" spans="1:10" x14ac:dyDescent="0.25">
      <c r="A446" t="s">
        <v>27</v>
      </c>
      <c r="B446" t="s">
        <v>8</v>
      </c>
      <c r="C446" t="s">
        <v>24</v>
      </c>
      <c r="D446">
        <v>1266.77</v>
      </c>
      <c r="E446">
        <v>3096677.28</v>
      </c>
      <c r="F446">
        <v>86398.23</v>
      </c>
      <c r="G446" s="2">
        <v>45293</v>
      </c>
      <c r="H446" s="6">
        <f t="shared" si="6"/>
        <v>0.97209969842256216</v>
      </c>
      <c r="I446">
        <v>3010279.05</v>
      </c>
      <c r="J446">
        <v>0</v>
      </c>
    </row>
    <row r="447" spans="1:10" x14ac:dyDescent="0.25">
      <c r="A447" t="s">
        <v>7</v>
      </c>
      <c r="B447" t="s">
        <v>22</v>
      </c>
      <c r="C447" t="s">
        <v>24</v>
      </c>
      <c r="D447">
        <v>831.29</v>
      </c>
      <c r="E447">
        <v>2778181.9598135184</v>
      </c>
      <c r="F447">
        <v>66502.17</v>
      </c>
      <c r="G447" s="2">
        <v>45240</v>
      </c>
      <c r="H447" s="6">
        <f t="shared" si="6"/>
        <v>0.97606270180932864</v>
      </c>
      <c r="I447">
        <v>2714988.0520000001</v>
      </c>
      <c r="J447">
        <v>0</v>
      </c>
    </row>
    <row r="448" spans="1:10" x14ac:dyDescent="0.25">
      <c r="A448" t="s">
        <v>18</v>
      </c>
      <c r="B448" t="s">
        <v>22</v>
      </c>
      <c r="C448" t="s">
        <v>24</v>
      </c>
      <c r="D448">
        <v>2374.31</v>
      </c>
      <c r="E448">
        <v>2778181.9598135184</v>
      </c>
      <c r="F448">
        <v>93441.34</v>
      </c>
      <c r="G448" s="2">
        <v>45234</v>
      </c>
      <c r="H448" s="6">
        <f t="shared" si="6"/>
        <v>0.96636601153141466</v>
      </c>
      <c r="I448">
        <v>2714988.0520000001</v>
      </c>
      <c r="J448">
        <v>0</v>
      </c>
    </row>
    <row r="449" spans="1:10" x14ac:dyDescent="0.25">
      <c r="A449" t="s">
        <v>18</v>
      </c>
      <c r="B449" t="s">
        <v>8</v>
      </c>
      <c r="C449" t="s">
        <v>24</v>
      </c>
      <c r="D449">
        <v>2886.13</v>
      </c>
      <c r="E449">
        <v>1033984.93</v>
      </c>
      <c r="F449">
        <v>24306.75</v>
      </c>
      <c r="G449" s="2">
        <v>45319</v>
      </c>
      <c r="H449" s="6">
        <f t="shared" si="6"/>
        <v>0.97649216222135848</v>
      </c>
      <c r="I449">
        <v>1009678.18</v>
      </c>
      <c r="J449">
        <v>0</v>
      </c>
    </row>
    <row r="450" spans="1:10" x14ac:dyDescent="0.25">
      <c r="A450" t="s">
        <v>13</v>
      </c>
      <c r="B450" t="s">
        <v>22</v>
      </c>
      <c r="C450" t="s">
        <v>24</v>
      </c>
      <c r="D450">
        <v>1313.41</v>
      </c>
      <c r="E450">
        <v>3325276.73</v>
      </c>
      <c r="F450">
        <v>50192.67</v>
      </c>
      <c r="G450" s="2">
        <v>45551</v>
      </c>
      <c r="H450" s="6">
        <f t="shared" si="6"/>
        <v>0.98490571640333824</v>
      </c>
      <c r="I450">
        <v>2714988.0520000001</v>
      </c>
      <c r="J450">
        <v>0</v>
      </c>
    </row>
    <row r="451" spans="1:10" x14ac:dyDescent="0.25">
      <c r="A451" t="s">
        <v>27</v>
      </c>
      <c r="B451" t="s">
        <v>21</v>
      </c>
      <c r="C451" t="s">
        <v>12</v>
      </c>
      <c r="D451">
        <v>1602.76</v>
      </c>
      <c r="E451">
        <v>1982812.86</v>
      </c>
      <c r="F451">
        <v>18609</v>
      </c>
      <c r="G451" s="2">
        <v>45059</v>
      </c>
      <c r="H451" s="6">
        <f t="shared" ref="H451:H501" si="7">(E451-F451)/E451</f>
        <v>0.99061484803966826</v>
      </c>
      <c r="I451">
        <v>1964203.86</v>
      </c>
      <c r="J451">
        <v>0</v>
      </c>
    </row>
    <row r="452" spans="1:10" x14ac:dyDescent="0.25">
      <c r="A452" t="s">
        <v>16</v>
      </c>
      <c r="B452" t="s">
        <v>17</v>
      </c>
      <c r="C452" t="s">
        <v>12</v>
      </c>
      <c r="D452">
        <v>303.87</v>
      </c>
      <c r="E452">
        <v>246058.12</v>
      </c>
      <c r="F452">
        <v>61649.8</v>
      </c>
      <c r="G452" s="2">
        <v>45346</v>
      </c>
      <c r="H452" s="6">
        <f t="shared" si="7"/>
        <v>0.7494502518348104</v>
      </c>
      <c r="I452">
        <v>184408.32000000001</v>
      </c>
      <c r="J452">
        <v>0</v>
      </c>
    </row>
    <row r="453" spans="1:10" x14ac:dyDescent="0.25">
      <c r="A453" t="s">
        <v>27</v>
      </c>
      <c r="B453" t="s">
        <v>25</v>
      </c>
      <c r="C453" t="s">
        <v>12</v>
      </c>
      <c r="D453">
        <v>2015.92</v>
      </c>
      <c r="E453">
        <v>495694.57</v>
      </c>
      <c r="F453">
        <v>14602.01</v>
      </c>
      <c r="G453" s="2">
        <v>45295</v>
      </c>
      <c r="H453" s="6">
        <f t="shared" si="7"/>
        <v>0.97054232407669905</v>
      </c>
      <c r="I453">
        <v>481092.56</v>
      </c>
      <c r="J453">
        <v>0</v>
      </c>
    </row>
    <row r="454" spans="1:10" x14ac:dyDescent="0.25">
      <c r="A454" t="s">
        <v>18</v>
      </c>
      <c r="B454" t="s">
        <v>17</v>
      </c>
      <c r="C454" t="s">
        <v>9</v>
      </c>
      <c r="D454">
        <v>3533.92</v>
      </c>
      <c r="E454">
        <v>895921.17</v>
      </c>
      <c r="F454">
        <v>7408.42</v>
      </c>
      <c r="G454" s="2">
        <v>45265</v>
      </c>
      <c r="H454" s="6">
        <f t="shared" si="7"/>
        <v>0.99173094659656269</v>
      </c>
      <c r="I454">
        <v>888512.75</v>
      </c>
      <c r="J454">
        <v>0</v>
      </c>
    </row>
    <row r="455" spans="1:10" x14ac:dyDescent="0.25">
      <c r="A455" t="s">
        <v>29</v>
      </c>
      <c r="B455" t="s">
        <v>26</v>
      </c>
      <c r="C455" t="s">
        <v>9</v>
      </c>
      <c r="D455">
        <v>3050.22</v>
      </c>
      <c r="E455">
        <v>7294634.6799999997</v>
      </c>
      <c r="F455">
        <v>50952.31</v>
      </c>
      <c r="G455" s="2">
        <v>45148</v>
      </c>
      <c r="H455" s="6">
        <f t="shared" si="7"/>
        <v>0.99301509777594521</v>
      </c>
      <c r="I455">
        <v>7243682.3700000001</v>
      </c>
      <c r="J455">
        <v>0</v>
      </c>
    </row>
    <row r="456" spans="1:10" x14ac:dyDescent="0.25">
      <c r="A456" t="s">
        <v>7</v>
      </c>
      <c r="B456" t="s">
        <v>11</v>
      </c>
      <c r="C456" t="s">
        <v>24</v>
      </c>
      <c r="D456">
        <v>797.58</v>
      </c>
      <c r="E456">
        <v>390689.14</v>
      </c>
      <c r="F456">
        <v>65730.27</v>
      </c>
      <c r="G456" s="2">
        <v>45099</v>
      </c>
      <c r="H456" s="6">
        <f t="shared" si="7"/>
        <v>0.83175813384523556</v>
      </c>
      <c r="I456">
        <v>324958.87</v>
      </c>
      <c r="J456">
        <v>0</v>
      </c>
    </row>
    <row r="457" spans="1:10" x14ac:dyDescent="0.25">
      <c r="A457" t="s">
        <v>10</v>
      </c>
      <c r="B457" t="s">
        <v>26</v>
      </c>
      <c r="C457" t="s">
        <v>24</v>
      </c>
      <c r="D457">
        <v>554.13</v>
      </c>
      <c r="E457">
        <v>429384.25</v>
      </c>
      <c r="F457">
        <v>85549.6</v>
      </c>
      <c r="G457" s="2">
        <v>45040</v>
      </c>
      <c r="H457" s="6">
        <f t="shared" si="7"/>
        <v>0.80076213787534134</v>
      </c>
      <c r="I457">
        <v>343834.65</v>
      </c>
      <c r="J457">
        <v>0</v>
      </c>
    </row>
    <row r="458" spans="1:10" x14ac:dyDescent="0.25">
      <c r="A458" t="s">
        <v>23</v>
      </c>
      <c r="B458" t="s">
        <v>26</v>
      </c>
      <c r="C458" t="s">
        <v>24</v>
      </c>
      <c r="D458">
        <v>2245.98</v>
      </c>
      <c r="E458">
        <v>3613544.64</v>
      </c>
      <c r="F458">
        <v>32589.43</v>
      </c>
      <c r="G458" s="2">
        <v>45368</v>
      </c>
      <c r="H458" s="6">
        <f t="shared" si="7"/>
        <v>0.99098131246553522</v>
      </c>
      <c r="I458">
        <v>3580955.21</v>
      </c>
      <c r="J458">
        <v>0</v>
      </c>
    </row>
    <row r="459" spans="1:10" x14ac:dyDescent="0.25">
      <c r="A459" t="s">
        <v>27</v>
      </c>
      <c r="B459" t="s">
        <v>17</v>
      </c>
      <c r="C459" t="s">
        <v>24</v>
      </c>
      <c r="D459">
        <v>4492.3900000000003</v>
      </c>
      <c r="E459">
        <v>5456498.2199999997</v>
      </c>
      <c r="F459">
        <v>46147.22</v>
      </c>
      <c r="G459" s="2">
        <v>45033</v>
      </c>
      <c r="H459" s="6">
        <f t="shared" si="7"/>
        <v>0.9915427041044651</v>
      </c>
      <c r="I459">
        <v>5410351</v>
      </c>
      <c r="J459">
        <v>0</v>
      </c>
    </row>
    <row r="460" spans="1:10" x14ac:dyDescent="0.25">
      <c r="A460" t="s">
        <v>15</v>
      </c>
      <c r="B460" t="s">
        <v>19</v>
      </c>
      <c r="C460" t="s">
        <v>9</v>
      </c>
      <c r="D460">
        <v>1573.03</v>
      </c>
      <c r="E460">
        <v>2821749.35</v>
      </c>
      <c r="F460">
        <v>48805.58</v>
      </c>
      <c r="G460" s="2">
        <v>45243</v>
      </c>
      <c r="H460" s="6">
        <f t="shared" si="7"/>
        <v>0.98270378621687282</v>
      </c>
      <c r="I460">
        <v>2772943.77</v>
      </c>
      <c r="J460">
        <v>0</v>
      </c>
    </row>
    <row r="461" spans="1:10" x14ac:dyDescent="0.25">
      <c r="A461" t="s">
        <v>7</v>
      </c>
      <c r="B461" t="s">
        <v>21</v>
      </c>
      <c r="C461" t="s">
        <v>24</v>
      </c>
      <c r="D461">
        <v>1968.53</v>
      </c>
      <c r="E461">
        <v>234768.86</v>
      </c>
      <c r="F461">
        <v>73963.53</v>
      </c>
      <c r="G461" s="2">
        <v>45241</v>
      </c>
      <c r="H461" s="6">
        <f t="shared" si="7"/>
        <v>0.68495170100497993</v>
      </c>
      <c r="I461">
        <v>160805.32999999999</v>
      </c>
      <c r="J461">
        <v>0</v>
      </c>
    </row>
    <row r="462" spans="1:10" x14ac:dyDescent="0.25">
      <c r="A462" t="s">
        <v>27</v>
      </c>
      <c r="B462" t="s">
        <v>8</v>
      </c>
      <c r="C462" t="s">
        <v>24</v>
      </c>
      <c r="D462">
        <v>1054.78</v>
      </c>
      <c r="E462">
        <v>2778181.9598135184</v>
      </c>
      <c r="F462">
        <v>59005.02</v>
      </c>
      <c r="G462" s="2">
        <v>45377</v>
      </c>
      <c r="H462" s="6">
        <f t="shared" si="7"/>
        <v>0.97876128315081257</v>
      </c>
      <c r="I462">
        <v>2714988.0520000001</v>
      </c>
      <c r="J462">
        <v>0</v>
      </c>
    </row>
    <row r="463" spans="1:10" x14ac:dyDescent="0.25">
      <c r="A463" t="s">
        <v>29</v>
      </c>
      <c r="B463" t="s">
        <v>17</v>
      </c>
      <c r="C463" t="s">
        <v>24</v>
      </c>
      <c r="D463">
        <v>784.6</v>
      </c>
      <c r="E463">
        <v>312623.71000000002</v>
      </c>
      <c r="F463">
        <v>11311.13</v>
      </c>
      <c r="G463" s="2">
        <v>45371</v>
      </c>
      <c r="H463" s="6">
        <f t="shared" si="7"/>
        <v>0.96381870716075879</v>
      </c>
      <c r="I463">
        <v>301312.58</v>
      </c>
      <c r="J463">
        <v>0</v>
      </c>
    </row>
    <row r="464" spans="1:10" x14ac:dyDescent="0.25">
      <c r="A464" t="s">
        <v>18</v>
      </c>
      <c r="B464" t="s">
        <v>21</v>
      </c>
      <c r="C464" t="s">
        <v>24</v>
      </c>
      <c r="D464">
        <v>1220.05</v>
      </c>
      <c r="E464">
        <v>265885.5</v>
      </c>
      <c r="F464">
        <v>23909.22</v>
      </c>
      <c r="G464" s="2">
        <v>45342</v>
      </c>
      <c r="H464" s="6">
        <f t="shared" si="7"/>
        <v>0.91007700683188819</v>
      </c>
      <c r="I464">
        <v>241976.28</v>
      </c>
      <c r="J464">
        <v>0</v>
      </c>
    </row>
    <row r="465" spans="1:10" x14ac:dyDescent="0.25">
      <c r="A465" t="s">
        <v>15</v>
      </c>
      <c r="B465" t="s">
        <v>26</v>
      </c>
      <c r="C465" t="s">
        <v>24</v>
      </c>
      <c r="D465">
        <v>1975.02</v>
      </c>
      <c r="E465">
        <v>1433379.46</v>
      </c>
      <c r="F465">
        <v>21749.66</v>
      </c>
      <c r="G465" s="2">
        <v>45098</v>
      </c>
      <c r="H465" s="6">
        <f t="shared" si="7"/>
        <v>0.98482630691526729</v>
      </c>
      <c r="I465">
        <v>1411629.8</v>
      </c>
      <c r="J465">
        <v>0</v>
      </c>
    </row>
    <row r="466" spans="1:10" x14ac:dyDescent="0.25">
      <c r="A466" t="s">
        <v>7</v>
      </c>
      <c r="B466" t="s">
        <v>25</v>
      </c>
      <c r="C466" t="s">
        <v>9</v>
      </c>
      <c r="D466">
        <v>1068.73</v>
      </c>
      <c r="E466">
        <v>2778181.9598135184</v>
      </c>
      <c r="F466">
        <v>42896.49</v>
      </c>
      <c r="G466" s="2">
        <v>45241</v>
      </c>
      <c r="H466" s="6">
        <f t="shared" si="7"/>
        <v>0.98455951027668487</v>
      </c>
      <c r="I466">
        <v>2714988.0520000001</v>
      </c>
      <c r="J466">
        <v>0</v>
      </c>
    </row>
    <row r="467" spans="1:10" x14ac:dyDescent="0.25">
      <c r="A467" t="s">
        <v>29</v>
      </c>
      <c r="B467" t="s">
        <v>21</v>
      </c>
      <c r="C467" t="s">
        <v>24</v>
      </c>
      <c r="D467">
        <v>3392.88</v>
      </c>
      <c r="E467">
        <v>1789100.91</v>
      </c>
      <c r="F467">
        <v>46315.29</v>
      </c>
      <c r="G467" s="2">
        <v>45125</v>
      </c>
      <c r="H467" s="6">
        <f t="shared" si="7"/>
        <v>0.97411253342887183</v>
      </c>
      <c r="I467">
        <v>1742785.62</v>
      </c>
      <c r="J467">
        <v>0</v>
      </c>
    </row>
    <row r="468" spans="1:10" x14ac:dyDescent="0.25">
      <c r="A468" t="s">
        <v>23</v>
      </c>
      <c r="B468" t="s">
        <v>19</v>
      </c>
      <c r="C468" t="s">
        <v>12</v>
      </c>
      <c r="D468">
        <v>879.27</v>
      </c>
      <c r="E468">
        <v>2420208.61</v>
      </c>
      <c r="F468">
        <v>77783.72</v>
      </c>
      <c r="G468" s="2">
        <v>45428</v>
      </c>
      <c r="H468" s="6">
        <f t="shared" si="7"/>
        <v>0.96786073742626666</v>
      </c>
      <c r="I468">
        <v>2342424.89</v>
      </c>
      <c r="J468">
        <v>0</v>
      </c>
    </row>
    <row r="469" spans="1:10" x14ac:dyDescent="0.25">
      <c r="A469" t="s">
        <v>15</v>
      </c>
      <c r="B469" t="s">
        <v>19</v>
      </c>
      <c r="C469" t="s">
        <v>12</v>
      </c>
      <c r="D469">
        <v>3220.96</v>
      </c>
      <c r="E469">
        <v>35650.230000000003</v>
      </c>
      <c r="F469">
        <v>13071.97</v>
      </c>
      <c r="G469" s="2">
        <v>45257</v>
      </c>
      <c r="H469" s="6">
        <f t="shared" si="7"/>
        <v>0.63332719031546225</v>
      </c>
      <c r="I469">
        <v>22578.26</v>
      </c>
      <c r="J469">
        <v>0</v>
      </c>
    </row>
    <row r="470" spans="1:10" x14ac:dyDescent="0.25">
      <c r="A470" t="s">
        <v>27</v>
      </c>
      <c r="B470" t="s">
        <v>22</v>
      </c>
      <c r="C470" t="s">
        <v>12</v>
      </c>
      <c r="D470">
        <v>134.63</v>
      </c>
      <c r="E470">
        <v>102032.31</v>
      </c>
      <c r="F470">
        <v>56651.74</v>
      </c>
      <c r="G470" s="2">
        <v>45310</v>
      </c>
      <c r="H470" s="6">
        <f t="shared" si="7"/>
        <v>0.44476666263853087</v>
      </c>
      <c r="I470">
        <v>45380.57</v>
      </c>
      <c r="J470">
        <v>0</v>
      </c>
    </row>
    <row r="471" spans="1:10" x14ac:dyDescent="0.25">
      <c r="A471" t="s">
        <v>7</v>
      </c>
      <c r="B471" t="s">
        <v>22</v>
      </c>
      <c r="C471" t="s">
        <v>24</v>
      </c>
      <c r="D471">
        <v>894.91</v>
      </c>
      <c r="E471">
        <v>217859.75</v>
      </c>
      <c r="F471">
        <v>35297.769999999997</v>
      </c>
      <c r="G471" s="2">
        <v>45273</v>
      </c>
      <c r="H471" s="6">
        <f t="shared" si="7"/>
        <v>0.83797938811551931</v>
      </c>
      <c r="I471">
        <v>182561.98</v>
      </c>
      <c r="J471">
        <v>0</v>
      </c>
    </row>
    <row r="472" spans="1:10" x14ac:dyDescent="0.25">
      <c r="A472" t="s">
        <v>27</v>
      </c>
      <c r="B472" t="s">
        <v>17</v>
      </c>
      <c r="C472" t="s">
        <v>12</v>
      </c>
      <c r="D472">
        <v>3000.36</v>
      </c>
      <c r="E472">
        <v>6232428.2000000002</v>
      </c>
      <c r="F472">
        <v>81857.72</v>
      </c>
      <c r="G472" s="2">
        <v>45355</v>
      </c>
      <c r="H472" s="6">
        <f t="shared" si="7"/>
        <v>0.98686583826188323</v>
      </c>
      <c r="I472">
        <v>6150570.4800000004</v>
      </c>
      <c r="J472">
        <v>0</v>
      </c>
    </row>
    <row r="473" spans="1:10" x14ac:dyDescent="0.25">
      <c r="A473" t="s">
        <v>18</v>
      </c>
      <c r="B473" t="s">
        <v>26</v>
      </c>
      <c r="C473" t="s">
        <v>9</v>
      </c>
      <c r="D473">
        <v>547.58000000000004</v>
      </c>
      <c r="E473">
        <v>111477.32</v>
      </c>
      <c r="F473">
        <v>78985.75</v>
      </c>
      <c r="G473" s="2">
        <v>45302</v>
      </c>
      <c r="H473" s="6">
        <f t="shared" si="7"/>
        <v>0.29146350127541643</v>
      </c>
      <c r="I473">
        <v>32491.57</v>
      </c>
      <c r="J473">
        <v>0</v>
      </c>
    </row>
    <row r="474" spans="1:10" x14ac:dyDescent="0.25">
      <c r="A474" t="s">
        <v>7</v>
      </c>
      <c r="B474" t="s">
        <v>19</v>
      </c>
      <c r="C474" t="s">
        <v>9</v>
      </c>
      <c r="D474">
        <v>4178.12</v>
      </c>
      <c r="E474">
        <v>6936162.6100000003</v>
      </c>
      <c r="F474">
        <v>86590.45</v>
      </c>
      <c r="G474" s="2">
        <v>45202</v>
      </c>
      <c r="H474" s="6">
        <f t="shared" si="7"/>
        <v>0.9875160870832006</v>
      </c>
      <c r="I474">
        <v>6849572.1600000001</v>
      </c>
      <c r="J474">
        <v>0</v>
      </c>
    </row>
    <row r="475" spans="1:10" x14ac:dyDescent="0.25">
      <c r="A475" t="s">
        <v>23</v>
      </c>
      <c r="B475" t="s">
        <v>21</v>
      </c>
      <c r="C475" t="s">
        <v>12</v>
      </c>
      <c r="D475">
        <v>1663.79</v>
      </c>
      <c r="E475">
        <v>2069510.18</v>
      </c>
      <c r="F475">
        <v>88586.17</v>
      </c>
      <c r="G475" s="2">
        <v>45253</v>
      </c>
      <c r="H475" s="6">
        <f t="shared" si="7"/>
        <v>0.95719461983994691</v>
      </c>
      <c r="I475">
        <v>1980924.01</v>
      </c>
      <c r="J475">
        <v>0</v>
      </c>
    </row>
    <row r="476" spans="1:10" x14ac:dyDescent="0.25">
      <c r="A476" t="s">
        <v>10</v>
      </c>
      <c r="B476" t="s">
        <v>25</v>
      </c>
      <c r="C476" t="s">
        <v>12</v>
      </c>
      <c r="D476">
        <v>1868.56</v>
      </c>
      <c r="E476">
        <v>2209724.2999999998</v>
      </c>
      <c r="F476">
        <v>59199.47</v>
      </c>
      <c r="G476" s="2">
        <v>45174</v>
      </c>
      <c r="H476" s="6">
        <f t="shared" si="7"/>
        <v>0.97320956736548525</v>
      </c>
      <c r="I476">
        <v>2150524.83</v>
      </c>
      <c r="J476">
        <v>0</v>
      </c>
    </row>
    <row r="477" spans="1:10" x14ac:dyDescent="0.25">
      <c r="A477" t="s">
        <v>20</v>
      </c>
      <c r="B477" t="s">
        <v>11</v>
      </c>
      <c r="C477" t="s">
        <v>9</v>
      </c>
      <c r="D477">
        <v>4068.95</v>
      </c>
      <c r="E477">
        <v>6778792.5800000001</v>
      </c>
      <c r="F477">
        <v>73148.88</v>
      </c>
      <c r="G477" s="2">
        <v>45210</v>
      </c>
      <c r="H477" s="6">
        <f t="shared" si="7"/>
        <v>0.989209157953023</v>
      </c>
      <c r="I477">
        <v>6705643.7000000002</v>
      </c>
      <c r="J477">
        <v>0</v>
      </c>
    </row>
    <row r="478" spans="1:10" x14ac:dyDescent="0.25">
      <c r="A478" t="s">
        <v>15</v>
      </c>
      <c r="B478" t="s">
        <v>21</v>
      </c>
      <c r="C478" t="s">
        <v>24</v>
      </c>
      <c r="D478">
        <v>2614.69</v>
      </c>
      <c r="E478">
        <v>3101382.12</v>
      </c>
      <c r="F478">
        <v>23725.24</v>
      </c>
      <c r="G478" s="2">
        <v>45114</v>
      </c>
      <c r="H478" s="6">
        <f t="shared" si="7"/>
        <v>0.99235010744177499</v>
      </c>
      <c r="I478">
        <v>3077656.88</v>
      </c>
      <c r="J478">
        <v>0</v>
      </c>
    </row>
    <row r="479" spans="1:10" x14ac:dyDescent="0.25">
      <c r="A479" t="s">
        <v>7</v>
      </c>
      <c r="B479" t="s">
        <v>26</v>
      </c>
      <c r="C479" t="s">
        <v>9</v>
      </c>
      <c r="D479">
        <v>1526.34</v>
      </c>
      <c r="E479">
        <v>42357.77</v>
      </c>
      <c r="F479">
        <v>65959.67</v>
      </c>
      <c r="G479" s="2">
        <v>45148</v>
      </c>
      <c r="H479" s="6">
        <f t="shared" si="7"/>
        <v>-0.55720355438919478</v>
      </c>
      <c r="I479">
        <v>-23601.9</v>
      </c>
      <c r="J479">
        <v>0</v>
      </c>
    </row>
    <row r="480" spans="1:10" x14ac:dyDescent="0.25">
      <c r="A480" t="s">
        <v>10</v>
      </c>
      <c r="B480" t="s">
        <v>26</v>
      </c>
      <c r="C480" t="s">
        <v>12</v>
      </c>
      <c r="D480">
        <v>654.95000000000005</v>
      </c>
      <c r="E480">
        <v>31489.21</v>
      </c>
      <c r="F480">
        <v>29723.21</v>
      </c>
      <c r="G480" s="2">
        <v>45256</v>
      </c>
      <c r="H480" s="6">
        <f t="shared" si="7"/>
        <v>5.6082702614641655E-2</v>
      </c>
      <c r="I480">
        <v>1766</v>
      </c>
      <c r="J480">
        <v>0</v>
      </c>
    </row>
    <row r="481" spans="1:10" x14ac:dyDescent="0.25">
      <c r="A481" t="s">
        <v>23</v>
      </c>
      <c r="B481" t="s">
        <v>22</v>
      </c>
      <c r="C481" t="s">
        <v>12</v>
      </c>
      <c r="D481">
        <v>2558.8200000000002</v>
      </c>
      <c r="E481">
        <v>2778181.9598135184</v>
      </c>
      <c r="F481">
        <v>89684.01</v>
      </c>
      <c r="G481" s="2">
        <v>45297</v>
      </c>
      <c r="H481" s="6">
        <f t="shared" si="7"/>
        <v>0.96771845354361896</v>
      </c>
      <c r="I481">
        <v>2714988.0520000001</v>
      </c>
      <c r="J481">
        <v>0</v>
      </c>
    </row>
    <row r="482" spans="1:10" x14ac:dyDescent="0.25">
      <c r="A482" t="s">
        <v>7</v>
      </c>
      <c r="B482" t="s">
        <v>14</v>
      </c>
      <c r="C482" t="s">
        <v>24</v>
      </c>
      <c r="D482">
        <v>374.45</v>
      </c>
      <c r="E482">
        <v>47454.39</v>
      </c>
      <c r="F482">
        <v>82273.66</v>
      </c>
      <c r="G482" s="2">
        <v>45065</v>
      </c>
      <c r="H482" s="6">
        <f t="shared" si="7"/>
        <v>-0.73374180976723136</v>
      </c>
      <c r="I482">
        <v>-34819.269999999997</v>
      </c>
      <c r="J482">
        <v>0</v>
      </c>
    </row>
    <row r="483" spans="1:10" x14ac:dyDescent="0.25">
      <c r="A483" t="s">
        <v>16</v>
      </c>
      <c r="B483" t="s">
        <v>17</v>
      </c>
      <c r="C483" t="s">
        <v>12</v>
      </c>
      <c r="D483">
        <v>3572.89</v>
      </c>
      <c r="E483">
        <v>2399684.0499999998</v>
      </c>
      <c r="F483">
        <v>35333.53</v>
      </c>
      <c r="G483" s="2">
        <v>45224</v>
      </c>
      <c r="H483" s="6">
        <f t="shared" si="7"/>
        <v>0.98527575744815243</v>
      </c>
      <c r="I483">
        <v>2364350.52</v>
      </c>
      <c r="J483">
        <v>0</v>
      </c>
    </row>
    <row r="484" spans="1:10" x14ac:dyDescent="0.25">
      <c r="A484" t="s">
        <v>16</v>
      </c>
      <c r="B484" t="s">
        <v>22</v>
      </c>
      <c r="C484" t="s">
        <v>12</v>
      </c>
      <c r="D484">
        <v>1488.23</v>
      </c>
      <c r="E484">
        <v>864482.74</v>
      </c>
      <c r="F484">
        <v>16980.580000000002</v>
      </c>
      <c r="G484" s="2">
        <v>45355</v>
      </c>
      <c r="H484" s="6">
        <f t="shared" si="7"/>
        <v>0.98035752570375212</v>
      </c>
      <c r="I484">
        <v>847502.16</v>
      </c>
      <c r="J484">
        <v>0</v>
      </c>
    </row>
    <row r="485" spans="1:10" x14ac:dyDescent="0.25">
      <c r="A485" t="s">
        <v>13</v>
      </c>
      <c r="B485" t="s">
        <v>22</v>
      </c>
      <c r="C485" t="s">
        <v>9</v>
      </c>
      <c r="D485">
        <v>1329.87</v>
      </c>
      <c r="E485">
        <v>4513685.17</v>
      </c>
      <c r="F485">
        <v>81393.02</v>
      </c>
      <c r="G485" s="2">
        <v>45214</v>
      </c>
      <c r="H485" s="6">
        <f t="shared" si="7"/>
        <v>0.98196750173428704</v>
      </c>
      <c r="I485">
        <v>4432292.1500000004</v>
      </c>
      <c r="J485">
        <v>0</v>
      </c>
    </row>
    <row r="486" spans="1:10" x14ac:dyDescent="0.25">
      <c r="A486" t="s">
        <v>29</v>
      </c>
      <c r="B486" t="s">
        <v>21</v>
      </c>
      <c r="C486" t="s">
        <v>9</v>
      </c>
      <c r="D486">
        <v>3062.1</v>
      </c>
      <c r="E486">
        <v>10648887.57</v>
      </c>
      <c r="F486">
        <v>74246.89</v>
      </c>
      <c r="G486" s="2">
        <v>45374</v>
      </c>
      <c r="H486" s="6">
        <f t="shared" si="7"/>
        <v>0.99302773275499978</v>
      </c>
      <c r="I486">
        <v>10574640.68</v>
      </c>
      <c r="J486">
        <v>0</v>
      </c>
    </row>
    <row r="487" spans="1:10" x14ac:dyDescent="0.25">
      <c r="A487" t="s">
        <v>29</v>
      </c>
      <c r="B487" t="s">
        <v>21</v>
      </c>
      <c r="C487" t="s">
        <v>12</v>
      </c>
      <c r="D487">
        <v>173.88</v>
      </c>
      <c r="E487">
        <v>21155.21</v>
      </c>
      <c r="F487">
        <v>3310.6</v>
      </c>
      <c r="G487" s="2">
        <v>45097</v>
      </c>
      <c r="H487" s="6">
        <f t="shared" si="7"/>
        <v>0.84350899849256999</v>
      </c>
      <c r="I487">
        <v>17844.61</v>
      </c>
      <c r="J487">
        <v>0</v>
      </c>
    </row>
    <row r="488" spans="1:10" x14ac:dyDescent="0.25">
      <c r="A488" t="s">
        <v>16</v>
      </c>
      <c r="B488" t="s">
        <v>21</v>
      </c>
      <c r="C488" t="s">
        <v>9</v>
      </c>
      <c r="D488">
        <v>3782.42</v>
      </c>
      <c r="E488">
        <v>1111629.03</v>
      </c>
      <c r="F488">
        <v>94193.14</v>
      </c>
      <c r="G488" s="2">
        <v>45295</v>
      </c>
      <c r="H488" s="6">
        <f t="shared" si="7"/>
        <v>0.91526567095859312</v>
      </c>
      <c r="I488">
        <v>1017435.89</v>
      </c>
      <c r="J488">
        <v>0</v>
      </c>
    </row>
    <row r="489" spans="1:10" x14ac:dyDescent="0.25">
      <c r="A489" t="s">
        <v>29</v>
      </c>
      <c r="B489" t="s">
        <v>26</v>
      </c>
      <c r="C489" t="s">
        <v>9</v>
      </c>
      <c r="D489">
        <v>4776.8</v>
      </c>
      <c r="E489">
        <v>2778181.9598135184</v>
      </c>
      <c r="F489">
        <v>90941.99</v>
      </c>
      <c r="G489" s="2">
        <v>45249</v>
      </c>
      <c r="H489" s="6">
        <f t="shared" si="7"/>
        <v>0.96726564662953018</v>
      </c>
      <c r="I489">
        <v>2714988.0520000001</v>
      </c>
      <c r="J489">
        <v>0</v>
      </c>
    </row>
    <row r="490" spans="1:10" x14ac:dyDescent="0.25">
      <c r="A490" t="s">
        <v>18</v>
      </c>
      <c r="B490" t="s">
        <v>25</v>
      </c>
      <c r="C490" t="s">
        <v>24</v>
      </c>
      <c r="D490">
        <v>239.61</v>
      </c>
      <c r="E490">
        <v>235063.02</v>
      </c>
      <c r="F490">
        <v>95959.19</v>
      </c>
      <c r="G490" s="2">
        <v>45103</v>
      </c>
      <c r="H490" s="6">
        <f t="shared" si="7"/>
        <v>0.59177249573327184</v>
      </c>
      <c r="I490">
        <v>139103.82999999999</v>
      </c>
      <c r="J490">
        <v>0</v>
      </c>
    </row>
    <row r="491" spans="1:10" x14ac:dyDescent="0.25">
      <c r="A491" t="s">
        <v>7</v>
      </c>
      <c r="B491" t="s">
        <v>8</v>
      </c>
      <c r="C491" t="s">
        <v>9</v>
      </c>
      <c r="D491">
        <v>4377.8100000000004</v>
      </c>
      <c r="E491">
        <v>2778181.9598135184</v>
      </c>
      <c r="F491">
        <v>95352.47</v>
      </c>
      <c r="G491" s="2">
        <v>45175</v>
      </c>
      <c r="H491" s="6">
        <f t="shared" si="7"/>
        <v>0.96567810482564631</v>
      </c>
      <c r="I491">
        <v>2714988.0520000001</v>
      </c>
      <c r="J491">
        <v>0</v>
      </c>
    </row>
    <row r="492" spans="1:10" x14ac:dyDescent="0.25">
      <c r="A492" t="s">
        <v>23</v>
      </c>
      <c r="B492" t="s">
        <v>8</v>
      </c>
      <c r="C492" t="s">
        <v>9</v>
      </c>
      <c r="D492">
        <v>1839.78</v>
      </c>
      <c r="E492">
        <v>2778181.9598135184</v>
      </c>
      <c r="F492">
        <v>41325.89</v>
      </c>
      <c r="G492" s="2">
        <v>45112</v>
      </c>
      <c r="H492" s="6">
        <f t="shared" si="7"/>
        <v>0.98512484401749767</v>
      </c>
      <c r="I492">
        <v>2714988.0520000001</v>
      </c>
      <c r="J492">
        <v>0</v>
      </c>
    </row>
    <row r="493" spans="1:10" x14ac:dyDescent="0.25">
      <c r="A493" t="s">
        <v>18</v>
      </c>
      <c r="B493" t="s">
        <v>28</v>
      </c>
      <c r="C493" t="s">
        <v>9</v>
      </c>
      <c r="D493">
        <v>1802.97</v>
      </c>
      <c r="E493">
        <v>3108079.04</v>
      </c>
      <c r="F493">
        <v>79023.56</v>
      </c>
      <c r="G493" s="2">
        <v>45165</v>
      </c>
      <c r="H493" s="6">
        <f t="shared" si="7"/>
        <v>0.97457479073633857</v>
      </c>
      <c r="I493">
        <v>3029055.48</v>
      </c>
      <c r="J493">
        <v>0</v>
      </c>
    </row>
    <row r="494" spans="1:10" x14ac:dyDescent="0.25">
      <c r="A494" t="s">
        <v>10</v>
      </c>
      <c r="B494" t="s">
        <v>19</v>
      </c>
      <c r="C494" t="s">
        <v>12</v>
      </c>
      <c r="D494">
        <v>4231.04</v>
      </c>
      <c r="E494">
        <v>6774683.71</v>
      </c>
      <c r="F494">
        <v>48535.98</v>
      </c>
      <c r="G494" s="2">
        <v>45042</v>
      </c>
      <c r="H494" s="6">
        <f t="shared" si="7"/>
        <v>0.99283568324697469</v>
      </c>
      <c r="I494">
        <v>6726147.7300000004</v>
      </c>
      <c r="J494">
        <v>0</v>
      </c>
    </row>
    <row r="495" spans="1:10" x14ac:dyDescent="0.25">
      <c r="A495" t="s">
        <v>13</v>
      </c>
      <c r="B495" t="s">
        <v>19</v>
      </c>
      <c r="C495" t="s">
        <v>12</v>
      </c>
      <c r="D495">
        <v>4286.1499999999996</v>
      </c>
      <c r="E495">
        <v>3361693.88</v>
      </c>
      <c r="F495">
        <v>17485.82</v>
      </c>
      <c r="G495" s="2">
        <v>45029</v>
      </c>
      <c r="H495" s="6">
        <f t="shared" si="7"/>
        <v>0.99479850913730439</v>
      </c>
      <c r="I495">
        <v>3344208.06</v>
      </c>
      <c r="J495">
        <v>0</v>
      </c>
    </row>
    <row r="496" spans="1:10" x14ac:dyDescent="0.25">
      <c r="A496" t="s">
        <v>7</v>
      </c>
      <c r="B496" t="s">
        <v>11</v>
      </c>
      <c r="C496" t="s">
        <v>9</v>
      </c>
      <c r="D496" s="3">
        <v>2594.81584388186</v>
      </c>
      <c r="E496">
        <v>2778181.9598135184</v>
      </c>
      <c r="F496">
        <v>1070.99</v>
      </c>
      <c r="G496" s="2">
        <v>45219</v>
      </c>
      <c r="H496" s="6">
        <f t="shared" si="7"/>
        <v>0.99961449969242755</v>
      </c>
      <c r="I496">
        <v>2714988.0520000001</v>
      </c>
      <c r="J496">
        <v>0</v>
      </c>
    </row>
    <row r="497" spans="1:10" x14ac:dyDescent="0.25">
      <c r="A497" t="s">
        <v>15</v>
      </c>
      <c r="B497" t="s">
        <v>8</v>
      </c>
      <c r="C497" t="s">
        <v>24</v>
      </c>
      <c r="D497">
        <v>2023.1</v>
      </c>
      <c r="E497">
        <v>1024742.64</v>
      </c>
      <c r="F497">
        <v>27940.080000000002</v>
      </c>
      <c r="G497" s="2">
        <v>45023</v>
      </c>
      <c r="H497" s="6">
        <f t="shared" si="7"/>
        <v>0.9727345394742235</v>
      </c>
      <c r="I497">
        <v>996802.56000000006</v>
      </c>
      <c r="J497">
        <v>0</v>
      </c>
    </row>
    <row r="498" spans="1:10" x14ac:dyDescent="0.25">
      <c r="A498" t="s">
        <v>15</v>
      </c>
      <c r="B498" t="s">
        <v>28</v>
      </c>
      <c r="C498" t="s">
        <v>24</v>
      </c>
      <c r="D498">
        <v>3223.27</v>
      </c>
      <c r="E498">
        <v>5953618.21</v>
      </c>
      <c r="F498">
        <v>68258.75</v>
      </c>
      <c r="G498" s="2">
        <v>45180</v>
      </c>
      <c r="H498" s="6">
        <f t="shared" si="7"/>
        <v>0.98853491312470299</v>
      </c>
      <c r="I498">
        <v>5885359.46</v>
      </c>
      <c r="J498">
        <v>0</v>
      </c>
    </row>
    <row r="499" spans="1:10" x14ac:dyDescent="0.25">
      <c r="A499" t="s">
        <v>29</v>
      </c>
      <c r="B499" t="s">
        <v>28</v>
      </c>
      <c r="C499" t="s">
        <v>24</v>
      </c>
      <c r="D499">
        <v>2133.31</v>
      </c>
      <c r="E499">
        <v>221572.83</v>
      </c>
      <c r="F499">
        <v>2280.9899999999998</v>
      </c>
      <c r="G499" s="2">
        <v>45322</v>
      </c>
      <c r="H499" s="6">
        <f t="shared" si="7"/>
        <v>0.98970546163083262</v>
      </c>
      <c r="I499">
        <v>219291.84</v>
      </c>
      <c r="J499">
        <v>0</v>
      </c>
    </row>
    <row r="500" spans="1:10" x14ac:dyDescent="0.25">
      <c r="A500" t="s">
        <v>18</v>
      </c>
      <c r="B500" t="s">
        <v>19</v>
      </c>
      <c r="C500" t="s">
        <v>24</v>
      </c>
      <c r="D500">
        <v>4112.78</v>
      </c>
      <c r="E500">
        <v>2778181.9598135184</v>
      </c>
      <c r="F500">
        <v>54915.02</v>
      </c>
      <c r="G500" s="2">
        <v>45193</v>
      </c>
      <c r="H500" s="6">
        <f t="shared" si="7"/>
        <v>0.98023346893963481</v>
      </c>
      <c r="I500">
        <v>2714988.0520000001</v>
      </c>
      <c r="J500">
        <v>0</v>
      </c>
    </row>
    <row r="501" spans="1:10" x14ac:dyDescent="0.25">
      <c r="A501" t="s">
        <v>10</v>
      </c>
      <c r="B501" t="s">
        <v>26</v>
      </c>
      <c r="C501" t="s">
        <v>24</v>
      </c>
      <c r="D501">
        <v>2594.8200000000002</v>
      </c>
      <c r="E501">
        <v>2778181.9598135184</v>
      </c>
      <c r="F501">
        <v>50192.67</v>
      </c>
      <c r="G501" s="2">
        <v>45145</v>
      </c>
      <c r="H501" s="6">
        <f t="shared" si="7"/>
        <v>0.98193326760952371</v>
      </c>
      <c r="I501">
        <v>2714988.0520000001</v>
      </c>
      <c r="J501">
        <v>0</v>
      </c>
    </row>
    <row r="1048576" spans="5:5" x14ac:dyDescent="0.25">
      <c r="E1048576">
        <f>AVERAGE(E2:E1048575)</f>
        <v>2778181.9598135203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Year Pivot</vt:lpstr>
      <vt:lpstr>Yeld By Region and Season</vt:lpstr>
      <vt:lpstr>Profit by Crop Name Pivot</vt:lpstr>
      <vt:lpstr>DashBoard</vt:lpstr>
      <vt:lpstr>Sheet2</vt:lpstr>
      <vt:lpstr>Sheet1</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EZRAK</dc:creator>
  <cp:lastModifiedBy>EZRAK</cp:lastModifiedBy>
  <dcterms:created xsi:type="dcterms:W3CDTF">2025-01-28T17:34:37Z</dcterms:created>
  <dcterms:modified xsi:type="dcterms:W3CDTF">2025-03-21T11:31:42Z</dcterms:modified>
</cp:coreProperties>
</file>