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n Rafael\Documents\BI Analyst\Portfolio projects ready for interviews\Project 3-hotels\"/>
    </mc:Choice>
  </mc:AlternateContent>
  <xr:revisionPtr revIDLastSave="0" documentId="8_{A2D8DC5E-BFCB-40B5-B5B4-DB44AA1EF500}" xr6:coauthVersionLast="47" xr6:coauthVersionMax="47" xr10:uidLastSave="{00000000-0000-0000-0000-000000000000}"/>
  <bookViews>
    <workbookView xWindow="-98" yWindow="-98" windowWidth="21795" windowHeight="13695" xr2:uid="{76448FBD-0390-4E3D-8ED3-718BB29EC90D}"/>
  </bookViews>
  <sheets>
    <sheet name="Count of lead time" sheetId="5" r:id="rId1"/>
    <sheet name="assumptions" sheetId="15" r:id="rId2"/>
    <sheet name="Model" sheetId="18" r:id="rId3"/>
  </sheets>
  <definedNames>
    <definedName name="_xlcn.WorksheetConnection_Book2bookings_raw__31" hidden="1">bookings_raw__3</definedName>
    <definedName name="_xlcn.WorksheetConnection_Book2bookings_raw__41" hidden="1">bookings_raw__4</definedName>
  </definedNames>
  <calcPr calcId="191029"/>
  <pivotCaches>
    <pivotCache cacheId="163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ookings_raw_93afed71-ff6a-4911-b674-fa86a32edb80" name="bookings_raw" connection="Query - bookings_raw"/>
          <x15:modelTable id="bookings_raw__4" name="bookings_raw__4" connection="WorksheetConnection_Book2!bookings_raw__4"/>
          <x15:modelTable id="bookings_raw__3" name="bookings_raw__3" connection="WorksheetConnection_Book2!bookings_raw__3"/>
        </x15:modelTables>
        <x15:extLst>
          <ext xmlns:x16="http://schemas.microsoft.com/office/spreadsheetml/2014/11/main" uri="{9835A34E-60A6-4A7C-AAB8-D5F71C897F49}">
            <x16:modelTimeGroupings>
              <x16:modelTimeGrouping tableName="bookings_raw__3" columnName="Arrival date" columnId="Arrival date">
                <x16:calculatedTimeColumn columnName="Arrival date (Year)" columnId="Arrival date (Year)" contentType="years" isSelected="1"/>
                <x16:calculatedTimeColumn columnName="Arrival date (Quarter)" columnId="Arrival date (Quarter)" contentType="quarters" isSelected="1"/>
                <x16:calculatedTimeColumn columnName="Arrival date (Month Index)" columnId="Arrival date (Month Index)" contentType="monthsindex" isSelected="1"/>
                <x16:calculatedTimeColumn columnName="Arrival date (Month)" columnId="Arrival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0" i="18" l="1"/>
  <c r="B9" i="18"/>
  <c r="B8" i="18"/>
  <c r="B7" i="18"/>
  <c r="B6" i="18"/>
  <c r="B5" i="18"/>
  <c r="B4" i="18"/>
  <c r="B1" i="1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2453A2-D71A-4339-914B-AB4166E3FE3E}" name="Query - bookings_raw" description="Connection to the 'bookings_raw' query in the workbook." type="100" refreshedVersion="8" minRefreshableVersion="5">
    <extLst>
      <ext xmlns:x15="http://schemas.microsoft.com/office/spreadsheetml/2010/11/main" uri="{DE250136-89BD-433C-8126-D09CA5730AF9}">
        <x15:connection id="23c83f06-303c-495f-bd92-4c68d3a28b52"/>
      </ext>
    </extLst>
  </connection>
  <connection id="2" xr16:uid="{A05843A8-54AE-473E-AC76-E282374754B8}" keepAlive="1" name="Query - bookings_raw (3)" description="Connection to the 'bookings_raw (3)' query in the workbook." type="5" refreshedVersion="8" background="1" saveData="1">
    <dbPr connection="Provider=Microsoft.Mashup.OleDb.1;Data Source=$Workbook$;Location=&quot;bookings_raw (3)&quot;;Extended Properties=&quot;&quot;" command="SELECT * FROM [bookings_raw (3)]"/>
  </connection>
  <connection id="3" xr16:uid="{3A685127-034C-4A46-B928-30FC29A94274}" keepAlive="1" name="Query - qa_row_count_raw" description="Connection to the 'qa_row_count_raw' query in the workbook." type="5" refreshedVersion="8" background="1" saveData="1">
    <dbPr connection="Provider=Microsoft.Mashup.OleDb.1;Data Source=$Workbook$;Location=qa_row_count_raw;Extended Properties=&quot;&quot;" command="SELECT * FROM [qa_row_count_raw]"/>
  </connection>
  <connection id="4" xr16:uid="{12A7B3AC-0AC6-4FD3-AFBC-19BEACAC2C9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D980C256-723B-4F4F-93B3-1C71A259F0A5}" name="WorksheetConnection_Book2!bookings_raw__3" type="102" refreshedVersion="8" minRefreshableVersion="5">
    <extLst>
      <ext xmlns:x15="http://schemas.microsoft.com/office/spreadsheetml/2010/11/main" uri="{DE250136-89BD-433C-8126-D09CA5730AF9}">
        <x15:connection id="bookings_raw__3">
          <x15:rangePr sourceName="_xlcn.WorksheetConnection_Book2bookings_raw__31"/>
        </x15:connection>
      </ext>
    </extLst>
  </connection>
  <connection id="6" xr16:uid="{F5F47840-DEB2-407D-BE63-461D03F05194}" name="WorksheetConnection_Book2!bookings_raw__4" type="102" refreshedVersion="8" minRefreshableVersion="5">
    <extLst>
      <ext xmlns:x15="http://schemas.microsoft.com/office/spreadsheetml/2010/11/main" uri="{DE250136-89BD-433C-8126-D09CA5730AF9}">
        <x15:connection id="bookings_raw__4">
          <x15:rangePr sourceName="_xlcn.WorksheetConnection_Book2bookings_raw__41"/>
        </x15:connection>
      </ext>
    </extLst>
  </connection>
</connections>
</file>

<file path=xl/sharedStrings.xml><?xml version="1.0" encoding="utf-8"?>
<sst xmlns="http://schemas.openxmlformats.org/spreadsheetml/2006/main" count="36" uniqueCount="35">
  <si>
    <t>No-Show</t>
  </si>
  <si>
    <t>Row Labels</t>
  </si>
  <si>
    <t>1. 0-7</t>
  </si>
  <si>
    <t>2. 8-30</t>
  </si>
  <si>
    <t>3. 31-90</t>
  </si>
  <si>
    <t>4. 91-180</t>
  </si>
  <si>
    <t>5. 180+</t>
  </si>
  <si>
    <t>Grand Total</t>
  </si>
  <si>
    <t>Arrived</t>
  </si>
  <si>
    <t>Cancelled</t>
  </si>
  <si>
    <t>Column Labels</t>
  </si>
  <si>
    <t>Count of lead_time</t>
  </si>
  <si>
    <t>Capacity (rooms)</t>
  </si>
  <si>
    <t>Input</t>
  </si>
  <si>
    <t>Average ADR (EUR)</t>
  </si>
  <si>
    <t>Contribution margin</t>
  </si>
  <si>
    <t>Walk cost (EUR)</t>
  </si>
  <si>
    <t>Max acceptable walk rate</t>
  </si>
  <si>
    <t xml:space="preserve">Value    </t>
  </si>
  <si>
    <t>99th percentile of daily arrivals</t>
  </si>
  <si>
    <t>Mean ADR, all City Hotel bookings</t>
  </si>
  <si>
    <t>Judgement — variable cost ~30% of</t>
  </si>
  <si>
    <t>Judgement — 3× ADR (alt hotel</t>
  </si>
  <si>
    <t xml:space="preserve">Judgement — tolerate walking on 2% </t>
  </si>
  <si>
    <t>Source</t>
  </si>
  <si>
    <t xml:space="preserve">Capacity                 </t>
  </si>
  <si>
    <t>Show-up rate</t>
  </si>
  <si>
    <t xml:space="preserve">Overbooking % </t>
  </si>
  <si>
    <t xml:space="preserve">Bookings accepted </t>
  </si>
  <si>
    <t xml:space="preserve">Expected arrivals  </t>
  </si>
  <si>
    <t xml:space="preserve">Expected empty rooms </t>
  </si>
  <si>
    <t>Bookings to fill</t>
  </si>
  <si>
    <t xml:space="preserve">Overbooking % to fill </t>
  </si>
  <si>
    <t>Revenue per room night</t>
  </si>
  <si>
    <t xml:space="preserve">Walk cost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</si>
</sst>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-[$€-2]\ * #,##0.00_-;\-[$€-2]\ * #,##0.00_-;_-[$€-2]\ * &quot;-&quot;??_-;_-@_-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167" fontId="1" fillId="0" borderId="0" xfId="0" applyNumberFormat="1" applyFon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on Rafael" refreshedDate="46317.16902627315" backgroundQuery="1" createdVersion="8" refreshedVersion="8" minRefreshableVersion="3" recordCount="0" supportSubquery="1" supportAdvancedDrill="1" xr:uid="{D7717D04-778B-48CA-9050-29076B50DC64}">
  <cacheSource type="external" connectionId="4"/>
  <cacheFields count="3">
    <cacheField name="[bookings_raw].[lead_band].[lead_band]" caption="lead_band" numFmtId="0" hierarchy="20" level="1">
      <sharedItems count="5">
        <s v="1. 0-7"/>
        <s v="2. 8-30"/>
        <s v="3. 31-90"/>
        <s v="4. 91-180"/>
        <s v="5. 180+"/>
      </sharedItems>
    </cacheField>
    <cacheField name="[bookings_raw].[Outcome].[Outcome]" caption="Outcome" numFmtId="0" hierarchy="21" level="1">
      <sharedItems count="3">
        <s v="Arrived"/>
        <s v="Cancelled"/>
        <s v="No-Show"/>
      </sharedItems>
    </cacheField>
    <cacheField name="[Measures].[Count of lead_time]" caption="Count of lead_time" numFmtId="0" hierarchy="75" level="32767"/>
  </cacheFields>
  <cacheHierarchies count="83">
    <cacheHierarchy uniqueName="[bookings_raw].[hotel]" caption="hotel" attribute="1" defaultMemberUniqueName="[bookings_raw].[hotel].[All]" allUniqueName="[bookings_raw].[hotel].[All]" dimensionUniqueName="[bookings_raw]" displayFolder="" count="0" memberValueDatatype="130" unbalanced="0"/>
    <cacheHierarchy uniqueName="[bookings_raw].[is_canceled]" caption="is_canceled" attribute="1" defaultMemberUniqueName="[bookings_raw].[is_canceled].[All]" allUniqueName="[bookings_raw].[is_canceled].[All]" dimensionUniqueName="[bookings_raw]" displayFolder="" count="0" memberValueDatatype="20" unbalanced="0"/>
    <cacheHierarchy uniqueName="[bookings_raw].[lead_time]" caption="lead_time" attribute="1" defaultMemberUniqueName="[bookings_raw].[lead_time].[All]" allUniqueName="[bookings_raw].[lead_time].[All]" dimensionUniqueName="[bookings_raw]" displayFolder="" count="0" memberValueDatatype="20" unbalanced="0"/>
    <cacheHierarchy uniqueName="[bookings_raw].[stays_in_weekend_nights]" caption="stays_in_weekend_nights" attribute="1" defaultMemberUniqueName="[bookings_raw].[stays_in_weekend_nights].[All]" allUniqueName="[bookings_raw].[stays_in_weekend_nights].[All]" dimensionUniqueName="[bookings_raw]" displayFolder="" count="0" memberValueDatatype="20" unbalanced="0"/>
    <cacheHierarchy uniqueName="[bookings_raw].[stays_in_week_nights]" caption="stays_in_week_nights" attribute="1" defaultMemberUniqueName="[bookings_raw].[stays_in_week_nights].[All]" allUniqueName="[bookings_raw].[stays_in_week_nights].[All]" dimensionUniqueName="[bookings_raw]" displayFolder="" count="0" memberValueDatatype="20" unbalanced="0"/>
    <cacheHierarchy uniqueName="[bookings_raw].[adults]" caption="adults" attribute="1" defaultMemberUniqueName="[bookings_raw].[adults].[All]" allUniqueName="[bookings_raw].[adults].[All]" dimensionUniqueName="[bookings_raw]" displayFolder="" count="0" memberValueDatatype="20" unbalanced="0"/>
    <cacheHierarchy uniqueName="[bookings_raw].[children]" caption="children" attribute="1" defaultMemberUniqueName="[bookings_raw].[children].[All]" allUniqueName="[bookings_raw].[children].[All]" dimensionUniqueName="[bookings_raw]" displayFolder="" count="0" memberValueDatatype="20" unbalanced="0"/>
    <cacheHierarchy uniqueName="[bookings_raw].[babies]" caption="babies" attribute="1" defaultMemberUniqueName="[bookings_raw].[babies].[All]" allUniqueName="[bookings_raw].[babies].[All]" dimensionUniqueName="[bookings_raw]" displayFolder="" count="0" memberValueDatatype="20" unbalanced="0"/>
    <cacheHierarchy uniqueName="[bookings_raw].[country]" caption="country" attribute="1" defaultMemberUniqueName="[bookings_raw].[country].[All]" allUniqueName="[bookings_raw].[country].[All]" dimensionUniqueName="[bookings_raw]" displayFolder="" count="0" memberValueDatatype="130" unbalanced="0"/>
    <cacheHierarchy uniqueName="[bookings_raw].[market_segment]" caption="market_segment" attribute="1" defaultMemberUniqueName="[bookings_raw].[market_segment].[All]" allUniqueName="[bookings_raw].[market_segment].[All]" dimensionUniqueName="[bookings_raw]" displayFolder="" count="0" memberValueDatatype="130" unbalanced="0"/>
    <cacheHierarchy uniqueName="[bookings_raw].[distribution_channel]" caption="distribution_channel" attribute="1" defaultMemberUniqueName="[bookings_raw].[distribution_channel].[All]" allUniqueName="[bookings_raw].[distribution_channel].[All]" dimensionUniqueName="[bookings_raw]" displayFolder="" count="0" memberValueDatatype="130" unbalanced="0"/>
    <cacheHierarchy uniqueName="[bookings_raw].[is_repeated_guest]" caption="is_repeated_guest" attribute="1" defaultMemberUniqueName="[bookings_raw].[is_repeated_guest].[All]" allUniqueName="[bookings_raw].[is_repeated_guest].[All]" dimensionUniqueName="[bookings_raw]" displayFolder="" count="0" memberValueDatatype="20" unbalanced="0"/>
    <cacheHierarchy uniqueName="[bookings_raw].[previous_cancellations]" caption="previous_cancellations" attribute="1" defaultMemberUniqueName="[bookings_raw].[previous_cancellations].[All]" allUniqueName="[bookings_raw].[previous_cancellations].[All]" dimensionUniqueName="[bookings_raw]" displayFolder="" count="0" memberValueDatatype="20" unbalanced="0"/>
    <cacheHierarchy uniqueName="[bookings_raw].[previous_bookings_not_canceled]" caption="previous_bookings_not_canceled" attribute="1" defaultMemberUniqueName="[bookings_raw].[previous_bookings_not_canceled].[All]" allUniqueName="[bookings_raw].[previous_bookings_not_canceled].[All]" dimensionUniqueName="[bookings_raw]" displayFolder="" count="0" memberValueDatatype="20" unbalanced="0"/>
    <cacheHierarchy uniqueName="[bookings_raw].[deposit_type]" caption="deposit_type" attribute="1" defaultMemberUniqueName="[bookings_raw].[deposit_type].[All]" allUniqueName="[bookings_raw].[deposit_type].[All]" dimensionUniqueName="[bookings_raw]" displayFolder="" count="0" memberValueDatatype="130" unbalanced="0"/>
    <cacheHierarchy uniqueName="[bookings_raw].[customer_type]" caption="customer_type" attribute="1" defaultMemberUniqueName="[bookings_raw].[customer_type].[All]" allUniqueName="[bookings_raw].[customer_type].[All]" dimensionUniqueName="[bookings_raw]" displayFolder="" count="0" memberValueDatatype="130" unbalanced="0"/>
    <cacheHierarchy uniqueName="[bookings_raw].[adr]" caption="adr" attribute="1" defaultMemberUniqueName="[bookings_raw].[adr].[All]" allUniqueName="[bookings_raw].[adr].[All]" dimensionUniqueName="[bookings_raw]" displayFolder="" count="0" memberValueDatatype="5" unbalanced="0"/>
    <cacheHierarchy uniqueName="[bookings_raw].[reservation_status]" caption="reservation_status" attribute="1" defaultMemberUniqueName="[bookings_raw].[reservation_status].[All]" allUniqueName="[bookings_raw].[reservation_status].[All]" dimensionUniqueName="[bookings_raw]" displayFolder="" count="0" memberValueDatatype="130" unbalanced="0"/>
    <cacheHierarchy uniqueName="[bookings_raw].[reservation_status_date]" caption="reservation_status_date" attribute="1" time="1" defaultMemberUniqueName="[bookings_raw].[reservation_status_date].[All]" allUniqueName="[bookings_raw].[reservation_status_date].[All]" dimensionUniqueName="[bookings_raw]" displayFolder="" count="0" memberValueDatatype="7" unbalanced="0"/>
    <cacheHierarchy uniqueName="[bookings_raw].[Arrival date]" caption="Arrival date" attribute="1" time="1" defaultMemberUniqueName="[bookings_raw].[Arrival date].[All]" allUniqueName="[bookings_raw].[Arrival date].[All]" dimensionUniqueName="[bookings_raw]" displayFolder="" count="0" memberValueDatatype="7" unbalanced="0"/>
    <cacheHierarchy uniqueName="[bookings_raw].[lead_band]" caption="lead_band" attribute="1" defaultMemberUniqueName="[bookings_raw].[lead_band].[All]" allUniqueName="[bookings_raw].[lead_band].[All]" dimensionUniqueName="[bookings_raw]" displayFolder="" count="2" memberValueDatatype="130" unbalanced="0">
      <fieldsUsage count="2">
        <fieldUsage x="-1"/>
        <fieldUsage x="0"/>
      </fieldsUsage>
    </cacheHierarchy>
    <cacheHierarchy uniqueName="[bookings_raw].[Outcome]" caption="Outcome" attribute="1" defaultMemberUniqueName="[bookings_raw].[Outcome].[All]" allUniqueName="[bookings_raw].[Outcome].[All]" dimensionUniqueName="[bookings_raw]" displayFolder="" count="2" memberValueDatatype="130" unbalanced="0">
      <fieldsUsage count="2">
        <fieldUsage x="-1"/>
        <fieldUsage x="1"/>
      </fieldsUsage>
    </cacheHierarchy>
    <cacheHierarchy uniqueName="[bookings_raw__3].[hotel]" caption="hotel" attribute="1" defaultMemberUniqueName="[bookings_raw__3].[hotel].[All]" allUniqueName="[bookings_raw__3].[hotel].[All]" dimensionUniqueName="[bookings_raw__3]" displayFolder="" count="0" memberValueDatatype="130" unbalanced="0"/>
    <cacheHierarchy uniqueName="[bookings_raw__3].[is_canceled]" caption="is_canceled" attribute="1" defaultMemberUniqueName="[bookings_raw__3].[is_canceled].[All]" allUniqueName="[bookings_raw__3].[is_canceled].[All]" dimensionUniqueName="[bookings_raw__3]" displayFolder="" count="0" memberValueDatatype="20" unbalanced="0"/>
    <cacheHierarchy uniqueName="[bookings_raw__3].[lead_time]" caption="lead_time" attribute="1" defaultMemberUniqueName="[bookings_raw__3].[lead_time].[All]" allUniqueName="[bookings_raw__3].[lead_time].[All]" dimensionUniqueName="[bookings_raw__3]" displayFolder="" count="0" memberValueDatatype="20" unbalanced="0"/>
    <cacheHierarchy uniqueName="[bookings_raw__3].[stays_in_weekend_nights]" caption="stays_in_weekend_nights" attribute="1" defaultMemberUniqueName="[bookings_raw__3].[stays_in_weekend_nights].[All]" allUniqueName="[bookings_raw__3].[stays_in_weekend_nights].[All]" dimensionUniqueName="[bookings_raw__3]" displayFolder="" count="0" memberValueDatatype="20" unbalanced="0"/>
    <cacheHierarchy uniqueName="[bookings_raw__3].[stays_in_week_nights]" caption="stays_in_week_nights" attribute="1" defaultMemberUniqueName="[bookings_raw__3].[stays_in_week_nights].[All]" allUniqueName="[bookings_raw__3].[stays_in_week_nights].[All]" dimensionUniqueName="[bookings_raw__3]" displayFolder="" count="0" memberValueDatatype="20" unbalanced="0"/>
    <cacheHierarchy uniqueName="[bookings_raw__3].[adults]" caption="adults" attribute="1" defaultMemberUniqueName="[bookings_raw__3].[adults].[All]" allUniqueName="[bookings_raw__3].[adults].[All]" dimensionUniqueName="[bookings_raw__3]" displayFolder="" count="0" memberValueDatatype="20" unbalanced="0"/>
    <cacheHierarchy uniqueName="[bookings_raw__3].[children]" caption="children" attribute="1" defaultMemberUniqueName="[bookings_raw__3].[children].[All]" allUniqueName="[bookings_raw__3].[children].[All]" dimensionUniqueName="[bookings_raw__3]" displayFolder="" count="0" memberValueDatatype="20" unbalanced="0"/>
    <cacheHierarchy uniqueName="[bookings_raw__3].[babies]" caption="babies" attribute="1" defaultMemberUniqueName="[bookings_raw__3].[babies].[All]" allUniqueName="[bookings_raw__3].[babies].[All]" dimensionUniqueName="[bookings_raw__3]" displayFolder="" count="0" memberValueDatatype="20" unbalanced="0"/>
    <cacheHierarchy uniqueName="[bookings_raw__3].[country]" caption="country" attribute="1" defaultMemberUniqueName="[bookings_raw__3].[country].[All]" allUniqueName="[bookings_raw__3].[country].[All]" dimensionUniqueName="[bookings_raw__3]" displayFolder="" count="0" memberValueDatatype="130" unbalanced="0"/>
    <cacheHierarchy uniqueName="[bookings_raw__3].[market_segment]" caption="market_segment" attribute="1" defaultMemberUniqueName="[bookings_raw__3].[market_segment].[All]" allUniqueName="[bookings_raw__3].[market_segment].[All]" dimensionUniqueName="[bookings_raw__3]" displayFolder="" count="0" memberValueDatatype="130" unbalanced="0"/>
    <cacheHierarchy uniqueName="[bookings_raw__3].[distribution_channel]" caption="distribution_channel" attribute="1" defaultMemberUniqueName="[bookings_raw__3].[distribution_channel].[All]" allUniqueName="[bookings_raw__3].[distribution_channel].[All]" dimensionUniqueName="[bookings_raw__3]" displayFolder="" count="0" memberValueDatatype="130" unbalanced="0"/>
    <cacheHierarchy uniqueName="[bookings_raw__3].[is_repeated_guest]" caption="is_repeated_guest" attribute="1" defaultMemberUniqueName="[bookings_raw__3].[is_repeated_guest].[All]" allUniqueName="[bookings_raw__3].[is_repeated_guest].[All]" dimensionUniqueName="[bookings_raw__3]" displayFolder="" count="0" memberValueDatatype="20" unbalanced="0"/>
    <cacheHierarchy uniqueName="[bookings_raw__3].[previous_cancellations]" caption="previous_cancellations" attribute="1" defaultMemberUniqueName="[bookings_raw__3].[previous_cancellations].[All]" allUniqueName="[bookings_raw__3].[previous_cancellations].[All]" dimensionUniqueName="[bookings_raw__3]" displayFolder="" count="0" memberValueDatatype="20" unbalanced="0"/>
    <cacheHierarchy uniqueName="[bookings_raw__3].[previous_bookings_not_canceled]" caption="previous_bookings_not_canceled" attribute="1" defaultMemberUniqueName="[bookings_raw__3].[previous_bookings_not_canceled].[All]" allUniqueName="[bookings_raw__3].[previous_bookings_not_canceled].[All]" dimensionUniqueName="[bookings_raw__3]" displayFolder="" count="0" memberValueDatatype="20" unbalanced="0"/>
    <cacheHierarchy uniqueName="[bookings_raw__3].[deposit_type]" caption="deposit_type" attribute="1" defaultMemberUniqueName="[bookings_raw__3].[deposit_type].[All]" allUniqueName="[bookings_raw__3].[deposit_type].[All]" dimensionUniqueName="[bookings_raw__3]" displayFolder="" count="0" memberValueDatatype="130" unbalanced="0"/>
    <cacheHierarchy uniqueName="[bookings_raw__3].[customer_type]" caption="customer_type" attribute="1" defaultMemberUniqueName="[bookings_raw__3].[customer_type].[All]" allUniqueName="[bookings_raw__3].[customer_type].[All]" dimensionUniqueName="[bookings_raw__3]" displayFolder="" count="0" memberValueDatatype="130" unbalanced="0"/>
    <cacheHierarchy uniqueName="[bookings_raw__3].[adr]" caption="adr" attribute="1" defaultMemberUniqueName="[bookings_raw__3].[adr].[All]" allUniqueName="[bookings_raw__3].[adr].[All]" dimensionUniqueName="[bookings_raw__3]" displayFolder="" count="0" memberValueDatatype="5" unbalanced="0"/>
    <cacheHierarchy uniqueName="[bookings_raw__3].[reservation_status]" caption="reservation_status" attribute="1" defaultMemberUniqueName="[bookings_raw__3].[reservation_status].[All]" allUniqueName="[bookings_raw__3].[reservation_status].[All]" dimensionUniqueName="[bookings_raw__3]" displayFolder="" count="0" memberValueDatatype="130" unbalanced="0"/>
    <cacheHierarchy uniqueName="[bookings_raw__3].[reservation_status_date]" caption="reservation_status_date" attribute="1" time="1" defaultMemberUniqueName="[bookings_raw__3].[reservation_status_date].[All]" allUniqueName="[bookings_raw__3].[reservation_status_date].[All]" dimensionUniqueName="[bookings_raw__3]" displayFolder="" count="0" memberValueDatatype="7" unbalanced="0"/>
    <cacheHierarchy uniqueName="[bookings_raw__3].[Arrival date]" caption="Arrival date" attribute="1" time="1" defaultMemberUniqueName="[bookings_raw__3].[Arrival date].[All]" allUniqueName="[bookings_raw__3].[Arrival date].[All]" dimensionUniqueName="[bookings_raw__3]" displayFolder="" count="0" memberValueDatatype="7" unbalanced="0"/>
    <cacheHierarchy uniqueName="[bookings_raw__3].[lead_band]" caption="lead_band" attribute="1" defaultMemberUniqueName="[bookings_raw__3].[lead_band].[All]" allUniqueName="[bookings_raw__3].[lead_band].[All]" dimensionUniqueName="[bookings_raw__3]" displayFolder="" count="0" memberValueDatatype="130" unbalanced="0"/>
    <cacheHierarchy uniqueName="[bookings_raw__3].[Outcome]" caption="Outcome" attribute="1" defaultMemberUniqueName="[bookings_raw__3].[Outcome].[All]" allUniqueName="[bookings_raw__3].[Outcome].[All]" dimensionUniqueName="[bookings_raw__3]" displayFolder="" count="0" memberValueDatatype="130" unbalanced="0"/>
    <cacheHierarchy uniqueName="[bookings_raw__3].[Arrival date (Year)]" caption="Arrival date (Year)" attribute="1" defaultMemberUniqueName="[bookings_raw__3].[Arrival date (Year)].[All]" allUniqueName="[bookings_raw__3].[Arrival date (Year)].[All]" dimensionUniqueName="[bookings_raw__3]" displayFolder="" count="0" memberValueDatatype="130" unbalanced="0"/>
    <cacheHierarchy uniqueName="[bookings_raw__3].[Arrival date (Quarter)]" caption="Arrival date (Quarter)" attribute="1" defaultMemberUniqueName="[bookings_raw__3].[Arrival date (Quarter)].[All]" allUniqueName="[bookings_raw__3].[Arrival date (Quarter)].[All]" dimensionUniqueName="[bookings_raw__3]" displayFolder="" count="0" memberValueDatatype="130" unbalanced="0"/>
    <cacheHierarchy uniqueName="[bookings_raw__3].[Arrival date (Month)]" caption="Arrival date (Month)" attribute="1" defaultMemberUniqueName="[bookings_raw__3].[Arrival date (Month)].[All]" allUniqueName="[bookings_raw__3].[Arrival date (Month)].[All]" dimensionUniqueName="[bookings_raw__3]" displayFolder="" count="0" memberValueDatatype="130" unbalanced="0"/>
    <cacheHierarchy uniqueName="[bookings_raw__4].[hotel]" caption="hotel" attribute="1" defaultMemberUniqueName="[bookings_raw__4].[hotel].[All]" allUniqueName="[bookings_raw__4].[hotel].[All]" dimensionUniqueName="[bookings_raw__4]" displayFolder="" count="0" memberValueDatatype="130" unbalanced="0"/>
    <cacheHierarchy uniqueName="[bookings_raw__4].[is_canceled]" caption="is_canceled" attribute="1" defaultMemberUniqueName="[bookings_raw__4].[is_canceled].[All]" allUniqueName="[bookings_raw__4].[is_canceled].[All]" dimensionUniqueName="[bookings_raw__4]" displayFolder="" count="0" memberValueDatatype="20" unbalanced="0"/>
    <cacheHierarchy uniqueName="[bookings_raw__4].[lead_time]" caption="lead_time" attribute="1" defaultMemberUniqueName="[bookings_raw__4].[lead_time].[All]" allUniqueName="[bookings_raw__4].[lead_time].[All]" dimensionUniqueName="[bookings_raw__4]" displayFolder="" count="0" memberValueDatatype="20" unbalanced="0"/>
    <cacheHierarchy uniqueName="[bookings_raw__4].[stays_in_weekend_nights]" caption="stays_in_weekend_nights" attribute="1" defaultMemberUniqueName="[bookings_raw__4].[stays_in_weekend_nights].[All]" allUniqueName="[bookings_raw__4].[stays_in_weekend_nights].[All]" dimensionUniqueName="[bookings_raw__4]" displayFolder="" count="0" memberValueDatatype="20" unbalanced="0"/>
    <cacheHierarchy uniqueName="[bookings_raw__4].[stays_in_week_nights]" caption="stays_in_week_nights" attribute="1" defaultMemberUniqueName="[bookings_raw__4].[stays_in_week_nights].[All]" allUniqueName="[bookings_raw__4].[stays_in_week_nights].[All]" dimensionUniqueName="[bookings_raw__4]" displayFolder="" count="0" memberValueDatatype="20" unbalanced="0"/>
    <cacheHierarchy uniqueName="[bookings_raw__4].[adults]" caption="adults" attribute="1" defaultMemberUniqueName="[bookings_raw__4].[adults].[All]" allUniqueName="[bookings_raw__4].[adults].[All]" dimensionUniqueName="[bookings_raw__4]" displayFolder="" count="0" memberValueDatatype="20" unbalanced="0"/>
    <cacheHierarchy uniqueName="[bookings_raw__4].[children]" caption="children" attribute="1" defaultMemberUniqueName="[bookings_raw__4].[children].[All]" allUniqueName="[bookings_raw__4].[children].[All]" dimensionUniqueName="[bookings_raw__4]" displayFolder="" count="0" memberValueDatatype="20" unbalanced="0"/>
    <cacheHierarchy uniqueName="[bookings_raw__4].[babies]" caption="babies" attribute="1" defaultMemberUniqueName="[bookings_raw__4].[babies].[All]" allUniqueName="[bookings_raw__4].[babies].[All]" dimensionUniqueName="[bookings_raw__4]" displayFolder="" count="0" memberValueDatatype="20" unbalanced="0"/>
    <cacheHierarchy uniqueName="[bookings_raw__4].[country]" caption="country" attribute="1" defaultMemberUniqueName="[bookings_raw__4].[country].[All]" allUniqueName="[bookings_raw__4].[country].[All]" dimensionUniqueName="[bookings_raw__4]" displayFolder="" count="0" memberValueDatatype="130" unbalanced="0"/>
    <cacheHierarchy uniqueName="[bookings_raw__4].[market_segment]" caption="market_segment" attribute="1" defaultMemberUniqueName="[bookings_raw__4].[market_segment].[All]" allUniqueName="[bookings_raw__4].[market_segment].[All]" dimensionUniqueName="[bookings_raw__4]" displayFolder="" count="0" memberValueDatatype="130" unbalanced="0"/>
    <cacheHierarchy uniqueName="[bookings_raw__4].[distribution_channel]" caption="distribution_channel" attribute="1" defaultMemberUniqueName="[bookings_raw__4].[distribution_channel].[All]" allUniqueName="[bookings_raw__4].[distribution_channel].[All]" dimensionUniqueName="[bookings_raw__4]" displayFolder="" count="0" memberValueDatatype="130" unbalanced="0"/>
    <cacheHierarchy uniqueName="[bookings_raw__4].[is_repeated_guest]" caption="is_repeated_guest" attribute="1" defaultMemberUniqueName="[bookings_raw__4].[is_repeated_guest].[All]" allUniqueName="[bookings_raw__4].[is_repeated_guest].[All]" dimensionUniqueName="[bookings_raw__4]" displayFolder="" count="0" memberValueDatatype="20" unbalanced="0"/>
    <cacheHierarchy uniqueName="[bookings_raw__4].[previous_cancellations]" caption="previous_cancellations" attribute="1" defaultMemberUniqueName="[bookings_raw__4].[previous_cancellations].[All]" allUniqueName="[bookings_raw__4].[previous_cancellations].[All]" dimensionUniqueName="[bookings_raw__4]" displayFolder="" count="0" memberValueDatatype="20" unbalanced="0"/>
    <cacheHierarchy uniqueName="[bookings_raw__4].[previous_bookings_not_canceled]" caption="previous_bookings_not_canceled" attribute="1" defaultMemberUniqueName="[bookings_raw__4].[previous_bookings_not_canceled].[All]" allUniqueName="[bookings_raw__4].[previous_bookings_not_canceled].[All]" dimensionUniqueName="[bookings_raw__4]" displayFolder="" count="0" memberValueDatatype="20" unbalanced="0"/>
    <cacheHierarchy uniqueName="[bookings_raw__4].[deposit_type]" caption="deposit_type" attribute="1" defaultMemberUniqueName="[bookings_raw__4].[deposit_type].[All]" allUniqueName="[bookings_raw__4].[deposit_type].[All]" dimensionUniqueName="[bookings_raw__4]" displayFolder="" count="0" memberValueDatatype="130" unbalanced="0"/>
    <cacheHierarchy uniqueName="[bookings_raw__4].[customer_type]" caption="customer_type" attribute="1" defaultMemberUniqueName="[bookings_raw__4].[customer_type].[All]" allUniqueName="[bookings_raw__4].[customer_type].[All]" dimensionUniqueName="[bookings_raw__4]" displayFolder="" count="0" memberValueDatatype="130" unbalanced="0"/>
    <cacheHierarchy uniqueName="[bookings_raw__4].[adr]" caption="adr" attribute="1" defaultMemberUniqueName="[bookings_raw__4].[adr].[All]" allUniqueName="[bookings_raw__4].[adr].[All]" dimensionUniqueName="[bookings_raw__4]" displayFolder="" count="0" memberValueDatatype="5" unbalanced="0"/>
    <cacheHierarchy uniqueName="[bookings_raw__4].[reservation_status]" caption="reservation_status" attribute="1" defaultMemberUniqueName="[bookings_raw__4].[reservation_status].[All]" allUniqueName="[bookings_raw__4].[reservation_status].[All]" dimensionUniqueName="[bookings_raw__4]" displayFolder="" count="0" memberValueDatatype="130" unbalanced="0"/>
    <cacheHierarchy uniqueName="[bookings_raw__4].[reservation_status_date]" caption="reservation_status_date" attribute="1" time="1" defaultMemberUniqueName="[bookings_raw__4].[reservation_status_date].[All]" allUniqueName="[bookings_raw__4].[reservation_status_date].[All]" dimensionUniqueName="[bookings_raw__4]" displayFolder="" count="0" memberValueDatatype="7" unbalanced="0"/>
    <cacheHierarchy uniqueName="[bookings_raw__4].[Arrival date]" caption="Arrival date" attribute="1" time="1" defaultMemberUniqueName="[bookings_raw__4].[Arrival date].[All]" allUniqueName="[bookings_raw__4].[Arrival date].[All]" dimensionUniqueName="[bookings_raw__4]" displayFolder="" count="0" memberValueDatatype="7" unbalanced="0"/>
    <cacheHierarchy uniqueName="[bookings_raw__4].[lead_band]" caption="lead_band" attribute="1" defaultMemberUniqueName="[bookings_raw__4].[lead_band].[All]" allUniqueName="[bookings_raw__4].[lead_band].[All]" dimensionUniqueName="[bookings_raw__4]" displayFolder="" count="0" memberValueDatatype="130" unbalanced="0"/>
    <cacheHierarchy uniqueName="[bookings_raw__4].[Outcome]" caption="Outcome" attribute="1" defaultMemberUniqueName="[bookings_raw__4].[Outcome].[All]" allUniqueName="[bookings_raw__4].[Outcome].[All]" dimensionUniqueName="[bookings_raw__4]" displayFolder="" count="0" memberValueDatatype="130" unbalanced="0"/>
    <cacheHierarchy uniqueName="[bookings_raw__3].[Arrival date (Month Index)]" caption="Arrival date (Month Index)" attribute="1" defaultMemberUniqueName="[bookings_raw__3].[Arrival date (Month Index)].[All]" allUniqueName="[bookings_raw__3].[Arrival date (Month Index)].[All]" dimensionUniqueName="[bookings_raw__3]" displayFolder="" count="0" memberValueDatatype="20" unbalanced="0" hidden="1"/>
    <cacheHierarchy uniqueName="[Measures].[__XL_Count bookings_raw]" caption="__XL_Count bookings_raw" measure="1" displayFolder="" measureGroup="bookings_raw" count="0" hidden="1"/>
    <cacheHierarchy uniqueName="[Measures].[__XL_Count bookings_raw__4]" caption="__XL_Count bookings_raw__4" measure="1" displayFolder="" measureGroup="bookings_raw__4" count="0" hidden="1"/>
    <cacheHierarchy uniqueName="[Measures].[__XL_Count bookings_raw__3]" caption="__XL_Count bookings_raw__3" measure="1" displayFolder="" measureGroup="bookings_raw__3" count="0" hidden="1"/>
    <cacheHierarchy uniqueName="[Measures].[__No measures defined]" caption="__No measures defined" measure="1" displayFolder="" count="0" hidden="1"/>
    <cacheHierarchy uniqueName="[Measures].[Sum of lead_time]" caption="Sum of lead_time" measure="1" displayFolder="" measureGroup="bookings_raw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lead_time]" caption="Count of lead_time" measure="1" displayFolder="" measureGroup="bookings_raw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lead_time 2]" caption="Sum of lead_time 2" measure="1" displayFolder="" measureGroup="bookings_raw__4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lead_time 2]" caption="Count of lead_time 2" measure="1" displayFolder="" measureGroup="bookings_raw__4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lead_band]" caption="Count of lead_band" measure="1" displayFolder="" measureGroup="bookings_raw__3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lead_band 2]" caption="Count of lead_band 2" measure="1" displayFolder="" measureGroup="bookings_raw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adr]" caption="Sum of adr" measure="1" displayFolder="" measureGroup="bookings_raw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adr]" caption="Count of adr" measure="1" displayFolder="" measureGroup="bookings_raw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adr]" caption="Average of adr" measure="1" displayFolder="" measureGroup="bookings_raw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4">
    <dimension name="bookings_raw" uniqueName="[bookings_raw]" caption="bookings_raw"/>
    <dimension name="bookings_raw__3" uniqueName="[bookings_raw__3]" caption="bookings_raw__3"/>
    <dimension name="bookings_raw__4" uniqueName="[bookings_raw__4]" caption="bookings_raw__4"/>
    <dimension measure="1" name="Measures" uniqueName="[Measures]" caption="Measures"/>
  </dimensions>
  <measureGroups count="3">
    <measureGroup name="bookings_raw" caption="bookings_raw"/>
    <measureGroup name="bookings_raw__3" caption="bookings_raw__3"/>
    <measureGroup name="bookings_raw__4" caption="bookings_raw__4"/>
  </measureGroups>
  <maps count="3">
    <map measureGroup="0" dimension="0"/>
    <map measureGroup="1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14D3D4-3B8F-41C3-8758-1C47CD60FB97}" name="PivotTable1" cacheId="16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E10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lead_time" fld="2" subtotal="count" baseField="0" baseItem="0"/>
  </dataFields>
  <pivotHierarchies count="8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unt of lead_time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colHierarchiesUsage count="1">
    <colHierarchyUsage hierarchyUsage="2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ookings_raw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8C681-A984-43B2-9BAB-7109F2F99A43}">
  <dimension ref="A3:E10"/>
  <sheetViews>
    <sheetView tabSelected="1" workbookViewId="0">
      <selection activeCell="B8" sqref="B8"/>
    </sheetView>
  </sheetViews>
  <sheetFormatPr defaultRowHeight="14.25" x14ac:dyDescent="0.45"/>
  <cols>
    <col min="1" max="1" width="15.73046875" bestFit="1" customWidth="1"/>
    <col min="2" max="2" width="14.73046875" bestFit="1" customWidth="1"/>
    <col min="3" max="3" width="8.86328125" bestFit="1" customWidth="1"/>
    <col min="4" max="4" width="8" bestFit="1" customWidth="1"/>
    <col min="5" max="5" width="9.86328125" bestFit="1" customWidth="1"/>
  </cols>
  <sheetData>
    <row r="3" spans="1:5" x14ac:dyDescent="0.45">
      <c r="A3" s="2" t="s">
        <v>11</v>
      </c>
      <c r="B3" s="2" t="s">
        <v>10</v>
      </c>
    </row>
    <row r="4" spans="1:5" x14ac:dyDescent="0.45">
      <c r="A4" s="2" t="s">
        <v>1</v>
      </c>
      <c r="B4" t="s">
        <v>8</v>
      </c>
      <c r="C4" t="s">
        <v>9</v>
      </c>
      <c r="D4" t="s">
        <v>0</v>
      </c>
      <c r="E4" t="s">
        <v>7</v>
      </c>
    </row>
    <row r="5" spans="1:5" x14ac:dyDescent="0.45">
      <c r="A5" s="3" t="s">
        <v>2</v>
      </c>
      <c r="B5" s="1">
        <v>9489</v>
      </c>
      <c r="C5" s="1">
        <v>1074</v>
      </c>
      <c r="D5" s="1">
        <v>245</v>
      </c>
      <c r="E5" s="1">
        <v>10808</v>
      </c>
    </row>
    <row r="6" spans="1:5" x14ac:dyDescent="0.45">
      <c r="A6" s="3" t="s">
        <v>3</v>
      </c>
      <c r="B6" s="1">
        <v>8674</v>
      </c>
      <c r="C6" s="1">
        <v>3684</v>
      </c>
      <c r="D6" s="1">
        <v>196</v>
      </c>
      <c r="E6" s="1">
        <v>12554</v>
      </c>
    </row>
    <row r="7" spans="1:5" x14ac:dyDescent="0.45">
      <c r="A7" s="3" t="s">
        <v>4</v>
      </c>
      <c r="B7" s="1">
        <v>12497</v>
      </c>
      <c r="C7" s="1">
        <v>8090</v>
      </c>
      <c r="D7" s="1">
        <v>210</v>
      </c>
      <c r="E7" s="1">
        <v>20797</v>
      </c>
    </row>
    <row r="8" spans="1:5" x14ac:dyDescent="0.45">
      <c r="A8" s="3" t="s">
        <v>5</v>
      </c>
      <c r="B8" s="1">
        <v>9477</v>
      </c>
      <c r="C8" s="1">
        <v>8527</v>
      </c>
      <c r="D8" s="1">
        <v>219</v>
      </c>
      <c r="E8" s="1">
        <v>18223</v>
      </c>
    </row>
    <row r="9" spans="1:5" x14ac:dyDescent="0.45">
      <c r="A9" s="3" t="s">
        <v>6</v>
      </c>
      <c r="B9" s="1">
        <v>6091</v>
      </c>
      <c r="C9" s="1">
        <v>10811</v>
      </c>
      <c r="D9" s="1">
        <v>46</v>
      </c>
      <c r="E9" s="1">
        <v>16948</v>
      </c>
    </row>
    <row r="10" spans="1:5" x14ac:dyDescent="0.45">
      <c r="A10" s="3" t="s">
        <v>7</v>
      </c>
      <c r="B10" s="1">
        <v>46228</v>
      </c>
      <c r="C10" s="1">
        <v>32186</v>
      </c>
      <c r="D10" s="1">
        <v>916</v>
      </c>
      <c r="E10" s="1">
        <v>79330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59F0E-5549-4972-BAC2-0874A58DA8F1}">
  <dimension ref="A1:C6"/>
  <sheetViews>
    <sheetView workbookViewId="0">
      <selection activeCell="C3" sqref="C3"/>
    </sheetView>
  </sheetViews>
  <sheetFormatPr defaultRowHeight="14.25" x14ac:dyDescent="0.45"/>
  <cols>
    <col min="1" max="1" width="18.73046875" customWidth="1"/>
    <col min="2" max="2" width="30.9296875" customWidth="1"/>
    <col min="3" max="3" width="14.06640625" customWidth="1"/>
  </cols>
  <sheetData>
    <row r="1" spans="1:3" s="4" customFormat="1" x14ac:dyDescent="0.45">
      <c r="A1" s="4" t="s">
        <v>13</v>
      </c>
      <c r="B1" s="5" t="s">
        <v>18</v>
      </c>
      <c r="C1" s="4" t="s">
        <v>24</v>
      </c>
    </row>
    <row r="2" spans="1:3" x14ac:dyDescent="0.45">
      <c r="A2" t="s">
        <v>12</v>
      </c>
      <c r="B2" s="6">
        <v>124</v>
      </c>
      <c r="C2" t="s">
        <v>19</v>
      </c>
    </row>
    <row r="3" spans="1:3" x14ac:dyDescent="0.45">
      <c r="A3" t="s">
        <v>14</v>
      </c>
      <c r="B3" s="6">
        <v>105.3</v>
      </c>
      <c r="C3" t="s">
        <v>20</v>
      </c>
    </row>
    <row r="4" spans="1:3" x14ac:dyDescent="0.45">
      <c r="A4" t="s">
        <v>15</v>
      </c>
      <c r="B4" s="6">
        <v>0.7</v>
      </c>
      <c r="C4" t="s">
        <v>21</v>
      </c>
    </row>
    <row r="5" spans="1:3" x14ac:dyDescent="0.45">
      <c r="A5" t="s">
        <v>16</v>
      </c>
      <c r="B5" s="6">
        <v>315</v>
      </c>
      <c r="C5" t="s">
        <v>22</v>
      </c>
    </row>
    <row r="6" spans="1:3" x14ac:dyDescent="0.45">
      <c r="A6" t="s">
        <v>17</v>
      </c>
      <c r="B6" s="6">
        <v>0.02</v>
      </c>
      <c r="C6" t="s">
        <v>23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74E3B-F5BF-4B0B-8F2E-C126FA970EE0}">
  <dimension ref="A1:B10"/>
  <sheetViews>
    <sheetView workbookViewId="0">
      <selection activeCell="C7" sqref="C7"/>
    </sheetView>
  </sheetViews>
  <sheetFormatPr defaultRowHeight="14.25" x14ac:dyDescent="0.45"/>
  <cols>
    <col min="1" max="1" width="21.1328125" style="4" customWidth="1"/>
    <col min="2" max="2" width="22.73046875" customWidth="1"/>
    <col min="3" max="3" width="26.796875" customWidth="1"/>
  </cols>
  <sheetData>
    <row r="1" spans="1:2" x14ac:dyDescent="0.45">
      <c r="A1" s="4" t="s">
        <v>25</v>
      </c>
      <c r="B1">
        <f>assumptions!B2</f>
        <v>124</v>
      </c>
    </row>
    <row r="2" spans="1:2" x14ac:dyDescent="0.45">
      <c r="A2" s="4" t="s">
        <v>26</v>
      </c>
      <c r="B2">
        <v>0.57999999999999996</v>
      </c>
    </row>
    <row r="3" spans="1:2" x14ac:dyDescent="0.45">
      <c r="A3" s="4" t="s">
        <v>27</v>
      </c>
      <c r="B3">
        <v>0.1</v>
      </c>
    </row>
    <row r="4" spans="1:2" x14ac:dyDescent="0.45">
      <c r="A4" s="4" t="s">
        <v>28</v>
      </c>
      <c r="B4">
        <f>B1*(1+B3)</f>
        <v>136.4</v>
      </c>
    </row>
    <row r="5" spans="1:2" x14ac:dyDescent="0.45">
      <c r="A5" s="4" t="s">
        <v>29</v>
      </c>
      <c r="B5">
        <f>B4*B2</f>
        <v>79.111999999999995</v>
      </c>
    </row>
    <row r="6" spans="1:2" x14ac:dyDescent="0.45">
      <c r="A6" s="4" t="s">
        <v>30</v>
      </c>
      <c r="B6">
        <f>B1-B5</f>
        <v>44.888000000000005</v>
      </c>
    </row>
    <row r="7" spans="1:2" x14ac:dyDescent="0.45">
      <c r="A7" s="4" t="s">
        <v>31</v>
      </c>
      <c r="B7">
        <f>B1/B2</f>
        <v>213.79310344827587</v>
      </c>
    </row>
    <row r="8" spans="1:2" x14ac:dyDescent="0.45">
      <c r="A8" s="4" t="s">
        <v>32</v>
      </c>
      <c r="B8">
        <f>B7/B1-1</f>
        <v>0.72413793103448287</v>
      </c>
    </row>
    <row r="9" spans="1:2" x14ac:dyDescent="0.45">
      <c r="A9" s="4" t="s">
        <v>33</v>
      </c>
      <c r="B9">
        <f>assumptions!B3*assumptions!B4</f>
        <v>73.709999999999994</v>
      </c>
    </row>
    <row r="10" spans="1:2" x14ac:dyDescent="0.45">
      <c r="A10" s="4" t="s">
        <v>34</v>
      </c>
      <c r="B10">
        <f>assumptions!B5</f>
        <v>315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E3399-BA66-4E01-9C9E-6EC7BADA71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of lead time</vt:lpstr>
      <vt:lpstr>assumptions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Ezzedin Noah</dc:creator>
  <cp:lastModifiedBy>Ezzedin Noah</cp:lastModifiedBy>
  <dcterms:created xsi:type="dcterms:W3CDTF">2026-10-21T13:11:16Z</dcterms:created>
  <dcterms:modified xsi:type="dcterms:W3CDTF">2026-10-22T23:48:46Z</dcterms:modified>
</cp:coreProperties>
</file>