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Estatística\Aulas\05 -Análise de Variância\"/>
    </mc:Choice>
  </mc:AlternateContent>
  <bookViews>
    <workbookView xWindow="240" yWindow="75" windowWidth="20115" windowHeight="8520"/>
  </bookViews>
  <sheets>
    <sheet name="dados" sheetId="1" r:id="rId1"/>
  </sheets>
  <calcPr calcId="162913"/>
</workbook>
</file>

<file path=xl/calcChain.xml><?xml version="1.0" encoding="utf-8"?>
<calcChain xmlns="http://schemas.openxmlformats.org/spreadsheetml/2006/main">
  <c r="K3" i="1" l="1"/>
  <c r="K2" i="1"/>
  <c r="F36" i="1"/>
  <c r="F2" i="1"/>
  <c r="G2" i="1"/>
  <c r="D2" i="1"/>
  <c r="E2" i="1"/>
  <c r="G45" i="1" l="1"/>
  <c r="G61" i="1"/>
  <c r="F45" i="1"/>
  <c r="F46" i="1"/>
  <c r="G46" i="1" s="1"/>
  <c r="F47" i="1"/>
  <c r="G47" i="1" s="1"/>
  <c r="F48" i="1"/>
  <c r="G48" i="1" s="1"/>
  <c r="F61" i="1"/>
  <c r="F32" i="1"/>
  <c r="G32" i="1" s="1"/>
  <c r="F5" i="1"/>
  <c r="G5" i="1" s="1"/>
  <c r="F6" i="1"/>
  <c r="G6" i="1" s="1"/>
  <c r="F19" i="1"/>
  <c r="G19" i="1" s="1"/>
  <c r="F20" i="1"/>
  <c r="G20" i="1" s="1"/>
  <c r="F21" i="1"/>
  <c r="G21" i="1" s="1"/>
  <c r="F22" i="1"/>
  <c r="G22" i="1" s="1"/>
  <c r="E34" i="1"/>
  <c r="E35" i="1"/>
  <c r="E51" i="1"/>
  <c r="D34" i="1"/>
  <c r="D35" i="1"/>
  <c r="D36" i="1"/>
  <c r="E36" i="1" s="1"/>
  <c r="D37" i="1"/>
  <c r="E37" i="1" s="1"/>
  <c r="D44" i="1"/>
  <c r="E44" i="1" s="1"/>
  <c r="D45" i="1"/>
  <c r="E45" i="1" s="1"/>
  <c r="D46" i="1"/>
  <c r="E46" i="1" s="1"/>
  <c r="D50" i="1"/>
  <c r="E50" i="1" s="1"/>
  <c r="D51" i="1"/>
  <c r="D58" i="1"/>
  <c r="E58" i="1" s="1"/>
  <c r="D59" i="1"/>
  <c r="E59" i="1" s="1"/>
  <c r="D60" i="1"/>
  <c r="E60" i="1" s="1"/>
  <c r="D61" i="1"/>
  <c r="E61" i="1" s="1"/>
  <c r="D32" i="1"/>
  <c r="E32" i="1" s="1"/>
  <c r="D10" i="1"/>
  <c r="E10" i="1" s="1"/>
  <c r="D14" i="1"/>
  <c r="E14" i="1" s="1"/>
  <c r="D15" i="1"/>
  <c r="E15" i="1" s="1"/>
  <c r="D16" i="1"/>
  <c r="E16" i="1" s="1"/>
  <c r="D24" i="1"/>
  <c r="E24" i="1" s="1"/>
  <c r="D25" i="1"/>
  <c r="E25" i="1" s="1"/>
  <c r="D26" i="1"/>
  <c r="E26" i="1" s="1"/>
  <c r="D30" i="1"/>
  <c r="E30" i="1" s="1"/>
  <c r="J6" i="1"/>
  <c r="F38" i="1" s="1"/>
  <c r="G38" i="1" s="1"/>
  <c r="J5" i="1"/>
  <c r="F12" i="1" s="1"/>
  <c r="G12" i="1" s="1"/>
  <c r="J4" i="1"/>
  <c r="D23" i="1" l="1"/>
  <c r="E23" i="1" s="1"/>
  <c r="F30" i="1"/>
  <c r="G30" i="1" s="1"/>
  <c r="F14" i="1"/>
  <c r="G14" i="1" s="1"/>
  <c r="F56" i="1"/>
  <c r="G56" i="1" s="1"/>
  <c r="F40" i="1"/>
  <c r="G40" i="1" s="1"/>
  <c r="D22" i="1"/>
  <c r="E22" i="1" s="1"/>
  <c r="D54" i="1"/>
  <c r="E54" i="1" s="1"/>
  <c r="F29" i="1"/>
  <c r="G29" i="1" s="1"/>
  <c r="F55" i="1"/>
  <c r="G55" i="1" s="1"/>
  <c r="D18" i="1"/>
  <c r="E18" i="1" s="1"/>
  <c r="D7" i="1"/>
  <c r="E7" i="1" s="1"/>
  <c r="D53" i="1"/>
  <c r="E53" i="1" s="1"/>
  <c r="D42" i="1"/>
  <c r="E42" i="1" s="1"/>
  <c r="F28" i="1"/>
  <c r="G28" i="1" s="1"/>
  <c r="F54" i="1"/>
  <c r="G54" i="1" s="1"/>
  <c r="F7" i="1"/>
  <c r="G7" i="1" s="1"/>
  <c r="F15" i="1"/>
  <c r="G15" i="1" s="1"/>
  <c r="F23" i="1"/>
  <c r="G23" i="1" s="1"/>
  <c r="F31" i="1"/>
  <c r="G31" i="1" s="1"/>
  <c r="D3" i="1"/>
  <c r="E3" i="1" s="1"/>
  <c r="D11" i="1"/>
  <c r="E11" i="1" s="1"/>
  <c r="D19" i="1"/>
  <c r="E19" i="1" s="1"/>
  <c r="D27" i="1"/>
  <c r="E27" i="1" s="1"/>
  <c r="F8" i="1"/>
  <c r="G8" i="1" s="1"/>
  <c r="F16" i="1"/>
  <c r="G16" i="1" s="1"/>
  <c r="F24" i="1"/>
  <c r="G24" i="1" s="1"/>
  <c r="F3" i="1"/>
  <c r="G3" i="1" s="1"/>
  <c r="D4" i="1"/>
  <c r="E4" i="1" s="1"/>
  <c r="D12" i="1"/>
  <c r="E12" i="1" s="1"/>
  <c r="D20" i="1"/>
  <c r="E20" i="1" s="1"/>
  <c r="D28" i="1"/>
  <c r="E28" i="1" s="1"/>
  <c r="F9" i="1"/>
  <c r="G9" i="1" s="1"/>
  <c r="F17" i="1"/>
  <c r="G17" i="1" s="1"/>
  <c r="F25" i="1"/>
  <c r="G25" i="1" s="1"/>
  <c r="F4" i="1"/>
  <c r="G4" i="1" s="1"/>
  <c r="D5" i="1"/>
  <c r="E5" i="1" s="1"/>
  <c r="D13" i="1"/>
  <c r="E13" i="1" s="1"/>
  <c r="D21" i="1"/>
  <c r="E21" i="1" s="1"/>
  <c r="D29" i="1"/>
  <c r="E29" i="1" s="1"/>
  <c r="F10" i="1"/>
  <c r="G10" i="1" s="1"/>
  <c r="F18" i="1"/>
  <c r="G18" i="1" s="1"/>
  <c r="F26" i="1"/>
  <c r="G26" i="1" s="1"/>
  <c r="D9" i="1"/>
  <c r="E9" i="1" s="1"/>
  <c r="F33" i="1"/>
  <c r="G33" i="1" s="1"/>
  <c r="F41" i="1"/>
  <c r="G41" i="1" s="1"/>
  <c r="F49" i="1"/>
  <c r="G49" i="1" s="1"/>
  <c r="F57" i="1"/>
  <c r="G57" i="1" s="1"/>
  <c r="D39" i="1"/>
  <c r="E39" i="1" s="1"/>
  <c r="D47" i="1"/>
  <c r="E47" i="1" s="1"/>
  <c r="D55" i="1"/>
  <c r="E55" i="1" s="1"/>
  <c r="F34" i="1"/>
  <c r="G34" i="1" s="1"/>
  <c r="F42" i="1"/>
  <c r="G42" i="1" s="1"/>
  <c r="F50" i="1"/>
  <c r="G50" i="1" s="1"/>
  <c r="F58" i="1"/>
  <c r="G58" i="1" s="1"/>
  <c r="D40" i="1"/>
  <c r="E40" i="1" s="1"/>
  <c r="D48" i="1"/>
  <c r="E48" i="1" s="1"/>
  <c r="D56" i="1"/>
  <c r="E56" i="1" s="1"/>
  <c r="F35" i="1"/>
  <c r="G35" i="1" s="1"/>
  <c r="F43" i="1"/>
  <c r="G43" i="1" s="1"/>
  <c r="F51" i="1"/>
  <c r="G51" i="1" s="1"/>
  <c r="F59" i="1"/>
  <c r="G59" i="1" s="1"/>
  <c r="D33" i="1"/>
  <c r="E33" i="1" s="1"/>
  <c r="D41" i="1"/>
  <c r="E41" i="1" s="1"/>
  <c r="D49" i="1"/>
  <c r="E49" i="1" s="1"/>
  <c r="D57" i="1"/>
  <c r="E57" i="1" s="1"/>
  <c r="G36" i="1"/>
  <c r="F44" i="1"/>
  <c r="G44" i="1" s="1"/>
  <c r="F52" i="1"/>
  <c r="G52" i="1" s="1"/>
  <c r="F60" i="1"/>
  <c r="G60" i="1" s="1"/>
  <c r="D8" i="1"/>
  <c r="E8" i="1" s="1"/>
  <c r="D43" i="1"/>
  <c r="E43" i="1" s="1"/>
  <c r="F13" i="1"/>
  <c r="G13" i="1" s="1"/>
  <c r="F39" i="1"/>
  <c r="G39" i="1" s="1"/>
  <c r="D31" i="1"/>
  <c r="E31" i="1" s="1"/>
  <c r="D17" i="1"/>
  <c r="E17" i="1" s="1"/>
  <c r="D6" i="1"/>
  <c r="E6" i="1" s="1"/>
  <c r="D52" i="1"/>
  <c r="E52" i="1" s="1"/>
  <c r="D38" i="1"/>
  <c r="E38" i="1" s="1"/>
  <c r="F27" i="1"/>
  <c r="G27" i="1" s="1"/>
  <c r="F11" i="1"/>
  <c r="G11" i="1" s="1"/>
  <c r="F53" i="1"/>
  <c r="G53" i="1" s="1"/>
  <c r="F37" i="1"/>
  <c r="G37" i="1" s="1"/>
  <c r="K7" i="1" l="1"/>
  <c r="K8" i="1"/>
  <c r="K14" i="1" l="1"/>
  <c r="K15" i="1" s="1"/>
  <c r="L15" i="1" s="1"/>
</calcChain>
</file>

<file path=xl/sharedStrings.xml><?xml version="1.0" encoding="utf-8"?>
<sst xmlns="http://schemas.openxmlformats.org/spreadsheetml/2006/main" count="90" uniqueCount="32">
  <si>
    <t>valor</t>
  </si>
  <si>
    <t>plantacao</t>
  </si>
  <si>
    <t>p1</t>
  </si>
  <si>
    <t>p2</t>
  </si>
  <si>
    <t>MSb=</t>
  </si>
  <si>
    <t>MSw=</t>
  </si>
  <si>
    <t>SDw=</t>
  </si>
  <si>
    <t>SDb=</t>
  </si>
  <si>
    <t>F=</t>
  </si>
  <si>
    <t>"residuals"</t>
  </si>
  <si>
    <t>"plantacao"</t>
  </si>
  <si>
    <t>n</t>
  </si>
  <si>
    <t>SSDw=</t>
  </si>
  <si>
    <t>SSDb=</t>
  </si>
  <si>
    <t>(valor_i - Media_grupo)²</t>
  </si>
  <si>
    <t>(Media_grupo - Media_geral)²</t>
  </si>
  <si>
    <t>k-1</t>
  </si>
  <si>
    <t>gl2=</t>
  </si>
  <si>
    <t>gl1=</t>
  </si>
  <si>
    <t>N-k</t>
  </si>
  <si>
    <t>p-valor=</t>
  </si>
  <si>
    <t>MSb/MSw =</t>
  </si>
  <si>
    <t>Soma(SDw) =</t>
  </si>
  <si>
    <t>Soma(SDb) =</t>
  </si>
  <si>
    <t>SSDb/ gl1 =</t>
  </si>
  <si>
    <t>SSDw/ gl2 =</t>
  </si>
  <si>
    <t>Media_p2 =</t>
  </si>
  <si>
    <t>Media_p1 =</t>
  </si>
  <si>
    <t>Media_geral =</t>
  </si>
  <si>
    <t>N =</t>
  </si>
  <si>
    <t>k =</t>
  </si>
  <si>
    <t>DISTF(F; gl1; gl2)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</si>
</sst>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vertical="center"/>
    </xf>
    <xf numFmtId="164" fontId="18" fillId="0" borderId="0" xfId="33" applyNumberFormat="1" applyFont="1" applyAlignment="1">
      <alignment vertical="center"/>
    </xf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Porcentagem" xfId="33" builtinId="5"/>
    <cellStyle name="Saída" xfId="34" builtinId="21" customBuiltin="1"/>
    <cellStyle name="Texto de Aviso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K4" sqref="K4"/>
    </sheetView>
  </sheetViews>
  <sheetFormatPr defaultRowHeight="15" x14ac:dyDescent="0.25"/>
  <cols>
    <col min="1" max="1" width="3" style="2" bestFit="1" customWidth="1"/>
    <col min="2" max="2" width="12" style="2" bestFit="1" customWidth="1"/>
    <col min="3" max="3" width="9.5703125" style="2" bestFit="1" customWidth="1"/>
    <col min="4" max="4" width="19.7109375" style="2" customWidth="1"/>
    <col min="5" max="5" width="23" style="2" bestFit="1" customWidth="1"/>
    <col min="6" max="6" width="12.7109375" style="2" customWidth="1"/>
    <col min="7" max="7" width="28.28515625" style="2" bestFit="1" customWidth="1"/>
    <col min="8" max="8" width="9.140625" style="2"/>
    <col min="9" max="9" width="13.7109375" style="2" bestFit="1" customWidth="1"/>
    <col min="10" max="10" width="17" style="2" bestFit="1" customWidth="1"/>
    <col min="11" max="11" width="12.7109375" style="2" bestFit="1" customWidth="1"/>
    <col min="12" max="12" width="18.42578125" style="2" bestFit="1" customWidth="1"/>
    <col min="13" max="16384" width="9.140625" style="2"/>
  </cols>
  <sheetData>
    <row r="1" spans="1:12" s="4" customFormat="1" x14ac:dyDescent="0.25">
      <c r="A1" s="3" t="s">
        <v>11</v>
      </c>
      <c r="B1" s="3" t="s">
        <v>0</v>
      </c>
      <c r="C1" s="3" t="s">
        <v>1</v>
      </c>
      <c r="D1" s="3" t="s">
        <v>6</v>
      </c>
      <c r="E1" s="3" t="s">
        <v>14</v>
      </c>
      <c r="F1" s="3" t="s">
        <v>7</v>
      </c>
      <c r="G1" s="3" t="s">
        <v>15</v>
      </c>
    </row>
    <row r="2" spans="1:12" x14ac:dyDescent="0.25">
      <c r="A2" s="2">
        <v>1</v>
      </c>
      <c r="B2" s="2">
        <v>18.950437704258398</v>
      </c>
      <c r="C2" s="2" t="s">
        <v>2</v>
      </c>
      <c r="D2" s="5">
        <f>B2-$J$5</f>
        <v>-1.2324178113406674</v>
      </c>
      <c r="E2" s="5">
        <f>D2^2</f>
        <v>1.5188536617097208</v>
      </c>
      <c r="F2" s="5">
        <f>J$5-J$4</f>
        <v>-1.0120383812533902</v>
      </c>
      <c r="G2" s="5">
        <f>F2^2</f>
        <v>1.0242216851299824</v>
      </c>
      <c r="I2" s="1" t="s">
        <v>12</v>
      </c>
      <c r="J2" s="1" t="s">
        <v>22</v>
      </c>
      <c r="K2" s="5">
        <f>SUM(E2:E61)</f>
        <v>68.505682886842777</v>
      </c>
    </row>
    <row r="3" spans="1:12" x14ac:dyDescent="0.25">
      <c r="A3" s="2">
        <v>2</v>
      </c>
      <c r="B3" s="2">
        <v>19.583872168675601</v>
      </c>
      <c r="C3" s="2" t="s">
        <v>2</v>
      </c>
      <c r="D3" s="5">
        <f t="shared" ref="D3:D31" si="0">B3-$J$5</f>
        <v>-0.59898334692346467</v>
      </c>
      <c r="E3" s="5">
        <f t="shared" ref="E3:E61" si="1">D3^2</f>
        <v>0.35878104989163562</v>
      </c>
      <c r="F3" s="5">
        <f t="shared" ref="F3:F31" si="2">J$5-J$4</f>
        <v>-1.0120383812533902</v>
      </c>
      <c r="G3" s="5">
        <f t="shared" ref="G3:G61" si="3">F3^2</f>
        <v>1.0242216851299824</v>
      </c>
      <c r="I3" s="1" t="s">
        <v>13</v>
      </c>
      <c r="J3" s="1" t="s">
        <v>23</v>
      </c>
      <c r="K3" s="5">
        <f>SUM(G2:G61)</f>
        <v>61.453301107799106</v>
      </c>
    </row>
    <row r="4" spans="1:12" x14ac:dyDescent="0.25">
      <c r="A4" s="2">
        <v>3</v>
      </c>
      <c r="B4" s="2">
        <v>21.114923015416998</v>
      </c>
      <c r="C4" s="2" t="s">
        <v>2</v>
      </c>
      <c r="D4" s="5">
        <f t="shared" si="0"/>
        <v>0.9320674998179328</v>
      </c>
      <c r="E4" s="5">
        <f t="shared" si="1"/>
        <v>0.86874982421685221</v>
      </c>
      <c r="F4" s="5">
        <f t="shared" si="2"/>
        <v>-1.0120383812533902</v>
      </c>
      <c r="G4" s="5">
        <f t="shared" si="3"/>
        <v>1.0242216851299824</v>
      </c>
      <c r="I4" s="1" t="s">
        <v>28</v>
      </c>
      <c r="J4" s="5">
        <f>AVERAGE(B2:B61)</f>
        <v>21.194893896852456</v>
      </c>
    </row>
    <row r="5" spans="1:12" x14ac:dyDescent="0.25">
      <c r="A5" s="2">
        <v>4</v>
      </c>
      <c r="B5" s="2">
        <v>20.2600501761438</v>
      </c>
      <c r="C5" s="2" t="s">
        <v>2</v>
      </c>
      <c r="D5" s="5">
        <f t="shared" si="0"/>
        <v>7.7194660544734006E-2</v>
      </c>
      <c r="E5" s="5">
        <f t="shared" si="1"/>
        <v>5.9590156166167132E-3</v>
      </c>
      <c r="F5" s="5">
        <f t="shared" si="2"/>
        <v>-1.0120383812533902</v>
      </c>
      <c r="G5" s="5">
        <f t="shared" si="3"/>
        <v>1.0242216851299824</v>
      </c>
      <c r="I5" s="1" t="s">
        <v>27</v>
      </c>
      <c r="J5" s="5">
        <f>AVERAGE(B2:B31)</f>
        <v>20.182855515599066</v>
      </c>
    </row>
    <row r="6" spans="1:12" x14ac:dyDescent="0.25">
      <c r="A6" s="2">
        <v>5</v>
      </c>
      <c r="B6" s="2">
        <v>20.5170575111541</v>
      </c>
      <c r="C6" s="2" t="s">
        <v>2</v>
      </c>
      <c r="D6" s="5">
        <f t="shared" si="0"/>
        <v>0.33420199555503416</v>
      </c>
      <c r="E6" s="5">
        <f t="shared" si="1"/>
        <v>0.11169097383296707</v>
      </c>
      <c r="F6" s="5">
        <f t="shared" si="2"/>
        <v>-1.0120383812533902</v>
      </c>
      <c r="G6" s="5">
        <f t="shared" si="3"/>
        <v>1.0242216851299824</v>
      </c>
      <c r="I6" s="1" t="s">
        <v>26</v>
      </c>
      <c r="J6" s="5">
        <f>AVERAGE(B32:B61)</f>
        <v>22.20693227810585</v>
      </c>
    </row>
    <row r="7" spans="1:12" x14ac:dyDescent="0.25">
      <c r="A7" s="2">
        <v>6</v>
      </c>
      <c r="B7" s="2">
        <v>19.568134149512801</v>
      </c>
      <c r="C7" s="2" t="s">
        <v>2</v>
      </c>
      <c r="D7" s="5">
        <f t="shared" si="0"/>
        <v>-0.61472136608626471</v>
      </c>
      <c r="E7" s="5">
        <f t="shared" si="1"/>
        <v>0.37788235792296349</v>
      </c>
      <c r="F7" s="5">
        <f t="shared" si="2"/>
        <v>-1.0120383812533902</v>
      </c>
      <c r="G7" s="5">
        <f t="shared" si="3"/>
        <v>1.0242216851299824</v>
      </c>
      <c r="I7" s="1" t="s">
        <v>5</v>
      </c>
      <c r="J7" s="1" t="s">
        <v>25</v>
      </c>
      <c r="K7" s="5">
        <f>K2/K12</f>
        <v>1.1811324635662548</v>
      </c>
      <c r="L7" s="2" t="s">
        <v>9</v>
      </c>
    </row>
    <row r="8" spans="1:12" x14ac:dyDescent="0.25">
      <c r="A8" s="2">
        <v>7</v>
      </c>
      <c r="B8" s="2">
        <v>20.303990152615</v>
      </c>
      <c r="C8" s="2" t="s">
        <v>2</v>
      </c>
      <c r="D8" s="5">
        <f t="shared" si="0"/>
        <v>0.12113463701593474</v>
      </c>
      <c r="E8" s="5">
        <f t="shared" si="1"/>
        <v>1.4673600284982267E-2</v>
      </c>
      <c r="F8" s="5">
        <f t="shared" si="2"/>
        <v>-1.0120383812533902</v>
      </c>
      <c r="G8" s="5">
        <f t="shared" si="3"/>
        <v>1.0242216851299824</v>
      </c>
      <c r="I8" s="1" t="s">
        <v>4</v>
      </c>
      <c r="J8" s="1" t="s">
        <v>24</v>
      </c>
      <c r="K8" s="5">
        <f>K3/K11</f>
        <v>61.453301107799106</v>
      </c>
      <c r="L8" s="2" t="s">
        <v>10</v>
      </c>
    </row>
    <row r="9" spans="1:12" x14ac:dyDescent="0.25">
      <c r="A9" s="2">
        <v>8</v>
      </c>
      <c r="B9" s="2">
        <v>18.873699383957899</v>
      </c>
      <c r="C9" s="2" t="s">
        <v>2</v>
      </c>
      <c r="D9" s="5">
        <f t="shared" si="0"/>
        <v>-1.3091561316411671</v>
      </c>
      <c r="E9" s="5">
        <f t="shared" si="1"/>
        <v>1.7138897770136647</v>
      </c>
      <c r="F9" s="5">
        <f t="shared" si="2"/>
        <v>-1.0120383812533902</v>
      </c>
      <c r="G9" s="5">
        <f t="shared" si="3"/>
        <v>1.0242216851299824</v>
      </c>
      <c r="I9" s="1" t="s">
        <v>29</v>
      </c>
      <c r="J9" s="5">
        <v>60</v>
      </c>
    </row>
    <row r="10" spans="1:12" x14ac:dyDescent="0.25">
      <c r="A10" s="2">
        <v>9</v>
      </c>
      <c r="B10" s="2">
        <v>20.891391838148401</v>
      </c>
      <c r="C10" s="2" t="s">
        <v>2</v>
      </c>
      <c r="D10" s="5">
        <f t="shared" si="0"/>
        <v>0.7085363225493353</v>
      </c>
      <c r="E10" s="5">
        <f t="shared" si="1"/>
        <v>0.5020237203717357</v>
      </c>
      <c r="F10" s="5">
        <f t="shared" si="2"/>
        <v>-1.0120383812533902</v>
      </c>
      <c r="G10" s="5">
        <f t="shared" si="3"/>
        <v>1.0242216851299824</v>
      </c>
      <c r="I10" s="1" t="s">
        <v>30</v>
      </c>
      <c r="J10" s="5">
        <v>2</v>
      </c>
    </row>
    <row r="11" spans="1:12" x14ac:dyDescent="0.25">
      <c r="A11" s="2">
        <v>10</v>
      </c>
      <c r="B11" s="2">
        <v>18.146068999736599</v>
      </c>
      <c r="C11" s="2" t="s">
        <v>2</v>
      </c>
      <c r="D11" s="5">
        <f t="shared" si="0"/>
        <v>-2.0367865158624667</v>
      </c>
      <c r="E11" s="5">
        <f t="shared" si="1"/>
        <v>4.1484993111991662</v>
      </c>
      <c r="F11" s="5">
        <f t="shared" si="2"/>
        <v>-1.0120383812533902</v>
      </c>
      <c r="G11" s="5">
        <f t="shared" si="3"/>
        <v>1.0242216851299824</v>
      </c>
      <c r="I11" s="1" t="s">
        <v>18</v>
      </c>
      <c r="J11" s="1" t="s">
        <v>16</v>
      </c>
      <c r="K11" s="5">
        <v>1</v>
      </c>
    </row>
    <row r="12" spans="1:12" x14ac:dyDescent="0.25">
      <c r="A12" s="2">
        <v>11</v>
      </c>
      <c r="B12" s="2">
        <v>21.307297718091</v>
      </c>
      <c r="C12" s="2" t="s">
        <v>2</v>
      </c>
      <c r="D12" s="5">
        <f t="shared" si="0"/>
        <v>1.1244422024919345</v>
      </c>
      <c r="E12" s="5">
        <f t="shared" si="1"/>
        <v>1.2643702667449126</v>
      </c>
      <c r="F12" s="5">
        <f t="shared" si="2"/>
        <v>-1.0120383812533902</v>
      </c>
      <c r="G12" s="5">
        <f t="shared" si="3"/>
        <v>1.0242216851299824</v>
      </c>
      <c r="I12" s="1" t="s">
        <v>17</v>
      </c>
      <c r="J12" s="1" t="s">
        <v>19</v>
      </c>
      <c r="K12" s="5">
        <v>58</v>
      </c>
    </row>
    <row r="13" spans="1:12" x14ac:dyDescent="0.25">
      <c r="A13" s="2">
        <v>12</v>
      </c>
      <c r="B13" s="2">
        <v>20.2455978218456</v>
      </c>
      <c r="C13" s="2" t="s">
        <v>2</v>
      </c>
      <c r="D13" s="5">
        <f t="shared" si="0"/>
        <v>6.2742306246533985E-2</v>
      </c>
      <c r="E13" s="5">
        <f t="shared" si="1"/>
        <v>3.9365969931338578E-3</v>
      </c>
      <c r="F13" s="5">
        <f t="shared" si="2"/>
        <v>-1.0120383812533902</v>
      </c>
      <c r="G13" s="5">
        <f t="shared" si="3"/>
        <v>1.0242216851299824</v>
      </c>
    </row>
    <row r="14" spans="1:12" x14ac:dyDescent="0.25">
      <c r="A14" s="2">
        <v>13</v>
      </c>
      <c r="B14" s="2">
        <v>22.094889349437299</v>
      </c>
      <c r="C14" s="2" t="s">
        <v>2</v>
      </c>
      <c r="D14" s="5">
        <f t="shared" si="0"/>
        <v>1.9120338338382332</v>
      </c>
      <c r="E14" s="5">
        <f t="shared" si="1"/>
        <v>3.6558733817421323</v>
      </c>
      <c r="F14" s="5">
        <f t="shared" si="2"/>
        <v>-1.0120383812533902</v>
      </c>
      <c r="G14" s="5">
        <f t="shared" si="3"/>
        <v>1.0242216851299824</v>
      </c>
      <c r="I14" s="1" t="s">
        <v>8</v>
      </c>
      <c r="J14" s="1" t="s">
        <v>21</v>
      </c>
      <c r="K14" s="5">
        <f>K8/K7</f>
        <v>52.029135599448303</v>
      </c>
    </row>
    <row r="15" spans="1:12" x14ac:dyDescent="0.25">
      <c r="A15" s="2">
        <v>14</v>
      </c>
      <c r="B15" s="2">
        <v>21.914205993716401</v>
      </c>
      <c r="C15" s="2" t="s">
        <v>2</v>
      </c>
      <c r="D15" s="5">
        <f t="shared" si="0"/>
        <v>1.731350478117335</v>
      </c>
      <c r="E15" s="5">
        <f t="shared" si="1"/>
        <v>2.9975744780771243</v>
      </c>
      <c r="F15" s="5">
        <f t="shared" si="2"/>
        <v>-1.0120383812533902</v>
      </c>
      <c r="G15" s="5">
        <f t="shared" si="3"/>
        <v>1.0242216851299824</v>
      </c>
      <c r="I15" s="1" t="s">
        <v>20</v>
      </c>
      <c r="J15" s="1" t="s">
        <v>31</v>
      </c>
      <c r="K15" s="5">
        <f>FDIST(K14,K11,K12)</f>
        <v>1.2851004515484126E-9</v>
      </c>
      <c r="L15" s="6">
        <f>K15</f>
        <v>1.2851004515484126E-9</v>
      </c>
    </row>
    <row r="16" spans="1:12" x14ac:dyDescent="0.25">
      <c r="A16" s="2">
        <v>15</v>
      </c>
      <c r="B16" s="2">
        <v>20.292565124121701</v>
      </c>
      <c r="C16" s="2" t="s">
        <v>2</v>
      </c>
      <c r="D16" s="5">
        <f t="shared" si="0"/>
        <v>0.10970960852263545</v>
      </c>
      <c r="E16" s="5">
        <f t="shared" si="1"/>
        <v>1.2036198202189924E-2</v>
      </c>
      <c r="F16" s="5">
        <f t="shared" si="2"/>
        <v>-1.0120383812533902</v>
      </c>
      <c r="G16" s="5">
        <f t="shared" si="3"/>
        <v>1.0242216851299824</v>
      </c>
    </row>
    <row r="17" spans="1:7" x14ac:dyDescent="0.25">
      <c r="A17" s="2">
        <v>16</v>
      </c>
      <c r="B17" s="2">
        <v>20.555192040186</v>
      </c>
      <c r="C17" s="2" t="s">
        <v>2</v>
      </c>
      <c r="D17" s="5">
        <f t="shared" si="0"/>
        <v>0.37233652458693456</v>
      </c>
      <c r="E17" s="5">
        <f t="shared" si="1"/>
        <v>0.13863448754147692</v>
      </c>
      <c r="F17" s="5">
        <f t="shared" si="2"/>
        <v>-1.0120383812533902</v>
      </c>
      <c r="G17" s="5">
        <f t="shared" si="3"/>
        <v>1.0242216851299824</v>
      </c>
    </row>
    <row r="18" spans="1:7" x14ac:dyDescent="0.25">
      <c r="A18" s="2">
        <v>17</v>
      </c>
      <c r="B18" s="2">
        <v>18.042579572491601</v>
      </c>
      <c r="C18" s="2" t="s">
        <v>2</v>
      </c>
      <c r="D18" s="5">
        <f t="shared" si="0"/>
        <v>-2.1402759431074649</v>
      </c>
      <c r="E18" s="5">
        <f t="shared" si="1"/>
        <v>4.5807811126445488</v>
      </c>
      <c r="F18" s="5">
        <f t="shared" si="2"/>
        <v>-1.0120383812533902</v>
      </c>
      <c r="G18" s="5">
        <f t="shared" si="3"/>
        <v>1.0242216851299824</v>
      </c>
    </row>
    <row r="19" spans="1:7" x14ac:dyDescent="0.25">
      <c r="A19" s="2">
        <v>18</v>
      </c>
      <c r="B19" s="2">
        <v>20.298361371506999</v>
      </c>
      <c r="C19" s="2" t="s">
        <v>2</v>
      </c>
      <c r="D19" s="5">
        <f t="shared" si="0"/>
        <v>0.11550585590793361</v>
      </c>
      <c r="E19" s="5">
        <f t="shared" si="1"/>
        <v>1.3341602749024321E-2</v>
      </c>
      <c r="F19" s="5">
        <f t="shared" si="2"/>
        <v>-1.0120383812533902</v>
      </c>
      <c r="G19" s="5">
        <f t="shared" si="3"/>
        <v>1.0242216851299824</v>
      </c>
    </row>
    <row r="20" spans="1:7" x14ac:dyDescent="0.25">
      <c r="A20" s="2">
        <v>19</v>
      </c>
      <c r="B20" s="2">
        <v>20.7541877905254</v>
      </c>
      <c r="C20" s="2" t="s">
        <v>2</v>
      </c>
      <c r="D20" s="5">
        <f t="shared" si="0"/>
        <v>0.57133227492633409</v>
      </c>
      <c r="E20" s="5">
        <f t="shared" si="1"/>
        <v>0.32642056837250022</v>
      </c>
      <c r="F20" s="5">
        <f t="shared" si="2"/>
        <v>-1.0120383812533902</v>
      </c>
      <c r="G20" s="5">
        <f t="shared" si="3"/>
        <v>1.0242216851299824</v>
      </c>
    </row>
    <row r="21" spans="1:7" x14ac:dyDescent="0.25">
      <c r="A21" s="2">
        <v>20</v>
      </c>
      <c r="B21" s="2">
        <v>19.433610920856498</v>
      </c>
      <c r="C21" s="2" t="s">
        <v>2</v>
      </c>
      <c r="D21" s="5">
        <f t="shared" si="0"/>
        <v>-0.74924459474256722</v>
      </c>
      <c r="E21" s="5">
        <f t="shared" si="1"/>
        <v>0.56136746275095373</v>
      </c>
      <c r="F21" s="5">
        <f t="shared" si="2"/>
        <v>-1.0120383812533902</v>
      </c>
      <c r="G21" s="5">
        <f t="shared" si="3"/>
        <v>1.0242216851299824</v>
      </c>
    </row>
    <row r="22" spans="1:7" x14ac:dyDescent="0.25">
      <c r="A22" s="2">
        <v>21</v>
      </c>
      <c r="B22" s="2">
        <v>20.557275328951899</v>
      </c>
      <c r="C22" s="2" t="s">
        <v>2</v>
      </c>
      <c r="D22" s="5">
        <f t="shared" si="0"/>
        <v>0.37441981335283359</v>
      </c>
      <c r="E22" s="5">
        <f t="shared" si="1"/>
        <v>0.14019019663117074</v>
      </c>
      <c r="F22" s="5">
        <f t="shared" si="2"/>
        <v>-1.0120383812533902</v>
      </c>
      <c r="G22" s="5">
        <f t="shared" si="3"/>
        <v>1.0242216851299824</v>
      </c>
    </row>
    <row r="23" spans="1:7" x14ac:dyDescent="0.25">
      <c r="A23" s="2">
        <v>22</v>
      </c>
      <c r="B23" s="2">
        <v>19.620381614583501</v>
      </c>
      <c r="C23" s="2" t="s">
        <v>2</v>
      </c>
      <c r="D23" s="5">
        <f t="shared" si="0"/>
        <v>-0.56247390101556505</v>
      </c>
      <c r="E23" s="5">
        <f t="shared" si="1"/>
        <v>0.31637688932366764</v>
      </c>
      <c r="F23" s="5">
        <f t="shared" si="2"/>
        <v>-1.0120383812533902</v>
      </c>
      <c r="G23" s="5">
        <f t="shared" si="3"/>
        <v>1.0242216851299824</v>
      </c>
    </row>
    <row r="24" spans="1:7" x14ac:dyDescent="0.25">
      <c r="A24" s="2">
        <v>23</v>
      </c>
      <c r="B24" s="2">
        <v>22.413313665168801</v>
      </c>
      <c r="C24" s="2" t="s">
        <v>2</v>
      </c>
      <c r="D24" s="5">
        <f t="shared" si="0"/>
        <v>2.2304581495697349</v>
      </c>
      <c r="E24" s="5">
        <f t="shared" si="1"/>
        <v>4.9749435569820459</v>
      </c>
      <c r="F24" s="5">
        <f t="shared" si="2"/>
        <v>-1.0120383812533902</v>
      </c>
      <c r="G24" s="5">
        <f t="shared" si="3"/>
        <v>1.0242216851299824</v>
      </c>
    </row>
    <row r="25" spans="1:7" x14ac:dyDescent="0.25">
      <c r="A25" s="2">
        <v>24</v>
      </c>
      <c r="B25" s="2">
        <v>20.2939081479709</v>
      </c>
      <c r="C25" s="2" t="s">
        <v>2</v>
      </c>
      <c r="D25" s="5">
        <f t="shared" si="0"/>
        <v>0.11105263237183394</v>
      </c>
      <c r="E25" s="5">
        <f t="shared" si="1"/>
        <v>1.2332687156713699E-2</v>
      </c>
      <c r="F25" s="5">
        <f t="shared" si="2"/>
        <v>-1.0120383812533902</v>
      </c>
      <c r="G25" s="5">
        <f t="shared" si="3"/>
        <v>1.0242216851299824</v>
      </c>
    </row>
    <row r="26" spans="1:7" x14ac:dyDescent="0.25">
      <c r="A26" s="2">
        <v>25</v>
      </c>
      <c r="B26" s="2">
        <v>20.3903667929034</v>
      </c>
      <c r="C26" s="2" t="s">
        <v>2</v>
      </c>
      <c r="D26" s="5">
        <f t="shared" si="0"/>
        <v>0.20751127730433439</v>
      </c>
      <c r="E26" s="5">
        <f t="shared" si="1"/>
        <v>4.3060930208476365E-2</v>
      </c>
      <c r="F26" s="5">
        <f t="shared" si="2"/>
        <v>-1.0120383812533902</v>
      </c>
      <c r="G26" s="5">
        <f t="shared" si="3"/>
        <v>1.0242216851299824</v>
      </c>
    </row>
    <row r="27" spans="1:7" x14ac:dyDescent="0.25">
      <c r="A27" s="2">
        <v>26</v>
      </c>
      <c r="B27" s="2">
        <v>20.756181301187301</v>
      </c>
      <c r="C27" s="2" t="s">
        <v>2</v>
      </c>
      <c r="D27" s="5">
        <f t="shared" si="0"/>
        <v>0.57332578558823499</v>
      </c>
      <c r="E27" s="5">
        <f t="shared" si="1"/>
        <v>0.32870245642036683</v>
      </c>
      <c r="F27" s="5">
        <f t="shared" si="2"/>
        <v>-1.0120383812533902</v>
      </c>
      <c r="G27" s="5">
        <f t="shared" si="3"/>
        <v>1.0242216851299824</v>
      </c>
    </row>
    <row r="28" spans="1:7" x14ac:dyDescent="0.25">
      <c r="A28" s="2">
        <v>27</v>
      </c>
      <c r="B28" s="2">
        <v>20.188792182313499</v>
      </c>
      <c r="C28" s="2" t="s">
        <v>2</v>
      </c>
      <c r="D28" s="5">
        <f t="shared" si="0"/>
        <v>5.9366667144331586E-3</v>
      </c>
      <c r="E28" s="5">
        <f t="shared" si="1"/>
        <v>3.5244011678258597E-5</v>
      </c>
      <c r="F28" s="5">
        <f t="shared" si="2"/>
        <v>-1.0120383812533902</v>
      </c>
      <c r="G28" s="5">
        <f t="shared" si="3"/>
        <v>1.0242216851299824</v>
      </c>
    </row>
    <row r="29" spans="1:7" x14ac:dyDescent="0.25">
      <c r="A29" s="2">
        <v>28</v>
      </c>
      <c r="B29" s="2">
        <v>18.618738809565201</v>
      </c>
      <c r="C29" s="2" t="s">
        <v>2</v>
      </c>
      <c r="D29" s="5">
        <f t="shared" si="0"/>
        <v>-1.5641167060338645</v>
      </c>
      <c r="E29" s="5">
        <f t="shared" si="1"/>
        <v>2.4464610700942266</v>
      </c>
      <c r="F29" s="5">
        <f t="shared" si="2"/>
        <v>-1.0120383812533902</v>
      </c>
      <c r="G29" s="5">
        <f t="shared" si="3"/>
        <v>1.0242216851299824</v>
      </c>
    </row>
    <row r="30" spans="1:7" x14ac:dyDescent="0.25">
      <c r="A30" s="2">
        <v>29</v>
      </c>
      <c r="B30" s="2">
        <v>19.674592828904899</v>
      </c>
      <c r="C30" s="2" t="s">
        <v>2</v>
      </c>
      <c r="D30" s="5">
        <f t="shared" si="0"/>
        <v>-0.50826268669416663</v>
      </c>
      <c r="E30" s="5">
        <f t="shared" si="1"/>
        <v>0.2583309586855726</v>
      </c>
      <c r="F30" s="5">
        <f t="shared" si="2"/>
        <v>-1.0120383812533902</v>
      </c>
      <c r="G30" s="5">
        <f t="shared" si="3"/>
        <v>1.0242216851299824</v>
      </c>
    </row>
    <row r="31" spans="1:7" x14ac:dyDescent="0.25">
      <c r="A31" s="2">
        <v>30</v>
      </c>
      <c r="B31" s="2">
        <v>19.824001994024499</v>
      </c>
      <c r="C31" s="2" t="s">
        <v>2</v>
      </c>
      <c r="D31" s="5">
        <f t="shared" si="0"/>
        <v>-0.35885352157456651</v>
      </c>
      <c r="E31" s="5">
        <f t="shared" si="1"/>
        <v>0.12877584994646787</v>
      </c>
      <c r="F31" s="5">
        <f t="shared" si="2"/>
        <v>-1.0120383812533902</v>
      </c>
      <c r="G31" s="5">
        <f t="shared" si="3"/>
        <v>1.0242216851299824</v>
      </c>
    </row>
    <row r="32" spans="1:7" x14ac:dyDescent="0.25">
      <c r="A32" s="2">
        <v>31</v>
      </c>
      <c r="B32" s="2">
        <v>24.4597183445456</v>
      </c>
      <c r="C32" s="2" t="s">
        <v>3</v>
      </c>
      <c r="D32" s="5">
        <f>B32-$J$6</f>
        <v>2.2527860664397501</v>
      </c>
      <c r="E32" s="5">
        <f t="shared" si="1"/>
        <v>5.0750450611450821</v>
      </c>
      <c r="F32" s="5">
        <f>J$6-J$4</f>
        <v>1.0120383812533937</v>
      </c>
      <c r="G32" s="5">
        <f t="shared" si="3"/>
        <v>1.0242216851299895</v>
      </c>
    </row>
    <row r="33" spans="1:7" x14ac:dyDescent="0.25">
      <c r="A33" s="2">
        <v>32</v>
      </c>
      <c r="B33" s="2">
        <v>22.803347872450999</v>
      </c>
      <c r="C33" s="2" t="s">
        <v>3</v>
      </c>
      <c r="D33" s="5">
        <f t="shared" ref="D33:D61" si="4">B33-$J$6</f>
        <v>0.59641559434514946</v>
      </c>
      <c r="E33" s="5">
        <f t="shared" si="1"/>
        <v>0.3557115611780779</v>
      </c>
      <c r="F33" s="5">
        <f t="shared" ref="F33:F61" si="5">J$6-J$4</f>
        <v>1.0120383812533937</v>
      </c>
      <c r="G33" s="5">
        <f t="shared" si="3"/>
        <v>1.0242216851299895</v>
      </c>
    </row>
    <row r="34" spans="1:7" x14ac:dyDescent="0.25">
      <c r="A34" s="2">
        <v>33</v>
      </c>
      <c r="B34" s="2">
        <v>22.9980870573267</v>
      </c>
      <c r="C34" s="2" t="s">
        <v>3</v>
      </c>
      <c r="D34" s="5">
        <f t="shared" si="4"/>
        <v>0.7911547792208502</v>
      </c>
      <c r="E34" s="5">
        <f t="shared" si="1"/>
        <v>0.62592588468399224</v>
      </c>
      <c r="F34" s="5">
        <f t="shared" si="5"/>
        <v>1.0120383812533937</v>
      </c>
      <c r="G34" s="5">
        <f t="shared" si="3"/>
        <v>1.0242216851299895</v>
      </c>
    </row>
    <row r="35" spans="1:7" x14ac:dyDescent="0.25">
      <c r="A35" s="2">
        <v>34</v>
      </c>
      <c r="B35" s="2">
        <v>22.8685696425554</v>
      </c>
      <c r="C35" s="2" t="s">
        <v>3</v>
      </c>
      <c r="D35" s="5">
        <f t="shared" si="4"/>
        <v>0.66163736444955035</v>
      </c>
      <c r="E35" s="5">
        <f t="shared" si="1"/>
        <v>0.43776400203574711</v>
      </c>
      <c r="F35" s="5">
        <f t="shared" si="5"/>
        <v>1.0120383812533937</v>
      </c>
      <c r="G35" s="5">
        <f t="shared" si="3"/>
        <v>1.0242216851299895</v>
      </c>
    </row>
    <row r="36" spans="1:7" x14ac:dyDescent="0.25">
      <c r="A36" s="2">
        <v>35</v>
      </c>
      <c r="B36" s="2">
        <v>23.259633581248</v>
      </c>
      <c r="C36" s="2" t="s">
        <v>3</v>
      </c>
      <c r="D36" s="5">
        <f t="shared" si="4"/>
        <v>1.0527013031421504</v>
      </c>
      <c r="E36" s="5">
        <f t="shared" si="1"/>
        <v>1.1081800336371816</v>
      </c>
      <c r="F36" s="5">
        <f>J$6-J$4</f>
        <v>1.0120383812533937</v>
      </c>
      <c r="G36" s="5">
        <f t="shared" si="3"/>
        <v>1.0242216851299895</v>
      </c>
    </row>
    <row r="37" spans="1:7" x14ac:dyDescent="0.25">
      <c r="A37" s="2">
        <v>36</v>
      </c>
      <c r="B37" s="2">
        <v>22.682112706481298</v>
      </c>
      <c r="C37" s="2" t="s">
        <v>3</v>
      </c>
      <c r="D37" s="5">
        <f t="shared" si="4"/>
        <v>0.47518042837544883</v>
      </c>
      <c r="E37" s="5">
        <f t="shared" si="1"/>
        <v>0.22579643951107506</v>
      </c>
      <c r="F37" s="5">
        <f t="shared" si="5"/>
        <v>1.0120383812533937</v>
      </c>
      <c r="G37" s="5">
        <f t="shared" si="3"/>
        <v>1.0242216851299895</v>
      </c>
    </row>
    <row r="38" spans="1:7" x14ac:dyDescent="0.25">
      <c r="A38" s="2">
        <v>37</v>
      </c>
      <c r="B38" s="2">
        <v>21.214559471951201</v>
      </c>
      <c r="C38" s="2" t="s">
        <v>3</v>
      </c>
      <c r="D38" s="5">
        <f t="shared" si="4"/>
        <v>-0.9923728061546484</v>
      </c>
      <c r="E38" s="5">
        <f t="shared" si="1"/>
        <v>0.98480378639525135</v>
      </c>
      <c r="F38" s="5">
        <f t="shared" si="5"/>
        <v>1.0120383812533937</v>
      </c>
      <c r="G38" s="5">
        <f t="shared" si="3"/>
        <v>1.0242216851299895</v>
      </c>
    </row>
    <row r="39" spans="1:7" x14ac:dyDescent="0.25">
      <c r="A39" s="2">
        <v>38</v>
      </c>
      <c r="B39" s="2">
        <v>19.387456011428</v>
      </c>
      <c r="C39" s="2" t="s">
        <v>3</v>
      </c>
      <c r="D39" s="5">
        <f t="shared" si="4"/>
        <v>-2.8194762666778495</v>
      </c>
      <c r="E39" s="5">
        <f t="shared" si="1"/>
        <v>7.9494464183596634</v>
      </c>
      <c r="F39" s="5">
        <f t="shared" si="5"/>
        <v>1.0120383812533937</v>
      </c>
      <c r="G39" s="5">
        <f t="shared" si="3"/>
        <v>1.0242216851299895</v>
      </c>
    </row>
    <row r="40" spans="1:7" x14ac:dyDescent="0.25">
      <c r="A40" s="2">
        <v>39</v>
      </c>
      <c r="B40" s="2">
        <v>22.6485852997438</v>
      </c>
      <c r="C40" s="2" t="s">
        <v>3</v>
      </c>
      <c r="D40" s="5">
        <f t="shared" si="4"/>
        <v>0.44165302163795062</v>
      </c>
      <c r="E40" s="5">
        <f t="shared" si="1"/>
        <v>0.19505739152193208</v>
      </c>
      <c r="F40" s="5">
        <f t="shared" si="5"/>
        <v>1.0120383812533937</v>
      </c>
      <c r="G40" s="5">
        <f t="shared" si="3"/>
        <v>1.0242216851299895</v>
      </c>
    </row>
    <row r="41" spans="1:7" x14ac:dyDescent="0.25">
      <c r="A41" s="2">
        <v>40</v>
      </c>
      <c r="B41" s="2">
        <v>21.086135107500599</v>
      </c>
      <c r="C41" s="2" t="s">
        <v>3</v>
      </c>
      <c r="D41" s="5">
        <f t="shared" si="4"/>
        <v>-1.1207971706052504</v>
      </c>
      <c r="E41" s="5">
        <f t="shared" si="1"/>
        <v>1.2561862976367348</v>
      </c>
      <c r="F41" s="5">
        <f t="shared" si="5"/>
        <v>1.0120383812533937</v>
      </c>
      <c r="G41" s="5">
        <f t="shared" si="3"/>
        <v>1.0242216851299895</v>
      </c>
    </row>
    <row r="42" spans="1:7" x14ac:dyDescent="0.25">
      <c r="A42" s="2">
        <v>41</v>
      </c>
      <c r="B42" s="2">
        <v>23.905621453080201</v>
      </c>
      <c r="C42" s="2" t="s">
        <v>3</v>
      </c>
      <c r="D42" s="5">
        <f t="shared" si="4"/>
        <v>1.6986891749743513</v>
      </c>
      <c r="E42" s="5">
        <f t="shared" si="1"/>
        <v>2.8855449131750426</v>
      </c>
      <c r="F42" s="5">
        <f t="shared" si="5"/>
        <v>1.0120383812533937</v>
      </c>
      <c r="G42" s="5">
        <f t="shared" si="3"/>
        <v>1.0242216851299895</v>
      </c>
    </row>
    <row r="43" spans="1:7" x14ac:dyDescent="0.25">
      <c r="A43" s="2">
        <v>42</v>
      </c>
      <c r="B43" s="2">
        <v>21.499714203114799</v>
      </c>
      <c r="C43" s="2" t="s">
        <v>3</v>
      </c>
      <c r="D43" s="5">
        <f t="shared" si="4"/>
        <v>-0.70721807499105083</v>
      </c>
      <c r="E43" s="5">
        <f t="shared" si="1"/>
        <v>0.50015740559404764</v>
      </c>
      <c r="F43" s="5">
        <f t="shared" si="5"/>
        <v>1.0120383812533937</v>
      </c>
      <c r="G43" s="5">
        <f t="shared" si="3"/>
        <v>1.0242216851299895</v>
      </c>
    </row>
    <row r="44" spans="1:7" x14ac:dyDescent="0.25">
      <c r="A44" s="2">
        <v>43</v>
      </c>
      <c r="B44" s="2">
        <v>21.299755725805799</v>
      </c>
      <c r="C44" s="2" t="s">
        <v>3</v>
      </c>
      <c r="D44" s="5">
        <f t="shared" si="4"/>
        <v>-0.90717655230005079</v>
      </c>
      <c r="E44" s="5">
        <f t="shared" si="1"/>
        <v>0.82296929704300681</v>
      </c>
      <c r="F44" s="5">
        <f t="shared" si="5"/>
        <v>1.0120383812533937</v>
      </c>
      <c r="G44" s="5">
        <f t="shared" si="3"/>
        <v>1.0242216851299895</v>
      </c>
    </row>
    <row r="45" spans="1:7" x14ac:dyDescent="0.25">
      <c r="A45" s="2">
        <v>44</v>
      </c>
      <c r="B45" s="2">
        <v>22.247968516404299</v>
      </c>
      <c r="C45" s="2" t="s">
        <v>3</v>
      </c>
      <c r="D45" s="5">
        <f t="shared" si="4"/>
        <v>4.103623829844949E-2</v>
      </c>
      <c r="E45" s="5">
        <f t="shared" si="1"/>
        <v>1.6839728536871326E-3</v>
      </c>
      <c r="F45" s="5">
        <f t="shared" si="5"/>
        <v>1.0120383812533937</v>
      </c>
      <c r="G45" s="5">
        <f t="shared" si="3"/>
        <v>1.0242216851299895</v>
      </c>
    </row>
    <row r="46" spans="1:7" x14ac:dyDescent="0.25">
      <c r="A46" s="2">
        <v>45</v>
      </c>
      <c r="B46" s="2">
        <v>23.9341303437946</v>
      </c>
      <c r="C46" s="2" t="s">
        <v>3</v>
      </c>
      <c r="D46" s="5">
        <f t="shared" si="4"/>
        <v>1.72719806568875</v>
      </c>
      <c r="E46" s="5">
        <f t="shared" si="1"/>
        <v>2.9832131581189594</v>
      </c>
      <c r="F46" s="5">
        <f t="shared" si="5"/>
        <v>1.0120383812533937</v>
      </c>
      <c r="G46" s="5">
        <f t="shared" si="3"/>
        <v>1.0242216851299895</v>
      </c>
    </row>
    <row r="47" spans="1:7" x14ac:dyDescent="0.25">
      <c r="A47" s="2">
        <v>46</v>
      </c>
      <c r="B47" s="2">
        <v>21.599617604859201</v>
      </c>
      <c r="C47" s="2" t="s">
        <v>3</v>
      </c>
      <c r="D47" s="5">
        <f t="shared" si="4"/>
        <v>-0.60731467324664834</v>
      </c>
      <c r="E47" s="5">
        <f t="shared" si="1"/>
        <v>0.36883111234068322</v>
      </c>
      <c r="F47" s="5">
        <f t="shared" si="5"/>
        <v>1.0120383812533937</v>
      </c>
      <c r="G47" s="5">
        <f t="shared" si="3"/>
        <v>1.0242216851299895</v>
      </c>
    </row>
    <row r="48" spans="1:7" x14ac:dyDescent="0.25">
      <c r="A48" s="2">
        <v>47</v>
      </c>
      <c r="B48" s="2">
        <v>21.373604717047101</v>
      </c>
      <c r="C48" s="2" t="s">
        <v>3</v>
      </c>
      <c r="D48" s="5">
        <f t="shared" si="4"/>
        <v>-0.8333275610587485</v>
      </c>
      <c r="E48" s="5">
        <f t="shared" si="1"/>
        <v>0.69443482402012224</v>
      </c>
      <c r="F48" s="5">
        <f t="shared" si="5"/>
        <v>1.0120383812533937</v>
      </c>
      <c r="G48" s="5">
        <f t="shared" si="3"/>
        <v>1.0242216851299895</v>
      </c>
    </row>
    <row r="49" spans="1:7" x14ac:dyDescent="0.25">
      <c r="A49" s="2">
        <v>48</v>
      </c>
      <c r="B49" s="2">
        <v>21.389389312219201</v>
      </c>
      <c r="C49" s="2" t="s">
        <v>3</v>
      </c>
      <c r="D49" s="5">
        <f t="shared" si="4"/>
        <v>-0.81754296588664843</v>
      </c>
      <c r="E49" s="5">
        <f t="shared" si="1"/>
        <v>0.66837650107073765</v>
      </c>
      <c r="F49" s="5">
        <f t="shared" si="5"/>
        <v>1.0120383812533937</v>
      </c>
      <c r="G49" s="5">
        <f t="shared" si="3"/>
        <v>1.0242216851299895</v>
      </c>
    </row>
    <row r="50" spans="1:7" x14ac:dyDescent="0.25">
      <c r="A50" s="2">
        <v>49</v>
      </c>
      <c r="B50" s="2">
        <v>22.8285342306303</v>
      </c>
      <c r="C50" s="2" t="s">
        <v>3</v>
      </c>
      <c r="D50" s="5">
        <f t="shared" si="4"/>
        <v>0.6216019525244505</v>
      </c>
      <c r="E50" s="5">
        <f t="shared" si="1"/>
        <v>0.38638898738220923</v>
      </c>
      <c r="F50" s="5">
        <f t="shared" si="5"/>
        <v>1.0120383812533937</v>
      </c>
      <c r="G50" s="5">
        <f t="shared" si="3"/>
        <v>1.0242216851299895</v>
      </c>
    </row>
    <row r="51" spans="1:7" x14ac:dyDescent="0.25">
      <c r="A51" s="2">
        <v>50</v>
      </c>
      <c r="B51" s="2">
        <v>21.413687201643501</v>
      </c>
      <c r="C51" s="2" t="s">
        <v>3</v>
      </c>
      <c r="D51" s="5">
        <f t="shared" si="4"/>
        <v>-0.79324507646234821</v>
      </c>
      <c r="E51" s="5">
        <f t="shared" si="1"/>
        <v>0.62923775133175663</v>
      </c>
      <c r="F51" s="5">
        <f t="shared" si="5"/>
        <v>1.0120383812533937</v>
      </c>
      <c r="G51" s="5">
        <f t="shared" si="3"/>
        <v>1.0242216851299895</v>
      </c>
    </row>
    <row r="52" spans="1:7" x14ac:dyDescent="0.25">
      <c r="A52" s="2">
        <v>51</v>
      </c>
      <c r="B52" s="2">
        <v>20.388764318241702</v>
      </c>
      <c r="C52" s="2" t="s">
        <v>3</v>
      </c>
      <c r="D52" s="5">
        <f t="shared" si="4"/>
        <v>-1.818167959864148</v>
      </c>
      <c r="E52" s="5">
        <f t="shared" si="1"/>
        <v>3.3057347302765581</v>
      </c>
      <c r="F52" s="5">
        <f t="shared" si="5"/>
        <v>1.0120383812533937</v>
      </c>
      <c r="G52" s="5">
        <f t="shared" si="3"/>
        <v>1.0242216851299895</v>
      </c>
    </row>
    <row r="53" spans="1:7" x14ac:dyDescent="0.25">
      <c r="A53" s="2">
        <v>52</v>
      </c>
      <c r="B53" s="2">
        <v>22.048692814875501</v>
      </c>
      <c r="C53" s="2" t="s">
        <v>3</v>
      </c>
      <c r="D53" s="5">
        <f t="shared" si="4"/>
        <v>-0.15823946323034832</v>
      </c>
      <c r="E53" s="5">
        <f t="shared" si="1"/>
        <v>2.5039727723428759E-2</v>
      </c>
      <c r="F53" s="5">
        <f t="shared" si="5"/>
        <v>1.0120383812533937</v>
      </c>
      <c r="G53" s="5">
        <f t="shared" si="3"/>
        <v>1.0242216851299895</v>
      </c>
    </row>
    <row r="54" spans="1:7" x14ac:dyDescent="0.25">
      <c r="A54" s="2">
        <v>53</v>
      </c>
      <c r="B54" s="2">
        <v>23.089011387687101</v>
      </c>
      <c r="C54" s="2" t="s">
        <v>3</v>
      </c>
      <c r="D54" s="5">
        <f t="shared" si="4"/>
        <v>0.88207910958125169</v>
      </c>
      <c r="E54" s="5">
        <f t="shared" si="1"/>
        <v>0.77806355555965379</v>
      </c>
      <c r="F54" s="5">
        <f t="shared" si="5"/>
        <v>1.0120383812533937</v>
      </c>
      <c r="G54" s="5">
        <f t="shared" si="3"/>
        <v>1.0242216851299895</v>
      </c>
    </row>
    <row r="55" spans="1:7" x14ac:dyDescent="0.25">
      <c r="A55" s="2">
        <v>54</v>
      </c>
      <c r="B55" s="2">
        <v>20.8788219658048</v>
      </c>
      <c r="C55" s="2" t="s">
        <v>3</v>
      </c>
      <c r="D55" s="5">
        <f t="shared" si="4"/>
        <v>-1.3281103123010496</v>
      </c>
      <c r="E55" s="5">
        <f t="shared" si="1"/>
        <v>1.7638770016403915</v>
      </c>
      <c r="F55" s="5">
        <f t="shared" si="5"/>
        <v>1.0120383812533937</v>
      </c>
      <c r="G55" s="5">
        <f t="shared" si="3"/>
        <v>1.0242216851299895</v>
      </c>
    </row>
    <row r="56" spans="1:7" x14ac:dyDescent="0.25">
      <c r="A56" s="2">
        <v>55</v>
      </c>
      <c r="B56" s="2">
        <v>22.583134844353701</v>
      </c>
      <c r="C56" s="2" t="s">
        <v>3</v>
      </c>
      <c r="D56" s="5">
        <f t="shared" si="4"/>
        <v>0.37620256624785142</v>
      </c>
      <c r="E56" s="5">
        <f t="shared" si="1"/>
        <v>0.14152837085146905</v>
      </c>
      <c r="F56" s="5">
        <f t="shared" si="5"/>
        <v>1.0120383812533937</v>
      </c>
      <c r="G56" s="5">
        <f t="shared" si="3"/>
        <v>1.0242216851299895</v>
      </c>
    </row>
    <row r="57" spans="1:7" x14ac:dyDescent="0.25">
      <c r="A57" s="2">
        <v>56</v>
      </c>
      <c r="B57" s="2">
        <v>21.678225766015299</v>
      </c>
      <c r="C57" s="2" t="s">
        <v>3</v>
      </c>
      <c r="D57" s="5">
        <f t="shared" si="4"/>
        <v>-0.52870651209055097</v>
      </c>
      <c r="E57" s="5">
        <f t="shared" si="1"/>
        <v>0.2795305759269559</v>
      </c>
      <c r="F57" s="5">
        <f t="shared" si="5"/>
        <v>1.0120383812533937</v>
      </c>
      <c r="G57" s="5">
        <f t="shared" si="3"/>
        <v>1.0242216851299895</v>
      </c>
    </row>
    <row r="58" spans="1:7" x14ac:dyDescent="0.25">
      <c r="A58" s="2">
        <v>57</v>
      </c>
      <c r="B58" s="2">
        <v>21.955631621709799</v>
      </c>
      <c r="C58" s="2" t="s">
        <v>3</v>
      </c>
      <c r="D58" s="5">
        <f t="shared" si="4"/>
        <v>-0.25130065639605093</v>
      </c>
      <c r="E58" s="5">
        <f t="shared" si="1"/>
        <v>6.3152019905086051E-2</v>
      </c>
      <c r="F58" s="5">
        <f t="shared" si="5"/>
        <v>1.0120383812533937</v>
      </c>
      <c r="G58" s="5">
        <f t="shared" si="3"/>
        <v>1.0242216851299895</v>
      </c>
    </row>
    <row r="59" spans="1:7" x14ac:dyDescent="0.25">
      <c r="A59" s="2">
        <v>58</v>
      </c>
      <c r="B59" s="2">
        <v>23.251647983499399</v>
      </c>
      <c r="C59" s="2" t="s">
        <v>3</v>
      </c>
      <c r="D59" s="5">
        <f t="shared" si="4"/>
        <v>1.0447157053935499</v>
      </c>
      <c r="E59" s="5">
        <f t="shared" si="1"/>
        <v>1.0914309050959425</v>
      </c>
      <c r="F59" s="5">
        <f t="shared" si="5"/>
        <v>1.0120383812533937</v>
      </c>
      <c r="G59" s="5">
        <f t="shared" si="3"/>
        <v>1.0242216851299895</v>
      </c>
    </row>
    <row r="60" spans="1:7" x14ac:dyDescent="0.25">
      <c r="A60" s="2">
        <v>59</v>
      </c>
      <c r="B60" s="2">
        <v>22.188757698965102</v>
      </c>
      <c r="C60" s="2" t="s">
        <v>3</v>
      </c>
      <c r="D60" s="5">
        <f t="shared" si="4"/>
        <v>-1.8174579140747937E-2</v>
      </c>
      <c r="E60" s="5">
        <f t="shared" si="1"/>
        <v>3.3031532694331001E-4</v>
      </c>
      <c r="F60" s="5">
        <f t="shared" si="5"/>
        <v>1.0120383812533937</v>
      </c>
      <c r="G60" s="5">
        <f t="shared" si="3"/>
        <v>1.0242216851299895</v>
      </c>
    </row>
    <row r="61" spans="1:7" x14ac:dyDescent="0.25">
      <c r="A61" s="2">
        <v>60</v>
      </c>
      <c r="B61" s="2">
        <v>23.245051538192399</v>
      </c>
      <c r="C61" s="2" t="s">
        <v>3</v>
      </c>
      <c r="D61" s="5">
        <f t="shared" si="4"/>
        <v>1.0381192600865496</v>
      </c>
      <c r="E61" s="5">
        <f t="shared" si="1"/>
        <v>1.0776915981626454</v>
      </c>
      <c r="F61" s="5">
        <f t="shared" si="5"/>
        <v>1.0120383812533937</v>
      </c>
      <c r="G61" s="5">
        <f t="shared" si="3"/>
        <v>1.0242216851299895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van Melis</dc:creator>
  <cp:lastModifiedBy>Felipe</cp:lastModifiedBy>
  <dcterms:created xsi:type="dcterms:W3CDTF">2018-04-26T00:19:09Z</dcterms:created>
  <dcterms:modified xsi:type="dcterms:W3CDTF">2018-05-27T02:35:19Z</dcterms:modified>
</cp:coreProperties>
</file>