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os\Estatística\Aulas\05 -Análise de Variância\"/>
    </mc:Choice>
  </mc:AlternateContent>
  <bookViews>
    <workbookView xWindow="120" yWindow="150" windowWidth="14355" windowHeight="3675" activeTab="1"/>
  </bookViews>
  <sheets>
    <sheet name="Plan1" sheetId="1" r:id="rId1"/>
    <sheet name="Plan2" sheetId="2" r:id="rId2"/>
    <sheet name="Plan4" sheetId="4" r:id="rId3"/>
  </sheets>
  <calcPr calcId="162913"/>
</workbook>
</file>

<file path=xl/calcChain.xml><?xml version="1.0" encoding="utf-8"?>
<calcChain xmlns="http://schemas.openxmlformats.org/spreadsheetml/2006/main">
  <c r="AE3" i="2" l="1"/>
  <c r="X5" i="2"/>
  <c r="AE13" i="2"/>
  <c r="N3" i="2"/>
  <c r="AI4" i="2"/>
  <c r="AH1" i="2"/>
  <c r="R5" i="2"/>
  <c r="R4" i="2"/>
  <c r="H3" i="2"/>
  <c r="AE14" i="2"/>
  <c r="AF14" i="2"/>
  <c r="AF15" i="2"/>
  <c r="AE17" i="2"/>
  <c r="AF17" i="2"/>
  <c r="AE18" i="2"/>
  <c r="AF19" i="2"/>
  <c r="AE20" i="2"/>
  <c r="AF22" i="2"/>
  <c r="AE22" i="2"/>
  <c r="AG11" i="2"/>
  <c r="AG12" i="2"/>
  <c r="AF10" i="2"/>
  <c r="AA16" i="2"/>
  <c r="AA15" i="2"/>
  <c r="AB7" i="2"/>
  <c r="AA9" i="2"/>
  <c r="Z22" i="2"/>
  <c r="Z15" i="2"/>
  <c r="Z14" i="2"/>
  <c r="X7" i="2"/>
  <c r="AG17" i="2" s="1"/>
  <c r="X6" i="2"/>
  <c r="AF20" i="2" s="1"/>
  <c r="AE15" i="2"/>
  <c r="X4" i="2"/>
  <c r="AG5" i="2" s="1"/>
  <c r="X3" i="2"/>
  <c r="AF11" i="2" s="1"/>
  <c r="X2" i="2"/>
  <c r="AE10" i="2" s="1"/>
  <c r="S6" i="2"/>
  <c r="U8" i="2"/>
  <c r="T11" i="2"/>
  <c r="S14" i="2"/>
  <c r="S15" i="2"/>
  <c r="T16" i="2"/>
  <c r="U16" i="2"/>
  <c r="U17" i="2"/>
  <c r="S19" i="2"/>
  <c r="T19" i="2"/>
  <c r="T20" i="2"/>
  <c r="U21" i="2"/>
  <c r="S22" i="2"/>
  <c r="U13" i="2"/>
  <c r="R14" i="2"/>
  <c r="T14" i="2" s="1"/>
  <c r="T6" i="2"/>
  <c r="N4" i="2"/>
  <c r="P4" i="2"/>
  <c r="N5" i="2"/>
  <c r="O6" i="2"/>
  <c r="P6" i="2"/>
  <c r="O7" i="2"/>
  <c r="P7" i="2"/>
  <c r="P8" i="2"/>
  <c r="N9" i="2"/>
  <c r="O9" i="2"/>
  <c r="O10" i="2"/>
  <c r="O11" i="2"/>
  <c r="P11" i="2"/>
  <c r="N12" i="2"/>
  <c r="P12" i="2"/>
  <c r="N13" i="2"/>
  <c r="O14" i="2"/>
  <c r="P14" i="2"/>
  <c r="O15" i="2"/>
  <c r="P15" i="2"/>
  <c r="P16" i="2"/>
  <c r="N17" i="2"/>
  <c r="O17" i="2"/>
  <c r="O18" i="2"/>
  <c r="O19" i="2"/>
  <c r="P19" i="2"/>
  <c r="N20" i="2"/>
  <c r="P20" i="2"/>
  <c r="N21" i="2"/>
  <c r="O22" i="2"/>
  <c r="P22" i="2"/>
  <c r="O3" i="2"/>
  <c r="O1" i="2"/>
  <c r="AA18" i="2" s="1"/>
  <c r="P1" i="2"/>
  <c r="N1" i="2"/>
  <c r="Z20" i="2" s="1"/>
  <c r="H4" i="2"/>
  <c r="J4" i="2"/>
  <c r="H5" i="2"/>
  <c r="H6" i="2"/>
  <c r="I6" i="2"/>
  <c r="J6" i="2"/>
  <c r="I7" i="2"/>
  <c r="J7" i="2"/>
  <c r="J8" i="2"/>
  <c r="H9" i="2"/>
  <c r="I9" i="2"/>
  <c r="H10" i="2"/>
  <c r="I10" i="2"/>
  <c r="I11" i="2"/>
  <c r="J11" i="2"/>
  <c r="H12" i="2"/>
  <c r="J12" i="2"/>
  <c r="H13" i="2"/>
  <c r="H14" i="2"/>
  <c r="I14" i="2"/>
  <c r="J14" i="2"/>
  <c r="I15" i="2"/>
  <c r="J15" i="2"/>
  <c r="J16" i="2"/>
  <c r="H17" i="2"/>
  <c r="I17" i="2"/>
  <c r="H18" i="2"/>
  <c r="I18" i="2"/>
  <c r="I19" i="2"/>
  <c r="J19" i="2"/>
  <c r="H20" i="2"/>
  <c r="J20" i="2"/>
  <c r="H21" i="2"/>
  <c r="H22" i="2"/>
  <c r="I22" i="2"/>
  <c r="J22" i="2"/>
  <c r="I3" i="2"/>
  <c r="I1" i="2"/>
  <c r="O4" i="2" s="1"/>
  <c r="Z6" i="2" l="1"/>
  <c r="AB21" i="2"/>
  <c r="AG14" i="2"/>
  <c r="S11" i="2"/>
  <c r="U5" i="2"/>
  <c r="AB22" i="2"/>
  <c r="AF9" i="2"/>
  <c r="S16" i="2"/>
  <c r="U10" i="2"/>
  <c r="Z16" i="2"/>
  <c r="AA11" i="2"/>
  <c r="AB9" i="2"/>
  <c r="AA17" i="2"/>
  <c r="AB15" i="2"/>
  <c r="AE7" i="2"/>
  <c r="AG10" i="2"/>
  <c r="AG22" i="2"/>
  <c r="J21" i="2"/>
  <c r="H19" i="2"/>
  <c r="I16" i="2"/>
  <c r="J13" i="2"/>
  <c r="H11" i="2"/>
  <c r="I8" i="2"/>
  <c r="J5" i="2"/>
  <c r="P21" i="2"/>
  <c r="N19" i="2"/>
  <c r="O16" i="2"/>
  <c r="P13" i="2"/>
  <c r="N11" i="2"/>
  <c r="O8" i="2"/>
  <c r="P5" i="2"/>
  <c r="S13" i="2"/>
  <c r="S21" i="2"/>
  <c r="T18" i="2"/>
  <c r="U15" i="2"/>
  <c r="U3" i="2"/>
  <c r="T10" i="2"/>
  <c r="U7" i="2"/>
  <c r="S5" i="2"/>
  <c r="Z9" i="2"/>
  <c r="Z17" i="2"/>
  <c r="AA4" i="2"/>
  <c r="AA12" i="2"/>
  <c r="AB10" i="2"/>
  <c r="AB16" i="2"/>
  <c r="AE6" i="2"/>
  <c r="AF7" i="2"/>
  <c r="AG9" i="2"/>
  <c r="AG21" i="2"/>
  <c r="AE19" i="2"/>
  <c r="AF16" i="2"/>
  <c r="AG13" i="2"/>
  <c r="AE9" i="2"/>
  <c r="S3" i="2"/>
  <c r="T8" i="2"/>
  <c r="Z7" i="2"/>
  <c r="Z3" i="2"/>
  <c r="AA10" i="2"/>
  <c r="AB8" i="2"/>
  <c r="AB14" i="2"/>
  <c r="AE8" i="2"/>
  <c r="AG19" i="2"/>
  <c r="N22" i="2"/>
  <c r="N24" i="2" s="1"/>
  <c r="N14" i="2"/>
  <c r="N6" i="2"/>
  <c r="T21" i="2"/>
  <c r="U18" i="2"/>
  <c r="T3" i="2"/>
  <c r="S8" i="2"/>
  <c r="T5" i="2"/>
  <c r="Z8" i="2"/>
  <c r="AA3" i="2"/>
  <c r="AF8" i="2"/>
  <c r="AG16" i="2"/>
  <c r="I21" i="2"/>
  <c r="J18" i="2"/>
  <c r="H16" i="2"/>
  <c r="I13" i="2"/>
  <c r="J10" i="2"/>
  <c r="H8" i="2"/>
  <c r="I5" i="2"/>
  <c r="O21" i="2"/>
  <c r="P18" i="2"/>
  <c r="N16" i="2"/>
  <c r="O13" i="2"/>
  <c r="P10" i="2"/>
  <c r="N8" i="2"/>
  <c r="O5" i="2"/>
  <c r="T13" i="2"/>
  <c r="U20" i="2"/>
  <c r="S18" i="2"/>
  <c r="T15" i="2"/>
  <c r="U12" i="2"/>
  <c r="S10" i="2"/>
  <c r="T7" i="2"/>
  <c r="U4" i="2"/>
  <c r="Z10" i="2"/>
  <c r="Z18" i="2"/>
  <c r="AA5" i="2"/>
  <c r="AB3" i="2"/>
  <c r="AB11" i="2"/>
  <c r="AA19" i="2"/>
  <c r="AB17" i="2"/>
  <c r="AE4" i="2"/>
  <c r="AE5" i="2"/>
  <c r="AF6" i="2"/>
  <c r="AG8" i="2"/>
  <c r="AF21" i="2"/>
  <c r="AG18" i="2"/>
  <c r="AE16" i="2"/>
  <c r="AF13" i="2"/>
  <c r="Z11" i="2"/>
  <c r="Z19" i="2"/>
  <c r="AA6" i="2"/>
  <c r="AB4" i="2"/>
  <c r="AB12" i="2"/>
  <c r="AA20" i="2"/>
  <c r="AB18" i="2"/>
  <c r="AE12" i="2"/>
  <c r="AF4" i="2"/>
  <c r="AF5" i="2"/>
  <c r="AG7" i="2"/>
  <c r="AE21" i="2"/>
  <c r="AF18" i="2"/>
  <c r="AG15" i="2"/>
  <c r="AB13" i="2"/>
  <c r="T12" i="2"/>
  <c r="U9" i="2"/>
  <c r="S7" i="2"/>
  <c r="T4" i="2"/>
  <c r="N18" i="2"/>
  <c r="N10" i="2"/>
  <c r="U22" i="2"/>
  <c r="S20" i="2"/>
  <c r="T17" i="2"/>
  <c r="U14" i="2"/>
  <c r="S12" i="2"/>
  <c r="T9" i="2"/>
  <c r="U6" i="2"/>
  <c r="S4" i="2"/>
  <c r="Z4" i="2"/>
  <c r="Z12" i="2"/>
  <c r="AA7" i="2"/>
  <c r="AB5" i="2"/>
  <c r="AA13" i="2"/>
  <c r="AA21" i="2"/>
  <c r="AB19" i="2"/>
  <c r="AE11" i="2"/>
  <c r="AF12" i="2"/>
  <c r="AG3" i="2"/>
  <c r="AG6" i="2"/>
  <c r="AG20" i="2"/>
  <c r="AF3" i="2"/>
  <c r="J3" i="2"/>
  <c r="G5" i="2" s="1"/>
  <c r="I20" i="2"/>
  <c r="J17" i="2"/>
  <c r="H15" i="2"/>
  <c r="I12" i="2"/>
  <c r="J9" i="2"/>
  <c r="H7" i="2"/>
  <c r="I4" i="2"/>
  <c r="P3" i="2"/>
  <c r="O20" i="2"/>
  <c r="P17" i="2"/>
  <c r="N15" i="2"/>
  <c r="O12" i="2"/>
  <c r="P9" i="2"/>
  <c r="N7" i="2"/>
  <c r="T22" i="2"/>
  <c r="U19" i="2"/>
  <c r="S17" i="2"/>
  <c r="U11" i="2"/>
  <c r="S9" i="2"/>
  <c r="Z5" i="2"/>
  <c r="Z13" i="2"/>
  <c r="Z21" i="2"/>
  <c r="AA8" i="2"/>
  <c r="AB6" i="2"/>
  <c r="AA14" i="2"/>
  <c r="AA22" i="2"/>
  <c r="AB20" i="2"/>
  <c r="AG4" i="2"/>
  <c r="W9" i="2" l="1"/>
  <c r="M5" i="2"/>
</calcChain>
</file>

<file path=xl/sharedStrings.xml><?xml version="1.0" encoding="utf-8"?>
<sst xmlns="http://schemas.openxmlformats.org/spreadsheetml/2006/main" count="115" uniqueCount="31">
  <si>
    <t>n</t>
  </si>
  <si>
    <t>len</t>
  </si>
  <si>
    <t>supp</t>
  </si>
  <si>
    <t>dose</t>
  </si>
  <si>
    <t>VC</t>
  </si>
  <si>
    <t>OJ</t>
  </si>
  <si>
    <t xml:space="preserve">supp </t>
  </si>
  <si>
    <t xml:space="preserve">VC </t>
  </si>
  <si>
    <t xml:space="preserve">OJ </t>
  </si>
  <si>
    <t>D0.5</t>
  </si>
  <si>
    <t>D1.0</t>
  </si>
  <si>
    <t>D2.0</t>
  </si>
  <si>
    <t>SQT</t>
  </si>
  <si>
    <t>(média_geral - X)²</t>
  </si>
  <si>
    <t>média_geral=</t>
  </si>
  <si>
    <t>SQA</t>
  </si>
  <si>
    <t>média_A=</t>
  </si>
  <si>
    <t>(média_A -média_geral)²</t>
  </si>
  <si>
    <t>SQB</t>
  </si>
  <si>
    <t>(média_B -média_geral)²</t>
  </si>
  <si>
    <t>média_B=</t>
  </si>
  <si>
    <t>SQAB</t>
  </si>
  <si>
    <t>VC_0.5</t>
  </si>
  <si>
    <t>VC_1.0</t>
  </si>
  <si>
    <t>VC_2.0</t>
  </si>
  <si>
    <t>OJ_0.5</t>
  </si>
  <si>
    <t>OJ_1.0</t>
  </si>
  <si>
    <t>OJ_2.0</t>
  </si>
  <si>
    <t>(méda_ab - média_a - média_b + média_geral)²</t>
  </si>
  <si>
    <t>(X - média_ab)²</t>
  </si>
  <si>
    <t>SQresíduos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</si>
</sst>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6">
    <xf numFmtId="0" fontId="0" fillId="0" borderId="0" xfId="0"/>
    <xf numFmtId="0" fontId="0" fillId="0" borderId="0" xfId="0"/>
    <xf numFmtId="0" fontId="16" fillId="0" borderId="0" xfId="0" applyFont="1"/>
    <xf numFmtId="0" fontId="14" fillId="0" borderId="0" xfId="0" applyFont="1"/>
    <xf numFmtId="0" fontId="18" fillId="0" borderId="0" xfId="0" applyFont="1"/>
    <xf numFmtId="0" fontId="19" fillId="0" borderId="0" xfId="0" applyFont="1"/>
    <xf numFmtId="164" fontId="0" fillId="33" borderId="0" xfId="0" applyNumberFormat="1" applyFill="1"/>
    <xf numFmtId="164" fontId="0" fillId="34" borderId="0" xfId="0" applyNumberFormat="1" applyFill="1"/>
    <xf numFmtId="164" fontId="16" fillId="35" borderId="0" xfId="0" applyNumberFormat="1" applyFont="1" applyFill="1"/>
    <xf numFmtId="0" fontId="0" fillId="0" borderId="0" xfId="0" applyFont="1"/>
    <xf numFmtId="0" fontId="20" fillId="0" borderId="10" xfId="0" applyFont="1" applyBorder="1" applyAlignment="1">
      <alignment horizontal="left" vertical="top" wrapText="1" readingOrder="1"/>
    </xf>
    <xf numFmtId="0" fontId="20" fillId="0" borderId="12" xfId="0" applyFont="1" applyBorder="1" applyAlignment="1">
      <alignment horizontal="left" vertical="top" wrapText="1" readingOrder="1"/>
    </xf>
    <xf numFmtId="0" fontId="20" fillId="0" borderId="11" xfId="0" applyFont="1" applyBorder="1" applyAlignment="1">
      <alignment horizontal="left" vertical="top" wrapText="1" readingOrder="1"/>
    </xf>
    <xf numFmtId="2" fontId="0" fillId="0" borderId="0" xfId="0" applyNumberFormat="1" applyFont="1"/>
    <xf numFmtId="0" fontId="21" fillId="0" borderId="10" xfId="0" applyFont="1" applyBorder="1" applyAlignment="1">
      <alignment horizontal="right" vertical="top" wrapText="1" indent="1" readingOrder="1"/>
    </xf>
    <xf numFmtId="0" fontId="21" fillId="0" borderId="11" xfId="0" applyFont="1" applyBorder="1" applyAlignment="1">
      <alignment horizontal="left" vertical="top" wrapText="1" indent="1" readingOrder="1"/>
    </xf>
    <xf numFmtId="0" fontId="16" fillId="0" borderId="13" xfId="0" applyFont="1" applyBorder="1"/>
    <xf numFmtId="0" fontId="0" fillId="0" borderId="14" xfId="0" applyFont="1" applyBorder="1"/>
    <xf numFmtId="0" fontId="16" fillId="0" borderId="15" xfId="0" applyFont="1" applyBorder="1"/>
    <xf numFmtId="0" fontId="16" fillId="0" borderId="0" xfId="0" applyFont="1" applyBorder="1"/>
    <xf numFmtId="0" fontId="16" fillId="0" borderId="16" xfId="0" applyFont="1" applyBorder="1"/>
    <xf numFmtId="2" fontId="16" fillId="0" borderId="15" xfId="0" applyNumberFormat="1" applyFont="1" applyBorder="1"/>
    <xf numFmtId="2" fontId="0" fillId="0" borderId="0" xfId="0" applyNumberFormat="1" applyFont="1" applyFill="1" applyBorder="1"/>
    <xf numFmtId="0" fontId="0" fillId="0" borderId="0" xfId="0" applyFont="1" applyFill="1" applyBorder="1"/>
    <xf numFmtId="0" fontId="21" fillId="0" borderId="10" xfId="0" applyFont="1" applyBorder="1" applyAlignment="1">
      <alignment horizontal="center" vertical="center" wrapText="1" readingOrder="1"/>
    </xf>
    <xf numFmtId="0" fontId="21" fillId="0" borderId="11" xfId="0" applyFont="1" applyBorder="1" applyAlignment="1">
      <alignment horizontal="center" vertical="center" wrapText="1" readingOrder="1"/>
    </xf>
    <xf numFmtId="0" fontId="21" fillId="0" borderId="12" xfId="0" applyFont="1" applyBorder="1" applyAlignment="1">
      <alignment horizontal="center" vertical="center" wrapText="1" readingOrder="1"/>
    </xf>
    <xf numFmtId="2" fontId="0" fillId="36" borderId="17" xfId="0" applyNumberFormat="1" applyFont="1" applyFill="1" applyBorder="1"/>
    <xf numFmtId="0" fontId="16" fillId="36" borderId="17" xfId="0" applyFont="1" applyFill="1" applyBorder="1"/>
    <xf numFmtId="0" fontId="0" fillId="36" borderId="17" xfId="0" applyFill="1" applyBorder="1"/>
    <xf numFmtId="0" fontId="0" fillId="36" borderId="17" xfId="0" applyFont="1" applyFill="1" applyBorder="1"/>
    <xf numFmtId="2" fontId="0" fillId="36" borderId="18" xfId="0" applyNumberFormat="1" applyFont="1" applyFill="1" applyBorder="1"/>
    <xf numFmtId="2" fontId="0" fillId="0" borderId="19" xfId="0" applyNumberFormat="1" applyFont="1" applyBorder="1"/>
    <xf numFmtId="2" fontId="0" fillId="0" borderId="20" xfId="0" applyNumberFormat="1" applyFont="1" applyBorder="1"/>
    <xf numFmtId="2" fontId="0" fillId="0" borderId="21" xfId="0" applyNumberFormat="1" applyFont="1" applyBorder="1"/>
    <xf numFmtId="2" fontId="0" fillId="0" borderId="22" xfId="0" applyNumberFormat="1" applyFont="1" applyBorder="1"/>
    <xf numFmtId="2" fontId="0" fillId="0" borderId="23" xfId="0" applyNumberFormat="1" applyFont="1" applyBorder="1"/>
    <xf numFmtId="2" fontId="0" fillId="0" borderId="24" xfId="0" applyNumberFormat="1" applyFont="1" applyBorder="1"/>
    <xf numFmtId="2" fontId="0" fillId="0" borderId="25" xfId="0" applyNumberFormat="1" applyFont="1" applyBorder="1"/>
    <xf numFmtId="2" fontId="0" fillId="0" borderId="26" xfId="0" applyNumberFormat="1" applyFont="1" applyBorder="1"/>
    <xf numFmtId="2" fontId="0" fillId="0" borderId="27" xfId="0" applyNumberFormat="1" applyFont="1" applyBorder="1"/>
    <xf numFmtId="2" fontId="0" fillId="0" borderId="28" xfId="0" applyNumberFormat="1" applyFont="1" applyBorder="1"/>
    <xf numFmtId="2" fontId="0" fillId="0" borderId="29" xfId="0" applyNumberFormat="1" applyFont="1" applyBorder="1"/>
    <xf numFmtId="2" fontId="0" fillId="0" borderId="30" xfId="0" applyNumberFormat="1" applyFont="1" applyBorder="1"/>
    <xf numFmtId="0" fontId="0" fillId="36" borderId="18" xfId="0" applyFont="1" applyFill="1" applyBorder="1"/>
    <xf numFmtId="0" fontId="0" fillId="0" borderId="20" xfId="0" applyFont="1" applyBorder="1"/>
    <xf numFmtId="0" fontId="0" fillId="0" borderId="22" xfId="0" applyFont="1" applyBorder="1"/>
    <xf numFmtId="0" fontId="0" fillId="0" borderId="24" xfId="0" applyFont="1" applyBorder="1"/>
    <xf numFmtId="0" fontId="0" fillId="0" borderId="25" xfId="0" applyFont="1" applyBorder="1"/>
    <xf numFmtId="0" fontId="0" fillId="0" borderId="26" xfId="0" applyFont="1" applyBorder="1"/>
    <xf numFmtId="0" fontId="0" fillId="0" borderId="27" xfId="0" applyFont="1" applyBorder="1"/>
    <xf numFmtId="0" fontId="0" fillId="0" borderId="28" xfId="0" applyFont="1" applyBorder="1"/>
    <xf numFmtId="0" fontId="0" fillId="0" borderId="29" xfId="0" applyFont="1" applyBorder="1"/>
    <xf numFmtId="0" fontId="0" fillId="0" borderId="30" xfId="0" applyFont="1" applyBorder="1"/>
    <xf numFmtId="0" fontId="0" fillId="0" borderId="22" xfId="0" applyBorder="1"/>
    <xf numFmtId="0" fontId="0" fillId="0" borderId="29" xfId="0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activeCell="E1" sqref="E1"/>
    </sheetView>
  </sheetViews>
  <sheetFormatPr defaultRowHeight="15" x14ac:dyDescent="0.25"/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1</v>
      </c>
      <c r="B2" s="1">
        <v>4.2</v>
      </c>
      <c r="C2" s="3" t="s">
        <v>4</v>
      </c>
      <c r="D2" s="6">
        <v>0.5</v>
      </c>
    </row>
    <row r="3" spans="1:4" x14ac:dyDescent="0.25">
      <c r="A3" s="1">
        <v>2</v>
      </c>
      <c r="B3" s="1">
        <v>11.5</v>
      </c>
      <c r="C3" s="3" t="s">
        <v>4</v>
      </c>
      <c r="D3" s="6">
        <v>0.5</v>
      </c>
    </row>
    <row r="4" spans="1:4" x14ac:dyDescent="0.25">
      <c r="A4" s="1">
        <v>3</v>
      </c>
      <c r="B4" s="1">
        <v>7.3</v>
      </c>
      <c r="C4" s="3" t="s">
        <v>4</v>
      </c>
      <c r="D4" s="6">
        <v>0.5</v>
      </c>
    </row>
    <row r="5" spans="1:4" x14ac:dyDescent="0.25">
      <c r="A5" s="1">
        <v>4</v>
      </c>
      <c r="B5" s="1">
        <v>5.8</v>
      </c>
      <c r="C5" s="3" t="s">
        <v>4</v>
      </c>
      <c r="D5" s="6">
        <v>0.5</v>
      </c>
    </row>
    <row r="6" spans="1:4" x14ac:dyDescent="0.25">
      <c r="A6" s="1">
        <v>5</v>
      </c>
      <c r="B6" s="1">
        <v>6.4</v>
      </c>
      <c r="C6" s="3" t="s">
        <v>4</v>
      </c>
      <c r="D6" s="6">
        <v>0.5</v>
      </c>
    </row>
    <row r="7" spans="1:4" x14ac:dyDescent="0.25">
      <c r="A7" s="1">
        <v>6</v>
      </c>
      <c r="B7" s="1">
        <v>10</v>
      </c>
      <c r="C7" s="3" t="s">
        <v>4</v>
      </c>
      <c r="D7" s="6">
        <v>0.5</v>
      </c>
    </row>
    <row r="8" spans="1:4" x14ac:dyDescent="0.25">
      <c r="A8" s="1">
        <v>7</v>
      </c>
      <c r="B8" s="1">
        <v>11.2</v>
      </c>
      <c r="C8" s="3" t="s">
        <v>4</v>
      </c>
      <c r="D8" s="6">
        <v>0.5</v>
      </c>
    </row>
    <row r="9" spans="1:4" x14ac:dyDescent="0.25">
      <c r="A9" s="1">
        <v>8</v>
      </c>
      <c r="B9" s="1">
        <v>11.2</v>
      </c>
      <c r="C9" s="3" t="s">
        <v>4</v>
      </c>
      <c r="D9" s="6">
        <v>0.5</v>
      </c>
    </row>
    <row r="10" spans="1:4" x14ac:dyDescent="0.25">
      <c r="A10" s="1">
        <v>9</v>
      </c>
      <c r="B10" s="1">
        <v>5.2</v>
      </c>
      <c r="C10" s="3" t="s">
        <v>4</v>
      </c>
      <c r="D10" s="6">
        <v>0.5</v>
      </c>
    </row>
    <row r="11" spans="1:4" x14ac:dyDescent="0.25">
      <c r="A11" s="1">
        <v>10</v>
      </c>
      <c r="B11" s="1">
        <v>7</v>
      </c>
      <c r="C11" s="3" t="s">
        <v>4</v>
      </c>
      <c r="D11" s="6">
        <v>0.5</v>
      </c>
    </row>
    <row r="12" spans="1:4" x14ac:dyDescent="0.25">
      <c r="A12" s="1">
        <v>11</v>
      </c>
      <c r="B12" s="1">
        <v>16.5</v>
      </c>
      <c r="C12" s="3" t="s">
        <v>4</v>
      </c>
      <c r="D12" s="7">
        <v>1</v>
      </c>
    </row>
    <row r="13" spans="1:4" x14ac:dyDescent="0.25">
      <c r="A13" s="1">
        <v>12</v>
      </c>
      <c r="B13" s="1">
        <v>16.5</v>
      </c>
      <c r="C13" s="3" t="s">
        <v>4</v>
      </c>
      <c r="D13" s="7">
        <v>1</v>
      </c>
    </row>
    <row r="14" spans="1:4" x14ac:dyDescent="0.25">
      <c r="A14" s="1">
        <v>13</v>
      </c>
      <c r="B14" s="1">
        <v>15.2</v>
      </c>
      <c r="C14" s="3" t="s">
        <v>4</v>
      </c>
      <c r="D14" s="7">
        <v>1</v>
      </c>
    </row>
    <row r="15" spans="1:4" x14ac:dyDescent="0.25">
      <c r="A15" s="1">
        <v>14</v>
      </c>
      <c r="B15" s="1">
        <v>17.3</v>
      </c>
      <c r="C15" s="3" t="s">
        <v>4</v>
      </c>
      <c r="D15" s="7">
        <v>1</v>
      </c>
    </row>
    <row r="16" spans="1:4" x14ac:dyDescent="0.25">
      <c r="A16" s="1">
        <v>15</v>
      </c>
      <c r="B16" s="1">
        <v>22.5</v>
      </c>
      <c r="C16" s="3" t="s">
        <v>4</v>
      </c>
      <c r="D16" s="7">
        <v>1</v>
      </c>
    </row>
    <row r="17" spans="1:4" x14ac:dyDescent="0.25">
      <c r="A17" s="1">
        <v>16</v>
      </c>
      <c r="B17" s="1">
        <v>17.3</v>
      </c>
      <c r="C17" s="3" t="s">
        <v>4</v>
      </c>
      <c r="D17" s="7">
        <v>1</v>
      </c>
    </row>
    <row r="18" spans="1:4" x14ac:dyDescent="0.25">
      <c r="A18" s="1">
        <v>17</v>
      </c>
      <c r="B18" s="1">
        <v>13.6</v>
      </c>
      <c r="C18" s="3" t="s">
        <v>4</v>
      </c>
      <c r="D18" s="7">
        <v>1</v>
      </c>
    </row>
    <row r="19" spans="1:4" x14ac:dyDescent="0.25">
      <c r="A19" s="1">
        <v>18</v>
      </c>
      <c r="B19" s="1">
        <v>14.5</v>
      </c>
      <c r="C19" s="3" t="s">
        <v>4</v>
      </c>
      <c r="D19" s="7">
        <v>1</v>
      </c>
    </row>
    <row r="20" spans="1:4" x14ac:dyDescent="0.25">
      <c r="A20" s="1">
        <v>19</v>
      </c>
      <c r="B20" s="1">
        <v>18.8</v>
      </c>
      <c r="C20" s="3" t="s">
        <v>4</v>
      </c>
      <c r="D20" s="7">
        <v>1</v>
      </c>
    </row>
    <row r="21" spans="1:4" x14ac:dyDescent="0.25">
      <c r="A21" s="1">
        <v>20</v>
      </c>
      <c r="B21" s="1">
        <v>15.5</v>
      </c>
      <c r="C21" s="3" t="s">
        <v>4</v>
      </c>
      <c r="D21" s="7">
        <v>1</v>
      </c>
    </row>
    <row r="22" spans="1:4" x14ac:dyDescent="0.25">
      <c r="A22" s="1">
        <v>21</v>
      </c>
      <c r="B22" s="1">
        <v>23.6</v>
      </c>
      <c r="C22" s="3" t="s">
        <v>4</v>
      </c>
      <c r="D22" s="8">
        <v>2</v>
      </c>
    </row>
    <row r="23" spans="1:4" x14ac:dyDescent="0.25">
      <c r="A23" s="1">
        <v>22</v>
      </c>
      <c r="B23" s="1">
        <v>18.5</v>
      </c>
      <c r="C23" s="3" t="s">
        <v>4</v>
      </c>
      <c r="D23" s="8">
        <v>2</v>
      </c>
    </row>
    <row r="24" spans="1:4" x14ac:dyDescent="0.25">
      <c r="A24" s="1">
        <v>23</v>
      </c>
      <c r="B24" s="1">
        <v>33.9</v>
      </c>
      <c r="C24" s="3" t="s">
        <v>4</v>
      </c>
      <c r="D24" s="8">
        <v>2</v>
      </c>
    </row>
    <row r="25" spans="1:4" x14ac:dyDescent="0.25">
      <c r="A25" s="1">
        <v>24</v>
      </c>
      <c r="B25" s="1">
        <v>25.5</v>
      </c>
      <c r="C25" s="3" t="s">
        <v>4</v>
      </c>
      <c r="D25" s="8">
        <v>2</v>
      </c>
    </row>
    <row r="26" spans="1:4" x14ac:dyDescent="0.25">
      <c r="A26" s="1">
        <v>25</v>
      </c>
      <c r="B26" s="1">
        <v>26.4</v>
      </c>
      <c r="C26" s="3" t="s">
        <v>4</v>
      </c>
      <c r="D26" s="8">
        <v>2</v>
      </c>
    </row>
    <row r="27" spans="1:4" x14ac:dyDescent="0.25">
      <c r="A27" s="1">
        <v>26</v>
      </c>
      <c r="B27" s="1">
        <v>32.5</v>
      </c>
      <c r="C27" s="3" t="s">
        <v>4</v>
      </c>
      <c r="D27" s="8">
        <v>2</v>
      </c>
    </row>
    <row r="28" spans="1:4" x14ac:dyDescent="0.25">
      <c r="A28" s="1">
        <v>27</v>
      </c>
      <c r="B28" s="1">
        <v>26.7</v>
      </c>
      <c r="C28" s="3" t="s">
        <v>4</v>
      </c>
      <c r="D28" s="8">
        <v>2</v>
      </c>
    </row>
    <row r="29" spans="1:4" x14ac:dyDescent="0.25">
      <c r="A29" s="1">
        <v>28</v>
      </c>
      <c r="B29" s="1">
        <v>21.5</v>
      </c>
      <c r="C29" s="3" t="s">
        <v>4</v>
      </c>
      <c r="D29" s="8">
        <v>2</v>
      </c>
    </row>
    <row r="30" spans="1:4" x14ac:dyDescent="0.25">
      <c r="A30" s="1">
        <v>29</v>
      </c>
      <c r="B30" s="1">
        <v>23.3</v>
      </c>
      <c r="C30" s="3" t="s">
        <v>4</v>
      </c>
      <c r="D30" s="8">
        <v>2</v>
      </c>
    </row>
    <row r="31" spans="1:4" x14ac:dyDescent="0.25">
      <c r="A31" s="1">
        <v>30</v>
      </c>
      <c r="B31" s="1">
        <v>29.5</v>
      </c>
      <c r="C31" s="3" t="s">
        <v>4</v>
      </c>
      <c r="D31" s="8">
        <v>2</v>
      </c>
    </row>
    <row r="32" spans="1:4" x14ac:dyDescent="0.25">
      <c r="A32" s="1">
        <v>31</v>
      </c>
      <c r="B32" s="1">
        <v>15.2</v>
      </c>
      <c r="C32" s="5" t="s">
        <v>5</v>
      </c>
      <c r="D32" s="6">
        <v>0.5</v>
      </c>
    </row>
    <row r="33" spans="1:4" x14ac:dyDescent="0.25">
      <c r="A33" s="1">
        <v>32</v>
      </c>
      <c r="B33" s="1">
        <v>21.5</v>
      </c>
      <c r="C33" s="5" t="s">
        <v>5</v>
      </c>
      <c r="D33" s="6">
        <v>0.5</v>
      </c>
    </row>
    <row r="34" spans="1:4" x14ac:dyDescent="0.25">
      <c r="A34" s="1">
        <v>33</v>
      </c>
      <c r="B34" s="1">
        <v>17.600000000000001</v>
      </c>
      <c r="C34" s="5" t="s">
        <v>5</v>
      </c>
      <c r="D34" s="6">
        <v>0.5</v>
      </c>
    </row>
    <row r="35" spans="1:4" x14ac:dyDescent="0.25">
      <c r="A35" s="1">
        <v>34</v>
      </c>
      <c r="B35" s="1">
        <v>9.6999999999999993</v>
      </c>
      <c r="C35" s="5" t="s">
        <v>5</v>
      </c>
      <c r="D35" s="6">
        <v>0.5</v>
      </c>
    </row>
    <row r="36" spans="1:4" x14ac:dyDescent="0.25">
      <c r="A36" s="1">
        <v>35</v>
      </c>
      <c r="B36" s="1">
        <v>14.5</v>
      </c>
      <c r="C36" s="5" t="s">
        <v>5</v>
      </c>
      <c r="D36" s="6">
        <v>0.5</v>
      </c>
    </row>
    <row r="37" spans="1:4" x14ac:dyDescent="0.25">
      <c r="A37" s="1">
        <v>36</v>
      </c>
      <c r="B37" s="1">
        <v>10</v>
      </c>
      <c r="C37" s="5" t="s">
        <v>5</v>
      </c>
      <c r="D37" s="6">
        <v>0.5</v>
      </c>
    </row>
    <row r="38" spans="1:4" x14ac:dyDescent="0.25">
      <c r="A38" s="1">
        <v>37</v>
      </c>
      <c r="B38" s="1">
        <v>8.1999999999999993</v>
      </c>
      <c r="C38" s="5" t="s">
        <v>5</v>
      </c>
      <c r="D38" s="6">
        <v>0.5</v>
      </c>
    </row>
    <row r="39" spans="1:4" x14ac:dyDescent="0.25">
      <c r="A39" s="1">
        <v>38</v>
      </c>
      <c r="B39" s="1">
        <v>9.4</v>
      </c>
      <c r="C39" s="5" t="s">
        <v>5</v>
      </c>
      <c r="D39" s="6">
        <v>0.5</v>
      </c>
    </row>
    <row r="40" spans="1:4" x14ac:dyDescent="0.25">
      <c r="A40" s="1">
        <v>39</v>
      </c>
      <c r="B40" s="1">
        <v>16.5</v>
      </c>
      <c r="C40" s="5" t="s">
        <v>5</v>
      </c>
      <c r="D40" s="6">
        <v>0.5</v>
      </c>
    </row>
    <row r="41" spans="1:4" x14ac:dyDescent="0.25">
      <c r="A41" s="1">
        <v>40</v>
      </c>
      <c r="B41" s="1">
        <v>9.6999999999999993</v>
      </c>
      <c r="C41" s="5" t="s">
        <v>5</v>
      </c>
      <c r="D41" s="6">
        <v>0.5</v>
      </c>
    </row>
    <row r="42" spans="1:4" x14ac:dyDescent="0.25">
      <c r="A42" s="1">
        <v>41</v>
      </c>
      <c r="B42" s="1">
        <v>19.7</v>
      </c>
      <c r="C42" s="5" t="s">
        <v>5</v>
      </c>
      <c r="D42" s="7">
        <v>1</v>
      </c>
    </row>
    <row r="43" spans="1:4" x14ac:dyDescent="0.25">
      <c r="A43" s="1">
        <v>42</v>
      </c>
      <c r="B43" s="1">
        <v>23.3</v>
      </c>
      <c r="C43" s="5" t="s">
        <v>5</v>
      </c>
      <c r="D43" s="7">
        <v>1</v>
      </c>
    </row>
    <row r="44" spans="1:4" x14ac:dyDescent="0.25">
      <c r="A44" s="1">
        <v>43</v>
      </c>
      <c r="B44" s="1">
        <v>23.6</v>
      </c>
      <c r="C44" s="5" t="s">
        <v>5</v>
      </c>
      <c r="D44" s="7">
        <v>1</v>
      </c>
    </row>
    <row r="45" spans="1:4" x14ac:dyDescent="0.25">
      <c r="A45" s="1">
        <v>44</v>
      </c>
      <c r="B45" s="1">
        <v>26.4</v>
      </c>
      <c r="C45" s="5" t="s">
        <v>5</v>
      </c>
      <c r="D45" s="7">
        <v>1</v>
      </c>
    </row>
    <row r="46" spans="1:4" x14ac:dyDescent="0.25">
      <c r="A46" s="1">
        <v>45</v>
      </c>
      <c r="B46" s="1">
        <v>20</v>
      </c>
      <c r="C46" s="5" t="s">
        <v>5</v>
      </c>
      <c r="D46" s="7">
        <v>1</v>
      </c>
    </row>
    <row r="47" spans="1:4" x14ac:dyDescent="0.25">
      <c r="A47" s="1">
        <v>46</v>
      </c>
      <c r="B47" s="1">
        <v>25.2</v>
      </c>
      <c r="C47" s="5" t="s">
        <v>5</v>
      </c>
      <c r="D47" s="7">
        <v>1</v>
      </c>
    </row>
    <row r="48" spans="1:4" x14ac:dyDescent="0.25">
      <c r="A48" s="1">
        <v>47</v>
      </c>
      <c r="B48" s="1">
        <v>25.8</v>
      </c>
      <c r="C48" s="5" t="s">
        <v>5</v>
      </c>
      <c r="D48" s="7">
        <v>1</v>
      </c>
    </row>
    <row r="49" spans="1:4" x14ac:dyDescent="0.25">
      <c r="A49" s="1">
        <v>48</v>
      </c>
      <c r="B49" s="1">
        <v>21.2</v>
      </c>
      <c r="C49" s="5" t="s">
        <v>5</v>
      </c>
      <c r="D49" s="7">
        <v>1</v>
      </c>
    </row>
    <row r="50" spans="1:4" x14ac:dyDescent="0.25">
      <c r="A50" s="1">
        <v>49</v>
      </c>
      <c r="B50" s="1">
        <v>14.5</v>
      </c>
      <c r="C50" s="5" t="s">
        <v>5</v>
      </c>
      <c r="D50" s="7">
        <v>1</v>
      </c>
    </row>
    <row r="51" spans="1:4" x14ac:dyDescent="0.25">
      <c r="A51" s="1">
        <v>50</v>
      </c>
      <c r="B51" s="1">
        <v>27.3</v>
      </c>
      <c r="C51" s="5" t="s">
        <v>5</v>
      </c>
      <c r="D51" s="7">
        <v>1</v>
      </c>
    </row>
    <row r="52" spans="1:4" x14ac:dyDescent="0.25">
      <c r="A52" s="1">
        <v>51</v>
      </c>
      <c r="B52" s="1">
        <v>25.5</v>
      </c>
      <c r="C52" s="5" t="s">
        <v>5</v>
      </c>
      <c r="D52" s="8">
        <v>2</v>
      </c>
    </row>
    <row r="53" spans="1:4" x14ac:dyDescent="0.25">
      <c r="A53" s="1">
        <v>52</v>
      </c>
      <c r="B53" s="1">
        <v>26.4</v>
      </c>
      <c r="C53" s="5" t="s">
        <v>5</v>
      </c>
      <c r="D53" s="8">
        <v>2</v>
      </c>
    </row>
    <row r="54" spans="1:4" x14ac:dyDescent="0.25">
      <c r="A54" s="1">
        <v>53</v>
      </c>
      <c r="B54" s="1">
        <v>22.4</v>
      </c>
      <c r="C54" s="5" t="s">
        <v>5</v>
      </c>
      <c r="D54" s="8">
        <v>2</v>
      </c>
    </row>
    <row r="55" spans="1:4" x14ac:dyDescent="0.25">
      <c r="A55" s="1">
        <v>54</v>
      </c>
      <c r="B55" s="1">
        <v>24.5</v>
      </c>
      <c r="C55" s="5" t="s">
        <v>5</v>
      </c>
      <c r="D55" s="8">
        <v>2</v>
      </c>
    </row>
    <row r="56" spans="1:4" x14ac:dyDescent="0.25">
      <c r="A56" s="1">
        <v>55</v>
      </c>
      <c r="B56" s="1">
        <v>24.8</v>
      </c>
      <c r="C56" s="5" t="s">
        <v>5</v>
      </c>
      <c r="D56" s="8">
        <v>2</v>
      </c>
    </row>
    <row r="57" spans="1:4" x14ac:dyDescent="0.25">
      <c r="A57" s="1">
        <v>56</v>
      </c>
      <c r="B57" s="1">
        <v>30.9</v>
      </c>
      <c r="C57" s="5" t="s">
        <v>5</v>
      </c>
      <c r="D57" s="8">
        <v>2</v>
      </c>
    </row>
    <row r="58" spans="1:4" x14ac:dyDescent="0.25">
      <c r="A58" s="1">
        <v>57</v>
      </c>
      <c r="B58" s="1">
        <v>26.4</v>
      </c>
      <c r="C58" s="5" t="s">
        <v>5</v>
      </c>
      <c r="D58" s="8">
        <v>2</v>
      </c>
    </row>
    <row r="59" spans="1:4" x14ac:dyDescent="0.25">
      <c r="A59" s="1">
        <v>58</v>
      </c>
      <c r="B59" s="1">
        <v>27.3</v>
      </c>
      <c r="C59" s="5" t="s">
        <v>5</v>
      </c>
      <c r="D59" s="8">
        <v>2</v>
      </c>
    </row>
    <row r="60" spans="1:4" x14ac:dyDescent="0.25">
      <c r="A60" s="1">
        <v>59</v>
      </c>
      <c r="B60" s="1">
        <v>29.4</v>
      </c>
      <c r="C60" s="5" t="s">
        <v>5</v>
      </c>
      <c r="D60" s="8">
        <v>2</v>
      </c>
    </row>
    <row r="61" spans="1:4" x14ac:dyDescent="0.25">
      <c r="A61" s="1">
        <v>60</v>
      </c>
      <c r="B61" s="1">
        <v>23</v>
      </c>
      <c r="C61" s="5" t="s">
        <v>5</v>
      </c>
      <c r="D61" s="8"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tabSelected="1" topLeftCell="M1" workbookViewId="0">
      <selection activeCell="AE3" sqref="AE3"/>
    </sheetView>
  </sheetViews>
  <sheetFormatPr defaultRowHeight="15" x14ac:dyDescent="0.25"/>
  <cols>
    <col min="1" max="1" width="6.5703125" style="9" bestFit="1" customWidth="1"/>
    <col min="2" max="4" width="4.85546875" style="9" bestFit="1" customWidth="1"/>
    <col min="5" max="5" width="9.140625" style="9"/>
    <col min="6" max="6" width="6" style="9" bestFit="1" customWidth="1"/>
    <col min="7" max="7" width="17.140625" style="9" bestFit="1" customWidth="1"/>
    <col min="8" max="8" width="13.28515625" style="9" bestFit="1" customWidth="1"/>
    <col min="9" max="10" width="12.140625" style="9" bestFit="1" customWidth="1"/>
    <col min="11" max="11" width="9.140625" style="9"/>
    <col min="12" max="12" width="4.7109375" style="9" bestFit="1" customWidth="1"/>
    <col min="13" max="13" width="23.7109375" style="9" bestFit="1" customWidth="1"/>
    <col min="14" max="14" width="7.5703125" style="9" bestFit="1" customWidth="1"/>
    <col min="15" max="15" width="7.140625" style="9" bestFit="1" customWidth="1"/>
    <col min="16" max="16" width="5.5703125" style="9" bestFit="1" customWidth="1"/>
    <col min="17" max="29" width="9.140625" style="9"/>
    <col min="30" max="30" width="10.5703125" style="9" bestFit="1" customWidth="1"/>
    <col min="31" max="16384" width="9.140625" style="9"/>
  </cols>
  <sheetData>
    <row r="1" spans="1:35" x14ac:dyDescent="0.25">
      <c r="A1" s="14" t="s">
        <v>3</v>
      </c>
      <c r="B1" s="24" t="s">
        <v>9</v>
      </c>
      <c r="C1" s="24" t="s">
        <v>10</v>
      </c>
      <c r="D1" s="24" t="s">
        <v>11</v>
      </c>
      <c r="G1" s="28" t="s">
        <v>12</v>
      </c>
      <c r="H1" s="3" t="s">
        <v>14</v>
      </c>
      <c r="I1" s="3">
        <f>AVERAGE(B3:D22)</f>
        <v>18.813333333333336</v>
      </c>
      <c r="L1" s="28" t="s">
        <v>15</v>
      </c>
      <c r="M1" s="3" t="s">
        <v>16</v>
      </c>
      <c r="N1" s="3">
        <f>AVERAGE(B3:B22)</f>
        <v>10.605</v>
      </c>
      <c r="O1" s="3">
        <f t="shared" ref="O1:P1" si="0">AVERAGE(C3:C22)</f>
        <v>19.734999999999999</v>
      </c>
      <c r="P1" s="3">
        <f t="shared" si="0"/>
        <v>26.099999999999994</v>
      </c>
      <c r="R1" s="29" t="s">
        <v>18</v>
      </c>
      <c r="S1" s="2" t="s">
        <v>19</v>
      </c>
      <c r="W1" s="29" t="s">
        <v>21</v>
      </c>
      <c r="X1" s="2" t="s">
        <v>28</v>
      </c>
      <c r="AD1" s="29" t="s">
        <v>30</v>
      </c>
      <c r="AE1" s="2" t="s">
        <v>29</v>
      </c>
      <c r="AH1" s="27">
        <f>SUM(AE3:AG22)</f>
        <v>1439.8519999999994</v>
      </c>
    </row>
    <row r="2" spans="1:35" ht="15.75" thickBot="1" x14ac:dyDescent="0.3">
      <c r="A2" s="15" t="s">
        <v>6</v>
      </c>
      <c r="B2" s="25"/>
      <c r="C2" s="25"/>
      <c r="D2" s="25"/>
      <c r="G2" s="2" t="s">
        <v>13</v>
      </c>
      <c r="H2" s="20" t="s">
        <v>9</v>
      </c>
      <c r="I2" s="16" t="s">
        <v>10</v>
      </c>
      <c r="J2" s="2" t="s">
        <v>11</v>
      </c>
      <c r="M2" s="2" t="s">
        <v>17</v>
      </c>
      <c r="N2" s="20" t="s">
        <v>9</v>
      </c>
      <c r="O2" s="20" t="s">
        <v>10</v>
      </c>
      <c r="P2" s="2" t="s">
        <v>11</v>
      </c>
      <c r="R2" s="4" t="s">
        <v>20</v>
      </c>
      <c r="S2" s="20" t="s">
        <v>9</v>
      </c>
      <c r="T2" s="20" t="s">
        <v>10</v>
      </c>
      <c r="U2" s="2" t="s">
        <v>11</v>
      </c>
      <c r="W2" s="4" t="s">
        <v>22</v>
      </c>
      <c r="X2" s="3">
        <f>AVERAGE(B3:B12)</f>
        <v>7.9800000000000013</v>
      </c>
      <c r="Z2" s="2" t="s">
        <v>9</v>
      </c>
      <c r="AA2" s="16" t="s">
        <v>10</v>
      </c>
      <c r="AB2" s="2" t="s">
        <v>11</v>
      </c>
      <c r="AE2" s="20" t="s">
        <v>9</v>
      </c>
      <c r="AF2" s="16" t="s">
        <v>10</v>
      </c>
      <c r="AG2" s="2" t="s">
        <v>11</v>
      </c>
    </row>
    <row r="3" spans="1:35" x14ac:dyDescent="0.25">
      <c r="A3" s="24" t="s">
        <v>7</v>
      </c>
      <c r="B3" s="10">
        <v>4.2</v>
      </c>
      <c r="C3" s="10">
        <v>16.5</v>
      </c>
      <c r="D3" s="10">
        <v>23.6</v>
      </c>
      <c r="G3" s="2" t="s">
        <v>4</v>
      </c>
      <c r="H3" s="38">
        <f>(B3-I$1)^2</f>
        <v>213.5495111111112</v>
      </c>
      <c r="I3" s="41">
        <f>(C3-I$1)^2</f>
        <v>5.3515111111111242</v>
      </c>
      <c r="J3" s="33">
        <f>(D3-I$1)^2</f>
        <v>22.912177777777764</v>
      </c>
      <c r="K3" s="13"/>
      <c r="L3" s="13"/>
      <c r="M3" s="2" t="s">
        <v>4</v>
      </c>
      <c r="N3" s="38">
        <f>(I$1-N$1)^2</f>
        <v>67.376736111111157</v>
      </c>
      <c r="O3" s="41">
        <f>(I$1-O$1)^2</f>
        <v>0.84946944444443828</v>
      </c>
      <c r="P3" s="33">
        <f>(I$1-P$1)^2</f>
        <v>53.095511111110987</v>
      </c>
      <c r="R3" s="2" t="s">
        <v>4</v>
      </c>
      <c r="S3" s="48">
        <f>(R$4-I$1)^2</f>
        <v>3.4225000000000052</v>
      </c>
      <c r="T3" s="51">
        <f>(R$4-I$1)^2</f>
        <v>3.4225000000000052</v>
      </c>
      <c r="U3" s="45">
        <f>(R$4-I$1)^2</f>
        <v>3.4225000000000052</v>
      </c>
      <c r="W3" s="4" t="s">
        <v>23</v>
      </c>
      <c r="X3" s="3">
        <f>AVERAGE(C3:C12)</f>
        <v>16.77</v>
      </c>
      <c r="Y3" s="18" t="s">
        <v>4</v>
      </c>
      <c r="Z3" s="48">
        <f>(X2-N1-R4+I1)^2</f>
        <v>0.60062499999999774</v>
      </c>
      <c r="AA3" s="51">
        <f>(X3-O1-R4+I1)^2</f>
        <v>1.2432249999999965</v>
      </c>
      <c r="AB3" s="45">
        <f>(X4-P1-R4+I1)^2</f>
        <v>3.5721000000000154</v>
      </c>
      <c r="AD3" s="18" t="s">
        <v>4</v>
      </c>
      <c r="AE3" s="38">
        <f>(B3-X$2)^2</f>
        <v>14.288400000000008</v>
      </c>
      <c r="AF3" s="41">
        <f>(C3-X$3)^2</f>
        <v>7.2899999999999771E-2</v>
      </c>
      <c r="AG3" s="33">
        <f>(C3-X$4)^2</f>
        <v>92.929599999999937</v>
      </c>
      <c r="AI3" s="13"/>
    </row>
    <row r="4" spans="1:35" x14ac:dyDescent="0.25">
      <c r="A4" s="26"/>
      <c r="B4" s="11">
        <v>11.5</v>
      </c>
      <c r="C4" s="11">
        <v>16.5</v>
      </c>
      <c r="D4" s="11">
        <v>18.5</v>
      </c>
      <c r="G4" s="13"/>
      <c r="H4" s="39">
        <f t="shared" ref="H4:H22" si="1">(B4-I$1)^2</f>
        <v>53.484844444444484</v>
      </c>
      <c r="I4" s="42">
        <f t="shared" ref="I4:I22" si="2">(C4-I$1)^2</f>
        <v>5.3515111111111242</v>
      </c>
      <c r="J4" s="35">
        <f t="shared" ref="J4:J22" si="3">(D4-I$1)^2</f>
        <v>9.8177777777779529E-2</v>
      </c>
      <c r="K4" s="13"/>
      <c r="L4" s="13"/>
      <c r="M4" s="13"/>
      <c r="N4" s="39">
        <f t="shared" ref="N4:N22" si="4">(I$1-N$1)^2</f>
        <v>67.376736111111157</v>
      </c>
      <c r="O4" s="42">
        <f t="shared" ref="O4:O22" si="5">(I$1-O$1)^2</f>
        <v>0.84946944444443828</v>
      </c>
      <c r="P4" s="35">
        <f t="shared" ref="P4:P22" si="6">(I$1-P$1)^2</f>
        <v>53.095511111110987</v>
      </c>
      <c r="R4" s="3">
        <f>AVERAGE(B3:D12)</f>
        <v>16.963333333333335</v>
      </c>
      <c r="S4" s="49">
        <f t="shared" ref="S4:S12" si="7">(R$4-I$1)^2</f>
        <v>3.4225000000000052</v>
      </c>
      <c r="T4" s="52">
        <f t="shared" ref="T4:T12" si="8">(R$4-I$1)^2</f>
        <v>3.4225000000000052</v>
      </c>
      <c r="U4" s="46">
        <f t="shared" ref="U4:U12" si="9">(R$4-I$1)^2</f>
        <v>3.4225000000000052</v>
      </c>
      <c r="W4" s="4" t="s">
        <v>24</v>
      </c>
      <c r="X4" s="3">
        <f>AVERAGE(D3:D12)</f>
        <v>26.139999999999997</v>
      </c>
      <c r="Z4" s="49">
        <f>(X2-N1-R4+I1)^2</f>
        <v>0.60062499999999774</v>
      </c>
      <c r="AA4" s="52">
        <f>(X3-O1-R4+I1)^2</f>
        <v>1.2432249999999965</v>
      </c>
      <c r="AB4" s="46">
        <f>(X4-P1-R4+I1)^2</f>
        <v>3.5721000000000154</v>
      </c>
      <c r="AE4" s="39">
        <f>(B4-X$2)^2</f>
        <v>12.390399999999991</v>
      </c>
      <c r="AF4" s="42">
        <f>(C4-X$3)^2</f>
        <v>7.2899999999999771E-2</v>
      </c>
      <c r="AG4" s="35">
        <f>(C4-X$4)^2</f>
        <v>92.929599999999937</v>
      </c>
      <c r="AI4" s="13">
        <f>G5-M5-R5-W9</f>
        <v>712.10600000000295</v>
      </c>
    </row>
    <row r="5" spans="1:35" x14ac:dyDescent="0.25">
      <c r="A5" s="26"/>
      <c r="B5" s="11">
        <v>7.3</v>
      </c>
      <c r="C5" s="11">
        <v>15.2</v>
      </c>
      <c r="D5" s="11">
        <v>33.9</v>
      </c>
      <c r="G5" s="31">
        <f>SUM(H3:J22)</f>
        <v>3452.2093333333332</v>
      </c>
      <c r="H5" s="39">
        <f t="shared" si="1"/>
        <v>132.55684444444449</v>
      </c>
      <c r="I5" s="42">
        <f t="shared" si="2"/>
        <v>13.056177777777803</v>
      </c>
      <c r="J5" s="35">
        <f t="shared" si="3"/>
        <v>227.60751111111099</v>
      </c>
      <c r="K5" s="13"/>
      <c r="L5" s="13"/>
      <c r="M5" s="31">
        <f>SUM(N3:P22)</f>
        <v>2426.4343333333309</v>
      </c>
      <c r="N5" s="39">
        <f t="shared" si="4"/>
        <v>67.376736111111157</v>
      </c>
      <c r="O5" s="42">
        <f t="shared" si="5"/>
        <v>0.84946944444443828</v>
      </c>
      <c r="P5" s="35">
        <f t="shared" si="6"/>
        <v>53.095511111110987</v>
      </c>
      <c r="R5" s="44">
        <f>SUM(S3:U22)</f>
        <v>205.34999999999965</v>
      </c>
      <c r="S5" s="49">
        <f t="shared" si="7"/>
        <v>3.4225000000000052</v>
      </c>
      <c r="T5" s="52">
        <f t="shared" si="8"/>
        <v>3.4225000000000052</v>
      </c>
      <c r="U5" s="46">
        <f t="shared" si="9"/>
        <v>3.4225000000000052</v>
      </c>
      <c r="W5" s="4" t="s">
        <v>25</v>
      </c>
      <c r="X5" s="3">
        <f>AVERAGE(B13:B22)</f>
        <v>13.23</v>
      </c>
      <c r="Z5" s="49">
        <f>(X2-N1-R4+I1)^2</f>
        <v>0.60062499999999774</v>
      </c>
      <c r="AA5" s="52">
        <f>(X3-O1-R4+I1)^2</f>
        <v>1.2432249999999965</v>
      </c>
      <c r="AB5" s="46">
        <f>(X4-P1-R4+I1)^2</f>
        <v>3.5721000000000154</v>
      </c>
      <c r="AE5" s="39">
        <f t="shared" ref="AE5:AE12" si="10">(B5-X$2)^2</f>
        <v>0.46240000000000203</v>
      </c>
      <c r="AF5" s="42">
        <f t="shared" ref="AF5:AF12" si="11">(C5-X$3)^2</f>
        <v>2.464900000000001</v>
      </c>
      <c r="AG5" s="35">
        <f t="shared" ref="AG5:AG12" si="12">(C5-X$4)^2</f>
        <v>119.68359999999996</v>
      </c>
    </row>
    <row r="6" spans="1:35" x14ac:dyDescent="0.25">
      <c r="A6" s="26"/>
      <c r="B6" s="11">
        <v>5.8</v>
      </c>
      <c r="C6" s="11">
        <v>17.3</v>
      </c>
      <c r="D6" s="11">
        <v>25.5</v>
      </c>
      <c r="G6" s="13"/>
      <c r="H6" s="39">
        <f t="shared" si="1"/>
        <v>169.34684444444449</v>
      </c>
      <c r="I6" s="42">
        <f t="shared" si="2"/>
        <v>2.2901777777777843</v>
      </c>
      <c r="J6" s="35">
        <f t="shared" si="3"/>
        <v>44.711511111111072</v>
      </c>
      <c r="K6" s="13"/>
      <c r="L6" s="13"/>
      <c r="M6" s="13"/>
      <c r="N6" s="39">
        <f t="shared" si="4"/>
        <v>67.376736111111157</v>
      </c>
      <c r="O6" s="42">
        <f t="shared" si="5"/>
        <v>0.84946944444443828</v>
      </c>
      <c r="P6" s="35">
        <f t="shared" si="6"/>
        <v>53.095511111110987</v>
      </c>
      <c r="S6" s="49">
        <f t="shared" si="7"/>
        <v>3.4225000000000052</v>
      </c>
      <c r="T6" s="52">
        <f t="shared" si="8"/>
        <v>3.4225000000000052</v>
      </c>
      <c r="U6" s="46">
        <f t="shared" si="9"/>
        <v>3.4225000000000052</v>
      </c>
      <c r="W6" s="4" t="s">
        <v>26</v>
      </c>
      <c r="X6" s="3">
        <f>AVERAGE(C13:C22)</f>
        <v>22.7</v>
      </c>
      <c r="Z6" s="49">
        <f>(X2-N1-R4+I1)^2</f>
        <v>0.60062499999999774</v>
      </c>
      <c r="AA6" s="52">
        <f>(X3-O1-R4+I1)^2</f>
        <v>1.2432249999999965</v>
      </c>
      <c r="AB6" s="46">
        <f>(X4-P1-R4+I1)^2</f>
        <v>3.5721000000000154</v>
      </c>
      <c r="AE6" s="39">
        <f t="shared" si="10"/>
        <v>4.7524000000000068</v>
      </c>
      <c r="AF6" s="42">
        <f t="shared" si="11"/>
        <v>0.2809000000000012</v>
      </c>
      <c r="AG6" s="35">
        <f t="shared" si="12"/>
        <v>78.145599999999931</v>
      </c>
    </row>
    <row r="7" spans="1:35" x14ac:dyDescent="0.25">
      <c r="A7" s="26"/>
      <c r="B7" s="11">
        <v>6.4</v>
      </c>
      <c r="C7" s="11">
        <v>22.5</v>
      </c>
      <c r="D7" s="11">
        <v>26.4</v>
      </c>
      <c r="G7" s="13"/>
      <c r="H7" s="39">
        <f t="shared" si="1"/>
        <v>154.09084444444451</v>
      </c>
      <c r="I7" s="42">
        <f t="shared" si="2"/>
        <v>13.591511111111091</v>
      </c>
      <c r="J7" s="35">
        <f t="shared" si="3"/>
        <v>57.557511111111047</v>
      </c>
      <c r="K7" s="13"/>
      <c r="L7" s="13"/>
      <c r="M7" s="13"/>
      <c r="N7" s="39">
        <f t="shared" si="4"/>
        <v>67.376736111111157</v>
      </c>
      <c r="O7" s="42">
        <f t="shared" si="5"/>
        <v>0.84946944444443828</v>
      </c>
      <c r="P7" s="35">
        <f t="shared" si="6"/>
        <v>53.095511111110987</v>
      </c>
      <c r="S7" s="49">
        <f t="shared" si="7"/>
        <v>3.4225000000000052</v>
      </c>
      <c r="T7" s="52">
        <f t="shared" si="8"/>
        <v>3.4225000000000052</v>
      </c>
      <c r="U7" s="46">
        <f t="shared" si="9"/>
        <v>3.4225000000000052</v>
      </c>
      <c r="W7" s="4" t="s">
        <v>27</v>
      </c>
      <c r="X7" s="3">
        <f>AVERAGE(D13:D22)</f>
        <v>26.060000000000002</v>
      </c>
      <c r="Z7" s="49">
        <f>(X2-N1-R4+I1)^2</f>
        <v>0.60062499999999774</v>
      </c>
      <c r="AA7" s="52">
        <f>(X3-O1-R4+I1)^2</f>
        <v>1.2432249999999965</v>
      </c>
      <c r="AB7" s="46">
        <f>(X4-P1-R4+I1)^2</f>
        <v>3.5721000000000154</v>
      </c>
      <c r="AE7" s="39">
        <f t="shared" si="10"/>
        <v>2.4964000000000031</v>
      </c>
      <c r="AF7" s="42">
        <f t="shared" si="11"/>
        <v>32.832900000000002</v>
      </c>
      <c r="AG7" s="35">
        <f t="shared" si="12"/>
        <v>13.249599999999978</v>
      </c>
    </row>
    <row r="8" spans="1:35" x14ac:dyDescent="0.25">
      <c r="A8" s="26"/>
      <c r="B8" s="11">
        <v>10</v>
      </c>
      <c r="C8" s="11">
        <v>17.3</v>
      </c>
      <c r="D8" s="11">
        <v>32.5</v>
      </c>
      <c r="G8" s="13"/>
      <c r="H8" s="39">
        <f t="shared" si="1"/>
        <v>77.674844444444489</v>
      </c>
      <c r="I8" s="42">
        <f t="shared" si="2"/>
        <v>2.2901777777777843</v>
      </c>
      <c r="J8" s="35">
        <f t="shared" si="3"/>
        <v>187.32484444444438</v>
      </c>
      <c r="K8" s="13"/>
      <c r="L8" s="13"/>
      <c r="M8" s="13"/>
      <c r="N8" s="39">
        <f t="shared" si="4"/>
        <v>67.376736111111157</v>
      </c>
      <c r="O8" s="42">
        <f t="shared" si="5"/>
        <v>0.84946944444443828</v>
      </c>
      <c r="P8" s="35">
        <f t="shared" si="6"/>
        <v>53.095511111110987</v>
      </c>
      <c r="S8" s="49">
        <f t="shared" si="7"/>
        <v>3.4225000000000052</v>
      </c>
      <c r="T8" s="52">
        <f t="shared" si="8"/>
        <v>3.4225000000000052</v>
      </c>
      <c r="U8" s="46">
        <f t="shared" si="9"/>
        <v>3.4225000000000052</v>
      </c>
      <c r="Z8" s="49">
        <f>(X2-N1-R4+I1)^2</f>
        <v>0.60062499999999774</v>
      </c>
      <c r="AA8" s="52">
        <f>(X3-O1-R4+I1)^2</f>
        <v>1.2432249999999965</v>
      </c>
      <c r="AB8" s="46">
        <f>(X4-P1-R4+I1)^2</f>
        <v>3.5721000000000154</v>
      </c>
      <c r="AE8" s="39">
        <f t="shared" si="10"/>
        <v>4.0803999999999947</v>
      </c>
      <c r="AF8" s="42">
        <f t="shared" si="11"/>
        <v>0.2809000000000012</v>
      </c>
      <c r="AG8" s="35">
        <f t="shared" si="12"/>
        <v>78.145599999999931</v>
      </c>
    </row>
    <row r="9" spans="1:35" x14ac:dyDescent="0.25">
      <c r="A9" s="26"/>
      <c r="B9" s="11">
        <v>11.2</v>
      </c>
      <c r="C9" s="11">
        <v>13.6</v>
      </c>
      <c r="D9" s="11">
        <v>26.7</v>
      </c>
      <c r="G9" s="13"/>
      <c r="H9" s="39">
        <f t="shared" si="1"/>
        <v>57.962844444444499</v>
      </c>
      <c r="I9" s="42">
        <f t="shared" si="2"/>
        <v>27.178844444444476</v>
      </c>
      <c r="J9" s="35">
        <f t="shared" si="3"/>
        <v>62.199511111111057</v>
      </c>
      <c r="K9" s="13"/>
      <c r="L9" s="13"/>
      <c r="M9" s="13"/>
      <c r="N9" s="39">
        <f t="shared" si="4"/>
        <v>67.376736111111157</v>
      </c>
      <c r="O9" s="42">
        <f t="shared" si="5"/>
        <v>0.84946944444443828</v>
      </c>
      <c r="P9" s="35">
        <f t="shared" si="6"/>
        <v>53.095511111110987</v>
      </c>
      <c r="S9" s="49">
        <f t="shared" si="7"/>
        <v>3.4225000000000052</v>
      </c>
      <c r="T9" s="52">
        <f t="shared" si="8"/>
        <v>3.4225000000000052</v>
      </c>
      <c r="U9" s="46">
        <f t="shared" si="9"/>
        <v>3.4225000000000052</v>
      </c>
      <c r="W9" s="30">
        <f>SUM(Z3:AB22)</f>
        <v>108.31899999999976</v>
      </c>
      <c r="Z9" s="49">
        <f>(X2-N1-R4+I1)^2</f>
        <v>0.60062499999999774</v>
      </c>
      <c r="AA9" s="52">
        <f>(X3-O1-R4+I1)^2</f>
        <v>1.2432249999999965</v>
      </c>
      <c r="AB9" s="46">
        <f>(X4-P1-R4+I1)^2</f>
        <v>3.5721000000000154</v>
      </c>
      <c r="AE9" s="39">
        <f t="shared" si="10"/>
        <v>10.368399999999987</v>
      </c>
      <c r="AF9" s="42">
        <f t="shared" si="11"/>
        <v>10.0489</v>
      </c>
      <c r="AG9" s="35">
        <f t="shared" si="12"/>
        <v>157.25159999999994</v>
      </c>
    </row>
    <row r="10" spans="1:35" x14ac:dyDescent="0.25">
      <c r="A10" s="26"/>
      <c r="B10" s="11">
        <v>11.2</v>
      </c>
      <c r="C10" s="11">
        <v>14.5</v>
      </c>
      <c r="D10" s="11">
        <v>21.5</v>
      </c>
      <c r="G10" s="13"/>
      <c r="H10" s="39">
        <f t="shared" si="1"/>
        <v>57.962844444444499</v>
      </c>
      <c r="I10" s="42">
        <f t="shared" si="2"/>
        <v>18.604844444444467</v>
      </c>
      <c r="J10" s="35">
        <f t="shared" si="3"/>
        <v>7.2181777777777629</v>
      </c>
      <c r="K10" s="13"/>
      <c r="L10" s="13"/>
      <c r="M10" s="13"/>
      <c r="N10" s="39">
        <f t="shared" si="4"/>
        <v>67.376736111111157</v>
      </c>
      <c r="O10" s="42">
        <f t="shared" si="5"/>
        <v>0.84946944444443828</v>
      </c>
      <c r="P10" s="35">
        <f t="shared" si="6"/>
        <v>53.095511111110987</v>
      </c>
      <c r="S10" s="49">
        <f t="shared" si="7"/>
        <v>3.4225000000000052</v>
      </c>
      <c r="T10" s="52">
        <f t="shared" si="8"/>
        <v>3.4225000000000052</v>
      </c>
      <c r="U10" s="46">
        <f t="shared" si="9"/>
        <v>3.4225000000000052</v>
      </c>
      <c r="Z10" s="49">
        <f>(X2-N1-R4+I1)^2</f>
        <v>0.60062499999999774</v>
      </c>
      <c r="AA10" s="52">
        <f>(X3-O1-R4+I1)^2</f>
        <v>1.2432249999999965</v>
      </c>
      <c r="AB10" s="46">
        <f>(X4-P1-R4+I1)^2</f>
        <v>3.5721000000000154</v>
      </c>
      <c r="AE10" s="39">
        <f t="shared" si="10"/>
        <v>10.368399999999987</v>
      </c>
      <c r="AF10" s="42">
        <f t="shared" si="11"/>
        <v>5.152899999999998</v>
      </c>
      <c r="AG10" s="35">
        <f t="shared" si="12"/>
        <v>135.48959999999994</v>
      </c>
    </row>
    <row r="11" spans="1:35" x14ac:dyDescent="0.25">
      <c r="A11" s="26"/>
      <c r="B11" s="11">
        <v>5.2</v>
      </c>
      <c r="C11" s="11">
        <v>18.8</v>
      </c>
      <c r="D11" s="11">
        <v>23.3</v>
      </c>
      <c r="G11" s="13"/>
      <c r="H11" s="39">
        <f t="shared" si="1"/>
        <v>185.32284444444454</v>
      </c>
      <c r="I11" s="42">
        <f t="shared" si="2"/>
        <v>1.7777777777783335E-4</v>
      </c>
      <c r="J11" s="35">
        <f t="shared" si="3"/>
        <v>20.13017777777776</v>
      </c>
      <c r="K11" s="13"/>
      <c r="L11" s="13"/>
      <c r="M11" s="13"/>
      <c r="N11" s="39">
        <f t="shared" si="4"/>
        <v>67.376736111111157</v>
      </c>
      <c r="O11" s="42">
        <f t="shared" si="5"/>
        <v>0.84946944444443828</v>
      </c>
      <c r="P11" s="35">
        <f t="shared" si="6"/>
        <v>53.095511111110987</v>
      </c>
      <c r="S11" s="49">
        <f t="shared" si="7"/>
        <v>3.4225000000000052</v>
      </c>
      <c r="T11" s="52">
        <f t="shared" si="8"/>
        <v>3.4225000000000052</v>
      </c>
      <c r="U11" s="46">
        <f t="shared" si="9"/>
        <v>3.4225000000000052</v>
      </c>
      <c r="Z11" s="49">
        <f>(X2-N1-R4+I1)^2</f>
        <v>0.60062499999999774</v>
      </c>
      <c r="AA11" s="52">
        <f>(X3-O1-R4+I1)^2</f>
        <v>1.2432249999999965</v>
      </c>
      <c r="AB11" s="46">
        <f>(X4-P1-R4+I1)^2</f>
        <v>3.5721000000000154</v>
      </c>
      <c r="AE11" s="39">
        <f t="shared" si="10"/>
        <v>7.7284000000000059</v>
      </c>
      <c r="AF11" s="42">
        <f t="shared" si="11"/>
        <v>4.1209000000000042</v>
      </c>
      <c r="AG11" s="35">
        <f t="shared" si="12"/>
        <v>53.875599999999949</v>
      </c>
    </row>
    <row r="12" spans="1:35" ht="15.75" thickBot="1" x14ac:dyDescent="0.3">
      <c r="A12" s="25"/>
      <c r="B12" s="12">
        <v>7</v>
      </c>
      <c r="C12" s="12">
        <v>15.5</v>
      </c>
      <c r="D12" s="12">
        <v>29.5</v>
      </c>
      <c r="G12" s="13"/>
      <c r="H12" s="39">
        <f t="shared" si="1"/>
        <v>139.55484444444451</v>
      </c>
      <c r="I12" s="42">
        <f t="shared" si="2"/>
        <v>10.978177777777796</v>
      </c>
      <c r="J12" s="35">
        <f t="shared" si="3"/>
        <v>114.20484444444439</v>
      </c>
      <c r="K12" s="13"/>
      <c r="L12" s="13"/>
      <c r="M12" s="13"/>
      <c r="N12" s="39">
        <f t="shared" si="4"/>
        <v>67.376736111111157</v>
      </c>
      <c r="O12" s="42">
        <f t="shared" si="5"/>
        <v>0.84946944444443828</v>
      </c>
      <c r="P12" s="35">
        <f t="shared" si="6"/>
        <v>53.095511111110987</v>
      </c>
      <c r="S12" s="50">
        <f t="shared" si="7"/>
        <v>3.4225000000000052</v>
      </c>
      <c r="T12" s="53">
        <f t="shared" si="8"/>
        <v>3.4225000000000052</v>
      </c>
      <c r="U12" s="47">
        <f t="shared" si="9"/>
        <v>3.4225000000000052</v>
      </c>
      <c r="Y12" s="17"/>
      <c r="Z12" s="50">
        <f>(X2-N1-R4+I1)^2</f>
        <v>0.60062499999999774</v>
      </c>
      <c r="AA12" s="53">
        <f>(X3-O1-R4+I1)^2</f>
        <v>1.2432249999999965</v>
      </c>
      <c r="AB12" s="47">
        <f>(X4-P1-R4+I1)^2</f>
        <v>3.5721000000000154</v>
      </c>
      <c r="AD12" s="17"/>
      <c r="AE12" s="40">
        <f t="shared" si="10"/>
        <v>0.96040000000000258</v>
      </c>
      <c r="AF12" s="43">
        <f t="shared" si="11"/>
        <v>1.6128999999999989</v>
      </c>
      <c r="AG12" s="37">
        <f t="shared" si="12"/>
        <v>113.20959999999994</v>
      </c>
    </row>
    <row r="13" spans="1:35" x14ac:dyDescent="0.25">
      <c r="A13" s="24" t="s">
        <v>8</v>
      </c>
      <c r="B13" s="10">
        <v>15.2</v>
      </c>
      <c r="C13" s="10">
        <v>19.7</v>
      </c>
      <c r="D13" s="10">
        <v>25.5</v>
      </c>
      <c r="G13" s="21" t="s">
        <v>5</v>
      </c>
      <c r="H13" s="38">
        <f t="shared" si="1"/>
        <v>13.056177777777803</v>
      </c>
      <c r="I13" s="41">
        <f t="shared" si="2"/>
        <v>0.78617777777777154</v>
      </c>
      <c r="J13" s="33">
        <f t="shared" si="3"/>
        <v>44.711511111111072</v>
      </c>
      <c r="K13" s="13"/>
      <c r="L13" s="13"/>
      <c r="M13" s="18" t="s">
        <v>5</v>
      </c>
      <c r="N13" s="32">
        <f t="shared" si="4"/>
        <v>67.376736111111157</v>
      </c>
      <c r="O13" s="33">
        <f t="shared" si="5"/>
        <v>0.84946944444443828</v>
      </c>
      <c r="P13" s="33">
        <f t="shared" si="6"/>
        <v>53.095511111110987</v>
      </c>
      <c r="R13" s="18" t="s">
        <v>5</v>
      </c>
      <c r="S13" s="49">
        <f>(R$14-I$1)^2</f>
        <v>3.422499999999979</v>
      </c>
      <c r="T13" s="52">
        <f>(R$14-I$1)^2</f>
        <v>3.422499999999979</v>
      </c>
      <c r="U13" s="46">
        <f>(R$14-I$1)^2</f>
        <v>3.422499999999979</v>
      </c>
      <c r="Y13" s="19" t="s">
        <v>5</v>
      </c>
      <c r="Z13" s="49">
        <f>(X5-N1-R14+I1)^2</f>
        <v>0.60062500000000885</v>
      </c>
      <c r="AA13" s="52">
        <f>(X6-O1-R14+I1)^2</f>
        <v>1.2432250000000125</v>
      </c>
      <c r="AB13" s="46">
        <f>(X7-P1-R14+I1)^2</f>
        <v>3.5720999999999483</v>
      </c>
      <c r="AD13" s="19" t="s">
        <v>5</v>
      </c>
      <c r="AE13" s="39">
        <f>(B13-X$5)^2</f>
        <v>3.8808999999999956</v>
      </c>
      <c r="AF13" s="42">
        <f t="shared" ref="AF13:AF21" si="13">(C13-X$6)^2</f>
        <v>9</v>
      </c>
      <c r="AG13" s="35">
        <f t="shared" ref="AG13:AG21" si="14">(D13-X$7)^2</f>
        <v>0.31360000000000254</v>
      </c>
    </row>
    <row r="14" spans="1:35" x14ac:dyDescent="0.25">
      <c r="A14" s="26"/>
      <c r="B14" s="11">
        <v>21.5</v>
      </c>
      <c r="C14" s="11">
        <v>23.3</v>
      </c>
      <c r="D14" s="11">
        <v>26.4</v>
      </c>
      <c r="G14" s="13"/>
      <c r="H14" s="39">
        <f t="shared" si="1"/>
        <v>7.2181777777777629</v>
      </c>
      <c r="I14" s="42">
        <f t="shared" si="2"/>
        <v>20.13017777777776</v>
      </c>
      <c r="J14" s="35">
        <f t="shared" si="3"/>
        <v>57.557511111111047</v>
      </c>
      <c r="K14" s="13"/>
      <c r="L14" s="13"/>
      <c r="M14" s="13"/>
      <c r="N14" s="34">
        <f t="shared" si="4"/>
        <v>67.376736111111157</v>
      </c>
      <c r="O14" s="35">
        <f t="shared" si="5"/>
        <v>0.84946944444443828</v>
      </c>
      <c r="P14" s="35">
        <f t="shared" si="6"/>
        <v>53.095511111110987</v>
      </c>
      <c r="R14" s="3">
        <f>AVERAGE(B13:D22)</f>
        <v>20.66333333333333</v>
      </c>
      <c r="S14" s="49">
        <f t="shared" ref="S14:S22" si="15">(R$14-I$1)^2</f>
        <v>3.422499999999979</v>
      </c>
      <c r="T14" s="52">
        <f t="shared" ref="T14:T22" si="16">(R$14-I$1)^2</f>
        <v>3.422499999999979</v>
      </c>
      <c r="U14" s="46">
        <f t="shared" ref="U14:U22" si="17">(R$14-I$1)^2</f>
        <v>3.422499999999979</v>
      </c>
      <c r="Z14" s="49">
        <f>(X5-N1-R14+I1)^2</f>
        <v>0.60062500000000885</v>
      </c>
      <c r="AA14" s="52">
        <f>(X6-O1-R14+I1)^2</f>
        <v>1.2432250000000125</v>
      </c>
      <c r="AB14" s="46">
        <f>(X7-P1-R14+I1)^2</f>
        <v>3.5720999999999483</v>
      </c>
      <c r="AE14" s="39">
        <f t="shared" ref="AE13:AE21" si="18">(B14-X$5)^2</f>
        <v>68.392899999999997</v>
      </c>
      <c r="AF14" s="42">
        <f t="shared" si="13"/>
        <v>0.36000000000000171</v>
      </c>
      <c r="AG14" s="35">
        <f t="shared" si="14"/>
        <v>0.11559999999999748</v>
      </c>
    </row>
    <row r="15" spans="1:35" x14ac:dyDescent="0.25">
      <c r="A15" s="26"/>
      <c r="B15" s="11">
        <v>17.600000000000001</v>
      </c>
      <c r="C15" s="11">
        <v>23.6</v>
      </c>
      <c r="D15" s="11">
        <v>22.4</v>
      </c>
      <c r="G15" s="13"/>
      <c r="H15" s="39">
        <f t="shared" si="1"/>
        <v>1.4721777777777811</v>
      </c>
      <c r="I15" s="42">
        <f t="shared" si="2"/>
        <v>22.912177777777764</v>
      </c>
      <c r="J15" s="35">
        <f t="shared" si="3"/>
        <v>12.864177777777748</v>
      </c>
      <c r="K15" s="13"/>
      <c r="L15" s="13"/>
      <c r="M15" s="13"/>
      <c r="N15" s="34">
        <f t="shared" si="4"/>
        <v>67.376736111111157</v>
      </c>
      <c r="O15" s="35">
        <f t="shared" si="5"/>
        <v>0.84946944444443828</v>
      </c>
      <c r="P15" s="35">
        <f t="shared" si="6"/>
        <v>53.095511111110987</v>
      </c>
      <c r="S15" s="49">
        <f t="shared" si="15"/>
        <v>3.422499999999979</v>
      </c>
      <c r="T15" s="52">
        <f t="shared" si="16"/>
        <v>3.422499999999979</v>
      </c>
      <c r="U15" s="46">
        <f t="shared" si="17"/>
        <v>3.422499999999979</v>
      </c>
      <c r="Z15" s="49">
        <f>(X5-N1-R14+I1)^2</f>
        <v>0.60062500000000885</v>
      </c>
      <c r="AA15" s="55">
        <f>(X6-O1-R14+I1)^2</f>
        <v>1.2432250000000125</v>
      </c>
      <c r="AB15" s="46">
        <f>(X7-P1-R14+I1)^2</f>
        <v>3.5720999999999483</v>
      </c>
      <c r="AE15" s="39">
        <f t="shared" si="18"/>
        <v>19.096900000000009</v>
      </c>
      <c r="AF15" s="42">
        <f t="shared" si="13"/>
        <v>0.81000000000000383</v>
      </c>
      <c r="AG15" s="35">
        <f t="shared" si="14"/>
        <v>13.395600000000027</v>
      </c>
    </row>
    <row r="16" spans="1:35" x14ac:dyDescent="0.25">
      <c r="A16" s="26"/>
      <c r="B16" s="11">
        <v>9.6999999999999993</v>
      </c>
      <c r="C16" s="11">
        <v>26.4</v>
      </c>
      <c r="D16" s="11">
        <v>24.5</v>
      </c>
      <c r="G16" s="13"/>
      <c r="H16" s="39">
        <f t="shared" si="1"/>
        <v>83.052844444444503</v>
      </c>
      <c r="I16" s="42">
        <f t="shared" si="2"/>
        <v>57.557511111111047</v>
      </c>
      <c r="J16" s="35">
        <f t="shared" si="3"/>
        <v>32.338177777777744</v>
      </c>
      <c r="K16" s="13"/>
      <c r="L16" s="13"/>
      <c r="M16" s="13"/>
      <c r="N16" s="34">
        <f t="shared" si="4"/>
        <v>67.376736111111157</v>
      </c>
      <c r="O16" s="35">
        <f t="shared" si="5"/>
        <v>0.84946944444443828</v>
      </c>
      <c r="P16" s="35">
        <f t="shared" si="6"/>
        <v>53.095511111110987</v>
      </c>
      <c r="S16" s="49">
        <f t="shared" si="15"/>
        <v>3.422499999999979</v>
      </c>
      <c r="T16" s="52">
        <f t="shared" si="16"/>
        <v>3.422499999999979</v>
      </c>
      <c r="U16" s="46">
        <f t="shared" si="17"/>
        <v>3.422499999999979</v>
      </c>
      <c r="Z16" s="49">
        <f>(X5-N1-R14+I1)^2</f>
        <v>0.60062500000000885</v>
      </c>
      <c r="AA16" s="52">
        <f>(X6-O1-R14+I1)^2</f>
        <v>1.2432250000000125</v>
      </c>
      <c r="AB16" s="54">
        <f>(X7-P1-R14+I1)^2</f>
        <v>3.5720999999999483</v>
      </c>
      <c r="AE16" s="39">
        <f t="shared" si="18"/>
        <v>12.460900000000008</v>
      </c>
      <c r="AF16" s="42">
        <f t="shared" si="13"/>
        <v>13.689999999999994</v>
      </c>
      <c r="AG16" s="35">
        <f t="shared" si="14"/>
        <v>2.4336000000000073</v>
      </c>
    </row>
    <row r="17" spans="1:33" x14ac:dyDescent="0.25">
      <c r="A17" s="26"/>
      <c r="B17" s="11">
        <v>14.5</v>
      </c>
      <c r="C17" s="11">
        <v>20</v>
      </c>
      <c r="D17" s="11">
        <v>24.8</v>
      </c>
      <c r="G17" s="13"/>
      <c r="H17" s="39">
        <f t="shared" si="1"/>
        <v>18.604844444444467</v>
      </c>
      <c r="I17" s="42">
        <f t="shared" si="2"/>
        <v>1.4081777777777711</v>
      </c>
      <c r="J17" s="35">
        <f t="shared" si="3"/>
        <v>35.840177777777754</v>
      </c>
      <c r="K17" s="13"/>
      <c r="L17" s="13"/>
      <c r="M17" s="13"/>
      <c r="N17" s="34">
        <f t="shared" si="4"/>
        <v>67.376736111111157</v>
      </c>
      <c r="O17" s="35">
        <f t="shared" si="5"/>
        <v>0.84946944444443828</v>
      </c>
      <c r="P17" s="35">
        <f t="shared" si="6"/>
        <v>53.095511111110987</v>
      </c>
      <c r="S17" s="49">
        <f t="shared" si="15"/>
        <v>3.422499999999979</v>
      </c>
      <c r="T17" s="52">
        <f t="shared" si="16"/>
        <v>3.422499999999979</v>
      </c>
      <c r="U17" s="46">
        <f t="shared" si="17"/>
        <v>3.422499999999979</v>
      </c>
      <c r="Z17" s="49">
        <f>(X5-N1-R14+I1)^2</f>
        <v>0.60062500000000885</v>
      </c>
      <c r="AA17" s="52">
        <f>(X6-O1-R14+I1)^2</f>
        <v>1.2432250000000125</v>
      </c>
      <c r="AB17" s="46">
        <f>(X7-P1-R14+I1)^2</f>
        <v>3.5720999999999483</v>
      </c>
      <c r="AE17" s="39">
        <f t="shared" si="18"/>
        <v>1.6128999999999989</v>
      </c>
      <c r="AF17" s="42">
        <f t="shared" si="13"/>
        <v>7.2899999999999965</v>
      </c>
      <c r="AG17" s="35">
        <f t="shared" si="14"/>
        <v>1.5876000000000039</v>
      </c>
    </row>
    <row r="18" spans="1:33" x14ac:dyDescent="0.25">
      <c r="A18" s="26"/>
      <c r="B18" s="11">
        <v>10</v>
      </c>
      <c r="C18" s="11">
        <v>25.2</v>
      </c>
      <c r="D18" s="11">
        <v>30.9</v>
      </c>
      <c r="G18" s="13"/>
      <c r="H18" s="39">
        <f t="shared" si="1"/>
        <v>77.674844444444489</v>
      </c>
      <c r="I18" s="42">
        <f t="shared" si="2"/>
        <v>40.789511111111068</v>
      </c>
      <c r="J18" s="35">
        <f t="shared" si="3"/>
        <v>146.08751111111101</v>
      </c>
      <c r="K18" s="13"/>
      <c r="L18" s="13"/>
      <c r="M18" s="13"/>
      <c r="N18" s="34">
        <f t="shared" si="4"/>
        <v>67.376736111111157</v>
      </c>
      <c r="O18" s="35">
        <f t="shared" si="5"/>
        <v>0.84946944444443828</v>
      </c>
      <c r="P18" s="35">
        <f t="shared" si="6"/>
        <v>53.095511111110987</v>
      </c>
      <c r="S18" s="49">
        <f t="shared" si="15"/>
        <v>3.422499999999979</v>
      </c>
      <c r="T18" s="52">
        <f t="shared" si="16"/>
        <v>3.422499999999979</v>
      </c>
      <c r="U18" s="46">
        <f t="shared" si="17"/>
        <v>3.422499999999979</v>
      </c>
      <c r="Z18" s="49">
        <f>(X5-N1-R14+I1)^2</f>
        <v>0.60062500000000885</v>
      </c>
      <c r="AA18" s="52">
        <f>(X6-O1-R14+I1)^2</f>
        <v>1.2432250000000125</v>
      </c>
      <c r="AB18" s="46">
        <f>(X7-P1-R14+I1)^2</f>
        <v>3.5720999999999483</v>
      </c>
      <c r="AE18" s="39">
        <f t="shared" si="18"/>
        <v>10.432900000000004</v>
      </c>
      <c r="AF18" s="42">
        <f t="shared" si="13"/>
        <v>6.25</v>
      </c>
      <c r="AG18" s="35">
        <f t="shared" si="14"/>
        <v>23.425599999999964</v>
      </c>
    </row>
    <row r="19" spans="1:33" x14ac:dyDescent="0.25">
      <c r="A19" s="26"/>
      <c r="B19" s="11">
        <v>8.1999999999999993</v>
      </c>
      <c r="C19" s="11">
        <v>25.8</v>
      </c>
      <c r="D19" s="11">
        <v>26.4</v>
      </c>
      <c r="G19" s="13"/>
      <c r="H19" s="39">
        <f t="shared" si="1"/>
        <v>112.64284444444452</v>
      </c>
      <c r="I19" s="42">
        <f t="shared" si="2"/>
        <v>48.813511111111083</v>
      </c>
      <c r="J19" s="35">
        <f t="shared" si="3"/>
        <v>57.557511111111047</v>
      </c>
      <c r="K19" s="13"/>
      <c r="L19" s="13"/>
      <c r="M19" s="13"/>
      <c r="N19" s="34">
        <f t="shared" si="4"/>
        <v>67.376736111111157</v>
      </c>
      <c r="O19" s="35">
        <f t="shared" si="5"/>
        <v>0.84946944444443828</v>
      </c>
      <c r="P19" s="35">
        <f t="shared" si="6"/>
        <v>53.095511111110987</v>
      </c>
      <c r="S19" s="49">
        <f t="shared" si="15"/>
        <v>3.422499999999979</v>
      </c>
      <c r="T19" s="52">
        <f t="shared" si="16"/>
        <v>3.422499999999979</v>
      </c>
      <c r="U19" s="46">
        <f t="shared" si="17"/>
        <v>3.422499999999979</v>
      </c>
      <c r="Z19" s="49">
        <f>(X5-N1-R14+I1)^2</f>
        <v>0.60062500000000885</v>
      </c>
      <c r="AA19" s="52">
        <f>(X6-O1-R14+I1)^2</f>
        <v>1.2432250000000125</v>
      </c>
      <c r="AB19" s="46">
        <f>(X7-P1-R14+I1)^2</f>
        <v>3.5720999999999483</v>
      </c>
      <c r="AE19" s="39">
        <f t="shared" si="18"/>
        <v>25.300900000000013</v>
      </c>
      <c r="AF19" s="42">
        <f t="shared" si="13"/>
        <v>9.6100000000000083</v>
      </c>
      <c r="AG19" s="35">
        <f t="shared" si="14"/>
        <v>0.11559999999999748</v>
      </c>
    </row>
    <row r="20" spans="1:33" x14ac:dyDescent="0.25">
      <c r="A20" s="26"/>
      <c r="B20" s="11">
        <v>9.4</v>
      </c>
      <c r="C20" s="11">
        <v>21.2</v>
      </c>
      <c r="D20" s="11">
        <v>27.3</v>
      </c>
      <c r="G20" s="13"/>
      <c r="H20" s="39">
        <f t="shared" si="1"/>
        <v>88.610844444444496</v>
      </c>
      <c r="I20" s="42">
        <f t="shared" si="2"/>
        <v>5.6961777777777609</v>
      </c>
      <c r="J20" s="35">
        <f t="shared" si="3"/>
        <v>72.023511111111077</v>
      </c>
      <c r="K20" s="13"/>
      <c r="L20" s="13"/>
      <c r="M20" s="13"/>
      <c r="N20" s="34">
        <f t="shared" si="4"/>
        <v>67.376736111111157</v>
      </c>
      <c r="O20" s="35">
        <f t="shared" si="5"/>
        <v>0.84946944444443828</v>
      </c>
      <c r="P20" s="35">
        <f t="shared" si="6"/>
        <v>53.095511111110987</v>
      </c>
      <c r="S20" s="49">
        <f t="shared" si="15"/>
        <v>3.422499999999979</v>
      </c>
      <c r="T20" s="52">
        <f t="shared" si="16"/>
        <v>3.422499999999979</v>
      </c>
      <c r="U20" s="46">
        <f t="shared" si="17"/>
        <v>3.422499999999979</v>
      </c>
      <c r="Z20" s="49">
        <f>(X5-N1-R14+I1)^2</f>
        <v>0.60062500000000885</v>
      </c>
      <c r="AA20" s="52">
        <f>(X6-O1-R14+I1)^2</f>
        <v>1.2432250000000125</v>
      </c>
      <c r="AB20" s="46">
        <f>(X7-P1-R14+I1)^2</f>
        <v>3.5720999999999483</v>
      </c>
      <c r="AE20" s="39">
        <f t="shared" si="18"/>
        <v>14.668900000000001</v>
      </c>
      <c r="AF20" s="42">
        <f t="shared" si="13"/>
        <v>2.25</v>
      </c>
      <c r="AG20" s="35">
        <f t="shared" si="14"/>
        <v>1.5375999999999961</v>
      </c>
    </row>
    <row r="21" spans="1:33" x14ac:dyDescent="0.25">
      <c r="A21" s="26"/>
      <c r="B21" s="11">
        <v>16.5</v>
      </c>
      <c r="C21" s="11">
        <v>14.5</v>
      </c>
      <c r="D21" s="11">
        <v>29.4</v>
      </c>
      <c r="G21" s="13"/>
      <c r="H21" s="39">
        <f t="shared" si="1"/>
        <v>5.3515111111111242</v>
      </c>
      <c r="I21" s="42">
        <f t="shared" si="2"/>
        <v>18.604844444444467</v>
      </c>
      <c r="J21" s="35">
        <f t="shared" si="3"/>
        <v>112.07751111111102</v>
      </c>
      <c r="K21" s="13"/>
      <c r="L21" s="13"/>
      <c r="M21" s="13"/>
      <c r="N21" s="34">
        <f t="shared" si="4"/>
        <v>67.376736111111157</v>
      </c>
      <c r="O21" s="35">
        <f t="shared" si="5"/>
        <v>0.84946944444443828</v>
      </c>
      <c r="P21" s="35">
        <f t="shared" si="6"/>
        <v>53.095511111110987</v>
      </c>
      <c r="S21" s="49">
        <f t="shared" si="15"/>
        <v>3.422499999999979</v>
      </c>
      <c r="T21" s="52">
        <f t="shared" si="16"/>
        <v>3.422499999999979</v>
      </c>
      <c r="U21" s="46">
        <f t="shared" si="17"/>
        <v>3.422499999999979</v>
      </c>
      <c r="Z21" s="49">
        <f>(X5-N1-R14+I1)^2</f>
        <v>0.60062500000000885</v>
      </c>
      <c r="AA21" s="52">
        <f>(X6-O1-R14+I1)^2</f>
        <v>1.2432250000000125</v>
      </c>
      <c r="AB21" s="46">
        <f>(X7-P1-R14+I1)^2</f>
        <v>3.5720999999999483</v>
      </c>
      <c r="AE21" s="39">
        <f t="shared" si="18"/>
        <v>10.692899999999998</v>
      </c>
      <c r="AF21" s="42">
        <f t="shared" si="13"/>
        <v>67.239999999999995</v>
      </c>
      <c r="AG21" s="35">
        <f t="shared" si="14"/>
        <v>11.155599999999975</v>
      </c>
    </row>
    <row r="22" spans="1:33" ht="15.75" thickBot="1" x14ac:dyDescent="0.3">
      <c r="A22" s="25"/>
      <c r="B22" s="12">
        <v>9.6999999999999993</v>
      </c>
      <c r="C22" s="12">
        <v>27.3</v>
      </c>
      <c r="D22" s="12">
        <v>23</v>
      </c>
      <c r="G22" s="13"/>
      <c r="H22" s="40">
        <f t="shared" si="1"/>
        <v>83.052844444444503</v>
      </c>
      <c r="I22" s="43">
        <f t="shared" si="2"/>
        <v>72.023511111111077</v>
      </c>
      <c r="J22" s="37">
        <f t="shared" si="3"/>
        <v>17.528177777777753</v>
      </c>
      <c r="K22" s="13"/>
      <c r="L22" s="13"/>
      <c r="M22" s="13"/>
      <c r="N22" s="36">
        <f t="shared" si="4"/>
        <v>67.376736111111157</v>
      </c>
      <c r="O22" s="37">
        <f t="shared" si="5"/>
        <v>0.84946944444443828</v>
      </c>
      <c r="P22" s="37">
        <f t="shared" si="6"/>
        <v>53.095511111110987</v>
      </c>
      <c r="S22" s="50">
        <f t="shared" si="15"/>
        <v>3.422499999999979</v>
      </c>
      <c r="T22" s="53">
        <f t="shared" si="16"/>
        <v>3.422499999999979</v>
      </c>
      <c r="U22" s="47">
        <f t="shared" si="17"/>
        <v>3.422499999999979</v>
      </c>
      <c r="Z22" s="50">
        <f>(X5-N1-R14+I1)^2</f>
        <v>0.60062500000000885</v>
      </c>
      <c r="AA22" s="53">
        <f>(X6-O1-R14+I1)^2</f>
        <v>1.2432250000000125</v>
      </c>
      <c r="AB22" s="47">
        <f>(X7-P1-R14+I1)^2</f>
        <v>3.5720999999999483</v>
      </c>
      <c r="AE22" s="40">
        <f>(B22-X$5)^2</f>
        <v>12.460900000000008</v>
      </c>
      <c r="AF22" s="43">
        <f>(C22-X$6)^2</f>
        <v>21.160000000000014</v>
      </c>
      <c r="AG22" s="37">
        <f>(D22-X$7)^2</f>
        <v>9.3636000000000141</v>
      </c>
    </row>
    <row r="24" spans="1:33" x14ac:dyDescent="0.25">
      <c r="N24" s="22">
        <f>SUM(N22:P22)*20</f>
        <v>2426.4343333333318</v>
      </c>
      <c r="S24" s="23"/>
    </row>
  </sheetData>
  <mergeCells count="5">
    <mergeCell ref="B1:B2"/>
    <mergeCell ref="C1:C2"/>
    <mergeCell ref="D1:D2"/>
    <mergeCell ref="A3:A12"/>
    <mergeCell ref="A13:A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workbookViewId="0">
      <selection activeCell="B2" sqref="B2"/>
    </sheetView>
  </sheetViews>
  <sheetFormatPr defaultRowHeight="15" x14ac:dyDescent="0.25"/>
  <sheetData>
    <row r="1" spans="2:4" ht="15.75" thickBot="1" x14ac:dyDescent="0.3"/>
    <row r="2" spans="2:4" x14ac:dyDescent="0.25">
      <c r="B2" s="10">
        <v>4.2</v>
      </c>
      <c r="C2" s="10">
        <v>16.5</v>
      </c>
      <c r="D2" s="10">
        <v>23.6</v>
      </c>
    </row>
    <row r="3" spans="2:4" x14ac:dyDescent="0.25">
      <c r="B3" s="11">
        <v>11.5</v>
      </c>
      <c r="C3" s="11">
        <v>16.5</v>
      </c>
      <c r="D3" s="11">
        <v>18.5</v>
      </c>
    </row>
    <row r="4" spans="2:4" x14ac:dyDescent="0.25">
      <c r="B4" s="11">
        <v>7.3</v>
      </c>
      <c r="C4" s="11">
        <v>15.2</v>
      </c>
      <c r="D4" s="11">
        <v>33.9</v>
      </c>
    </row>
    <row r="5" spans="2:4" x14ac:dyDescent="0.25">
      <c r="B5" s="11">
        <v>5.8</v>
      </c>
      <c r="C5" s="11">
        <v>17.3</v>
      </c>
      <c r="D5" s="11">
        <v>25.5</v>
      </c>
    </row>
    <row r="6" spans="2:4" x14ac:dyDescent="0.25">
      <c r="B6" s="11">
        <v>6.4</v>
      </c>
      <c r="C6" s="11">
        <v>22.5</v>
      </c>
      <c r="D6" s="11">
        <v>26.4</v>
      </c>
    </row>
    <row r="7" spans="2:4" x14ac:dyDescent="0.25">
      <c r="B7" s="11">
        <v>10</v>
      </c>
      <c r="C7" s="11">
        <v>17.3</v>
      </c>
      <c r="D7" s="11">
        <v>32.5</v>
      </c>
    </row>
    <row r="8" spans="2:4" x14ac:dyDescent="0.25">
      <c r="B8" s="11">
        <v>11.2</v>
      </c>
      <c r="C8" s="11">
        <v>13.6</v>
      </c>
      <c r="D8" s="11">
        <v>26.7</v>
      </c>
    </row>
    <row r="9" spans="2:4" x14ac:dyDescent="0.25">
      <c r="B9" s="11">
        <v>11.2</v>
      </c>
      <c r="C9" s="11">
        <v>14.5</v>
      </c>
      <c r="D9" s="11">
        <v>21.5</v>
      </c>
    </row>
    <row r="10" spans="2:4" x14ac:dyDescent="0.25">
      <c r="B10" s="11">
        <v>5.2</v>
      </c>
      <c r="C10" s="11">
        <v>18.8</v>
      </c>
      <c r="D10" s="11">
        <v>23.3</v>
      </c>
    </row>
    <row r="11" spans="2:4" ht="15.75" thickBot="1" x14ac:dyDescent="0.3">
      <c r="B11" s="12">
        <v>7</v>
      </c>
      <c r="C11" s="12">
        <v>15.5</v>
      </c>
      <c r="D11" s="12">
        <v>29.5</v>
      </c>
    </row>
    <row r="12" spans="2:4" x14ac:dyDescent="0.25">
      <c r="B12" s="10">
        <v>15.2</v>
      </c>
      <c r="C12" s="10">
        <v>19.7</v>
      </c>
      <c r="D12" s="10">
        <v>25.5</v>
      </c>
    </row>
    <row r="13" spans="2:4" x14ac:dyDescent="0.25">
      <c r="B13" s="11">
        <v>21.5</v>
      </c>
      <c r="C13" s="11">
        <v>23.3</v>
      </c>
      <c r="D13" s="11">
        <v>26.4</v>
      </c>
    </row>
    <row r="14" spans="2:4" x14ac:dyDescent="0.25">
      <c r="B14" s="11">
        <v>17.600000000000001</v>
      </c>
      <c r="C14" s="11">
        <v>23.6</v>
      </c>
      <c r="D14" s="11">
        <v>22.4</v>
      </c>
    </row>
    <row r="15" spans="2:4" x14ac:dyDescent="0.25">
      <c r="B15" s="11">
        <v>9.6999999999999993</v>
      </c>
      <c r="C15" s="11">
        <v>26.4</v>
      </c>
      <c r="D15" s="11">
        <v>24.5</v>
      </c>
    </row>
    <row r="16" spans="2:4" x14ac:dyDescent="0.25">
      <c r="B16" s="11">
        <v>14.5</v>
      </c>
      <c r="C16" s="11">
        <v>20</v>
      </c>
      <c r="D16" s="11">
        <v>24.8</v>
      </c>
    </row>
    <row r="17" spans="2:4" x14ac:dyDescent="0.25">
      <c r="B17" s="11">
        <v>10</v>
      </c>
      <c r="C17" s="11">
        <v>25.2</v>
      </c>
      <c r="D17" s="11">
        <v>30.9</v>
      </c>
    </row>
    <row r="18" spans="2:4" x14ac:dyDescent="0.25">
      <c r="B18" s="11">
        <v>8.1999999999999993</v>
      </c>
      <c r="C18" s="11">
        <v>25.8</v>
      </c>
      <c r="D18" s="11">
        <v>26.4</v>
      </c>
    </row>
    <row r="19" spans="2:4" x14ac:dyDescent="0.25">
      <c r="B19" s="11">
        <v>9.4</v>
      </c>
      <c r="C19" s="11">
        <v>21.2</v>
      </c>
      <c r="D19" s="11">
        <v>27.3</v>
      </c>
    </row>
    <row r="20" spans="2:4" x14ac:dyDescent="0.25">
      <c r="B20" s="11">
        <v>16.5</v>
      </c>
      <c r="C20" s="11">
        <v>14.5</v>
      </c>
      <c r="D20" s="11">
        <v>29.4</v>
      </c>
    </row>
    <row r="21" spans="2:4" ht="15.75" thickBot="1" x14ac:dyDescent="0.3">
      <c r="B21" s="12">
        <v>9.6999999999999993</v>
      </c>
      <c r="C21" s="12">
        <v>27.3</v>
      </c>
      <c r="D21" s="12">
        <v>23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Felipe</cp:lastModifiedBy>
  <dcterms:created xsi:type="dcterms:W3CDTF">2018-04-27T14:40:15Z</dcterms:created>
  <dcterms:modified xsi:type="dcterms:W3CDTF">2018-05-29T22:37:34Z</dcterms:modified>
</cp:coreProperties>
</file>