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onlb\Desktop\04 -  Bivariada\"/>
    </mc:Choice>
  </mc:AlternateContent>
  <bookViews>
    <workbookView xWindow="0" yWindow="0" windowWidth="20490" windowHeight="7755" activeTab="1"/>
  </bookViews>
  <sheets>
    <sheet name="Plan1" sheetId="1" r:id="rId1"/>
    <sheet name="Plan3" sheetId="3" r:id="rId2"/>
    <sheet name="Plan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B13" i="2"/>
  <c r="C13" i="2"/>
  <c r="D13" i="2"/>
  <c r="C12" i="2"/>
  <c r="D12" i="2"/>
  <c r="B12" i="2"/>
  <c r="C19" i="1"/>
  <c r="B8" i="2"/>
  <c r="C8" i="2"/>
  <c r="C9" i="2" s="1"/>
  <c r="D8" i="2"/>
  <c r="C7" i="2"/>
  <c r="D7" i="2"/>
  <c r="B7" i="2"/>
  <c r="D9" i="2"/>
  <c r="E18" i="1"/>
  <c r="D18" i="1"/>
  <c r="C18" i="1"/>
  <c r="I18" i="1"/>
  <c r="L17" i="1"/>
  <c r="L18" i="1"/>
  <c r="M17" i="1"/>
  <c r="I17" i="1"/>
  <c r="E19" i="1"/>
  <c r="D19" i="1"/>
  <c r="I12" i="1"/>
  <c r="D12" i="1"/>
  <c r="E12" i="1"/>
  <c r="F12" i="1"/>
  <c r="G12" i="1"/>
  <c r="H12" i="1"/>
  <c r="C12" i="1"/>
  <c r="E2" i="1"/>
  <c r="E1" i="1"/>
  <c r="E3" i="1" s="1"/>
  <c r="E8" i="2" l="1"/>
  <c r="I19" i="1"/>
  <c r="E7" i="2"/>
  <c r="E9" i="2" s="1"/>
  <c r="B9" i="2"/>
</calcChain>
</file>

<file path=xl/sharedStrings.xml><?xml version="1.0" encoding="utf-8"?>
<sst xmlns="http://schemas.openxmlformats.org/spreadsheetml/2006/main" count="44" uniqueCount="25">
  <si>
    <t>X1</t>
  </si>
  <si>
    <t>X2</t>
  </si>
  <si>
    <t>S1</t>
  </si>
  <si>
    <t>S2</t>
  </si>
  <si>
    <t>N1</t>
  </si>
  <si>
    <t>N2</t>
  </si>
  <si>
    <t>t</t>
  </si>
  <si>
    <t>Erro 1</t>
  </si>
  <si>
    <t>Erro 2</t>
  </si>
  <si>
    <t xml:space="preserve">   </t>
  </si>
  <si>
    <t>Esperado</t>
  </si>
  <si>
    <t>Qui²</t>
  </si>
  <si>
    <t>Observado</t>
  </si>
  <si>
    <t>Ocorrência</t>
  </si>
  <si>
    <t>AA</t>
  </si>
  <si>
    <t>Aa</t>
  </si>
  <si>
    <t>aa</t>
  </si>
  <si>
    <t>p</t>
  </si>
  <si>
    <t>q</t>
  </si>
  <si>
    <t>Mulheres</t>
  </si>
  <si>
    <t>Homens</t>
  </si>
  <si>
    <t>TOTAL</t>
  </si>
  <si>
    <t>Vôlei</t>
  </si>
  <si>
    <t>basquete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</si>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</sst>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20" sqref="C20"/>
    </sheetView>
  </sheetViews>
  <sheetFormatPr defaultRowHeight="15" x14ac:dyDescent="0.25"/>
  <cols>
    <col min="2" max="2" width="10.5703125" bestFit="1" customWidth="1"/>
    <col min="4" max="4" width="11.140625" bestFit="1" customWidth="1"/>
  </cols>
  <sheetData>
    <row r="1" spans="1:9" x14ac:dyDescent="0.25">
      <c r="D1" t="s">
        <v>7</v>
      </c>
      <c r="E1">
        <f>(B4^2)/B6</f>
        <v>0.1111111111111111</v>
      </c>
    </row>
    <row r="2" spans="1:9" x14ac:dyDescent="0.25">
      <c r="A2" t="s">
        <v>0</v>
      </c>
      <c r="B2">
        <v>4.3099999999999996</v>
      </c>
      <c r="D2" t="s">
        <v>8</v>
      </c>
      <c r="E2">
        <f>(B5^2)/B7</f>
        <v>0.1111111111111111</v>
      </c>
    </row>
    <row r="3" spans="1:9" x14ac:dyDescent="0.25">
      <c r="A3" t="s">
        <v>1</v>
      </c>
      <c r="B3">
        <v>2</v>
      </c>
      <c r="D3" t="s">
        <v>6</v>
      </c>
      <c r="E3">
        <f>(B2-B3)/((E1+E2)^0.5)</f>
        <v>4.9002499936227739</v>
      </c>
    </row>
    <row r="4" spans="1:9" x14ac:dyDescent="0.25">
      <c r="A4" t="s">
        <v>2</v>
      </c>
      <c r="B4">
        <v>2</v>
      </c>
    </row>
    <row r="5" spans="1:9" x14ac:dyDescent="0.25">
      <c r="A5" t="s">
        <v>3</v>
      </c>
      <c r="B5">
        <v>2</v>
      </c>
    </row>
    <row r="6" spans="1:9" x14ac:dyDescent="0.25">
      <c r="A6" t="s">
        <v>4</v>
      </c>
      <c r="B6">
        <v>36</v>
      </c>
    </row>
    <row r="7" spans="1:9" x14ac:dyDescent="0.25">
      <c r="A7" t="s">
        <v>5</v>
      </c>
      <c r="B7">
        <v>36</v>
      </c>
    </row>
    <row r="8" spans="1:9" x14ac:dyDescent="0.25">
      <c r="B8" t="s">
        <v>9</v>
      </c>
    </row>
    <row r="9" spans="1:9" x14ac:dyDescent="0.25">
      <c r="B9" t="s">
        <v>13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9" x14ac:dyDescent="0.25">
      <c r="B10" t="s">
        <v>12</v>
      </c>
      <c r="C10">
        <v>43</v>
      </c>
      <c r="D10">
        <v>49</v>
      </c>
      <c r="E10">
        <v>56</v>
      </c>
      <c r="F10">
        <v>45</v>
      </c>
      <c r="G10">
        <v>66</v>
      </c>
      <c r="H10">
        <v>41</v>
      </c>
    </row>
    <row r="11" spans="1:9" x14ac:dyDescent="0.25">
      <c r="B11" t="s">
        <v>10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</row>
    <row r="12" spans="1:9" x14ac:dyDescent="0.25">
      <c r="B12" t="s">
        <v>11</v>
      </c>
      <c r="C12">
        <f>((C10-C11)^2)/C11</f>
        <v>0.98</v>
      </c>
      <c r="D12">
        <f t="shared" ref="D12:H12" si="0">((D10-D11)^2)/D11</f>
        <v>0.02</v>
      </c>
      <c r="E12">
        <f t="shared" si="0"/>
        <v>0.72</v>
      </c>
      <c r="F12">
        <f t="shared" si="0"/>
        <v>0.5</v>
      </c>
      <c r="G12">
        <f t="shared" si="0"/>
        <v>5.12</v>
      </c>
      <c r="H12">
        <f t="shared" si="0"/>
        <v>1.62</v>
      </c>
      <c r="I12">
        <f>SUM(C12:H12)</f>
        <v>8.9600000000000009</v>
      </c>
    </row>
    <row r="16" spans="1:9" x14ac:dyDescent="0.25">
      <c r="B16" t="s">
        <v>13</v>
      </c>
      <c r="C16" t="s">
        <v>14</v>
      </c>
      <c r="D16" t="s">
        <v>15</v>
      </c>
      <c r="E16" t="s">
        <v>16</v>
      </c>
    </row>
    <row r="17" spans="2:13" x14ac:dyDescent="0.25">
      <c r="B17" t="s">
        <v>12</v>
      </c>
      <c r="C17">
        <v>98</v>
      </c>
      <c r="D17">
        <v>50</v>
      </c>
      <c r="E17">
        <v>20</v>
      </c>
      <c r="I17">
        <f>SUM(C17:H17)</f>
        <v>168</v>
      </c>
      <c r="K17" t="s">
        <v>17</v>
      </c>
      <c r="L17">
        <f>((C17*2)+D17)/(I17*2)</f>
        <v>0.7321428571428571</v>
      </c>
      <c r="M17">
        <f>I17*2</f>
        <v>336</v>
      </c>
    </row>
    <row r="18" spans="2:13" x14ac:dyDescent="0.25">
      <c r="B18" t="s">
        <v>10</v>
      </c>
      <c r="C18">
        <f>I17*L17^2</f>
        <v>90.053571428571416</v>
      </c>
      <c r="D18">
        <f>L17*L18*I17*2</f>
        <v>65.892857142857139</v>
      </c>
      <c r="E18">
        <f>I17*L18^2</f>
        <v>12.053571428571427</v>
      </c>
      <c r="I18">
        <f>SUM(C18:H18)</f>
        <v>167.99999999999997</v>
      </c>
      <c r="K18" t="s">
        <v>18</v>
      </c>
      <c r="L18">
        <f>(E17*2+D17)/(I17*2)</f>
        <v>0.26785714285714285</v>
      </c>
    </row>
    <row r="19" spans="2:13" x14ac:dyDescent="0.25">
      <c r="B19" t="s">
        <v>11</v>
      </c>
      <c r="C19">
        <f>((C17-C18)^2)/C18</f>
        <v>0.70120180731424264</v>
      </c>
      <c r="D19">
        <f t="shared" ref="D19" si="1">((D17-D18)^2)/D18</f>
        <v>3.8332365466511793</v>
      </c>
      <c r="E19">
        <f t="shared" ref="E19" si="2">((E17-E18)^2)/E18</f>
        <v>5.2387566137566166</v>
      </c>
      <c r="I19">
        <f>SUM(C19:H19)</f>
        <v>9.7731949677220378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5" sqref="F15"/>
    </sheetView>
  </sheetViews>
  <sheetFormatPr defaultRowHeight="15" x14ac:dyDescent="0.25"/>
  <sheetData>
    <row r="1" spans="1:5" x14ac:dyDescent="0.25">
      <c r="B1" t="s">
        <v>22</v>
      </c>
      <c r="C1" t="s">
        <v>23</v>
      </c>
      <c r="D1" t="s">
        <v>24</v>
      </c>
      <c r="E1" t="s">
        <v>21</v>
      </c>
    </row>
    <row r="2" spans="1:5" x14ac:dyDescent="0.25">
      <c r="A2" t="s">
        <v>19</v>
      </c>
      <c r="B2">
        <v>75</v>
      </c>
      <c r="C2">
        <v>25</v>
      </c>
      <c r="D2">
        <v>50</v>
      </c>
      <c r="E2">
        <v>150</v>
      </c>
    </row>
    <row r="3" spans="1:5" x14ac:dyDescent="0.25">
      <c r="A3" t="s">
        <v>20</v>
      </c>
      <c r="B3">
        <v>40</v>
      </c>
      <c r="C3">
        <v>150</v>
      </c>
      <c r="D3">
        <v>60</v>
      </c>
      <c r="E3">
        <v>250</v>
      </c>
    </row>
    <row r="4" spans="1:5" x14ac:dyDescent="0.25">
      <c r="A4" t="s">
        <v>21</v>
      </c>
      <c r="B4">
        <v>115</v>
      </c>
      <c r="C4">
        <v>175</v>
      </c>
      <c r="D4">
        <v>110</v>
      </c>
      <c r="E4">
        <v>400</v>
      </c>
    </row>
    <row r="6" spans="1:5" x14ac:dyDescent="0.25">
      <c r="B6" t="s">
        <v>22</v>
      </c>
      <c r="C6" t="s">
        <v>23</v>
      </c>
      <c r="D6" t="s">
        <v>24</v>
      </c>
      <c r="E6" t="s">
        <v>21</v>
      </c>
    </row>
    <row r="7" spans="1:5" x14ac:dyDescent="0.25">
      <c r="A7" t="s">
        <v>19</v>
      </c>
      <c r="B7">
        <f>($E2/$E$4)*B$4</f>
        <v>43.125</v>
      </c>
      <c r="C7">
        <f t="shared" ref="C7:D8" si="0">($E2/$E$4)*C$4</f>
        <v>65.625</v>
      </c>
      <c r="D7">
        <f t="shared" si="0"/>
        <v>41.25</v>
      </c>
      <c r="E7">
        <f>SUM(B7:D7)</f>
        <v>150</v>
      </c>
    </row>
    <row r="8" spans="1:5" x14ac:dyDescent="0.25">
      <c r="A8" t="s">
        <v>20</v>
      </c>
      <c r="B8">
        <f>($E3/$E$4)*B$4</f>
        <v>71.875</v>
      </c>
      <c r="C8">
        <f t="shared" si="0"/>
        <v>109.375</v>
      </c>
      <c r="D8">
        <f t="shared" si="0"/>
        <v>68.75</v>
      </c>
      <c r="E8">
        <f>SUM(B8:D8)</f>
        <v>250</v>
      </c>
    </row>
    <row r="9" spans="1:5" x14ac:dyDescent="0.25">
      <c r="A9" t="s">
        <v>21</v>
      </c>
      <c r="B9">
        <f>SUM(B7:B8)</f>
        <v>115</v>
      </c>
      <c r="C9">
        <f t="shared" ref="C9:E9" si="1">SUM(C7:C8)</f>
        <v>175</v>
      </c>
      <c r="D9">
        <f t="shared" si="1"/>
        <v>110</v>
      </c>
      <c r="E9">
        <f t="shared" si="1"/>
        <v>400</v>
      </c>
    </row>
    <row r="11" spans="1:5" x14ac:dyDescent="0.25">
      <c r="B11" t="s">
        <v>22</v>
      </c>
      <c r="C11" t="s">
        <v>23</v>
      </c>
      <c r="D11" t="s">
        <v>24</v>
      </c>
      <c r="E11" t="s">
        <v>21</v>
      </c>
    </row>
    <row r="12" spans="1:5" x14ac:dyDescent="0.25">
      <c r="A12" t="s">
        <v>19</v>
      </c>
      <c r="B12">
        <f>((B2-B7)^2)/B7</f>
        <v>23.559782608695652</v>
      </c>
      <c r="C12">
        <f t="shared" ref="C12:D13" si="2">((C2-C7)^2)/C7</f>
        <v>25.148809523809526</v>
      </c>
      <c r="D12">
        <f t="shared" si="2"/>
        <v>1.856060606060606</v>
      </c>
    </row>
    <row r="13" spans="1:5" x14ac:dyDescent="0.25">
      <c r="A13" t="s">
        <v>20</v>
      </c>
      <c r="B13">
        <f>((B3-B8)^2)/B8</f>
        <v>14.135869565217391</v>
      </c>
      <c r="C13">
        <f t="shared" si="2"/>
        <v>15.089285714285714</v>
      </c>
      <c r="D13">
        <f t="shared" si="2"/>
        <v>1.1136363636363635</v>
      </c>
    </row>
    <row r="14" spans="1:5" x14ac:dyDescent="0.25">
      <c r="A14" t="s">
        <v>21</v>
      </c>
      <c r="E14">
        <f>SUM(B12:D13)</f>
        <v>80.903444381705242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logonlb</dc:creator>
  <cp:lastModifiedBy>logonlb</cp:lastModifiedBy>
  <dcterms:created xsi:type="dcterms:W3CDTF">2018-04-14T12:56:08Z</dcterms:created>
  <dcterms:modified xsi:type="dcterms:W3CDTF">2018-04-14T17:58:11Z</dcterms:modified>
</cp:coreProperties>
</file>