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I12" i="1"/>
  <c r="I10"/>
  <c r="I8"/>
  <c r="I6"/>
  <c r="I4"/>
  <c r="I2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<sst xmlns="http://schemas.openxmlformats.org/spreadsheetml/2006/main" count="22" uniqueCount="21">
  <si>
    <t>Area</t>
    <phoneticPr fontId="1" type="noConversion"/>
  </si>
  <si>
    <t>Center</t>
    <phoneticPr fontId="1" type="noConversion"/>
  </si>
  <si>
    <t>Height</t>
    <phoneticPr fontId="1" type="noConversion"/>
  </si>
  <si>
    <t>1uM,100ul,01</t>
  </si>
  <si>
    <t>1uM,100ul,02</t>
  </si>
  <si>
    <t>2uM,100ul,01</t>
  </si>
  <si>
    <t>2uM,100ul,02</t>
  </si>
  <si>
    <t>3uM,100ul,01</t>
  </si>
  <si>
    <t>3uM,100ul,02</t>
  </si>
  <si>
    <t>5uM,100ul,01</t>
  </si>
  <si>
    <t>5uM,100ul,02</t>
  </si>
  <si>
    <t>8uM,100ul,01</t>
  </si>
  <si>
    <t>8uM,100ul,02</t>
  </si>
  <si>
    <t>10uM,100ul,01</t>
  </si>
  <si>
    <t>10uM,100ul,02</t>
  </si>
  <si>
    <t>concentration*volume(pmol)</t>
    <phoneticPr fontId="1" type="noConversion"/>
  </si>
  <si>
    <t>Area</t>
    <phoneticPr fontId="1" type="noConversion"/>
  </si>
  <si>
    <t>Samples Names</t>
    <phoneticPr fontId="1" type="noConversion"/>
  </si>
  <si>
    <t>横坐标</t>
    <phoneticPr fontId="1" type="noConversion"/>
  </si>
  <si>
    <t>纵坐标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</si>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</sst>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31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/>
              <a:t>NO2- Standard curve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453774434912061"/>
          <c:y val="0.1320192334829117"/>
          <c:w val="0.83708573928259034"/>
          <c:h val="0.68889690871974341"/>
        </c:manualLayout>
      </c:layout>
      <c:scatterChart>
        <c:scatterStyle val="lineMarker"/>
        <c:ser>
          <c:idx val="0"/>
          <c:order val="0"/>
          <c:tx>
            <c:strRef>
              <c:f>[1]Sheet1!$B$1</c:f>
              <c:strCache>
                <c:ptCount val="1"/>
                <c:pt idx="0">
                  <c:v>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62471109021832E-2"/>
                  <c:y val="-2.64195806169390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zh-CN"/>
                </a:p>
              </c:txPr>
            </c:trendlineLbl>
          </c:trendline>
          <c:xVal>
            <c:numRef>
              <c:f>[1]Sheet1!$A$2:$A$7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[1]Sheet1!$B$2:$B$7</c:f>
              <c:numCache>
                <c:formatCode>General</c:formatCode>
                <c:ptCount val="6"/>
                <c:pt idx="0">
                  <c:v>14.92</c:v>
                </c:pt>
                <c:pt idx="1">
                  <c:v>21.29</c:v>
                </c:pt>
                <c:pt idx="2">
                  <c:v>36.28</c:v>
                </c:pt>
                <c:pt idx="3">
                  <c:v>57.84</c:v>
                </c:pt>
                <c:pt idx="4">
                  <c:v>93.24</c:v>
                </c:pt>
                <c:pt idx="5">
                  <c:v>121.4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A3FB-4001-B379-9FF80811ACFC}"/>
            </c:ext>
          </c:extLst>
        </c:ser>
        <c:axId val="104814080"/>
        <c:axId val="104816000"/>
      </c:scatterChart>
      <c:valAx>
        <c:axId val="104814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NO2-/pmol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6449230226818661"/>
              <c:y val="0.8934891203115739"/>
            </c:manualLayout>
          </c:layout>
        </c:title>
        <c:numFmt formatCode="General" sourceLinked="1"/>
        <c:maj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04816000"/>
        <c:crosses val="autoZero"/>
        <c:crossBetween val="midCat"/>
      </c:valAx>
      <c:valAx>
        <c:axId val="104816000"/>
        <c:scaling>
          <c:orientation val="minMax"/>
        </c:scaling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/>
                  <a:t>Area</a:t>
                </a:r>
                <a:endParaRPr lang="zh-CN"/>
              </a:p>
            </c:rich>
          </c:tx>
          <c:layout/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0481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</xdr:rowOff>
    </xdr:from>
    <xdr:to>
      <xdr:col>4</xdr:col>
      <xdr:colOff>676275</xdr:colOff>
      <xdr:row>4</xdr:row>
      <xdr:rowOff>0</xdr:rowOff>
    </xdr:to>
    <xdr:sp macro="" textlink="">
      <xdr:nvSpPr>
        <xdr:cNvPr id="3" name="矩形 2"/>
        <xdr:cNvSpPr/>
      </xdr:nvSpPr>
      <xdr:spPr>
        <a:xfrm>
          <a:off x="4067175" y="190500"/>
          <a:ext cx="676275" cy="4953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</xdr:col>
      <xdr:colOff>9525</xdr:colOff>
      <xdr:row>4</xdr:row>
      <xdr:rowOff>38100</xdr:rowOff>
    </xdr:from>
    <xdr:to>
      <xdr:col>4</xdr:col>
      <xdr:colOff>666749</xdr:colOff>
      <xdr:row>6</xdr:row>
      <xdr:rowOff>0</xdr:rowOff>
    </xdr:to>
    <xdr:sp macro="" textlink="">
      <xdr:nvSpPr>
        <xdr:cNvPr id="4" name="矩形 3"/>
        <xdr:cNvSpPr/>
      </xdr:nvSpPr>
      <xdr:spPr>
        <a:xfrm>
          <a:off x="4114800" y="723900"/>
          <a:ext cx="657224" cy="304800"/>
        </a:xfrm>
        <a:prstGeom prst="rect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</xdr:col>
      <xdr:colOff>9526</xdr:colOff>
      <xdr:row>8</xdr:row>
      <xdr:rowOff>9525</xdr:rowOff>
    </xdr:from>
    <xdr:to>
      <xdr:col>4</xdr:col>
      <xdr:colOff>676276</xdr:colOff>
      <xdr:row>11</xdr:row>
      <xdr:rowOff>161925</xdr:rowOff>
    </xdr:to>
    <xdr:sp macro="" textlink="">
      <xdr:nvSpPr>
        <xdr:cNvPr id="5" name="矩形 4"/>
        <xdr:cNvSpPr/>
      </xdr:nvSpPr>
      <xdr:spPr>
        <a:xfrm>
          <a:off x="4076701" y="1381125"/>
          <a:ext cx="666750" cy="666750"/>
        </a:xfrm>
        <a:prstGeom prst="rect">
          <a:avLst/>
        </a:prstGeom>
        <a:noFill/>
        <a:ln w="1905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</xdr:col>
      <xdr:colOff>9525</xdr:colOff>
      <xdr:row>6</xdr:row>
      <xdr:rowOff>19050</xdr:rowOff>
    </xdr:from>
    <xdr:to>
      <xdr:col>5</xdr:col>
      <xdr:colOff>19050</xdr:colOff>
      <xdr:row>7</xdr:row>
      <xdr:rowOff>9525</xdr:rowOff>
    </xdr:to>
    <xdr:sp macro="" textlink="">
      <xdr:nvSpPr>
        <xdr:cNvPr id="6" name="矩形 5"/>
        <xdr:cNvSpPr/>
      </xdr:nvSpPr>
      <xdr:spPr>
        <a:xfrm>
          <a:off x="4076700" y="1047750"/>
          <a:ext cx="695325" cy="161925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</xdr:col>
      <xdr:colOff>28575</xdr:colOff>
      <xdr:row>7</xdr:row>
      <xdr:rowOff>38100</xdr:rowOff>
    </xdr:from>
    <xdr:to>
      <xdr:col>5</xdr:col>
      <xdr:colOff>0</xdr:colOff>
      <xdr:row>8</xdr:row>
      <xdr:rowOff>9525</xdr:rowOff>
    </xdr:to>
    <xdr:sp macro="" textlink="">
      <xdr:nvSpPr>
        <xdr:cNvPr id="7" name="矩形 6"/>
        <xdr:cNvSpPr/>
      </xdr:nvSpPr>
      <xdr:spPr>
        <a:xfrm>
          <a:off x="4095750" y="1238250"/>
          <a:ext cx="657225" cy="142875"/>
        </a:xfrm>
        <a:prstGeom prst="rect">
          <a:avLst/>
        </a:prstGeom>
        <a:noFill/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</xdr:col>
      <xdr:colOff>657226</xdr:colOff>
      <xdr:row>28</xdr:row>
      <xdr:rowOff>28575</xdr:rowOff>
    </xdr:from>
    <xdr:to>
      <xdr:col>3</xdr:col>
      <xdr:colOff>704851</xdr:colOff>
      <xdr:row>35</xdr:row>
      <xdr:rowOff>28575</xdr:rowOff>
    </xdr:to>
    <xdr:sp macro="" textlink="">
      <xdr:nvSpPr>
        <xdr:cNvPr id="8" name="矩形 7"/>
        <xdr:cNvSpPr/>
      </xdr:nvSpPr>
      <xdr:spPr>
        <a:xfrm>
          <a:off x="1343026" y="4829175"/>
          <a:ext cx="2743200" cy="120015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</xdr:col>
      <xdr:colOff>9525</xdr:colOff>
      <xdr:row>25</xdr:row>
      <xdr:rowOff>95250</xdr:rowOff>
    </xdr:from>
    <xdr:to>
      <xdr:col>11</xdr:col>
      <xdr:colOff>419100</xdr:colOff>
      <xdr:row>42</xdr:row>
      <xdr:rowOff>15240</xdr:rowOff>
    </xdr:to>
    <xdr:graphicFrame macro="">
      <xdr:nvGraphicFramePr>
        <xdr:cNvPr id="11" name="图表 10">
          <a:extLst>
            <a:ext uri="{FF2B5EF4-FFF2-40B4-BE49-F238E27FC236}">
              <a16:creationId xmlns="" xmlns:a16="http://schemas.microsoft.com/office/drawing/2014/main" id="{645102D7-FB64-4AF4-9C7E-B839027F9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Area</v>
          </cell>
        </row>
        <row r="2">
          <cell r="A2">
            <v>100</v>
          </cell>
          <cell r="B2">
            <v>14.92</v>
          </cell>
        </row>
        <row r="3">
          <cell r="A3">
            <v>200</v>
          </cell>
          <cell r="B3">
            <v>21.29</v>
          </cell>
        </row>
        <row r="4">
          <cell r="A4">
            <v>300</v>
          </cell>
          <cell r="B4">
            <v>36.28</v>
          </cell>
        </row>
        <row r="5">
          <cell r="A5">
            <v>500</v>
          </cell>
          <cell r="B5">
            <v>57.84</v>
          </cell>
        </row>
        <row r="6">
          <cell r="A6">
            <v>800</v>
          </cell>
          <cell r="B6">
            <v>93.24</v>
          </cell>
        </row>
        <row r="7">
          <cell r="A7">
            <v>1000</v>
          </cell>
          <cell r="B7">
            <v>121.4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M35"/>
  <sheetViews>
    <sheetView tabSelected="1" topLeftCell="A7" workbookViewId="0">
      <selection activeCell="J6" sqref="J6"/>
    </sheetView>
  </sheetViews>
  <sheetFormatPr defaultRowHeight="13.5"/>
  <cols>
    <col min="2" max="2" width="8.75" customWidth="1"/>
    <col min="3" max="3" width="26.625" customWidth="1"/>
    <col min="4" max="4" width="9.5" bestFit="1" customWidth="1"/>
    <col min="7" max="7" width="14.125" customWidth="1"/>
    <col min="8" max="8" width="11.5" customWidth="1"/>
  </cols>
  <sheetData>
    <row r="1" spans="3:13">
      <c r="C1" s="4"/>
      <c r="D1" s="4" t="s">
        <v>0</v>
      </c>
      <c r="E1" s="4" t="s">
        <v>1</v>
      </c>
      <c r="F1" s="4" t="s">
        <v>2</v>
      </c>
      <c r="G1" s="4" t="s">
        <v>17</v>
      </c>
      <c r="H1" s="4" t="s">
        <v>0</v>
      </c>
      <c r="I1" s="4" t="s">
        <v>20</v>
      </c>
    </row>
    <row r="2" spans="3:13">
      <c r="C2" s="4">
        <v>1</v>
      </c>
      <c r="D2">
        <v>5.4877314756638897</v>
      </c>
      <c r="E2">
        <v>1.7958333333333301</v>
      </c>
      <c r="F2">
        <v>54.715021362151298</v>
      </c>
      <c r="G2" s="6" t="s">
        <v>3</v>
      </c>
      <c r="H2" s="5">
        <f>SUM(D2:D4)</f>
        <v>13.984457966825815</v>
      </c>
      <c r="I2" s="5">
        <f>AVERAGE(H2:H3)</f>
        <v>14.921887691091158</v>
      </c>
    </row>
    <row r="3" spans="3:13">
      <c r="C3" s="4">
        <v>2</v>
      </c>
      <c r="D3">
        <v>0.89733368936918501</v>
      </c>
      <c r="E3">
        <v>1.80833333333333</v>
      </c>
      <c r="F3">
        <v>54.615021362151303</v>
      </c>
      <c r="G3" s="6" t="s">
        <v>4</v>
      </c>
      <c r="H3" s="5">
        <f>SUM(D5:D6)</f>
        <v>15.8593174153565</v>
      </c>
      <c r="I3" s="4"/>
      <c r="L3" s="1"/>
      <c r="M3" s="2"/>
    </row>
    <row r="4" spans="3:13">
      <c r="C4" s="4">
        <v>3</v>
      </c>
      <c r="D4">
        <v>7.5993928017927397</v>
      </c>
      <c r="E4">
        <v>1.8291666666666699</v>
      </c>
      <c r="F4">
        <v>54.615021362151303</v>
      </c>
      <c r="G4" s="6" t="s">
        <v>5</v>
      </c>
      <c r="H4" s="5">
        <f>SUM(D7)</f>
        <v>21.711743297642901</v>
      </c>
      <c r="I4" s="5">
        <f>AVERAGE(H4:H5)</f>
        <v>21.29479444567535</v>
      </c>
    </row>
    <row r="5" spans="3:13">
      <c r="C5" s="4">
        <v>4</v>
      </c>
      <c r="D5">
        <v>5.7122515674157004</v>
      </c>
      <c r="E5">
        <v>3.2749999999999999</v>
      </c>
      <c r="F5">
        <v>59.168879649127199</v>
      </c>
      <c r="G5" s="6" t="s">
        <v>6</v>
      </c>
      <c r="H5" s="5">
        <f>SUM(D8)</f>
        <v>20.8778455937078</v>
      </c>
      <c r="I5" s="4"/>
    </row>
    <row r="6" spans="3:13">
      <c r="C6" s="4">
        <v>5</v>
      </c>
      <c r="D6">
        <v>10.1470658479408</v>
      </c>
      <c r="E6">
        <v>3.2875000000000001</v>
      </c>
      <c r="F6">
        <v>59.181650284941497</v>
      </c>
      <c r="G6" s="6" t="s">
        <v>7</v>
      </c>
      <c r="H6" s="5">
        <f>SUM(D9:D12)</f>
        <v>36.035589831751565</v>
      </c>
      <c r="I6" s="5">
        <f>AVERAGE(H6:H7)</f>
        <v>36.279261274845133</v>
      </c>
    </row>
    <row r="7" spans="3:13">
      <c r="C7" s="4">
        <v>6</v>
      </c>
      <c r="D7">
        <v>21.711743297642901</v>
      </c>
      <c r="E7">
        <v>4.7125000000000004</v>
      </c>
      <c r="F7">
        <v>117.58749278305601</v>
      </c>
      <c r="G7" s="6" t="s">
        <v>8</v>
      </c>
      <c r="H7" s="5">
        <f>SUM(D13)</f>
        <v>36.522932717938701</v>
      </c>
      <c r="I7" s="4"/>
    </row>
    <row r="8" spans="3:13">
      <c r="C8" s="4">
        <v>7</v>
      </c>
      <c r="D8">
        <v>20.8778455937078</v>
      </c>
      <c r="E8">
        <v>6.1624999999999996</v>
      </c>
      <c r="F8">
        <v>112.506811820515</v>
      </c>
      <c r="G8" s="6" t="s">
        <v>9</v>
      </c>
      <c r="H8" s="5">
        <f>SUM(D14)</f>
        <v>56.750649519774903</v>
      </c>
      <c r="I8" s="5">
        <f>AVERAGE(H8:H9)</f>
        <v>57.837557587239104</v>
      </c>
    </row>
    <row r="9" spans="3:13">
      <c r="C9" s="4">
        <v>8</v>
      </c>
      <c r="D9">
        <v>12.9102708383656</v>
      </c>
      <c r="E9">
        <v>7.95</v>
      </c>
      <c r="F9">
        <v>170.303641016813</v>
      </c>
      <c r="G9" s="6" t="s">
        <v>10</v>
      </c>
      <c r="H9" s="5">
        <f>SUM(D15:D16)</f>
        <v>58.924465654703297</v>
      </c>
      <c r="I9" s="4"/>
    </row>
    <row r="10" spans="3:13">
      <c r="C10" s="4">
        <v>9</v>
      </c>
      <c r="D10">
        <v>2.12802858980079</v>
      </c>
      <c r="E10">
        <v>7.9625000000000004</v>
      </c>
      <c r="F10">
        <v>172.09001641750999</v>
      </c>
      <c r="G10" s="6" t="s">
        <v>11</v>
      </c>
      <c r="H10" s="5">
        <f>SUM(D17)</f>
        <v>92.531508592652202</v>
      </c>
      <c r="I10" s="5">
        <f>AVERAGE(H10:H11)</f>
        <v>93.238803674637097</v>
      </c>
    </row>
    <row r="11" spans="3:13">
      <c r="C11" s="4">
        <v>10</v>
      </c>
      <c r="D11">
        <v>2.8123148636367699</v>
      </c>
      <c r="E11">
        <v>7.9749999999999996</v>
      </c>
      <c r="F11">
        <v>170.17639181820701</v>
      </c>
      <c r="G11" s="6" t="s">
        <v>12</v>
      </c>
      <c r="H11" s="5">
        <f>SUM(D18)</f>
        <v>93.946098756622007</v>
      </c>
      <c r="I11" s="4"/>
    </row>
    <row r="12" spans="3:13">
      <c r="C12" s="4">
        <v>11</v>
      </c>
      <c r="D12">
        <v>18.1849755399484</v>
      </c>
      <c r="E12">
        <v>7.9874999999999998</v>
      </c>
      <c r="F12">
        <v>168.06276721890299</v>
      </c>
      <c r="G12" s="6" t="s">
        <v>13</v>
      </c>
      <c r="H12" s="5">
        <f>SUM(D19)</f>
        <v>124.288699732335</v>
      </c>
      <c r="I12" s="5">
        <f>AVERAGE(H12:H13)</f>
        <v>122.4137033303145</v>
      </c>
    </row>
    <row r="13" spans="3:13">
      <c r="C13" s="4">
        <v>12</v>
      </c>
      <c r="D13">
        <v>36.522932717938701</v>
      </c>
      <c r="E13">
        <v>9.4833333333333307</v>
      </c>
      <c r="F13">
        <v>171.63446148345699</v>
      </c>
      <c r="G13" s="6" t="s">
        <v>14</v>
      </c>
      <c r="H13" s="5">
        <f>SUM(D20)</f>
        <v>120.538706928294</v>
      </c>
      <c r="I13" s="4"/>
    </row>
    <row r="14" spans="3:13">
      <c r="C14" s="4">
        <v>13</v>
      </c>
      <c r="D14">
        <v>56.750649519774903</v>
      </c>
      <c r="E14">
        <v>11.670833333333301</v>
      </c>
      <c r="F14">
        <v>301.546531093265</v>
      </c>
      <c r="H14" s="3"/>
    </row>
    <row r="15" spans="3:13">
      <c r="C15" s="4">
        <v>14</v>
      </c>
      <c r="D15">
        <v>21.831721686995099</v>
      </c>
      <c r="E15">
        <v>13.179166666666699</v>
      </c>
      <c r="F15">
        <v>301.37589907748998</v>
      </c>
    </row>
    <row r="16" spans="3:13">
      <c r="C16" s="4">
        <v>15</v>
      </c>
      <c r="D16">
        <v>37.092743967708202</v>
      </c>
      <c r="E16">
        <v>13.195833333333301</v>
      </c>
      <c r="F16">
        <v>298.31196694349597</v>
      </c>
    </row>
    <row r="17" spans="3:6">
      <c r="C17" s="4">
        <v>16</v>
      </c>
      <c r="D17">
        <v>92.531508592652202</v>
      </c>
      <c r="E17">
        <v>15.1833333333333</v>
      </c>
      <c r="F17">
        <v>464.90118505417598</v>
      </c>
    </row>
    <row r="18" spans="3:6">
      <c r="C18" s="4">
        <v>17</v>
      </c>
      <c r="D18">
        <v>93.946098756622007</v>
      </c>
      <c r="E18">
        <v>17.0833333333333</v>
      </c>
      <c r="F18">
        <v>474.26472398978001</v>
      </c>
    </row>
    <row r="19" spans="3:6">
      <c r="C19" s="4">
        <v>18</v>
      </c>
      <c r="D19">
        <v>124.288699732335</v>
      </c>
      <c r="E19">
        <v>18.891666666666701</v>
      </c>
      <c r="F19">
        <v>616.01502136215095</v>
      </c>
    </row>
    <row r="20" spans="3:6">
      <c r="C20" s="4">
        <v>19</v>
      </c>
      <c r="D20">
        <v>120.538706928294</v>
      </c>
      <c r="E20">
        <v>20.862500000000001</v>
      </c>
      <c r="F20">
        <v>624.38840440332001</v>
      </c>
    </row>
    <row r="28" spans="3:6">
      <c r="C28" s="4" t="s">
        <v>18</v>
      </c>
      <c r="D28" s="5" t="s">
        <v>19</v>
      </c>
    </row>
    <row r="29" spans="3:6">
      <c r="C29" s="4" t="s">
        <v>15</v>
      </c>
      <c r="D29" s="4" t="s">
        <v>16</v>
      </c>
    </row>
    <row r="30" spans="3:6">
      <c r="C30" s="4">
        <v>100</v>
      </c>
      <c r="D30" s="4">
        <v>14.92</v>
      </c>
    </row>
    <row r="31" spans="3:6">
      <c r="C31" s="4">
        <v>200</v>
      </c>
      <c r="D31" s="4">
        <v>21.29</v>
      </c>
    </row>
    <row r="32" spans="3:6">
      <c r="C32" s="4">
        <v>300</v>
      </c>
      <c r="D32" s="4">
        <v>36.28</v>
      </c>
    </row>
    <row r="33" spans="3:4">
      <c r="C33" s="4">
        <v>500</v>
      </c>
      <c r="D33" s="4">
        <v>57.84</v>
      </c>
    </row>
    <row r="34" spans="3:4">
      <c r="C34" s="4">
        <v>800</v>
      </c>
      <c r="D34" s="4">
        <v>93.24</v>
      </c>
    </row>
    <row r="35" spans="3:4">
      <c r="C35" s="4">
        <v>1000</v>
      </c>
      <c r="D35" s="4">
        <v>121.4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2018-12-02T13:09:23Z</dcterms:created>
  <dcterms:modified xsi:type="dcterms:W3CDTF">2019-08-27T23:46:07Z</dcterms:modified>
</cp:coreProperties>
</file>