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214A94E9-B0DB-7447-A4C7-6A6F4B905521}" xr6:coauthVersionLast="36" xr6:coauthVersionMax="46" xr10:uidLastSave="{00000000-0000-0000-0000-000000000000}"/>
  <bookViews>
    <workbookView xWindow="0" yWindow="0" windowWidth="51200" windowHeight="28800" activeTab="6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externalReferences>
    <externalReference r:id="rId12"/>
  </externalReference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precision!$J$1:$O$92</definedName>
    <definedName name="_xlnm._FilterDatabase" localSheetId="10" hidden="1">sort!$A$1:$A$1017</definedName>
    <definedName name="_xlnm._FilterDatabase" localSheetId="2" hidden="1">'true bugs'!$A$2:$J$94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4" l="1"/>
  <c r="T22" i="14"/>
  <c r="T23" i="14"/>
  <c r="T24" i="14"/>
  <c r="T25" i="14"/>
  <c r="T26" i="14"/>
  <c r="T27" i="14"/>
  <c r="T28" i="14"/>
  <c r="T29" i="14"/>
  <c r="T30" i="14"/>
  <c r="T31" i="14"/>
  <c r="T20" i="14"/>
  <c r="M54" i="14"/>
  <c r="M40" i="14"/>
  <c r="M35" i="14"/>
  <c r="M50" i="14"/>
  <c r="M86" i="14"/>
  <c r="N86" i="14" s="1"/>
  <c r="M24" i="14"/>
  <c r="N24" i="14" s="1"/>
  <c r="M41" i="14"/>
  <c r="N41" i="14" s="1"/>
  <c r="M65" i="14"/>
  <c r="N65" i="14" s="1"/>
  <c r="M27" i="14"/>
  <c r="N27" i="14" s="1"/>
  <c r="M75" i="14"/>
  <c r="N75" i="14" s="1"/>
  <c r="M76" i="14"/>
  <c r="N76" i="14" s="1"/>
  <c r="M56" i="14"/>
  <c r="N56" i="14" s="1"/>
  <c r="M66" i="14"/>
  <c r="N66" i="14" s="1"/>
  <c r="M4" i="14"/>
  <c r="N4" i="14" s="1"/>
  <c r="M5" i="14"/>
  <c r="N5" i="14" s="1"/>
  <c r="M21" i="14"/>
  <c r="N21" i="14" s="1"/>
  <c r="M28" i="14"/>
  <c r="M92" i="14"/>
  <c r="M67" i="14"/>
  <c r="M29" i="14"/>
  <c r="M59" i="14"/>
  <c r="N59" i="14" s="1"/>
  <c r="M33" i="14"/>
  <c r="N33" i="14" s="1"/>
  <c r="M31" i="14"/>
  <c r="N31" i="14" s="1"/>
  <c r="M3" i="14"/>
  <c r="N3" i="14" s="1"/>
  <c r="M25" i="14"/>
  <c r="N25" i="14" s="1"/>
  <c r="M68" i="14"/>
  <c r="N68" i="14" s="1"/>
  <c r="M6" i="14"/>
  <c r="N6" i="14" s="1"/>
  <c r="M7" i="14"/>
  <c r="N7" i="14" s="1"/>
  <c r="M22" i="14"/>
  <c r="N22" i="14" s="1"/>
  <c r="M42" i="14"/>
  <c r="N42" i="14" s="1"/>
  <c r="M8" i="14"/>
  <c r="N8" i="14" s="1"/>
  <c r="M36" i="14"/>
  <c r="N36" i="14" s="1"/>
  <c r="M43" i="14"/>
  <c r="M60" i="14"/>
  <c r="M9" i="14"/>
  <c r="M10" i="14"/>
  <c r="M11" i="14"/>
  <c r="N11" i="14" s="1"/>
  <c r="M63" i="14"/>
  <c r="N63" i="14" s="1"/>
  <c r="M51" i="14"/>
  <c r="N51" i="14" s="1"/>
  <c r="M69" i="14"/>
  <c r="N69" i="14" s="1"/>
  <c r="M88" i="14"/>
  <c r="N88" i="14" s="1"/>
  <c r="M44" i="14"/>
  <c r="N44" i="14" s="1"/>
  <c r="M89" i="14"/>
  <c r="N89" i="14" s="1"/>
  <c r="M57" i="14"/>
  <c r="N57" i="14" s="1"/>
  <c r="M45" i="14"/>
  <c r="N45" i="14" s="1"/>
  <c r="M58" i="14"/>
  <c r="N58" i="14" s="1"/>
  <c r="M26" i="14"/>
  <c r="N26" i="14" s="1"/>
  <c r="M93" i="14"/>
  <c r="N93" i="14" s="1"/>
  <c r="M37" i="14"/>
  <c r="M12" i="14"/>
  <c r="M91" i="14"/>
  <c r="M70" i="14"/>
  <c r="M34" i="14"/>
  <c r="N34" i="14" s="1"/>
  <c r="M79" i="14"/>
  <c r="N79" i="14" s="1"/>
  <c r="M64" i="14"/>
  <c r="N64" i="14" s="1"/>
  <c r="M13" i="14"/>
  <c r="N13" i="14" s="1"/>
  <c r="M2" i="14"/>
  <c r="N2" i="14" s="1"/>
  <c r="M87" i="14"/>
  <c r="N87" i="14" s="1"/>
  <c r="M71" i="14"/>
  <c r="N71" i="14" s="1"/>
  <c r="M90" i="14"/>
  <c r="N90" i="14" s="1"/>
  <c r="M61" i="14"/>
  <c r="N61" i="14" s="1"/>
  <c r="M46" i="14"/>
  <c r="N46" i="14" s="1"/>
  <c r="M84" i="14"/>
  <c r="N84" i="14" s="1"/>
  <c r="M47" i="14"/>
  <c r="N47" i="14" s="1"/>
  <c r="M72" i="14"/>
  <c r="M38" i="14"/>
  <c r="M32" i="14"/>
  <c r="M14" i="14"/>
  <c r="M15" i="14"/>
  <c r="N15" i="14" s="1"/>
  <c r="M53" i="14"/>
  <c r="N53" i="14" s="1"/>
  <c r="M16" i="14"/>
  <c r="N16" i="14" s="1"/>
  <c r="M94" i="14"/>
  <c r="N94" i="14" s="1"/>
  <c r="M85" i="14"/>
  <c r="N85" i="14" s="1"/>
  <c r="M17" i="14"/>
  <c r="N17" i="14" s="1"/>
  <c r="M18" i="14"/>
  <c r="N18" i="14" s="1"/>
  <c r="M55" i="14"/>
  <c r="N55" i="14" s="1"/>
  <c r="M30" i="14"/>
  <c r="N30" i="14" s="1"/>
  <c r="M73" i="14"/>
  <c r="N73" i="14" s="1"/>
  <c r="M80" i="14"/>
  <c r="N80" i="14" s="1"/>
  <c r="M74" i="14"/>
  <c r="N74" i="14" s="1"/>
  <c r="M77" i="14"/>
  <c r="M62" i="14"/>
  <c r="M83" i="14"/>
  <c r="M48" i="14"/>
  <c r="M23" i="14"/>
  <c r="N23" i="14" s="1"/>
  <c r="M19" i="14"/>
  <c r="N19" i="14" s="1"/>
  <c r="M20" i="14"/>
  <c r="N20" i="14" s="1"/>
  <c r="M52" i="14"/>
  <c r="N52" i="14" s="1"/>
  <c r="M81" i="14"/>
  <c r="N81" i="14" s="1"/>
  <c r="M49" i="14"/>
  <c r="N49" i="14" s="1"/>
  <c r="M82" i="14"/>
  <c r="N82" i="14" s="1"/>
  <c r="M78" i="14"/>
  <c r="N78" i="14" s="1"/>
  <c r="K54" i="14"/>
  <c r="L54" i="14" s="1"/>
  <c r="K40" i="14"/>
  <c r="L40" i="14" s="1"/>
  <c r="K35" i="14"/>
  <c r="L35" i="14" s="1"/>
  <c r="K50" i="14"/>
  <c r="L50" i="14" s="1"/>
  <c r="K86" i="14"/>
  <c r="L86" i="14" s="1"/>
  <c r="K24" i="14"/>
  <c r="L24" i="14" s="1"/>
  <c r="K41" i="14"/>
  <c r="L41" i="14" s="1"/>
  <c r="K65" i="14"/>
  <c r="L65" i="14" s="1"/>
  <c r="K27" i="14"/>
  <c r="L27" i="14" s="1"/>
  <c r="K75" i="14"/>
  <c r="L75" i="14" s="1"/>
  <c r="K76" i="14"/>
  <c r="L76" i="14" s="1"/>
  <c r="K56" i="14"/>
  <c r="L56" i="14" s="1"/>
  <c r="K66" i="14"/>
  <c r="L66" i="14" s="1"/>
  <c r="K4" i="14"/>
  <c r="L4" i="14" s="1"/>
  <c r="K5" i="14"/>
  <c r="L5" i="14" s="1"/>
  <c r="K21" i="14"/>
  <c r="L21" i="14" s="1"/>
  <c r="K28" i="14"/>
  <c r="L28" i="14" s="1"/>
  <c r="K92" i="14"/>
  <c r="L92" i="14" s="1"/>
  <c r="K67" i="14"/>
  <c r="L67" i="14" s="1"/>
  <c r="K29" i="14"/>
  <c r="L29" i="14" s="1"/>
  <c r="K59" i="14"/>
  <c r="L59" i="14" s="1"/>
  <c r="K33" i="14"/>
  <c r="L33" i="14" s="1"/>
  <c r="K31" i="14"/>
  <c r="L31" i="14" s="1"/>
  <c r="K3" i="14"/>
  <c r="L3" i="14" s="1"/>
  <c r="K25" i="14"/>
  <c r="L25" i="14" s="1"/>
  <c r="K68" i="14"/>
  <c r="L68" i="14" s="1"/>
  <c r="K6" i="14"/>
  <c r="L6" i="14" s="1"/>
  <c r="K7" i="14"/>
  <c r="L7" i="14" s="1"/>
  <c r="K22" i="14"/>
  <c r="L22" i="14" s="1"/>
  <c r="K42" i="14"/>
  <c r="L42" i="14" s="1"/>
  <c r="K8" i="14"/>
  <c r="L8" i="14" s="1"/>
  <c r="K36" i="14"/>
  <c r="L36" i="14" s="1"/>
  <c r="K43" i="14"/>
  <c r="L43" i="14" s="1"/>
  <c r="K60" i="14"/>
  <c r="L60" i="14" s="1"/>
  <c r="K9" i="14"/>
  <c r="L9" i="14" s="1"/>
  <c r="K10" i="14"/>
  <c r="L10" i="14" s="1"/>
  <c r="K11" i="14"/>
  <c r="L11" i="14" s="1"/>
  <c r="K63" i="14"/>
  <c r="L63" i="14" s="1"/>
  <c r="K51" i="14"/>
  <c r="L51" i="14" s="1"/>
  <c r="K69" i="14"/>
  <c r="L69" i="14" s="1"/>
  <c r="K88" i="14"/>
  <c r="L88" i="14" s="1"/>
  <c r="K44" i="14"/>
  <c r="L44" i="14" s="1"/>
  <c r="K89" i="14"/>
  <c r="L89" i="14" s="1"/>
  <c r="K57" i="14"/>
  <c r="L57" i="14" s="1"/>
  <c r="K45" i="14"/>
  <c r="L45" i="14" s="1"/>
  <c r="K58" i="14"/>
  <c r="L58" i="14" s="1"/>
  <c r="K26" i="14"/>
  <c r="L26" i="14" s="1"/>
  <c r="K93" i="14"/>
  <c r="L93" i="14" s="1"/>
  <c r="K37" i="14"/>
  <c r="L37" i="14" s="1"/>
  <c r="K12" i="14"/>
  <c r="L12" i="14" s="1"/>
  <c r="K91" i="14"/>
  <c r="L91" i="14" s="1"/>
  <c r="K70" i="14"/>
  <c r="L70" i="14" s="1"/>
  <c r="K34" i="14"/>
  <c r="L34" i="14" s="1"/>
  <c r="K79" i="14"/>
  <c r="L79" i="14" s="1"/>
  <c r="K64" i="14"/>
  <c r="L64" i="14" s="1"/>
  <c r="K13" i="14"/>
  <c r="L13" i="14" s="1"/>
  <c r="K2" i="14"/>
  <c r="L2" i="14" s="1"/>
  <c r="K87" i="14"/>
  <c r="L87" i="14" s="1"/>
  <c r="K71" i="14"/>
  <c r="L71" i="14" s="1"/>
  <c r="K90" i="14"/>
  <c r="L90" i="14" s="1"/>
  <c r="K61" i="14"/>
  <c r="L61" i="14" s="1"/>
  <c r="K46" i="14"/>
  <c r="L46" i="14" s="1"/>
  <c r="K84" i="14"/>
  <c r="L84" i="14" s="1"/>
  <c r="K47" i="14"/>
  <c r="L47" i="14" s="1"/>
  <c r="K72" i="14"/>
  <c r="L72" i="14" s="1"/>
  <c r="K38" i="14"/>
  <c r="L38" i="14" s="1"/>
  <c r="K32" i="14"/>
  <c r="L32" i="14" s="1"/>
  <c r="K14" i="14"/>
  <c r="L14" i="14" s="1"/>
  <c r="K15" i="14"/>
  <c r="L15" i="14" s="1"/>
  <c r="K53" i="14"/>
  <c r="L53" i="14" s="1"/>
  <c r="K16" i="14"/>
  <c r="L16" i="14" s="1"/>
  <c r="K94" i="14"/>
  <c r="L94" i="14" s="1"/>
  <c r="K85" i="14"/>
  <c r="L85" i="14" s="1"/>
  <c r="K17" i="14"/>
  <c r="L17" i="14" s="1"/>
  <c r="K18" i="14"/>
  <c r="L18" i="14" s="1"/>
  <c r="K55" i="14"/>
  <c r="L55" i="14" s="1"/>
  <c r="K30" i="14"/>
  <c r="L30" i="14" s="1"/>
  <c r="K73" i="14"/>
  <c r="L73" i="14" s="1"/>
  <c r="K80" i="14"/>
  <c r="L80" i="14" s="1"/>
  <c r="K74" i="14"/>
  <c r="L74" i="14" s="1"/>
  <c r="K77" i="14"/>
  <c r="L77" i="14" s="1"/>
  <c r="K62" i="14"/>
  <c r="L62" i="14" s="1"/>
  <c r="K83" i="14"/>
  <c r="L83" i="14" s="1"/>
  <c r="K48" i="14"/>
  <c r="L48" i="14" s="1"/>
  <c r="K23" i="14"/>
  <c r="L23" i="14" s="1"/>
  <c r="K19" i="14"/>
  <c r="L19" i="14" s="1"/>
  <c r="K20" i="14"/>
  <c r="L20" i="14" s="1"/>
  <c r="K52" i="14"/>
  <c r="L52" i="14" s="1"/>
  <c r="K81" i="14"/>
  <c r="L81" i="14" s="1"/>
  <c r="K49" i="14"/>
  <c r="L49" i="14" s="1"/>
  <c r="K82" i="14"/>
  <c r="L82" i="14" s="1"/>
  <c r="K78" i="14"/>
  <c r="L78" i="14" s="1"/>
  <c r="E33" i="7"/>
  <c r="L33" i="7" s="1"/>
  <c r="F7" i="4"/>
  <c r="F4" i="4"/>
  <c r="F5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3" i="5"/>
  <c r="E95" i="7"/>
  <c r="L95" i="7" s="1"/>
  <c r="B95" i="7"/>
  <c r="K95" i="7" s="1"/>
  <c r="E94" i="7"/>
  <c r="L94" i="7" s="1"/>
  <c r="B94" i="7"/>
  <c r="K94" i="7" s="1"/>
  <c r="E93" i="7"/>
  <c r="L93" i="7" s="1"/>
  <c r="B93" i="7"/>
  <c r="K93" i="7" s="1"/>
  <c r="E92" i="7"/>
  <c r="L92" i="7" s="1"/>
  <c r="B92" i="7"/>
  <c r="K92" i="7" s="1"/>
  <c r="E91" i="7"/>
  <c r="L91" i="7" s="1"/>
  <c r="B91" i="7"/>
  <c r="K91" i="7" s="1"/>
  <c r="E90" i="7"/>
  <c r="L90" i="7" s="1"/>
  <c r="B90" i="7"/>
  <c r="K90" i="7" s="1"/>
  <c r="E89" i="7"/>
  <c r="L89" i="7" s="1"/>
  <c r="B89" i="7"/>
  <c r="K89" i="7" s="1"/>
  <c r="E88" i="7"/>
  <c r="L88" i="7" s="1"/>
  <c r="B88" i="7"/>
  <c r="K88" i="7" s="1"/>
  <c r="E87" i="7"/>
  <c r="L87" i="7" s="1"/>
  <c r="B87" i="7"/>
  <c r="K87" i="7" s="1"/>
  <c r="E86" i="7"/>
  <c r="L86" i="7" s="1"/>
  <c r="B86" i="7"/>
  <c r="K86" i="7" s="1"/>
  <c r="E85" i="7"/>
  <c r="L85" i="7" s="1"/>
  <c r="B85" i="7"/>
  <c r="K85" i="7" s="1"/>
  <c r="E84" i="7"/>
  <c r="L84" i="7" s="1"/>
  <c r="B84" i="7"/>
  <c r="K84" i="7" s="1"/>
  <c r="E83" i="7"/>
  <c r="L83" i="7" s="1"/>
  <c r="B83" i="7"/>
  <c r="K83" i="7" s="1"/>
  <c r="E82" i="7"/>
  <c r="L82" i="7" s="1"/>
  <c r="B82" i="7"/>
  <c r="K82" i="7" s="1"/>
  <c r="E81" i="7"/>
  <c r="L81" i="7" s="1"/>
  <c r="B81" i="7"/>
  <c r="K81" i="7" s="1"/>
  <c r="E80" i="7"/>
  <c r="L80" i="7" s="1"/>
  <c r="B80" i="7"/>
  <c r="K80" i="7" s="1"/>
  <c r="E79" i="7"/>
  <c r="L79" i="7" s="1"/>
  <c r="B79" i="7"/>
  <c r="K79" i="7" s="1"/>
  <c r="E78" i="7"/>
  <c r="L78" i="7" s="1"/>
  <c r="B78" i="7"/>
  <c r="K78" i="7" s="1"/>
  <c r="E77" i="7"/>
  <c r="L77" i="7" s="1"/>
  <c r="B77" i="7"/>
  <c r="K77" i="7" s="1"/>
  <c r="E76" i="7"/>
  <c r="L76" i="7" s="1"/>
  <c r="B76" i="7"/>
  <c r="K76" i="7" s="1"/>
  <c r="E75" i="7"/>
  <c r="L75" i="7" s="1"/>
  <c r="B75" i="7"/>
  <c r="K75" i="7" s="1"/>
  <c r="E74" i="7"/>
  <c r="L74" i="7" s="1"/>
  <c r="B74" i="7"/>
  <c r="K74" i="7" s="1"/>
  <c r="E73" i="7"/>
  <c r="L73" i="7" s="1"/>
  <c r="B73" i="7"/>
  <c r="K73" i="7" s="1"/>
  <c r="E72" i="7"/>
  <c r="L72" i="7" s="1"/>
  <c r="B72" i="7"/>
  <c r="K72" i="7" s="1"/>
  <c r="E71" i="7"/>
  <c r="L71" i="7" s="1"/>
  <c r="B71" i="7"/>
  <c r="K71" i="7" s="1"/>
  <c r="E70" i="7"/>
  <c r="L70" i="7" s="1"/>
  <c r="B70" i="7"/>
  <c r="K70" i="7" s="1"/>
  <c r="E69" i="7"/>
  <c r="L69" i="7" s="1"/>
  <c r="B69" i="7"/>
  <c r="K69" i="7" s="1"/>
  <c r="E68" i="7"/>
  <c r="L68" i="7" s="1"/>
  <c r="B68" i="7"/>
  <c r="K68" i="7" s="1"/>
  <c r="E67" i="7"/>
  <c r="L67" i="7" s="1"/>
  <c r="B67" i="7"/>
  <c r="K67" i="7" s="1"/>
  <c r="E66" i="7"/>
  <c r="L66" i="7" s="1"/>
  <c r="B66" i="7"/>
  <c r="K66" i="7" s="1"/>
  <c r="E65" i="7"/>
  <c r="L65" i="7" s="1"/>
  <c r="B65" i="7"/>
  <c r="K65" i="7" s="1"/>
  <c r="E64" i="7"/>
  <c r="L64" i="7" s="1"/>
  <c r="B64" i="7"/>
  <c r="K64" i="7" s="1"/>
  <c r="E63" i="7"/>
  <c r="L63" i="7" s="1"/>
  <c r="B63" i="7"/>
  <c r="K63" i="7" s="1"/>
  <c r="E62" i="7"/>
  <c r="L62" i="7" s="1"/>
  <c r="B62" i="7"/>
  <c r="K62" i="7" s="1"/>
  <c r="E61" i="7"/>
  <c r="L61" i="7" s="1"/>
  <c r="B61" i="7"/>
  <c r="K61" i="7" s="1"/>
  <c r="E60" i="7"/>
  <c r="L60" i="7" s="1"/>
  <c r="B60" i="7"/>
  <c r="K60" i="7" s="1"/>
  <c r="E59" i="7"/>
  <c r="L59" i="7" s="1"/>
  <c r="B59" i="7"/>
  <c r="K59" i="7" s="1"/>
  <c r="E58" i="7"/>
  <c r="L58" i="7" s="1"/>
  <c r="B58" i="7"/>
  <c r="K58" i="7" s="1"/>
  <c r="E57" i="7"/>
  <c r="L57" i="7" s="1"/>
  <c r="B57" i="7"/>
  <c r="K57" i="7" s="1"/>
  <c r="E56" i="7"/>
  <c r="L56" i="7" s="1"/>
  <c r="B56" i="7"/>
  <c r="K56" i="7" s="1"/>
  <c r="E55" i="7"/>
  <c r="L55" i="7" s="1"/>
  <c r="B55" i="7"/>
  <c r="K55" i="7" s="1"/>
  <c r="E54" i="7"/>
  <c r="L54" i="7" s="1"/>
  <c r="B54" i="7"/>
  <c r="K54" i="7" s="1"/>
  <c r="E53" i="7"/>
  <c r="L53" i="7" s="1"/>
  <c r="B53" i="7"/>
  <c r="K53" i="7" s="1"/>
  <c r="E52" i="7"/>
  <c r="L52" i="7" s="1"/>
  <c r="B52" i="7"/>
  <c r="K52" i="7" s="1"/>
  <c r="E51" i="7"/>
  <c r="L51" i="7" s="1"/>
  <c r="B51" i="7"/>
  <c r="K51" i="7" s="1"/>
  <c r="E50" i="7"/>
  <c r="L50" i="7" s="1"/>
  <c r="B50" i="7"/>
  <c r="K50" i="7" s="1"/>
  <c r="E49" i="7"/>
  <c r="L49" i="7" s="1"/>
  <c r="B49" i="7"/>
  <c r="K49" i="7" s="1"/>
  <c r="E48" i="7"/>
  <c r="L48" i="7" s="1"/>
  <c r="B48" i="7"/>
  <c r="K48" i="7" s="1"/>
  <c r="E47" i="7"/>
  <c r="L47" i="7" s="1"/>
  <c r="B47" i="7"/>
  <c r="K47" i="7" s="1"/>
  <c r="E46" i="7"/>
  <c r="L46" i="7" s="1"/>
  <c r="B46" i="7"/>
  <c r="K46" i="7" s="1"/>
  <c r="E45" i="7"/>
  <c r="L45" i="7" s="1"/>
  <c r="B45" i="7"/>
  <c r="K45" i="7" s="1"/>
  <c r="E44" i="7"/>
  <c r="L44" i="7" s="1"/>
  <c r="B44" i="7"/>
  <c r="K44" i="7" s="1"/>
  <c r="E43" i="7"/>
  <c r="L43" i="7" s="1"/>
  <c r="B43" i="7"/>
  <c r="K43" i="7" s="1"/>
  <c r="E42" i="7"/>
  <c r="L42" i="7" s="1"/>
  <c r="B42" i="7"/>
  <c r="K42" i="7" s="1"/>
  <c r="E41" i="7"/>
  <c r="L41" i="7" s="1"/>
  <c r="B41" i="7"/>
  <c r="K41" i="7" s="1"/>
  <c r="E40" i="7"/>
  <c r="L40" i="7" s="1"/>
  <c r="B40" i="7"/>
  <c r="K40" i="7" s="1"/>
  <c r="E39" i="7"/>
  <c r="L39" i="7" s="1"/>
  <c r="B39" i="7"/>
  <c r="K39" i="7" s="1"/>
  <c r="E38" i="7"/>
  <c r="L38" i="7" s="1"/>
  <c r="B38" i="7"/>
  <c r="K38" i="7" s="1"/>
  <c r="E37" i="7"/>
  <c r="L37" i="7" s="1"/>
  <c r="B37" i="7"/>
  <c r="K37" i="7" s="1"/>
  <c r="E36" i="7"/>
  <c r="L36" i="7" s="1"/>
  <c r="B36" i="7"/>
  <c r="K36" i="7" s="1"/>
  <c r="E35" i="7"/>
  <c r="L35" i="7" s="1"/>
  <c r="B35" i="7"/>
  <c r="K35" i="7" s="1"/>
  <c r="E34" i="7"/>
  <c r="L34" i="7" s="1"/>
  <c r="B34" i="7"/>
  <c r="K34" i="7" s="1"/>
  <c r="B33" i="7"/>
  <c r="K33" i="7" s="1"/>
  <c r="E32" i="7"/>
  <c r="L32" i="7" s="1"/>
  <c r="B32" i="7"/>
  <c r="K32" i="7" s="1"/>
  <c r="E31" i="7"/>
  <c r="L31" i="7" s="1"/>
  <c r="B31" i="7"/>
  <c r="K31" i="7" s="1"/>
  <c r="E30" i="7"/>
  <c r="L30" i="7" s="1"/>
  <c r="B30" i="7"/>
  <c r="K30" i="7" s="1"/>
  <c r="E29" i="7"/>
  <c r="L29" i="7" s="1"/>
  <c r="B29" i="7"/>
  <c r="K29" i="7" s="1"/>
  <c r="E28" i="7"/>
  <c r="L28" i="7" s="1"/>
  <c r="B28" i="7"/>
  <c r="K28" i="7" s="1"/>
  <c r="E27" i="7"/>
  <c r="L27" i="7" s="1"/>
  <c r="B27" i="7"/>
  <c r="K27" i="7" s="1"/>
  <c r="E26" i="7"/>
  <c r="L26" i="7" s="1"/>
  <c r="B26" i="7"/>
  <c r="K26" i="7" s="1"/>
  <c r="E25" i="7"/>
  <c r="L25" i="7" s="1"/>
  <c r="B25" i="7"/>
  <c r="K25" i="7" s="1"/>
  <c r="E24" i="7"/>
  <c r="L24" i="7" s="1"/>
  <c r="B24" i="7"/>
  <c r="K24" i="7" s="1"/>
  <c r="E23" i="7"/>
  <c r="L23" i="7" s="1"/>
  <c r="B23" i="7"/>
  <c r="K23" i="7" s="1"/>
  <c r="E22" i="7"/>
  <c r="L22" i="7" s="1"/>
  <c r="B22" i="7"/>
  <c r="K22" i="7" s="1"/>
  <c r="E21" i="7"/>
  <c r="L21" i="7" s="1"/>
  <c r="B21" i="7"/>
  <c r="K21" i="7" s="1"/>
  <c r="E20" i="7"/>
  <c r="L20" i="7" s="1"/>
  <c r="B20" i="7"/>
  <c r="K20" i="7" s="1"/>
  <c r="E19" i="7"/>
  <c r="L19" i="7" s="1"/>
  <c r="B19" i="7"/>
  <c r="K19" i="7" s="1"/>
  <c r="E18" i="7"/>
  <c r="L18" i="7" s="1"/>
  <c r="B18" i="7"/>
  <c r="K18" i="7" s="1"/>
  <c r="E17" i="7"/>
  <c r="L17" i="7" s="1"/>
  <c r="B17" i="7"/>
  <c r="K17" i="7" s="1"/>
  <c r="E16" i="7"/>
  <c r="L16" i="7" s="1"/>
  <c r="B16" i="7"/>
  <c r="K16" i="7" s="1"/>
  <c r="E15" i="7"/>
  <c r="L15" i="7" s="1"/>
  <c r="B15" i="7"/>
  <c r="K15" i="7" s="1"/>
  <c r="E14" i="7"/>
  <c r="L14" i="7" s="1"/>
  <c r="B14" i="7"/>
  <c r="K14" i="7" s="1"/>
  <c r="E13" i="7"/>
  <c r="L13" i="7" s="1"/>
  <c r="B13" i="7"/>
  <c r="K13" i="7" s="1"/>
  <c r="E12" i="7"/>
  <c r="L12" i="7" s="1"/>
  <c r="B12" i="7"/>
  <c r="K12" i="7" s="1"/>
  <c r="E11" i="7"/>
  <c r="L11" i="7" s="1"/>
  <c r="B11" i="7"/>
  <c r="K11" i="7" s="1"/>
  <c r="E10" i="7"/>
  <c r="L10" i="7" s="1"/>
  <c r="B10" i="7"/>
  <c r="K10" i="7" s="1"/>
  <c r="E9" i="7"/>
  <c r="L9" i="7" s="1"/>
  <c r="B9" i="7"/>
  <c r="K9" i="7" s="1"/>
  <c r="E8" i="7"/>
  <c r="L8" i="7" s="1"/>
  <c r="B8" i="7"/>
  <c r="K8" i="7" s="1"/>
  <c r="E7" i="7"/>
  <c r="L7" i="7" s="1"/>
  <c r="B7" i="7"/>
  <c r="K7" i="7" s="1"/>
  <c r="E6" i="7"/>
  <c r="L6" i="7" s="1"/>
  <c r="B6" i="7"/>
  <c r="K6" i="7" s="1"/>
  <c r="E5" i="7"/>
  <c r="L5" i="7" s="1"/>
  <c r="B5" i="7"/>
  <c r="K5" i="7" s="1"/>
  <c r="E4" i="7"/>
  <c r="L4" i="7" s="1"/>
  <c r="B4" i="7"/>
  <c r="K4" i="7" s="1"/>
  <c r="E3" i="7"/>
  <c r="L3" i="7" s="1"/>
  <c r="B3" i="7"/>
  <c r="K3" i="7" s="1"/>
  <c r="T32" i="14" l="1"/>
  <c r="O78" i="14"/>
  <c r="O48" i="14"/>
  <c r="O55" i="14"/>
  <c r="O14" i="14"/>
  <c r="O90" i="14"/>
  <c r="O70" i="14"/>
  <c r="O57" i="14"/>
  <c r="O10" i="14"/>
  <c r="O7" i="14"/>
  <c r="O29" i="14"/>
  <c r="O56" i="14"/>
  <c r="O50" i="14"/>
  <c r="N48" i="14"/>
  <c r="N14" i="14"/>
  <c r="N70" i="14"/>
  <c r="N10" i="14"/>
  <c r="N29" i="14"/>
  <c r="N50" i="14"/>
  <c r="O82" i="14"/>
  <c r="O83" i="14"/>
  <c r="O18" i="14"/>
  <c r="O32" i="14"/>
  <c r="O71" i="14"/>
  <c r="O91" i="14"/>
  <c r="O89" i="14"/>
  <c r="O9" i="14"/>
  <c r="O6" i="14"/>
  <c r="O67" i="14"/>
  <c r="O76" i="14"/>
  <c r="O35" i="14"/>
  <c r="N83" i="14"/>
  <c r="N32" i="14"/>
  <c r="N91" i="14"/>
  <c r="N9" i="14"/>
  <c r="N67" i="14"/>
  <c r="N35" i="14"/>
  <c r="O49" i="14"/>
  <c r="O62" i="14"/>
  <c r="O17" i="14"/>
  <c r="O38" i="14"/>
  <c r="O87" i="14"/>
  <c r="O12" i="14"/>
  <c r="O44" i="14"/>
  <c r="O60" i="14"/>
  <c r="O68" i="14"/>
  <c r="O92" i="14"/>
  <c r="O75" i="14"/>
  <c r="O40" i="14"/>
  <c r="N62" i="14"/>
  <c r="N38" i="14"/>
  <c r="N12" i="14"/>
  <c r="N60" i="14"/>
  <c r="N92" i="14"/>
  <c r="N40" i="14"/>
  <c r="O81" i="14"/>
  <c r="O77" i="14"/>
  <c r="O85" i="14"/>
  <c r="O72" i="14"/>
  <c r="O2" i="14"/>
  <c r="O37" i="14"/>
  <c r="O88" i="14"/>
  <c r="O43" i="14"/>
  <c r="O25" i="14"/>
  <c r="O28" i="14"/>
  <c r="O27" i="14"/>
  <c r="O54" i="14"/>
  <c r="N77" i="14"/>
  <c r="N72" i="14"/>
  <c r="N37" i="14"/>
  <c r="N43" i="14"/>
  <c r="N28" i="14"/>
  <c r="N54" i="14"/>
  <c r="O52" i="14"/>
  <c r="O74" i="14"/>
  <c r="O94" i="14"/>
  <c r="O47" i="14"/>
  <c r="O13" i="14"/>
  <c r="O93" i="14"/>
  <c r="O69" i="14"/>
  <c r="O36" i="14"/>
  <c r="O3" i="14"/>
  <c r="O21" i="14"/>
  <c r="O65" i="14"/>
  <c r="O20" i="14"/>
  <c r="O80" i="14"/>
  <c r="O16" i="14"/>
  <c r="O84" i="14"/>
  <c r="O64" i="14"/>
  <c r="O26" i="14"/>
  <c r="O51" i="14"/>
  <c r="O8" i="14"/>
  <c r="O31" i="14"/>
  <c r="O5" i="14"/>
  <c r="O41" i="14"/>
  <c r="O19" i="14"/>
  <c r="O73" i="14"/>
  <c r="O53" i="14"/>
  <c r="O46" i="14"/>
  <c r="O79" i="14"/>
  <c r="O58" i="14"/>
  <c r="O63" i="14"/>
  <c r="O42" i="14"/>
  <c r="O33" i="14"/>
  <c r="O4" i="14"/>
  <c r="O24" i="14"/>
  <c r="O23" i="14"/>
  <c r="O30" i="14"/>
  <c r="O15" i="14"/>
  <c r="O61" i="14"/>
  <c r="O34" i="14"/>
  <c r="O45" i="14"/>
  <c r="O11" i="14"/>
  <c r="O22" i="14"/>
  <c r="O59" i="14"/>
  <c r="O66" i="14"/>
  <c r="O86" i="14"/>
  <c r="O14" i="15"/>
  <c r="P14" i="15" s="1"/>
  <c r="Q14" i="15"/>
  <c r="R14" i="15" s="1"/>
  <c r="U4" i="15" l="1"/>
  <c r="U3" i="15"/>
  <c r="F3" i="14" l="1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H15" i="14" l="1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39" i="14"/>
  <c r="K39" i="14"/>
  <c r="H8" i="14" l="1"/>
  <c r="E22" i="14"/>
  <c r="H21" i="14"/>
  <c r="B32" i="14" s="1"/>
  <c r="H24" i="14"/>
  <c r="B35" i="14" s="1"/>
  <c r="G6" i="14"/>
  <c r="G23" i="14"/>
  <c r="F26" i="14"/>
  <c r="G22" i="14"/>
  <c r="H25" i="14"/>
  <c r="B36" i="14" s="1"/>
  <c r="E8" i="14"/>
  <c r="D26" i="14"/>
  <c r="H23" i="14"/>
  <c r="B34" i="14" s="1"/>
  <c r="E20" i="14"/>
  <c r="G15" i="14"/>
  <c r="C24" i="14"/>
  <c r="H20" i="14"/>
  <c r="B31" i="14" s="1"/>
  <c r="E17" i="14"/>
  <c r="E24" i="14"/>
  <c r="C20" i="14"/>
  <c r="H22" i="14"/>
  <c r="B33" i="14" s="1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G24" i="14" l="1"/>
  <c r="B29" i="14" s="1"/>
  <c r="H26" i="14"/>
  <c r="E26" i="14"/>
  <c r="G8" i="14"/>
  <c r="G17" i="14"/>
  <c r="C26" i="14"/>
  <c r="G20" i="14"/>
  <c r="B28" i="14" s="1"/>
  <c r="J1" i="16"/>
  <c r="J2" i="16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J6" i="15" l="1"/>
  <c r="K6" i="15" s="1"/>
  <c r="J14" i="15"/>
  <c r="K14" i="15" s="1"/>
  <c r="J22" i="15"/>
  <c r="K22" i="15" s="1"/>
  <c r="J30" i="15"/>
  <c r="K30" i="15" s="1"/>
  <c r="J38" i="15"/>
  <c r="K38" i="15" s="1"/>
  <c r="J46" i="15"/>
  <c r="K46" i="15" s="1"/>
  <c r="J54" i="15"/>
  <c r="K54" i="15" s="1"/>
  <c r="J62" i="15"/>
  <c r="K62" i="15" s="1"/>
  <c r="J70" i="15"/>
  <c r="K70" i="15" s="1"/>
  <c r="J78" i="15"/>
  <c r="K78" i="15" s="1"/>
  <c r="J86" i="15"/>
  <c r="K86" i="15" s="1"/>
  <c r="J94" i="15"/>
  <c r="K94" i="15" s="1"/>
  <c r="J102" i="15"/>
  <c r="K102" i="15" s="1"/>
  <c r="J110" i="15"/>
  <c r="K110" i="15" s="1"/>
  <c r="J118" i="15"/>
  <c r="K118" i="15" s="1"/>
  <c r="J2" i="15"/>
  <c r="K2" i="15" s="1"/>
  <c r="J7" i="15"/>
  <c r="K7" i="15" s="1"/>
  <c r="J15" i="15"/>
  <c r="K15" i="15" s="1"/>
  <c r="J23" i="15"/>
  <c r="K23" i="15" s="1"/>
  <c r="J31" i="15"/>
  <c r="K31" i="15" s="1"/>
  <c r="J39" i="15"/>
  <c r="K39" i="15" s="1"/>
  <c r="J47" i="15"/>
  <c r="K47" i="15" s="1"/>
  <c r="J55" i="15"/>
  <c r="K55" i="15" s="1"/>
  <c r="J63" i="15"/>
  <c r="K63" i="15" s="1"/>
  <c r="J71" i="15"/>
  <c r="K71" i="15" s="1"/>
  <c r="J79" i="15"/>
  <c r="K79" i="15" s="1"/>
  <c r="J87" i="15"/>
  <c r="K87" i="15" s="1"/>
  <c r="J95" i="15"/>
  <c r="K95" i="15" s="1"/>
  <c r="J103" i="15"/>
  <c r="K103" i="15" s="1"/>
  <c r="J111" i="15"/>
  <c r="K111" i="15" s="1"/>
  <c r="J119" i="15"/>
  <c r="K119" i="15" s="1"/>
  <c r="J127" i="15"/>
  <c r="K127" i="15" s="1"/>
  <c r="J120" i="15"/>
  <c r="K120" i="15" s="1"/>
  <c r="J113" i="15"/>
  <c r="K113" i="15" s="1"/>
  <c r="J125" i="15"/>
  <c r="K125" i="15" s="1"/>
  <c r="J8" i="15"/>
  <c r="K8" i="15" s="1"/>
  <c r="J16" i="15"/>
  <c r="K16" i="15" s="1"/>
  <c r="J24" i="15"/>
  <c r="K24" i="15" s="1"/>
  <c r="J32" i="15"/>
  <c r="K32" i="15" s="1"/>
  <c r="J40" i="15"/>
  <c r="K40" i="15" s="1"/>
  <c r="J48" i="15"/>
  <c r="K48" i="15" s="1"/>
  <c r="J56" i="15"/>
  <c r="K56" i="15" s="1"/>
  <c r="J64" i="15"/>
  <c r="K64" i="15" s="1"/>
  <c r="J72" i="15"/>
  <c r="K72" i="15" s="1"/>
  <c r="J80" i="15"/>
  <c r="K80" i="15" s="1"/>
  <c r="J88" i="15"/>
  <c r="K88" i="15" s="1"/>
  <c r="J96" i="15"/>
  <c r="K96" i="15" s="1"/>
  <c r="J104" i="15"/>
  <c r="K104" i="15" s="1"/>
  <c r="J112" i="15"/>
  <c r="K112" i="15" s="1"/>
  <c r="J128" i="15"/>
  <c r="K128" i="15" s="1"/>
  <c r="J129" i="15"/>
  <c r="K129" i="15" s="1"/>
  <c r="J117" i="15"/>
  <c r="K117" i="15" s="1"/>
  <c r="J126" i="15"/>
  <c r="K126" i="15" s="1"/>
  <c r="J9" i="15"/>
  <c r="K9" i="15" s="1"/>
  <c r="J17" i="15"/>
  <c r="K17" i="15" s="1"/>
  <c r="J25" i="15"/>
  <c r="K25" i="15" s="1"/>
  <c r="J33" i="15"/>
  <c r="K33" i="15" s="1"/>
  <c r="J41" i="15"/>
  <c r="K41" i="15" s="1"/>
  <c r="J49" i="15"/>
  <c r="K49" i="15" s="1"/>
  <c r="J57" i="15"/>
  <c r="K57" i="15" s="1"/>
  <c r="J65" i="15"/>
  <c r="K65" i="15" s="1"/>
  <c r="J73" i="15"/>
  <c r="K73" i="15" s="1"/>
  <c r="J81" i="15"/>
  <c r="K81" i="15" s="1"/>
  <c r="J89" i="15"/>
  <c r="K89" i="15" s="1"/>
  <c r="J97" i="15"/>
  <c r="K97" i="15" s="1"/>
  <c r="J105" i="15"/>
  <c r="K105" i="15" s="1"/>
  <c r="J121" i="15"/>
  <c r="K121" i="15" s="1"/>
  <c r="J10" i="15"/>
  <c r="K10" i="15" s="1"/>
  <c r="J18" i="15"/>
  <c r="K18" i="15" s="1"/>
  <c r="J26" i="15"/>
  <c r="K26" i="15" s="1"/>
  <c r="J34" i="15"/>
  <c r="K34" i="15" s="1"/>
  <c r="J42" i="15"/>
  <c r="K42" i="15" s="1"/>
  <c r="J50" i="15"/>
  <c r="K50" i="15" s="1"/>
  <c r="J58" i="15"/>
  <c r="K58" i="15" s="1"/>
  <c r="J66" i="15"/>
  <c r="K66" i="15" s="1"/>
  <c r="J74" i="15"/>
  <c r="K74" i="15" s="1"/>
  <c r="J82" i="15"/>
  <c r="K82" i="15" s="1"/>
  <c r="J90" i="15"/>
  <c r="K90" i="15" s="1"/>
  <c r="J98" i="15"/>
  <c r="K98" i="15" s="1"/>
  <c r="J106" i="15"/>
  <c r="K106" i="15" s="1"/>
  <c r="J114" i="15"/>
  <c r="K114" i="15" s="1"/>
  <c r="J122" i="15"/>
  <c r="K122" i="15" s="1"/>
  <c r="J130" i="15"/>
  <c r="K130" i="15" s="1"/>
  <c r="J91" i="15"/>
  <c r="K91" i="15" s="1"/>
  <c r="J99" i="15"/>
  <c r="K99" i="15" s="1"/>
  <c r="J107" i="15"/>
  <c r="K107" i="15" s="1"/>
  <c r="J115" i="15"/>
  <c r="K115" i="15" s="1"/>
  <c r="J123" i="15"/>
  <c r="K123" i="15" s="1"/>
  <c r="M8" i="7"/>
  <c r="J109" i="15"/>
  <c r="K109" i="15" s="1"/>
  <c r="J3" i="15"/>
  <c r="K3" i="15" s="1"/>
  <c r="J11" i="15"/>
  <c r="K11" i="15" s="1"/>
  <c r="J19" i="15"/>
  <c r="K19" i="15" s="1"/>
  <c r="J27" i="15"/>
  <c r="K27" i="15" s="1"/>
  <c r="J35" i="15"/>
  <c r="K35" i="15" s="1"/>
  <c r="J43" i="15"/>
  <c r="K43" i="15" s="1"/>
  <c r="J51" i="15"/>
  <c r="K51" i="15" s="1"/>
  <c r="J59" i="15"/>
  <c r="K59" i="15" s="1"/>
  <c r="J67" i="15"/>
  <c r="K67" i="15" s="1"/>
  <c r="J75" i="15"/>
  <c r="K75" i="15" s="1"/>
  <c r="J83" i="15"/>
  <c r="K83" i="15" s="1"/>
  <c r="J131" i="15"/>
  <c r="K131" i="15" s="1"/>
  <c r="J133" i="15"/>
  <c r="K133" i="15" s="1"/>
  <c r="J4" i="15"/>
  <c r="K4" i="15" s="1"/>
  <c r="J12" i="15"/>
  <c r="K12" i="15" s="1"/>
  <c r="J20" i="15"/>
  <c r="K20" i="15" s="1"/>
  <c r="J28" i="15"/>
  <c r="K28" i="15" s="1"/>
  <c r="J36" i="15"/>
  <c r="K36" i="15" s="1"/>
  <c r="J44" i="15"/>
  <c r="K44" i="15" s="1"/>
  <c r="J52" i="15"/>
  <c r="K52" i="15" s="1"/>
  <c r="J60" i="15"/>
  <c r="K60" i="15" s="1"/>
  <c r="J68" i="15"/>
  <c r="K68" i="15" s="1"/>
  <c r="J76" i="15"/>
  <c r="K76" i="15" s="1"/>
  <c r="J84" i="15"/>
  <c r="K84" i="15" s="1"/>
  <c r="J92" i="15"/>
  <c r="K92" i="15" s="1"/>
  <c r="J100" i="15"/>
  <c r="K100" i="15" s="1"/>
  <c r="J108" i="15"/>
  <c r="K108" i="15" s="1"/>
  <c r="J116" i="15"/>
  <c r="K116" i="15" s="1"/>
  <c r="J124" i="15"/>
  <c r="K124" i="15" s="1"/>
  <c r="J132" i="15"/>
  <c r="K132" i="15" s="1"/>
  <c r="J93" i="15"/>
  <c r="K93" i="15" s="1"/>
  <c r="J101" i="15"/>
  <c r="K101" i="15" s="1"/>
  <c r="J5" i="15"/>
  <c r="K5" i="15" s="1"/>
  <c r="J13" i="15"/>
  <c r="K13" i="15" s="1"/>
  <c r="J21" i="15"/>
  <c r="K21" i="15" s="1"/>
  <c r="J29" i="15"/>
  <c r="K29" i="15" s="1"/>
  <c r="J37" i="15"/>
  <c r="K37" i="15" s="1"/>
  <c r="J45" i="15"/>
  <c r="K45" i="15" s="1"/>
  <c r="J53" i="15"/>
  <c r="K53" i="15" s="1"/>
  <c r="J61" i="15"/>
  <c r="K61" i="15" s="1"/>
  <c r="J69" i="15"/>
  <c r="K69" i="15" s="1"/>
  <c r="J77" i="15"/>
  <c r="K77" i="15" s="1"/>
  <c r="J85" i="15"/>
  <c r="K85" i="15" s="1"/>
  <c r="G26" i="14"/>
  <c r="B38" i="14" s="1"/>
  <c r="H6" i="15"/>
  <c r="I6" i="15" s="1"/>
  <c r="H133" i="15"/>
  <c r="I133" i="15" s="1"/>
  <c r="H125" i="15"/>
  <c r="I125" i="15" s="1"/>
  <c r="H117" i="15"/>
  <c r="I117" i="15" s="1"/>
  <c r="H109" i="15"/>
  <c r="I109" i="15" s="1"/>
  <c r="H101" i="15"/>
  <c r="I101" i="15" s="1"/>
  <c r="H93" i="15"/>
  <c r="I93" i="15" s="1"/>
  <c r="H85" i="15"/>
  <c r="I85" i="15" s="1"/>
  <c r="H77" i="15"/>
  <c r="I77" i="15" s="1"/>
  <c r="H69" i="15"/>
  <c r="I69" i="15" s="1"/>
  <c r="H61" i="15"/>
  <c r="I61" i="15" s="1"/>
  <c r="H53" i="15"/>
  <c r="I53" i="15" s="1"/>
  <c r="H45" i="15"/>
  <c r="I45" i="15" s="1"/>
  <c r="H37" i="15"/>
  <c r="I37" i="15" s="1"/>
  <c r="H29" i="15"/>
  <c r="I29" i="15" s="1"/>
  <c r="H21" i="15"/>
  <c r="I21" i="15" s="1"/>
  <c r="H13" i="15"/>
  <c r="I13" i="15" s="1"/>
  <c r="H5" i="15"/>
  <c r="I5" i="15" s="1"/>
  <c r="H132" i="15"/>
  <c r="I132" i="15" s="1"/>
  <c r="H124" i="15"/>
  <c r="I124" i="15" s="1"/>
  <c r="H116" i="15"/>
  <c r="I116" i="15" s="1"/>
  <c r="H108" i="15"/>
  <c r="I108" i="15" s="1"/>
  <c r="H100" i="15"/>
  <c r="I100" i="15" s="1"/>
  <c r="H92" i="15"/>
  <c r="I92" i="15" s="1"/>
  <c r="H84" i="15"/>
  <c r="I84" i="15" s="1"/>
  <c r="H76" i="15"/>
  <c r="I76" i="15" s="1"/>
  <c r="H68" i="15"/>
  <c r="I68" i="15" s="1"/>
  <c r="H60" i="15"/>
  <c r="I60" i="15" s="1"/>
  <c r="H52" i="15"/>
  <c r="I52" i="15" s="1"/>
  <c r="H44" i="15"/>
  <c r="I44" i="15" s="1"/>
  <c r="H36" i="15"/>
  <c r="I36" i="15" s="1"/>
  <c r="H28" i="15"/>
  <c r="I28" i="15" s="1"/>
  <c r="H20" i="15"/>
  <c r="I20" i="15" s="1"/>
  <c r="H12" i="15"/>
  <c r="I12" i="15" s="1"/>
  <c r="H4" i="15"/>
  <c r="I4" i="15" s="1"/>
  <c r="H131" i="15"/>
  <c r="I131" i="15" s="1"/>
  <c r="H123" i="15"/>
  <c r="I123" i="15" s="1"/>
  <c r="H115" i="15"/>
  <c r="I115" i="15" s="1"/>
  <c r="H107" i="15"/>
  <c r="I107" i="15" s="1"/>
  <c r="H99" i="15"/>
  <c r="I99" i="15" s="1"/>
  <c r="H91" i="15"/>
  <c r="I91" i="15" s="1"/>
  <c r="H83" i="15"/>
  <c r="I83" i="15" s="1"/>
  <c r="H75" i="15"/>
  <c r="I75" i="15" s="1"/>
  <c r="H67" i="15"/>
  <c r="I67" i="15" s="1"/>
  <c r="H59" i="15"/>
  <c r="I59" i="15" s="1"/>
  <c r="H51" i="15"/>
  <c r="I51" i="15" s="1"/>
  <c r="H43" i="15"/>
  <c r="I43" i="15" s="1"/>
  <c r="H35" i="15"/>
  <c r="I35" i="15" s="1"/>
  <c r="H27" i="15"/>
  <c r="I27" i="15" s="1"/>
  <c r="H19" i="15"/>
  <c r="I19" i="15" s="1"/>
  <c r="H11" i="15"/>
  <c r="I11" i="15" s="1"/>
  <c r="H3" i="15"/>
  <c r="I3" i="15" s="1"/>
  <c r="H130" i="15"/>
  <c r="I130" i="15" s="1"/>
  <c r="H122" i="15"/>
  <c r="I122" i="15" s="1"/>
  <c r="H114" i="15"/>
  <c r="I114" i="15" s="1"/>
  <c r="H106" i="15"/>
  <c r="I106" i="15" s="1"/>
  <c r="H98" i="15"/>
  <c r="I98" i="15" s="1"/>
  <c r="H90" i="15"/>
  <c r="I90" i="15" s="1"/>
  <c r="H82" i="15"/>
  <c r="I82" i="15" s="1"/>
  <c r="H74" i="15"/>
  <c r="I74" i="15" s="1"/>
  <c r="H66" i="15"/>
  <c r="I66" i="15" s="1"/>
  <c r="H58" i="15"/>
  <c r="I58" i="15" s="1"/>
  <c r="H50" i="15"/>
  <c r="I50" i="15" s="1"/>
  <c r="H42" i="15"/>
  <c r="I42" i="15" s="1"/>
  <c r="H34" i="15"/>
  <c r="I34" i="15" s="1"/>
  <c r="H26" i="15"/>
  <c r="I26" i="15" s="1"/>
  <c r="H18" i="15"/>
  <c r="I18" i="15" s="1"/>
  <c r="H10" i="15"/>
  <c r="I10" i="15" s="1"/>
  <c r="H129" i="15"/>
  <c r="I129" i="15" s="1"/>
  <c r="H121" i="15"/>
  <c r="I121" i="15" s="1"/>
  <c r="H113" i="15"/>
  <c r="I113" i="15" s="1"/>
  <c r="H105" i="15"/>
  <c r="I105" i="15" s="1"/>
  <c r="H97" i="15"/>
  <c r="I97" i="15" s="1"/>
  <c r="H89" i="15"/>
  <c r="I89" i="15" s="1"/>
  <c r="H81" i="15"/>
  <c r="I81" i="15" s="1"/>
  <c r="H73" i="15"/>
  <c r="I73" i="15" s="1"/>
  <c r="H65" i="15"/>
  <c r="I65" i="15" s="1"/>
  <c r="H57" i="15"/>
  <c r="I57" i="15" s="1"/>
  <c r="H49" i="15"/>
  <c r="I49" i="15" s="1"/>
  <c r="H41" i="15"/>
  <c r="I41" i="15" s="1"/>
  <c r="H33" i="15"/>
  <c r="I33" i="15" s="1"/>
  <c r="H25" i="15"/>
  <c r="I25" i="15" s="1"/>
  <c r="H17" i="15"/>
  <c r="I17" i="15" s="1"/>
  <c r="H9" i="15"/>
  <c r="I9" i="15" s="1"/>
  <c r="H128" i="15"/>
  <c r="I128" i="15" s="1"/>
  <c r="H120" i="15"/>
  <c r="I120" i="15" s="1"/>
  <c r="H112" i="15"/>
  <c r="I112" i="15" s="1"/>
  <c r="H104" i="15"/>
  <c r="I104" i="15" s="1"/>
  <c r="H96" i="15"/>
  <c r="I96" i="15" s="1"/>
  <c r="H88" i="15"/>
  <c r="I88" i="15" s="1"/>
  <c r="H80" i="15"/>
  <c r="I80" i="15" s="1"/>
  <c r="H72" i="15"/>
  <c r="I72" i="15" s="1"/>
  <c r="H64" i="15"/>
  <c r="I64" i="15" s="1"/>
  <c r="H56" i="15"/>
  <c r="I56" i="15" s="1"/>
  <c r="H48" i="15"/>
  <c r="I48" i="15" s="1"/>
  <c r="H40" i="15"/>
  <c r="I40" i="15" s="1"/>
  <c r="H32" i="15"/>
  <c r="I32" i="15" s="1"/>
  <c r="H24" i="15"/>
  <c r="I24" i="15" s="1"/>
  <c r="H16" i="15"/>
  <c r="I16" i="15" s="1"/>
  <c r="H8" i="15"/>
  <c r="I8" i="15" s="1"/>
  <c r="H127" i="15"/>
  <c r="I127" i="15" s="1"/>
  <c r="H119" i="15"/>
  <c r="I119" i="15" s="1"/>
  <c r="H111" i="15"/>
  <c r="I111" i="15" s="1"/>
  <c r="H103" i="15"/>
  <c r="I103" i="15" s="1"/>
  <c r="H95" i="15"/>
  <c r="I95" i="15" s="1"/>
  <c r="H87" i="15"/>
  <c r="I87" i="15" s="1"/>
  <c r="H79" i="15"/>
  <c r="I79" i="15" s="1"/>
  <c r="H71" i="15"/>
  <c r="I71" i="15" s="1"/>
  <c r="H63" i="15"/>
  <c r="I63" i="15" s="1"/>
  <c r="H55" i="15"/>
  <c r="I55" i="15" s="1"/>
  <c r="H47" i="15"/>
  <c r="I47" i="15" s="1"/>
  <c r="H39" i="15"/>
  <c r="I39" i="15" s="1"/>
  <c r="H31" i="15"/>
  <c r="I31" i="15" s="1"/>
  <c r="H23" i="15"/>
  <c r="I23" i="15" s="1"/>
  <c r="H15" i="15"/>
  <c r="I15" i="15" s="1"/>
  <c r="H7" i="15"/>
  <c r="I7" i="15" s="1"/>
  <c r="H2" i="15"/>
  <c r="I2" i="15" s="1"/>
  <c r="H126" i="15"/>
  <c r="I126" i="15" s="1"/>
  <c r="H118" i="15"/>
  <c r="I118" i="15" s="1"/>
  <c r="H110" i="15"/>
  <c r="I110" i="15" s="1"/>
  <c r="H102" i="15"/>
  <c r="I102" i="15" s="1"/>
  <c r="H94" i="15"/>
  <c r="I94" i="15" s="1"/>
  <c r="H86" i="15"/>
  <c r="I86" i="15" s="1"/>
  <c r="H78" i="15"/>
  <c r="I78" i="15" s="1"/>
  <c r="H70" i="15"/>
  <c r="I70" i="15" s="1"/>
  <c r="H62" i="15"/>
  <c r="I62" i="15" s="1"/>
  <c r="H54" i="15"/>
  <c r="I54" i="15" s="1"/>
  <c r="H46" i="15"/>
  <c r="I46" i="15" s="1"/>
  <c r="H38" i="15"/>
  <c r="I38" i="15" s="1"/>
  <c r="H30" i="15"/>
  <c r="I30" i="15" s="1"/>
  <c r="H22" i="15"/>
  <c r="I22" i="15" s="1"/>
  <c r="H14" i="15"/>
  <c r="I14" i="15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Y34" i="1" l="1"/>
  <c r="U6" i="15"/>
  <c r="U5" i="15"/>
  <c r="O8" i="15"/>
  <c r="P8" i="15" s="1"/>
  <c r="O2" i="15"/>
  <c r="P2" i="15" s="1"/>
  <c r="O12" i="15"/>
  <c r="P12" i="15" s="1"/>
  <c r="O6" i="15"/>
  <c r="P6" i="15" s="1"/>
  <c r="O11" i="15"/>
  <c r="P11" i="15" s="1"/>
  <c r="Q6" i="15"/>
  <c r="R6" i="15" s="1"/>
  <c r="Q2" i="15"/>
  <c r="R2" i="15" s="1"/>
  <c r="Q8" i="15"/>
  <c r="R8" i="15" s="1"/>
  <c r="O13" i="15"/>
  <c r="P13" i="15" s="1"/>
  <c r="Q7" i="15"/>
  <c r="R7" i="15" s="1"/>
  <c r="Q5" i="15"/>
  <c r="R5" i="15" s="1"/>
  <c r="O7" i="15"/>
  <c r="P7" i="15" s="1"/>
  <c r="Q10" i="15"/>
  <c r="R10" i="15" s="1"/>
  <c r="Q12" i="15"/>
  <c r="R12" i="15" s="1"/>
  <c r="O9" i="15"/>
  <c r="P9" i="15" s="1"/>
  <c r="Q11" i="15"/>
  <c r="R11" i="15" s="1"/>
  <c r="Q9" i="15"/>
  <c r="R9" i="15" s="1"/>
  <c r="O4" i="15"/>
  <c r="P4" i="15" s="1"/>
  <c r="O10" i="15"/>
  <c r="P10" i="15" s="1"/>
  <c r="Q4" i="15"/>
  <c r="R4" i="15" s="1"/>
  <c r="O3" i="15"/>
  <c r="P3" i="15" s="1"/>
  <c r="Q3" i="15"/>
  <c r="R3" i="15" s="1"/>
  <c r="O5" i="15"/>
  <c r="P5" i="15" s="1"/>
  <c r="Q13" i="15"/>
  <c r="R13" i="15" s="1"/>
  <c r="Y67" i="1"/>
  <c r="J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39" i="14"/>
  <c r="O39" i="14" l="1"/>
  <c r="N39" i="14"/>
  <c r="W19" i="14" l="1"/>
  <c r="W20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H2" i="1" l="1"/>
  <c r="U2" i="1" s="1"/>
  <c r="R1" i="1"/>
  <c r="L508" i="1"/>
  <c r="T34" i="1"/>
  <c r="L437" i="1"/>
  <c r="Z6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Z34" i="1" l="1"/>
  <c r="AC2" i="1"/>
  <c r="X20" i="1"/>
  <c r="X18" i="1"/>
  <c r="X16" i="1"/>
  <c r="Z74" i="1"/>
  <c r="T74" i="1"/>
  <c r="K2" i="1"/>
  <c r="S34" i="1" s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<sst xmlns="http://schemas.openxmlformats.org/spreadsheetml/2006/main" count="11867" uniqueCount="2506">
  <si>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</si>
  <si>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</si>
  <si>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</si>
  <si>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</si>
  <si>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</si>
  <si>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</si>
  <si>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</si>
  <si>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</si>
  <si>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</si>
  <si>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</si>
  <si>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</si>
  <si>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</si>
  <si>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</si>
  <si>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</si>
  <si>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</si>
  <si>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</si>
  <si>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</si>
  <si>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</si>
  <si>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</si>
  <si>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</si>
  <si>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</si>
  <si>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</si>
  <si>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</si>
  <si>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</si>
  <si>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</si>
  <si>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</si>
  <si>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</si>
  <si>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</si>
  <si>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</si>
  <si>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</si>
  <si>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</si>
  <si>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</si>
  <si>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</si>
  <si>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</si>
  <si>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</si>
  <si>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</si>
  <si>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</si>
  <si>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</si>
  <si>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</si>
  <si>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</si>
  <si>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</si>
  <si>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</si>
  <si>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</si>
  <si>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</si>
  <si>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</si>
  <si>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</si>
  <si>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</si>
  <si>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</si>
  <si>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</si>
  <si>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</si>
  <si>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</si>
  <si>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</si>
  <si>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</si>
  <si>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</si>
  <si>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</si>
  <si>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</si>
  <si>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</si>
  <si>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</si>
  <si>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</si>
  <si>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</si>
  <si>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</si>
  <si>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</si>
  <si>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</si>
  <si>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</si>
  <si>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</si>
  <si>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</si>
  <si>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</si>
  <si>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</si>
  <si>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</si>
  <si>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</si>
  <si>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</si>
  <si>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</si>
  <si>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</si>
  <si>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</si>
  <si>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</si>
  <si>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</si>
  <si>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</si>
  <si>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</si>
  <si>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</si>
  <si>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</si>
  <si>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</si>
  <si>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</si>
  <si>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</si>
  <si>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</si>
  <si>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</si>
  <si>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</si>
  <si>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</si>
  <si>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</si>
  <si>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</si>
  <si>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</si>
  <si>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</si>
  <si>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</si>
  <si>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</si>
  <si>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</si>
  <si>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</si>
  <si>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</si>
  <si>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</si>
  <si>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</si>
  <si>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</si>
  <si>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</si>
  <si>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</si>
  <si>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</si>
  <si>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</si>
  <si>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</si>
  <si>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</si>
  <si>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</si>
  <si>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</si>
  <si>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</si>
  <si>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</si>
  <si>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</si>
  <si>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</si>
  <si>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</si>
  <si>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</si>
  <si>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</si>
  <si>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</si>
  <si>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</si>
  <si>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</si>
  <si>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</si>
  <si>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</si>
  <si>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</si>
  <si>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</si>
  <si>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</si>
  <si>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</si>
  <si>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</si>
  <si>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</si>
  <si>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</si>
  <si>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</si>
  <si>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</si>
  <si>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</si>
  <si>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</si>
  <si>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</si>
  <si>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</si>
  <si>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</si>
  <si>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</si>
  <si>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</si>
  <si>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</si>
  <si>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</si>
  <si>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</si>
  <si>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</si>
  <si>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</si>
  <si>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</si>
  <si>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</si>
  <si>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</si>
  <si>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</si>
  <si>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</si>
  <si>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</si>
  <si>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</si>
  <si>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</si>
  <si>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</si>
  <si>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</si>
  <si>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</si>
  <si>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</si>
  <si>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</si>
  <si>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</si>
  <si>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</si>
  <si>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</si>
  <si>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</si>
  <si>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</si>
  <si>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</si>
  <si>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</si>
  <si>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</si>
  <si>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</si>
  <si>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</si>
  <si>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</si>
  <si>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</si>
  <si>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</si>
  <si>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</si>
  <si>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</si>
  <si>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</si>
  <si>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</si>
  <si>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</si>
  <si>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</si>
  <si>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</si>
  <si>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</si>
  <si>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</si>
  <si>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</si>
  <si>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</si>
  <si>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</si>
  <si>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</si>
  <si>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</si>
  <si>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</si>
  <si>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</si>
  <si>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</si>
  <si>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</si>
  <si>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</si>
  <si>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</si>
  <si>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</si>
  <si>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</si>
  <si>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</si>
  <si>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</si>
  <si>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</si>
  <si>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</si>
  <si>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</si>
  <si>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</si>
  <si>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</si>
  <si>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</si>
  <si>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</si>
  <si>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</si>
  <si>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</si>
  <si>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</si>
  <si>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</si>
  <si>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</si>
  <si>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</si>
  <si>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</si>
  <si>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</si>
  <si>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</si>
  <si>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</si>
  <si>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</si>
  <si>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</si>
  <si>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</si>
  <si>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</si>
  <si>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</si>
  <si>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</si>
  <si>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</si>
  <si>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</si>
  <si>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</si>
  <si>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</si>
  <si>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</si>
  <si>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</si>
  <si>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</si>
  <si>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</si>
  <si>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</si>
  <si>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</si>
  <si>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</si>
  <si>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</si>
  <si>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</si>
  <si>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</si>
  <si>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</si>
  <si>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</si>
  <si>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</si>
  <si>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</si>
  <si>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</si>
  <si>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</si>
  <si>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</si>
  <si>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</si>
  <si>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</si>
  <si>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</si>
  <si>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</si>
  <si>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</si>
  <si>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</si>
  <si>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</si>
  <si>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</si>
  <si>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</si>
  <si>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</si>
  <si>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</si>
  <si>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</si>
  <si>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</si>
  <si>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</si>
  <si>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</si>
  <si>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</si>
  <si>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</si>
  <si>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</si>
  <si>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</si>
  <si>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</si>
  <si>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</si>
  <si>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</si>
  <si>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</si>
  <si>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</si>
  <si>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</si>
  <si>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</si>
  <si>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</si>
  <si>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</si>
  <si>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</si>
  <si>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</si>
  <si>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</si>
  <si>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</si>
  <si>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</si>
  <si>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</si>
  <si>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</si>
  <si>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</si>
  <si>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</si>
  <si>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</si>
  <si>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</si>
  <si>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</si>
  <si>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</si>
  <si>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</si>
  <si>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</si>
  <si>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</si>
  <si>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</si>
  <si>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</si>
  <si>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</si>
  <si>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</si>
  <si>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</si>
  <si>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</si>
  <si>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</si>
  <si>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</si>
  <si>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</si>
  <si>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</si>
  <si>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</si>
  <si>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</si>
  <si>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</si>
  <si>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</si>
  <si>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</si>
  <si>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</si>
  <si>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</si>
  <si>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</si>
  <si>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</si>
  <si>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</si>
  <si>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</si>
  <si>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</si>
  <si>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</si>
  <si>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</si>
  <si>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</si>
  <si>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</si>
  <si>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</si>
  <si>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</si>
  <si>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</si>
  <si>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</si>
  <si>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</si>
  <si>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</si>
  <si>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</si>
  <si>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</si>
  <si>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</si>
  <si>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</si>
  <si>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</si>
  <si>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</si>
  <si>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</si>
  <si>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</si>
  <si>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</si>
  <si>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</si>
  <si>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</si>
  <si>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</si>
  <si>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</si>
  <si>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</si>
  <si>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</si>
  <si>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</si>
  <si>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</si>
  <si>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</si>
  <si>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</si>
  <si>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</si>
  <si>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</si>
  <si>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</si>
  <si>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</si>
  <si>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</si>
  <si>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</si>
  <si>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</si>
  <si>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</si>
  <si>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</si>
  <si>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</si>
  <si>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</si>
  <si>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</si>
  <si>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</si>
  <si>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</si>
  <si>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</si>
  <si>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</si>
  <si>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</si>
  <si>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</si>
  <si>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</si>
  <si>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</si>
  <si>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</si>
  <si>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</si>
  <si>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</si>
  <si>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</si>
  <si>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</si>
  <si>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</si>
  <si>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</si>
  <si>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</si>
  <si>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</si>
  <si>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</si>
  <si>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</si>
  <si>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</si>
  <si>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</si>
  <si>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</si>
  <si>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</si>
  <si>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</si>
  <si>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</si>
  <si>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</si>
  <si>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</si>
  <si>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</si>
  <si>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</si>
  <si>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</si>
  <si>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</si>
  <si>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</si>
  <si>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</si>
  <si>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</si>
  <si>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</si>
  <si>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</si>
  <si>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</si>
  <si>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</si>
  <si>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</si>
  <si>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</si>
  <si>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</si>
  <si>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</si>
  <si>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</si>
  <si>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</si>
  <si>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</si>
  <si>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</si>
  <si>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</si>
  <si>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</si>
  <si>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</si>
  <si>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</si>
  <si>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</si>
  <si>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</si>
  <si>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</si>
  <si>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</si>
  <si>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</si>
  <si>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</si>
  <si>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</si>
  <si>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</si>
  <si>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</si>
  <si>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</si>
  <si>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</si>
  <si>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</si>
  <si>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</si>
  <si>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</si>
  <si>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</si>
  <si>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</si>
  <si>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</si>
  <si>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</si>
  <si>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</si>
  <si>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</si>
  <si>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</si>
  <si>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</si>
  <si>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</si>
  <si>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</si>
  <si>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</si>
  <si>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</si>
  <si>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</si>
  <si>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</si>
  <si>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</si>
  <si>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</si>
  <si>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</si>
  <si>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</si>
  <si>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</si>
  <si>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</si>
  <si>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</si>
  <si>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</si>
  <si>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</si>
  <si>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</si>
  <si>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</si>
  <si>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</si>
  <si>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</si>
  <si>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</si>
  <si>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</si>
  <si>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</si>
  <si>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</si>
  <si>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</si>
  <si>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</si>
  <si>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</si>
  <si>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</si>
  <si>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</si>
  <si>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</si>
  <si>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</si>
  <si>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</si>
  <si>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</si>
  <si>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</si>
  <si>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</si>
  <si>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</si>
  <si>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</si>
  <si>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</si>
  <si>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</si>
  <si>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</si>
  <si>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</si>
  <si>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</si>
  <si>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</si>
  <si>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</si>
  <si>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</si>
  <si>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</si>
  <si>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</si>
  <si>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</si>
  <si>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</si>
  <si>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</si>
  <si>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</si>
  <si>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</si>
  <si>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</si>
  <si>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</si>
  <si>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</si>
  <si>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</si>
  <si>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</si>
  <si>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</si>
  <si>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</si>
  <si>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</si>
  <si>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</si>
  <si>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</si>
  <si>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</si>
  <si>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</si>
  <si>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</si>
  <si>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</si>
  <si>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</si>
  <si>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</si>
  <si>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</si>
  <si>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</si>
  <si>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</si>
  <si>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</si>
  <si>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</si>
  <si>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</si>
  <si>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</si>
  <si>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</si>
  <si>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</si>
  <si>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</si>
  <si>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</si>
  <si>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</si>
  <si>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</si>
  <si>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</si>
  <si>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</si>
  <si>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</si>
  <si>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</si>
  <si>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</si>
  <si>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</si>
  <si>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</si>
  <si>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</si>
  <si>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</si>
  <si>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</si>
  <si>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</si>
  <si>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</si>
  <si>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</si>
  <si>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</si>
  <si>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</si>
  <si>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</si>
  <si>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</si>
  <si>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</si>
  <si>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</si>
  <si>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</si>
  <si>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</si>
  <si>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</si>
  <si>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</si>
  <si>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</si>
  <si>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</si>
  <si>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</si>
  <si>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</si>
  <si>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</si>
  <si>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</si>
  <si>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</si>
  <si>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</si>
  <si>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</si>
  <si>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</si>
  <si>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</si>
  <si>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</si>
  <si>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</si>
  <si>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</si>
  <si>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</si>
  <si>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</si>
  <si>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</si>
  <si>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</si>
  <si>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</si>
  <si>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</si>
  <si>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</si>
  <si>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</si>
  <si>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</si>
  <si>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</si>
  <si>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</si>
  <si>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</si>
  <si>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</si>
  <si>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</si>
  <si>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</si>
  <si>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</si>
  <si>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</si>
  <si>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</si>
  <si>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</si>
  <si>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</si>
  <si>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</si>
  <si>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</si>
  <si>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</si>
  <si>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</si>
  <si>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</si>
  <si>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</si>
  <si>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</si>
  <si>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</si>
  <si>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</si>
  <si>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</si>
  <si>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</si>
  <si>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</si>
  <si>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</si>
  <si>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</si>
  <si>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</si>
  <si>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</si>
  <si>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</si>
  <si>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</si>
  <si>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</si>
  <si>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</si>
  <si>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</si>
  <si>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</si>
  <si>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</si>
  <si>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</si>
  <si>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</si>
  <si>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</si>
  <si>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</si>
  <si>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</si>
  <si>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</si>
  <si>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</si>
  <si>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</si>
  <si>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</si>
  <si>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</si>
  <si>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</si>
  <si>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</si>
  <si>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</si>
  <si>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</si>
  <si>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</si>
  <si>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</si>
  <si>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</si>
  <si>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</si>
  <si>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</si>
  <si>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</si>
  <si>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</si>
  <si>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</si>
  <si>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</si>
  <si>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</si>
  <si>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</si>
  <si>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</si>
  <si>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</si>
  <si>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</si>
  <si>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</si>
  <si>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</si>
  <si>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</si>
  <si>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</si>
  <si>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</si>
  <si>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</si>
  <si>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</si>
  <si>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</si>
  <si>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</si>
  <si>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</si>
  <si>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</si>
  <si>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</si>
  <si>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</si>
  <si>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</si>
  <si>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</si>
  <si>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</si>
  <si>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</si>
  <si>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</si>
  <si>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</si>
  <si>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</si>
  <si>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</si>
  <si>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</si>
  <si>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</si>
  <si>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</si>
  <si>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</si>
  <si>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</si>
  <si>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</si>
  <si>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</si>
  <si>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</si>
  <si>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</si>
  <si>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</si>
  <si>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</si>
  <si>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</si>
  <si>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</si>
  <si>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</si>
  <si>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</si>
  <si>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</si>
  <si>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</si>
  <si>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</si>
  <si>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</si>
  <si>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</si>
  <si>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</si>
  <si>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</si>
  <si>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</si>
  <si>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</si>
  <si>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</si>
  <si>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</si>
  <si>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</si>
  <si>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</si>
  <si>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</si>
  <si>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</si>
  <si>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</si>
  <si>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</si>
  <si>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</si>
  <si>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</si>
  <si>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</si>
  <si>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</si>
  <si>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</si>
  <si>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</si>
  <si>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</si>
  <si>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</si>
  <si>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</si>
  <si>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</si>
  <si>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</si>
  <si>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</si>
  <si>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</si>
  <si>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</si>
  <si>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</si>
  <si>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</si>
  <si>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</si>
  <si>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</si>
  <si>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</si>
  <si>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</si>
  <si>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</si>
  <si>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</si>
  <si>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</si>
  <si>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</si>
  <si>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</si>
  <si>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</si>
  <si>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</si>
  <si>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</si>
  <si>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</si>
  <si>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</si>
  <si>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</si>
  <si>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</si>
  <si>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</si>
  <si>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</si>
  <si>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</si>
  <si>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</si>
  <si>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</si>
  <si>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</si>
  <si>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</si>
  <si>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</si>
  <si>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</si>
  <si>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</si>
  <si>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</si>
  <si>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</si>
  <si>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</si>
  <si>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</si>
  <si>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</si>
  <si>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</si>
  <si>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</si>
  <si>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</si>
  <si>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</si>
  <si>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</si>
  <si>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</si>
  <si>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</si>
  <si>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</si>
  <si>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</si>
  <si>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</si>
  <si>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</si>
  <si>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</si>
  <si>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</si>
  <si>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</si>
  <si>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</si>
  <si>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</si>
  <si>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</si>
  <si>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</si>
  <si>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</si>
  <si>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</si>
  <si>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</si>
  <si>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</si>
  <si>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</si>
  <si>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</si>
  <si>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</si>
  <si>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</si>
  <si>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</si>
  <si>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</si>
  <si>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</si>
  <si>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</si>
  <si>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</si>
  <si>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</si>
  <si>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</si>
  <si>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</si>
  <si>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</si>
  <si>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</si>
  <si>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</si>
  <si>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</si>
  <si>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</si>
  <si>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</si>
  <si>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</si>
  <si>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</si>
  <si>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</si>
  <si>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</si>
  <si>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</si>
  <si>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</si>
  <si>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</si>
  <si>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</si>
  <si>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</si>
  <si>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</si>
  <si>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</si>
  <si>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</si>
  <si>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</si>
  <si>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</si>
  <si>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</si>
  <si>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</si>
  <si>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</si>
  <si>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</si>
  <si>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</si>
  <si>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</si>
  <si>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</si>
  <si>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</si>
  <si>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</si>
  <si>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</si>
  <si>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</si>
  <si>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</si>
  <si>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</si>
  <si>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</si>
  <si>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</si>
  <si>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</si>
  <si>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</si>
  <si>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</si>
  <si>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</si>
  <si>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</si>
  <si>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</si>
  <si>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</si>
  <si>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</si>
  <si>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</si>
  <si>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</si>
  <si>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</si>
  <si>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</si>
  <si>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</si>
  <si>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</si>
  <si>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</si>
  <si>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</si>
  <si>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</si>
  <si>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</si>
  <si>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</si>
  <si>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</si>
  <si>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</si>
  <si>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</si>
  <si>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</si>
  <si>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</si>
  <si>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</si>
  <si>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</si>
  <si>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</si>
  <si>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</si>
  <si>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</si>
  <si>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</si>
  <si>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</si>
  <si>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</si>
  <si>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</si>
  <si>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</si>
  <si>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</si>
  <si>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</si>
  <si>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</si>
  <si>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</si>
  <si>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</si>
  <si>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</si>
  <si>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</si>
  <si>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</si>
  <si>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</si>
  <si>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</si>
  <si>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</si>
  <si>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</si>
  <si>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</si>
  <si>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</si>
  <si>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</si>
  <si>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</si>
  <si>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</si>
  <si>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</si>
  <si>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</si>
  <si>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</si>
  <si>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</si>
  <si>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</si>
  <si>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</si>
  <si>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</si>
  <si>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</si>
  <si>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</si>
  <si>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</si>
  <si>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</si>
  <si>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</si>
  <si>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</si>
  <si>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</si>
  <si>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</si>
  <si>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</si>
  <si>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</si>
  <si>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</si>
  <si>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</si>
  <si>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</si>
  <si>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</si>
  <si>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</si>
  <si>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</si>
  <si>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</si>
  <si>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</si>
  <si>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</si>
  <si>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</si>
  <si>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</si>
  <si>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</si>
  <si>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</si>
  <si>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</si>
  <si>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</si>
  <si>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</si>
  <si>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</si>
  <si>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</si>
  <si>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</si>
  <si>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</si>
  <si>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</si>
  <si>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</si>
  <si>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</si>
  <si>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</si>
  <si>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</si>
  <si>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</si>
  <si>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</si>
  <si>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</si>
  <si>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</si>
  <si>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</si>
  <si>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</si>
  <si>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</si>
  <si>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</si>
  <si>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</si>
  <si>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</si>
  <si>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</si>
  <si>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</si>
  <si>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</si>
  <si>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</si>
  <si>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</si>
  <si>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</si>
  <si>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</si>
  <si>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</si>
  <si>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</si>
  <si>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</si>
  <si>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</si>
  <si>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</si>
  <si>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</si>
  <si>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</si>
  <si>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</si>
  <si>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</si>
  <si>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</si>
  <si>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</si>
  <si>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</si>
  <si>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</si>
  <si>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</si>
  <si>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</si>
  <si>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</si>
  <si>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</si>
  <si>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</si>
  <si>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</si>
  <si>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</si>
  <si>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</si>
  <si>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</si>
  <si>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</si>
  <si>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</si>
  <si>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</si>
  <si>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</si>
  <si>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</si>
  <si>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</si>
  <si>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</si>
  <si>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</si>
  <si>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</si>
  <si>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</si>
  <si>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</si>
  <si>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</si>
  <si>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</si>
  <si>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</si>
  <si>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</si>
  <si>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</si>
  <si>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</si>
  <si>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</si>
  <si>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</si>
  <si>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</si>
  <si>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</si>
  <si>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</si>
  <si>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</si>
  <si>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</si>
  <si>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</si>
  <si>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</si>
  <si>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</si>
  <si>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</si>
  <si>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</si>
  <si>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</si>
  <si>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</si>
  <si>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</si>
  <si>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</si>
  <si>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</si>
  <si>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</si>
  <si>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</si>
  <si>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</si>
  <si>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</si>
  <si>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</si>
  <si>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</si>
  <si>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</si>
  <si>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</si>
  <si>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</si>
  <si>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</si>
  <si>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</si>
  <si>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</si>
  <si>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</si>
  <si>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</si>
  <si>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</si>
  <si>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</si>
  <si>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</si>
  <si>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</si>
  <si>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</si>
  <si>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</si>
  <si>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</si>
  <si>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</si>
  <si>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</si>
  <si>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</si>
  <si>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</si>
  <si>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</si>
  <si>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</si>
  <si>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</si>
  <si>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</si>
  <si>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</si>
  <si>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</si>
  <si>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</si>
  <si>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</si>
  <si>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</si>
  <si>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</si>
  <si>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</si>
  <si>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</si>
  <si>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</si>
  <si>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</si>
  <si>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</si>
  <si>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</si>
  <si>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</si>
  <si>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</si>
  <si>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</si>
  <si>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</si>
  <si>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</si>
  <si>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</si>
  <si>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</si>
  <si>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</si>
  <si>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</si>
  <si>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</si>
  <si>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</si>
  <si>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</si>
  <si>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</si>
  <si>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</si>
  <si>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</si>
  <si>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</si>
  <si>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</si>
  <si>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</si>
  <si>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</si>
  <si>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</si>
  <si>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</si>
  <si>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</si>
  <si>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</si>
  <si>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</si>
  <si>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</si>
  <si>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</si>
  <si>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</si>
  <si>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</si>
  <si>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</si>
  <si>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</si>
  <si>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</si>
  <si>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</si>
  <si>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</si>
  <si>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</si>
  <si>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</si>
  <si>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</si>
  <si>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</si>
  <si>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</si>
  <si>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</si>
  <si>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</si>
  <si>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</si>
  <si>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</si>
  <si>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</si>
  <si>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</si>
  <si>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</si>
  <si>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</si>
  <si>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</si>
  <si>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</si>
  <si>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</si>
  <si>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</si>
  <si>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</si>
  <si>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</si>
  <si>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</si>
  <si>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</si>
  <si>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</si>
  <si>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</si>
  <si>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</si>
  <si>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</si>
  <si>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</si>
  <si>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</si>
  <si>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</si>
  <si>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</si>
  <si>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</si>
  <si>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</si>
  <si>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</si>
  <si>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</si>
  <si>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</si>
  <si>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</si>
  <si>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</si>
  <si>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</si>
  <si>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</si>
  <si>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</si>
  <si>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</si>
  <si>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</si>
  <si>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</si>
  <si>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</si>
  <si>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</si>
  <si>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</si>
  <si>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</si>
  <si>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</si>
  <si>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</si>
  <si>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</si>
  <si>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</si>
  <si>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</si>
  <si>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</si>
  <si>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</si>
  <si>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</si>
  <si>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</si>
  <si>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</si>
  <si>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</si>
  <si>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</si>
  <si>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</si>
  <si>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</si>
  <si>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</si>
  <si>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</si>
  <si>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</si>
  <si>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</si>
  <si>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</si>
  <si>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</si>
  <si>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</si>
  <si>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</si>
  <si>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</si>
  <si>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</si>
  <si>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</si>
  <si>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</si>
  <si>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</si>
  <si>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</si>
  <si>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</si>
  <si>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</si>
  <si>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</si>
  <si>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</si>
  <si>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</si>
  <si>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</si>
  <si>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</si>
  <si>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</si>
  <si>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</si>
  <si>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</si>
  <si>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</si>
  <si>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</si>
  <si>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</si>
  <si>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</si>
  <si>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</si>
  <si>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</si>
  <si>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</si>
  <si>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</si>
  <si>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</si>
  <si>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</si>
  <si>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</si>
  <si>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</si>
  <si>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</si>
  <si>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</si>
  <si>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</si>
  <si>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</si>
  <si>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</si>
  <si>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</si>
  <si>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</si>
  <si>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</si>
  <si>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</si>
  <si>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</si>
  <si>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</si>
  <si>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</si>
  <si>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</si>
  <si>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</si>
  <si>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</si>
  <si>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</si>
  <si>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</si>
  <si>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</si>
  <si>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</si>
  <si>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</si>
  <si>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</si>
  <si>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</si>
  <si>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</si>
  <si>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</si>
  <si>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</si>
  <si>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</si>
  <si>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</si>
  <si>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</si>
  <si>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</si>
  <si>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</si>
  <si>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</si>
  <si>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</si>
  <si>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</si>
  <si>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</si>
  <si>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</si>
  <si>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</si>
  <si>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</si>
  <si>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</si>
  <si>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</si>
  <si>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</si>
  <si>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</si>
  <si>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</si>
  <si>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</si>
  <si>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</si>
  <si>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</si>
  <si>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</si>
  <si>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</si>
  <si>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</si>
  <si>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</si>
  <si>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</si>
  <si>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</si>
  <si>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</si>
  <si>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</si>
  <si>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</si>
  <si>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</si>
  <si>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</si>
  <si>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</si>
  <si>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</si>
  <si>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</si>
  <si>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</si>
  <si>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</si>
  <si>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</si>
  <si>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</si>
  <si>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</si>
  <si>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</si>
  <si>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</si>
  <si>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</si>
  <si>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</si>
  <si>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</si>
  <si>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</si>
  <si>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</si>
  <si>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</si>
  <si>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</si>
  <si>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</si>
  <si>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</si>
  <si>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</si>
  <si>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</si>
  <si>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</si>
  <si>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</si>
  <si>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</si>
  <si>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</si>
  <si>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</si>
  <si>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</si>
  <si>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</si>
  <si>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</si>
  <si>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</si>
  <si>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</si>
  <si>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</si>
  <si>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</si>
  <si>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</si>
  <si>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</si>
  <si>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</si>
  <si>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</si>
  <si>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</si>
  <si>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</si>
  <si>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</si>
  <si>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</si>
  <si>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</si>
  <si>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</si>
  <si>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</si>
  <si>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</si>
  <si>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</si>
  <si>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</si>
  <si>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</si>
  <si>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</si>
  <si>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</si>
  <si>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</si>
  <si>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</si>
  <si>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</si>
  <si>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</si>
  <si>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</si>
  <si>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</si>
  <si>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</si>
  <si>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</si>
  <si>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</si>
  <si>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</si>
  <si>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</si>
  <si>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</si>
  <si>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</si>
  <si>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</si>
  <si>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</si>
  <si>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</si>
  <si>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</si>
  <si>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</si>
  <si>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</si>
  <si>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</si>
  <si>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</si>
  <si>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</si>
  <si>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</si>
  <si>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</si>
  <si>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</si>
  <si>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</si>
  <si>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</si>
  <si>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</si>
  <si>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</si>
  <si>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</si>
  <si>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</si>
  <si>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</si>
  <si>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</si>
  <si>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</si>
  <si>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</si>
  <si>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</si>
  <si>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</si>
  <si>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</si>
  <si>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</si>
  <si>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</si>
  <si>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</si>
  <si>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</si>
  <si>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</si>
  <si>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</si>
  <si>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</si>
  <si>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</si>
  <si>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</si>
  <si>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</si>
  <si>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</si>
  <si>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</si>
  <si>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</si>
  <si>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</si>
  <si>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</si>
  <si>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</si>
  <si>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</si>
  <si>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</si>
  <si>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</si>
  <si>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</si>
  <si>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</si>
  <si>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</si>
  <si>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</si>
  <si>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</si>
  <si>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</si>
  <si>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</si>
  <si>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</si>
  <si>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</si>
  <si>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</si>
  <si>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</si>
  <si>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</si>
  <si>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</si>
  <si>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</si>
  <si>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</si>
  <si>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</si>
  <si>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</si>
  <si>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</si>
  <si>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</si>
  <si>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</si>
  <si>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</si>
  <si>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</si>
  <si>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</si>
  <si>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</si>
  <si>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</si>
  <si>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</si>
  <si>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</si>
  <si>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</si>
  <si>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</si>
  <si>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</si>
  <si>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</si>
  <si>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</si>
  <si>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</si>
  <si>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</si>
  <si>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</si>
  <si>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</si>
  <si>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</si>
  <si>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</si>
  <si>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</si>
  <si>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</si>
  <si>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</si>
  <si>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</si>
  <si>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</si>
  <si>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</si>
  <si>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</si>
  <si>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</si>
  <si>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</si>
  <si>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</si>
  <si>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</si>
  <si>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</si>
  <si>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</si>
  <si>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</si>
  <si>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</si>
  <si>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</si>
  <si>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</si>
  <si>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</si>
  <si>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</si>
  <si>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</si>
  <si>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</si>
  <si>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</si>
  <si>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</si>
  <si>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</si>
  <si>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</si>
  <si>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</si>
  <si>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</si>
  <si>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</si>
  <si>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</si>
  <si>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</si>
  <si>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</si>
  <si>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</si>
  <si>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</si>
  <si>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</si>
  <si>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</si>
  <si>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</si>
  <si>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</si>
  <si>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</si>
  <si>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</si>
  <si>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</si>
  <si>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</si>
  <si>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</si>
  <si>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</si>
  <si>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</si>
  <si>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</si>
  <si>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</si>
  <si>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</si>
  <si>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</si>
  <si>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</si>
  <si>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</si>
  <si>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</si>
  <si>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</si>
  <si>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</si>
  <si>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</si>
  <si>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</si>
  <si>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</si>
  <si>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</si>
  <si>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</si>
  <si>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</si>
  <si>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</si>
  <si>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</si>
  <si>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</si>
  <si>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</si>
  <si>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</si>
  <si>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</si>
  <si>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</si>
  <si>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</si>
  <si>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</si>
  <si>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</si>
  <si>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</si>
  <si>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</si>
  <si>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</si>
  <si>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</si>
  <si>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</si>
  <si>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</si>
  <si>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</si>
  <si>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</si>
  <si>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</si>
  <si>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</si>
  <si>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</si>
  <si>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</si>
  <si>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</si>
  <si>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</si>
  <si>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</si>
  <si>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</si>
  <si>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</si>
  <si>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</si>
  <si>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</si>
  <si>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</si>
  <si>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</si>
  <si>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</si>
  <si>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</si>
  <si>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</si>
  <si>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</si>
  <si>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</si>
  <si>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</si>
  <si>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</si>
  <si>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</si>
  <si>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</si>
  <si>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</si>
  <si>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</si>
  <si>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</si>
  <si>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</si>
  <si>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</si>
  <si>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</si>
  <si>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</si>
  <si>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</si>
  <si>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</si>
  <si>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</si>
  <si>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</si>
  <si>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</si>
  <si>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</si>
  <si>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</si>
  <si>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</si>
  <si>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</si>
  <si>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</si>
  <si>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</si>
  <si>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</si>
  <si>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</si>
  <si>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</si>
  <si>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</si>
  <si>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</si>
  <si>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</si>
  <si>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</si>
  <si>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</si>
  <si>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</si>
  <si>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</si>
  <si>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</si>
  <si>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</si>
  <si>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</si>
  <si>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</si>
  <si>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</si>
  <si>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</si>
  <si>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</si>
  <si>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</si>
  <si>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</si>
  <si>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</si>
  <si>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</si>
  <si>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</si>
  <si>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</si>
  <si>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</si>
  <si>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</si>
  <si>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</si>
  <si>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</si>
  <si>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</si>
  <si>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</si>
  <si>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</si>
  <si>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</si>
  <si>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</si>
  <si>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</si>
  <si>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</si>
  <si>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</si>
  <si>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</si>
  <si>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</si>
  <si>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</si>
  <si>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</si>
  <si>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</si>
  <si>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</si>
  <si>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</si>
  <si>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</si>
  <si>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</si>
  <si>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</si>
  <si>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</si>
  <si>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</si>
  <si>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</si>
  <si>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</si>
  <si>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</si>
  <si>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</si>
  <si>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</si>
  <si>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</si>
  <si>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</si>
  <si>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</si>
  <si>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</si>
  <si>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</si>
  <si>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</si>
  <si>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</si>
  <si>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</si>
  <si>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</si>
  <si>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</si>
  <si>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</si>
  <si>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</si>
  <si>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</si>
  <si>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</si>
  <si>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</si>
  <si>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</si>
  <si>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</si>
  <si>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</si>
  <si>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</si>
  <si>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</si>
  <si>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</si>
  <si>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</si>
  <si>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</si>
  <si>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</si>
  <si>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</si>
  <si>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</si>
  <si>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</si>
  <si>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</si>
  <si>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</si>
  <si>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</si>
  <si>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</si>
  <si>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</si>
  <si>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</si>
  <si>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</si>
  <si>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</si>
  <si>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</si>
  <si>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</si>
  <si>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</si>
  <si>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</si>
  <si>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</si>
  <si>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</si>
  <si>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</si>
  <si>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</si>
  <si>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</si>
  <si>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</si>
  <si>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</si>
  <si>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</si>
  <si>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</si>
  <si>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</si>
  <si>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</si>
  <si>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</si>
  <si>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</si>
  <si>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</si>
  <si>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</si>
  <si>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</si>
  <si>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</si>
  <si>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</si>
  <si>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</si>
  <si>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</si>
  <si>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</si>
  <si>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</si>
  <si>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</si>
  <si>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</si>
  <si>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</si>
  <si>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</si>
  <si>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</si>
  <si>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</si>
  <si>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</si>
  <si>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</si>
  <si>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</si>
  <si>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</si>
  <si>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</si>
  <si>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</si>
  <si>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</si>
  <si>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</si>
  <si>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</si>
  <si>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</si>
  <si>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</si>
  <si>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</si>
  <si>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</si>
  <si>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</si>
  <si>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</si>
  <si>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</si>
  <si>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</si>
  <si>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</si>
  <si>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</si>
  <si>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</si>
  <si>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</si>
  <si>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</si>
  <si>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</si>
  <si>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</si>
  <si>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</si>
  <si>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</si>
  <si>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</si>
  <si>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</si>
  <si>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</si>
  <si>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</si>
  <si>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</si>
  <si>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</si>
  <si>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</si>
  <si>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</si>
  <si>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</si>
  <si>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</si>
  <si>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</si>
  <si>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</si>
  <si>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</si>
  <si>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</si>
  <si>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</si>
  <si>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</si>
  <si>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</si>
  <si>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</si>
  <si>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</si>
  <si>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</si>
  <si>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</si>
  <si>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</si>
  <si>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</si>
  <si>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</si>
  <si>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</si>
  <si>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</si>
  <si>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</si>
  <si>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</si>
  <si>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</si>
  <si>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</si>
  <si>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</si>
  <si>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</si>
  <si>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</si>
  <si>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</si>
  <si>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</si>
  <si>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</si>
  <si>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</si>
  <si>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</si>
  <si>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</si>
  <si>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</si>
  <si>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</si>
  <si>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</si>
  <si>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</si>
  <si>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</si>
  <si>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</si>
  <si>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</si>
  <si>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</si>
  <si>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</si>
  <si>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</si>
  <si>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</si>
  <si>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</si>
  <si>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</si>
  <si>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</si>
  <si>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</si>
  <si>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</si>
  <si>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</si>
  <si>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</si>
  <si>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</si>
  <si>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</si>
  <si>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</si>
  <si>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</si>
  <si>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</si>
  <si>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</si>
  <si>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</si>
  <si>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</si>
  <si>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</si>
  <si>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</si>
  <si>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</si>
  <si>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</si>
  <si>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</si>
  <si>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</si>
  <si>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</si>
  <si>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</si>
  <si>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</si>
  <si>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</si>
  <si>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</si>
  <si>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</si>
  <si>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</si>
  <si>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</si>
  <si>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</si>
  <si>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</si>
  <si>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</si>
  <si>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</si>
  <si>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</si>
  <si>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</si>
  <si>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</si>
  <si>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</si>
  <si>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</si>
  <si>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</si>
  <si>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</si>
  <si>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</si>
  <si>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</si>
  <si>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</si>
  <si>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</si>
  <si>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</si>
  <si>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</si>
  <si>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</si>
  <si>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</si>
  <si>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</si>
  <si>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</si>
  <si>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</si>
  <si>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</si>
  <si>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</si>
  <si>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</si>
  <si>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</si>
  <si>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</si>
  <si>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</si>
  <si>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</si>
  <si>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</si>
  <si>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</si>
  <si>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</si>
  <si>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</si>
  <si>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</si>
  <si>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</si>
  <si>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</si>
  <si>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</si>
  <si>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</si>
  <si>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</si>
  <si>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</si>
  <si>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</si>
  <si>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</si>
  <si>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</si>
  <si>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</si>
  <si>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</si>
  <si>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</si>
  <si>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</si>
  <si>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</si>
  <si>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</si>
  <si>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</si>
  <si>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</si>
  <si>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</si>
  <si>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</si>
  <si>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</si>
  <si>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</si>
  <si>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</si>
  <si>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</si>
  <si>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</si>
  <si>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</si>
  <si>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</si>
  <si>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</si>
  <si>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</si>
  <si>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</si>
  <si>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</si>
  <si>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</si>
  <si>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</si>
  <si>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</si>
  <si>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</si>
  <si>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</si>
  <si>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</si>
  <si>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</si>
  <si>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</si>
  <si>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</si>
  <si>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</si>
  <si>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</si>
  <si>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</si>
  <si>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</si>
  <si>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</si>
  <si>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</si>
  <si>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</si>
  <si>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</si>
  <si>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</si>
  <si>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</si>
  <si>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</si>
  <si>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</si>
  <si>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</si>
  <si>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</si>
  <si>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</si>
  <si>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</si>
  <si>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</si>
  <si>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</si>
  <si>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</si>
  <si>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</si>
  <si>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</si>
  <si>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</si>
  <si>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</si>
  <si>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</si>
  <si>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</si>
  <si>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</si>
  <si>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</si>
  <si>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</si>
  <si>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</si>
  <si>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</si>
  <si>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</si>
  <si>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</si>
  <si>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</si>
  <si>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</si>
  <si>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</si>
  <si>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</si>
  <si>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</si>
  <si>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</si>
  <si>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</si>
  <si>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</si>
  <si>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</si>
  <si>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</si>
  <si>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</si>
  <si>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</si>
  <si>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</si>
  <si>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</si>
  <si>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</si>
  <si>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</si>
  <si>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</si>
  <si>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</si>
  <si>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</si>
  <si>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</si>
  <si>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</si>
  <si>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</si>
  <si>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</si>
  <si>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</si>
  <si>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</si>
  <si>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</si>
  <si>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</si>
  <si>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</si>
  <si>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</si>
  <si>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</si>
  <si>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</si>
  <si>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</si>
  <si>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</si>
  <si>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</si>
  <si>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</si>
  <si>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</si>
  <si>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</si>
  <si>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</si>
  <si>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</si>
  <si>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</si>
  <si>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</si>
  <si>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</si>
  <si>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</si>
  <si>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</si>
  <si>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</si>
  <si>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</si>
  <si>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</si>
  <si>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</si>
  <si>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</si>
  <si>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</si>
  <si>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</si>
  <si>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</si>
  <si>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</si>
  <si>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</si>
  <si>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</si>
  <si>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</si>
  <si>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</si>
  <si>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</si>
  <si>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</si>
  <si>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</si>
  <si>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</si>
  <si>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</si>
  <si>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</si>
  <si>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</si>
  <si>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</si>
  <si>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</si>
  <si>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</si>
  <si>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</si>
  <si>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</si>
  <si>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</si>
  <si>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</si>
  <si>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</si>
  <si>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</si>
  <si>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</si>
  <si>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</si>
  <si>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</si>
  <si>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</si>
  <si>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</si>
  <si>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</si>
  <si>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</si>
  <si>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</si>
  <si>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</si>
  <si>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</si>
  <si>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</si>
  <si>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</si>
  <si>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</si>
  <si>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</si>
  <si>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</si>
  <si>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</si>
  <si>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</si>
  <si>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</si>
  <si>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</si>
  <si>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</si>
  <si>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</si>
  <si>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</si>
  <si>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</si>
  <si>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</si>
  <si>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</si>
  <si>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</si>
  <si>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</si>
  <si>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</si>
  <si>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</si>
  <si>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</si>
  <si>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</si>
  <si>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</si>
  <si>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</si>
  <si>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</si>
  <si>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</si>
  <si>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</si>
  <si>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</si>
  <si>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</si>
  <si>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</si>
  <si>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</si>
  <si>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</si>
  <si>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</si>
  <si>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</si>
  <si>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</si>
  <si>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</si>
  <si>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</si>
  <si>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</si>
  <si>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</si>
  <si>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</si>
  <si>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</si>
  <si>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</si>
  <si>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</si>
  <si>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</si>
  <si>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</si>
  <si>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</si>
  <si>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</si>
  <si>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</si>
  <si>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</si>
  <si>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</si>
  <si>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</si>
  <si>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</si>
  <si>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</si>
  <si>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</si>
  <si>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</si>
  <si>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</si>
  <si>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</si>
  <si>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</si>
  <si>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</si>
  <si>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</si>
  <si>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</si>
  <si>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</si>
  <si>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</si>
  <si>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</si>
  <si>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</si>
  <si>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</si>
  <si>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</si>
  <si>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</si>
  <si>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</si>
  <si>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</si>
  <si>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</si>
  <si>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</si>
  <si>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</si>
  <si>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</si>
  <si>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</si>
  <si>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</si>
  <si>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</si>
  <si>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</si>
  <si>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</si>
  <si>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</si>
  <si>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</si>
  <si>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</si>
  <si>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</si>
  <si>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</si>
  <si>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</si>
  <si>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</si>
  <si>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</si>
  <si>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</si>
  <si>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</si>
  <si>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</si>
  <si>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</si>
  <si>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</si>
  <si>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</si>
  <si>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</si>
  <si>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</si>
  <si>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</si>
  <si>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</si>
  <si>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</si>
  <si>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</si>
  <si>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</si>
  <si>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</si>
  <si>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</si>
  <si>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</si>
  <si>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</si>
  <si>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</si>
  <si>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</si>
  <si>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</si>
  <si>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</si>
  <si>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</si>
  <si>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</si>
  <si>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</si>
  <si>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</si>
  <si>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</si>
  <si>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</si>
  <si>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</si>
  <si>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</si>
  <si>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</si>
  <si>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</si>
  <si>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</si>
  <si>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</si>
  <si>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</si>
  <si>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</si>
  <si>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</si>
  <si>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</si>
  <si>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</si>
  <si>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</si>
  <si>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</si>
  <si>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</si>
  <si>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</si>
  <si>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</si>
  <si>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</si>
  <si>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</si>
  <si>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</si>
  <si>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</si>
  <si>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</si>
  <si>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</si>
  <si>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</si>
  <si>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</si>
  <si>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</si>
  <si>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</si>
  <si>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</si>
  <si>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</si>
  <si>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</si>
  <si>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</si>
  <si>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</si>
  <si>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</si>
  <si>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</si>
  <si>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</si>
  <si>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</si>
  <si>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</si>
  <si>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</si>
  <si>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</si>
  <si>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</si>
  <si>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</si>
  <si>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</si>
  <si>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</si>
  <si>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</si>
  <si>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</si>
  <si>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</si>
  <si>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</si>
  <si>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</si>
  <si>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</si>
  <si>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</si>
  <si>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</si>
  <si>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</si>
  <si>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</si>
  <si>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</si>
  <si>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</si>
  <si>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</si>
  <si>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</si>
  <si>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</si>
  <si>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</si>
  <si>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</si>
  <si>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</si>
  <si>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</si>
  <si>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</si>
  <si>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</si>
  <si>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</si>
  <si>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</si>
  <si>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</si>
  <si>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</si>
  <si>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</si>
  <si>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</si>
  <si>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</si>
  <si>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</si>
  <si>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</si>
  <si>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</si>
  <si>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</si>
  <si>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</si>
  <si>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</si>
  <si>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</si>
  <si>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</si>
  <si>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</si>
  <si>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</si>
  <si>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</si>
  <si>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</si>
  <si>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</si>
  <si>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</si>
  <si>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</si>
  <si>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</si>
  <si>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</si>
  <si>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</si>
  <si>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</si>
  <si>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</si>
  <si>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</si>
  <si>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</si>
  <si>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</si>
  <si>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</si>
  <si>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</si>
  <si>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</si>
  <si>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</si>
  <si>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</si>
  <si>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</si>
  <si>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</si>
  <si>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</si>
  <si>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</si>
  <si>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</si>
  <si>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</si>
  <si>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</si>
  <si>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</si>
  <si>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</si>
  <si>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</si>
  <si>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</si>
  <si>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</si>
  <si>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</si>
  <si>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</si>
  <si>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</si>
  <si>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</si>
  <si>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</si>
  <si>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</si>
  <si>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</si>
  <si>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</si>
  <si>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</si>
  <si>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</si>
  <si>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</si>
  <si>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</si>
  <si>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</si>
  <si>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</si>
  <si>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</si>
  <si>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</si>
  <si>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</si>
  <si>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</si>
  <si>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</si>
  <si>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</si>
  <si>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</si>
  <si>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</si>
  <si>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</si>
  <si>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</si>
  <si>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</si>
  <si>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</si>
  <si>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</si>
  <si>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</si>
  <si>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</si>
  <si>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</si>
  <si>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</si>
  <si>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</si>
  <si>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</si>
  <si>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</si>
  <si>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</si>
  <si>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</si>
  <si>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</si>
  <si>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</si>
  <si>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</si>
  <si>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</si>
  <si>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</si>
  <si>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</si>
  <si>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</si>
  <si>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</si>
  <si>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</si>
  <si>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</si>
  <si>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</si>
  <si>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</si>
  <si>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</si>
  <si>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</si>
  <si>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</si>
  <si>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</si>
  <si>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</si>
  <si>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</si>
  <si>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</si>
  <si>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</si>
  <si>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</si>
  <si>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</si>
  <si>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</si>
  <si>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</si>
  <si>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</si>
  <si>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</si>
  <si>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</si>
  <si>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</si>
  <si>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</si>
  <si>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</si>
  <si>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</si>
  <si>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</si>
  <si>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</si>
  <si>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</si>
  <si>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</si>
  <si>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</si>
  <si>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</si>
  <si>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</si>
  <si>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</si>
  <si>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</si>
  <si>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</si>
  <si>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</si>
  <si>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</si>
  <si>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</si>
  <si>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</si>
  <si>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</si>
  <si>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</si>
  <si>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</si>
  <si>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</si>
  <si>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</si>
  <si>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</si>
  <si>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</si>
  <si>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</si>
  <si>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</si>
  <si>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</si>
  <si>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</si>
  <si>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</si>
  <si>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</si>
  <si>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</si>
  <si>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</si>
  <si>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</si>
  <si>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</si>
  <si>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</si>
  <si>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</si>
  <si>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</si>
  <si>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</si>
  <si>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</si>
  <si>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</si>
  <si>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</si>
  <si>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</si>
  <si>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</si>
  <si>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</si>
  <si>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</si>
  <si>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</si>
  <si>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</si>
  <si>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</si>
  <si>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</si>
  <si>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</si>
  <si>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</si>
  <si>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</si>
  <si>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</si>
  <si>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</si>
  <si>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</si>
  <si>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</si>
  <si>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</si>
  <si>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</si>
  <si>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</si>
  <si>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</si>
  <si>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</si>
  <si>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</si>
  <si>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</si>
  <si>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</si>
  <si>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</si>
  <si>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</si>
  <si>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</si>
  <si>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</si>
  <si>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</si>
  <si>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</si>
  <si>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</si>
  <si>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</si>
  <si>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</si>
  <si>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</si>
  <si>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</si>
  <si>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</si>
  <si>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</si>
  <si>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</si>
  <si>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</si>
  <si>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</si>
  <si>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</si>
  <si>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</si>
  <si>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</si>
  <si>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</si>
  <si>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</si>
  <si>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</si>
  <si>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</si>
  <si>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</si>
  <si>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</si>
  <si>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</si>
  <si>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</si>
  <si>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</si>
  <si>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</si>
  <si>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</si>
  <si>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</si>
  <si>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</si>
  <si>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</si>
  <si>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</si>
  <si>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</si>
  <si>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</si>
  <si>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</si>
  <si>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</si>
  <si>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</si>
  <si>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</si>
  <si>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</si>
  <si>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</si>
  <si>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</si>
  <si>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</si>
  <si>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</si>
  <si>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</si>
  <si>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</si>
  <si>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</si>
  <si>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</si>
  <si>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</si>
  <si>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</si>
  <si>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</si>
  <si>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</si>
  <si>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</si>
  <si>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</si>
  <si>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</si>
  <si>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</si>
  <si>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</si>
  <si>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</si>
  <si>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</si>
  <si>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</si>
  <si>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</si>
  <si>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</si>
  <si>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</si>
  <si>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</si>
  <si>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</si>
  <si>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</si>
  <si>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</si>
  <si>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</si>
  <si>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</si>
  <si>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</si>
  <si>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</si>
  <si>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</si>
  <si>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</si>
  <si>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</si>
  <si>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</si>
  <si>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</si>
  <si>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</si>
  <si>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</si>
  <si>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</si>
  <si>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</si>
  <si>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</si>
  <si>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</si>
  <si>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</si>
  <si>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</si>
  <si>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</si>
  <si>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</si>
  <si>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</si>
  <si>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</si>
  <si>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</si>
  <si>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</si>
  <si>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</si>
  <si>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</si>
  <si>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</si>
  <si>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</si>
  <si>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</si>
  <si>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</si>
  <si>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</si>
  <si>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</si>
  <si>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</si>
  <si>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</si>
  <si>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</si>
  <si>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</si>
  <si>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</si>
  <si>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</si>
  <si>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</si>
  <si>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</si>
  <si>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</si>
  <si>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</si>
  <si>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</si>
  <si>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</si>
  <si>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</si>
  <si>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</si>
  <si>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</si>
  <si>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</si>
  <si>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</si>
  <si>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</si>
  <si>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</si>
  <si>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</si>
  <si>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</si>
  <si>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</si>
  <si>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</si>
  <si>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</si>
  <si>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</si>
  <si>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</si>
  <si>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</si>
  <si>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</si>
  <si>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</si>
  <si>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</si>
  <si>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</si>
  <si>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</si>
  <si>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</si>
  <si>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</si>
  <si>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</si>
  <si>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</si>
  <si>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</si>
  <si>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</si>
  <si>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</si>
  <si>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</si>
  <si>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</si>
  <si>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</si>
  <si>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</si>
  <si>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</si>
  <si>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</si>
  <si>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</si>
  <si>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</si>
  <si>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</si>
  <si>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</si>
  <si>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</si>
  <si>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</si>
  <si>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</si>
  <si>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</si>
  <si>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</si>
  <si>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</si>
  <si>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</si>
  <si>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</si>
  <si>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</si>
  <si>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</si>
  <si>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</si>
  <si>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</si>
  <si>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</si>
  <si>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</si>
  <si>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</si>
  <si>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</si>
  <si>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</si>
  <si>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</si>
  <si>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</si>
  <si>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</si>
  <si>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</si>
  <si>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</si>
  <si>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</si>
  <si>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</si>
  <si>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</si>
  <si>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</si>
  <si>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</si>
  <si>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</si>
  <si>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</si>
  <si>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</si>
  <si>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</si>
  <si>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</si>
  <si>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</si>
  <si>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</si>
  <si>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</si>
  <si>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</si>
  <si>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</si>
  <si>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</si>
  <si>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</si>
  <si>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</si>
  <si>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</si>
  <si>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</si>
  <si>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</si>
  <si>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</si>
  <si>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</si>
  <si>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</si>
  <si>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</si>
  <si>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</si>
  <si>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</si>
  <si>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</si>
  <si>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</si>
  <si>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</si>
  <si>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</si>
  <si>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</si>
  <si>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</si>
  <si>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</si>
  <si>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</si>
  <si>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</si>
  <si>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</si>
  <si>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</si>
  <si>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</si>
  <si>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</si>
  <si>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</si>
  <si>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</si>
  <si>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</si>
  <si>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</si>
  <si>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</si>
  <si>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</si>
  <si>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</si>
  <si>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</si>
  <si>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</si>
  <si>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</si>
  <si>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</si>
  <si>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</si>
  <si>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</si>
  <si>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</si>
  <si>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</si>
  <si>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</si>
  <si>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</si>
  <si>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</si>
  <si>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</si>
  <si>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</si>
  <si>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</si>
  <si>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</si>
  <si>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</si>
  <si>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</si>
  <si>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</si>
  <si>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</si>
  <si>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</si>
  <si>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</si>
  <si>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</si>
  <si>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</si>
  <si>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</si>
  <si>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</si>
  <si>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</si>
  <si>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</si>
  <si>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</si>
  <si>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</si>
  <si>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</si>
  <si>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</si>
  <si>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</si>
  <si>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</si>
  <si>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</si>
  <si>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</si>
  <si>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</si>
  <si>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</si>
  <si>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</si>
  <si>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</si>
  <si>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</si>
  <si>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</si>
  <si>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</si>
  <si>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</si>
  <si>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</si>
  <si>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</si>
  <si>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</si>
  <si>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</si>
  <si>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</si>
  <si>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</si>
  <si>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</si>
  <si>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</si>
  <si>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</si>
  <si>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</si>
  <si>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</si>
  <si>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</si>
  <si>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</si>
  <si>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</si>
  <si>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</si>
  <si>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</si>
  <si>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</si>
  <si>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</si>
  <si>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</si>
  <si>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</si>
  <si>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</si>
  <si>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</si>
  <si>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</si>
  <si>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</si>
  <si>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</si>
  <si>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</si>
  <si>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</si>
  <si>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</si>
  <si>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</si>
  <si>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</si>
  <si>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</si>
  <si>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</si>
  <si>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</si>
  <si>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</si>
  <si>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</si>
  <si>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</si>
  <si>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</si>
  <si>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</si>
  <si>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</si>
  <si>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</si>
  <si>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</si>
  <si>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</si>
  <si>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</si>
  <si>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</si>
  <si>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</si>
  <si>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</si>
  <si>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</si>
  <si>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</si>
  <si>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</si>
  <si>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</si>
  <si>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</si>
  <si>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</si>
  <si>
    <t>avg-create</t>
  </si>
  <si>
    <t>avg-resolve</t>
  </si>
  <si>
    <t>sum</t>
  </si>
  <si>
    <t>%</t>
  </si>
  <si>
    <t>[Bug] already defined variable: len @ Array.prototype.push</t>
  </si>
  <si>
    <t>[Bug] already defined variable: index @ CreateUnmappedArgumentsObject</t>
  </si>
  <si>
    <t>97cbf92c569480e4c6e1c153b849608e031173d7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</si>
</sst>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github!$O$2:$O$14</c:f>
              <c:numCache>
                <c:formatCode>0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6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github!$Q$2:$Q$14</c:f>
              <c:numCache>
                <c:formatCode>0</c:formatCode>
                <c:ptCount val="13"/>
                <c:pt idx="0">
                  <c:v>51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performance!$Z$37:$Z$67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precision!$L$2:$L$89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43127</c:v>
                </c:pt>
                <c:pt idx="49">
                  <c:v>43134</c:v>
                </c:pt>
                <c:pt idx="50">
                  <c:v>43134</c:v>
                </c:pt>
                <c:pt idx="51">
                  <c:v>43281</c:v>
                </c:pt>
                <c:pt idx="52">
                  <c:v>43302</c:v>
                </c:pt>
                <c:pt idx="53">
                  <c:v>43302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43506</c:v>
                </c:pt>
                <c:pt idx="62">
                  <c:v>43673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43854</c:v>
                </c:pt>
                <c:pt idx="82">
                  <c:v>43869</c:v>
                </c:pt>
                <c:pt idx="83">
                  <c:v>43869</c:v>
                </c:pt>
                <c:pt idx="84">
                  <c:v>43888</c:v>
                </c:pt>
                <c:pt idx="85">
                  <c:v>43916</c:v>
                </c:pt>
                <c:pt idx="86">
                  <c:v>43918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precision!$O$2:$O$89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604</c:v>
                </c:pt>
                <c:pt idx="49">
                  <c:v>730</c:v>
                </c:pt>
                <c:pt idx="50">
                  <c:v>771</c:v>
                </c:pt>
                <c:pt idx="51">
                  <c:v>57</c:v>
                </c:pt>
                <c:pt idx="52">
                  <c:v>204</c:v>
                </c:pt>
                <c:pt idx="53">
                  <c:v>204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</c:v>
                </c:pt>
                <c:pt idx="62">
                  <c:v>592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223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349</c:v>
                </c:pt>
                <c:pt idx="86">
                  <c:v>347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21</xdr:row>
      <xdr:rowOff>130175</xdr:rowOff>
    </xdr:from>
    <xdr:to>
      <xdr:col>19</xdr:col>
      <xdr:colOff>195733</xdr:colOff>
      <xdr:row>32</xdr:row>
      <xdr:rowOff>164726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9526</xdr:rowOff>
    </xdr:from>
    <xdr:to>
      <xdr:col>27</xdr:col>
      <xdr:colOff>558232</xdr:colOff>
      <xdr:row>32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21</xdr:row>
      <xdr:rowOff>130176</xdr:rowOff>
    </xdr:from>
    <xdr:to>
      <xdr:col>25</xdr:col>
      <xdr:colOff>0</xdr:colOff>
      <xdr:row>32</xdr:row>
      <xdr:rowOff>164726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770085</xdr:colOff>
      <xdr:row>8</xdr:row>
      <xdr:rowOff>25904</xdr:rowOff>
    </xdr:from>
    <xdr:to>
      <xdr:col>21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275322</xdr:colOff>
      <xdr:row>8</xdr:row>
      <xdr:rowOff>25906</xdr:rowOff>
    </xdr:from>
    <xdr:to>
      <xdr:col>23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i/plrg/jiset/images_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"/>
      <sheetName val="commit"/>
      <sheetName val="true bugs"/>
      <sheetName val="nbug"/>
      <sheetName val="ncommit"/>
      <sheetName val="performance"/>
      <sheetName val="precision"/>
      <sheetName val="github"/>
      <sheetName val="pr"/>
      <sheetName val="rand"/>
      <sheetName val="s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E1" t="str">
            <v>contributor</v>
          </cell>
        </row>
        <row r="2">
          <cell r="E2" t="str">
            <v>jmdyck</v>
          </cell>
        </row>
        <row r="3">
          <cell r="E3" t="str">
            <v>anba</v>
          </cell>
        </row>
        <row r="4">
          <cell r="E4" t="str">
            <v>bterlson</v>
          </cell>
        </row>
        <row r="5">
          <cell r="E5" t="str">
            <v>bakkot</v>
          </cell>
        </row>
        <row r="6">
          <cell r="E6" t="str">
            <v>ljharb</v>
          </cell>
        </row>
        <row r="7">
          <cell r="E7" t="str">
            <v>shvaikalesh</v>
          </cell>
        </row>
        <row r="8">
          <cell r="E8" t="str">
            <v>michaelficarra</v>
          </cell>
        </row>
        <row r="9">
          <cell r="E9" t="str">
            <v>mathiasbynens</v>
          </cell>
        </row>
        <row r="10">
          <cell r="E10" t="str">
            <v>littledan</v>
          </cell>
        </row>
        <row r="11">
          <cell r="E11" t="str">
            <v>gibson042</v>
          </cell>
        </row>
        <row r="12">
          <cell r="E12" t="str">
            <v>domenic</v>
          </cell>
        </row>
        <row r="13">
          <cell r="E13" t="str">
            <v>rkirsling</v>
          </cell>
        </row>
        <row r="14">
          <cell r="E14" t="str">
            <v>rwaldron</v>
          </cell>
        </row>
        <row r="15">
          <cell r="E15" t="str">
            <v>syg</v>
          </cell>
        </row>
        <row r="16">
          <cell r="E16" t="str">
            <v>jugglinmike</v>
          </cell>
        </row>
        <row r="17">
          <cell r="E17" t="str">
            <v>devsnek</v>
          </cell>
        </row>
        <row r="18">
          <cell r="E18" t="str">
            <v>allenwb</v>
          </cell>
        </row>
        <row r="19">
          <cell r="E19" t="str">
            <v>leobalter</v>
          </cell>
        </row>
        <row r="20">
          <cell r="E20" t="str">
            <v>TimothyGu</v>
          </cell>
        </row>
        <row r="21">
          <cell r="E21" t="str">
            <v>annevk</v>
          </cell>
        </row>
        <row r="22">
          <cell r="E22" t="str">
            <v>claudepache</v>
          </cell>
        </row>
        <row r="23">
          <cell r="E23" t="str">
            <v>ExE-Boss</v>
          </cell>
        </row>
        <row r="24">
          <cell r="E24" t="str">
            <v>chicoxyzzy</v>
          </cell>
        </row>
        <row r="25">
          <cell r="E25" t="str">
            <v>wycats</v>
          </cell>
        </row>
        <row r="26">
          <cell r="E26" t="str">
            <v>GeorgNeis</v>
          </cell>
        </row>
        <row r="27">
          <cell r="E27" t="str">
            <v>ajklein</v>
          </cell>
        </row>
        <row r="28">
          <cell r="E28" t="str">
            <v>conrad-watt</v>
          </cell>
        </row>
        <row r="29">
          <cell r="E29" t="str">
            <v>jhnaldo</v>
          </cell>
        </row>
        <row r="30">
          <cell r="E30" t="str">
            <v>jeffmo</v>
          </cell>
        </row>
        <row r="31">
          <cell r="E31" t="str">
            <v>h2oche</v>
          </cell>
        </row>
        <row r="32">
          <cell r="E32" t="str">
            <v>caiolima</v>
          </cell>
        </row>
        <row r="33">
          <cell r="E33" t="str">
            <v>lars-t-hansen</v>
          </cell>
        </row>
        <row r="34">
          <cell r="E34" t="str">
            <v>ryzokuken</v>
          </cell>
        </row>
        <row r="35">
          <cell r="E35" t="str">
            <v>codehag</v>
          </cell>
        </row>
        <row r="36">
          <cell r="E36" t="str">
            <v>MayaLekova</v>
          </cell>
        </row>
        <row r="37">
          <cell r="E37" t="str">
            <v>apaprocki</v>
          </cell>
        </row>
        <row r="38">
          <cell r="E38" t="str">
            <v>alrra</v>
          </cell>
        </row>
        <row r="39">
          <cell r="E39" t="str">
            <v>DanielRosenwasser</v>
          </cell>
        </row>
        <row r="40">
          <cell r="E40" t="str">
            <v>bathos</v>
          </cell>
        </row>
        <row r="41">
          <cell r="E41" t="str">
            <v>dilijev</v>
          </cell>
        </row>
        <row r="42">
          <cell r="E42" t="str">
            <v>IgnoredAmbience</v>
          </cell>
        </row>
        <row r="43">
          <cell r="E43" t="str">
            <v>jridgewell</v>
          </cell>
        </row>
        <row r="44">
          <cell r="E44" t="str">
            <v>Kriyszig</v>
          </cell>
        </row>
        <row r="45">
          <cell r="E45" t="str">
            <v>linclark</v>
          </cell>
        </row>
        <row r="46">
          <cell r="E46" t="str">
            <v>Ms2ger</v>
          </cell>
        </row>
        <row r="47">
          <cell r="E47" t="str">
            <v>sebmarkbage</v>
          </cell>
        </row>
        <row r="48">
          <cell r="E48" t="str">
            <v>mysticatea</v>
          </cell>
        </row>
        <row r="49">
          <cell r="E49" t="str">
            <v>UltCombo</v>
          </cell>
        </row>
        <row r="50">
          <cell r="E50" t="str">
            <v>caridy</v>
          </cell>
        </row>
        <row r="51">
          <cell r="E51" t="str">
            <v>jmm</v>
          </cell>
        </row>
        <row r="52">
          <cell r="E52" t="str">
            <v>DavidBruant</v>
          </cell>
        </row>
        <row r="53">
          <cell r="E53" t="str">
            <v>IgorMinar</v>
          </cell>
        </row>
        <row r="54">
          <cell r="E54" t="str">
            <v>jorendorff</v>
          </cell>
        </row>
        <row r="55">
          <cell r="E55" t="str">
            <v>jswalden</v>
          </cell>
        </row>
        <row r="56">
          <cell r="E56" t="str">
            <v>getify</v>
          </cell>
        </row>
        <row r="57">
          <cell r="E57" t="str">
            <v>leebyron</v>
          </cell>
        </row>
        <row r="58">
          <cell r="E58" t="str">
            <v>sideshowbarker</v>
          </cell>
        </row>
        <row r="59">
          <cell r="E59" t="str">
            <v>nathan</v>
          </cell>
        </row>
        <row r="60">
          <cell r="E60" t="str">
            <v>ryanjduffy</v>
          </cell>
        </row>
        <row r="61">
          <cell r="E61" t="str">
            <v>samth</v>
          </cell>
        </row>
        <row r="62">
          <cell r="E62" t="str">
            <v>not-an-aardvark</v>
          </cell>
        </row>
        <row r="63">
          <cell r="E63" t="str">
            <v>evilpie</v>
          </cell>
        </row>
        <row r="64">
          <cell r="E64" t="str">
            <v>bendtherules</v>
          </cell>
        </row>
        <row r="65">
          <cell r="E65" t="str">
            <v>dslomov</v>
          </cell>
        </row>
        <row r="66">
          <cell r="E66" t="str">
            <v>uhyo</v>
          </cell>
        </row>
        <row r="67">
          <cell r="E67" t="str">
            <v>musgravejw</v>
          </cell>
        </row>
        <row r="68">
          <cell r="E68" t="str">
            <v>marjakh</v>
          </cell>
        </row>
        <row r="69">
          <cell r="E69" t="str">
            <v>viktmv</v>
          </cell>
        </row>
        <row r="70">
          <cell r="E70" t="str">
            <v>maxogden</v>
          </cell>
        </row>
        <row r="71">
          <cell r="E71" t="str">
            <v>akoserwal</v>
          </cell>
        </row>
        <row r="72">
          <cell r="E72" t="str">
            <v>brabalan</v>
          </cell>
        </row>
        <row r="73">
          <cell r="E73" t="str">
            <v>rossberg</v>
          </cell>
        </row>
        <row r="74">
          <cell r="E74" t="str">
            <v>woess</v>
          </cell>
        </row>
        <row r="75">
          <cell r="E75" t="str">
            <v>benjamingr</v>
          </cell>
        </row>
        <row r="76">
          <cell r="E76" t="str">
            <v>bfarias-godaddy</v>
          </cell>
        </row>
        <row r="77">
          <cell r="E77" t="str">
            <v>aweary</v>
          </cell>
        </row>
        <row r="78">
          <cell r="E78" t="str">
            <v>charmander</v>
          </cell>
        </row>
        <row r="79">
          <cell r="E79" t="str">
            <v>bantic</v>
          </cell>
        </row>
        <row r="80">
          <cell r="E80" t="str">
            <v>divmain</v>
          </cell>
        </row>
        <row r="81">
          <cell r="E81" t="str">
            <v>dtribble</v>
          </cell>
        </row>
        <row r="82">
          <cell r="E82" t="str">
            <v>maddhruv</v>
          </cell>
        </row>
        <row r="83">
          <cell r="E83" t="str">
            <v>DmitrySoshnikov</v>
          </cell>
        </row>
        <row r="84">
          <cell r="E84" t="str">
            <v>arv</v>
          </cell>
        </row>
        <row r="85">
          <cell r="E85" t="str">
            <v>fkling</v>
          </cell>
        </row>
        <row r="86">
          <cell r="E86" t="str">
            <v>johnnyrainbow</v>
          </cell>
        </row>
        <row r="87">
          <cell r="E87" t="str">
            <v>hzoo</v>
          </cell>
        </row>
        <row r="88">
          <cell r="E88" t="str">
            <v>RReverser</v>
          </cell>
        </row>
        <row r="89">
          <cell r="E89" t="str">
            <v>ivan-pan</v>
          </cell>
        </row>
        <row r="90">
          <cell r="E90" t="str">
            <v>js-choi</v>
          </cell>
        </row>
        <row r="91">
          <cell r="E91" t="str">
            <v>Jack-Works</v>
          </cell>
        </row>
        <row r="92">
          <cell r="E92" t="str">
            <v>jamiebuilds</v>
          </cell>
        </row>
        <row r="93">
          <cell r="E93" t="str">
            <v>jasonwilliams</v>
          </cell>
        </row>
        <row r="94">
          <cell r="E94" t="str">
            <v>jsreeram</v>
          </cell>
        </row>
        <row r="95">
          <cell r="E95" t="str">
            <v>jorydotcom</v>
          </cell>
        </row>
        <row r="96">
          <cell r="E96" t="str">
            <v>keithamus</v>
          </cell>
        </row>
        <row r="97">
          <cell r="E97" t="str">
            <v>kmiller68</v>
          </cell>
        </row>
        <row r="98">
          <cell r="E98" t="str">
            <v>loganfsmyth</v>
          </cell>
        </row>
        <row r="99">
          <cell r="E99" t="str">
            <v>guimier</v>
          </cell>
        </row>
        <row r="100">
          <cell r="E100" t="str">
            <v>marjaholtta</v>
          </cell>
        </row>
        <row r="101">
          <cell r="E101" t="str">
            <v>unoduetre</v>
          </cell>
        </row>
        <row r="102">
          <cell r="E102" t="str">
            <v>ahungry</v>
          </cell>
        </row>
        <row r="103">
          <cell r="E103" t="str">
            <v>msaboff</v>
          </cell>
        </row>
        <row r="104">
          <cell r="E104" t="str">
            <v>targos</v>
          </cell>
        </row>
        <row r="105">
          <cell r="E105" t="str">
            <v>mikesamuel</v>
          </cell>
        </row>
        <row r="106">
          <cell r="E106" t="str">
            <v>natashenka</v>
          </cell>
        </row>
        <row r="107">
          <cell r="E107" t="str">
            <v>nicolo-ribaudo</v>
          </cell>
        </row>
        <row r="108">
          <cell r="E108" t="str">
            <v>prayagverma</v>
          </cell>
        </row>
        <row r="109">
          <cell r="E109" t="str">
            <v>ReadmeCritic</v>
          </cell>
        </row>
        <row r="110">
          <cell r="E110" t="str">
            <v>rbuckton</v>
          </cell>
        </row>
        <row r="111">
          <cell r="E111" t="str">
            <v>him2him2</v>
          </cell>
        </row>
        <row r="112">
          <cell r="E112" t="str">
            <v>thefourtheye</v>
          </cell>
        </row>
        <row r="113">
          <cell r="E113" t="str">
            <v>gsathya</v>
          </cell>
        </row>
        <row r="114">
          <cell r="E114" t="str">
            <v>sffc</v>
          </cell>
        </row>
        <row r="115">
          <cell r="E115" t="str">
            <v>szuend</v>
          </cell>
        </row>
        <row r="116">
          <cell r="E116" t="str">
            <v>tjcrowder</v>
          </cell>
        </row>
        <row r="117">
          <cell r="E117" t="str">
            <v>timoxley</v>
          </cell>
        </row>
        <row r="118">
          <cell r="E118" t="str">
            <v>Tomy8s</v>
          </cell>
        </row>
        <row r="119">
          <cell r="E119" t="str">
            <v>NilSet</v>
          </cell>
        </row>
        <row r="120">
          <cell r="E120" t="str">
            <v>tmerr</v>
          </cell>
        </row>
        <row r="121">
          <cell r="E121" t="str">
            <v>spectranaut</v>
          </cell>
        </row>
        <row r="122">
          <cell r="E122" t="str">
            <v>v-stein</v>
          </cell>
        </row>
        <row r="123">
          <cell r="E123" t="str">
            <v>Yaffle</v>
          </cell>
        </row>
        <row r="124">
          <cell r="E124" t="str">
            <v>wwwillchen</v>
          </cell>
        </row>
        <row r="125">
          <cell r="E125" t="str">
            <v>Huxpro</v>
          </cell>
        </row>
        <row r="126">
          <cell r="E126" t="str">
            <v>gesa</v>
          </cell>
        </row>
        <row r="127">
          <cell r="E127" t="str">
            <v>chrikrah</v>
          </cell>
        </row>
        <row r="128">
          <cell r="E128" t="str">
            <v>daemon1024</v>
          </cell>
        </row>
        <row r="129">
          <cell r="E129" t="str">
            <v>jhusain</v>
          </cell>
        </row>
        <row r="130">
          <cell r="E130" t="str">
            <v>jungshik</v>
          </cell>
        </row>
        <row r="131">
          <cell r="E131" t="str">
            <v>kdex</v>
          </cell>
        </row>
        <row r="132">
          <cell r="E132" t="str">
            <v>zenparsing</v>
          </cell>
        </row>
        <row r="133">
          <cell r="E133" t="str">
            <v>caitp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59"/>
  <sheetViews>
    <sheetView zoomScale="86" workbookViewId="0">
      <selection activeCell="F7" sqref="F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61"/>
      <c r="B1" s="63"/>
      <c r="C1" s="61" t="s">
        <v>1047</v>
      </c>
      <c r="D1" s="62"/>
      <c r="E1" s="63"/>
      <c r="F1" s="61" t="s">
        <v>1048</v>
      </c>
      <c r="G1" s="62"/>
      <c r="H1" s="63"/>
      <c r="I1" s="61"/>
      <c r="J1" s="62"/>
      <c r="K1" s="62"/>
      <c r="L1" s="63"/>
    </row>
    <row r="2" spans="1:12" s="3" customFormat="1" x14ac:dyDescent="0.2">
      <c r="A2" s="59" t="s">
        <v>1</v>
      </c>
      <c r="B2" s="59" t="s">
        <v>1045</v>
      </c>
      <c r="C2" s="59" t="s">
        <v>1049</v>
      </c>
      <c r="D2" s="59" t="s">
        <v>0</v>
      </c>
      <c r="E2" s="59" t="s">
        <v>2</v>
      </c>
      <c r="F2" s="59" t="s">
        <v>1049</v>
      </c>
      <c r="G2" s="59" t="s">
        <v>0</v>
      </c>
      <c r="H2" s="59" t="s">
        <v>2</v>
      </c>
      <c r="I2" s="59" t="s">
        <v>874</v>
      </c>
      <c r="J2" s="59" t="s">
        <v>1046</v>
      </c>
      <c r="K2" s="59" t="s">
        <v>873</v>
      </c>
      <c r="L2" s="59" t="s">
        <v>875</v>
      </c>
    </row>
    <row r="3" spans="1:12" x14ac:dyDescent="0.2">
      <c r="A3" s="1">
        <v>1</v>
      </c>
      <c r="B3" s="1" t="s">
        <v>995</v>
      </c>
      <c r="C3" s="1" t="str">
        <f>VLOOKUP(D3,github!$A:$C,2,FALSE)</f>
        <v>-</v>
      </c>
      <c r="D3" s="1" t="s">
        <v>8</v>
      </c>
      <c r="E3" s="1" t="s">
        <v>8</v>
      </c>
      <c r="F3" s="1" t="str">
        <f>VLOOKUP(G3,github!$A:$C,2,FALSE)</f>
        <v>jmdyck</v>
      </c>
      <c r="G3" s="1" t="s">
        <v>720</v>
      </c>
      <c r="H3" s="1">
        <v>236</v>
      </c>
      <c r="I3" s="1" t="s">
        <v>8</v>
      </c>
      <c r="J3" s="1" t="s">
        <v>1062</v>
      </c>
      <c r="K3" s="1" t="s">
        <v>880</v>
      </c>
      <c r="L3" s="1" t="s">
        <v>881</v>
      </c>
    </row>
    <row r="4" spans="1:12" x14ac:dyDescent="0.2">
      <c r="A4" s="1">
        <v>2</v>
      </c>
      <c r="B4" s="1" t="s">
        <v>903</v>
      </c>
      <c r="C4" s="1" t="str">
        <f>VLOOKUP(D4,github!$A:$C,2,FALSE)</f>
        <v>-</v>
      </c>
      <c r="D4" s="1" t="s">
        <v>8</v>
      </c>
      <c r="E4" s="1" t="s">
        <v>8</v>
      </c>
      <c r="F4" s="1" t="str">
        <f>VLOOKUP(G4,github!$A:$C,2,FALSE)</f>
        <v>michaelficarra</v>
      </c>
      <c r="G4" s="1" t="s">
        <v>205</v>
      </c>
      <c r="H4" s="1">
        <v>955</v>
      </c>
      <c r="I4" s="1" t="s">
        <v>8</v>
      </c>
      <c r="J4" s="1" t="s">
        <v>1062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1020</v>
      </c>
      <c r="C5" s="1" t="str">
        <f>VLOOKUP(D5,github!$A:$C,2,FALSE)</f>
        <v>DanielRosenwasser</v>
      </c>
      <c r="D5" s="1" t="s">
        <v>437</v>
      </c>
      <c r="E5" s="1">
        <v>698</v>
      </c>
      <c r="F5" s="1" t="str">
        <f>VLOOKUP(G5,github!$A:$C,2,FALSE)</f>
        <v>jmdyck</v>
      </c>
      <c r="G5" s="1" t="s">
        <v>429</v>
      </c>
      <c r="H5" s="1">
        <v>720</v>
      </c>
      <c r="I5" s="1">
        <v>22</v>
      </c>
      <c r="J5" s="1" t="s">
        <v>1062</v>
      </c>
      <c r="K5" s="1" t="s">
        <v>884</v>
      </c>
      <c r="L5" s="1" t="s">
        <v>878</v>
      </c>
    </row>
    <row r="6" spans="1:12" x14ac:dyDescent="0.2">
      <c r="A6" s="1">
        <v>4</v>
      </c>
      <c r="B6" s="1" t="s">
        <v>919</v>
      </c>
      <c r="C6" s="1" t="str">
        <f>VLOOKUP(D6,github!$A:$C,2,FALSE)</f>
        <v>ryanjduffy</v>
      </c>
      <c r="D6" s="1" t="s">
        <v>177</v>
      </c>
      <c r="E6" s="1">
        <v>973</v>
      </c>
      <c r="F6" s="1" t="str">
        <f>VLOOKUP(G6,github!$A:$C,2,FALSE)</f>
        <v>jmdyck</v>
      </c>
      <c r="G6" s="1" t="s">
        <v>172</v>
      </c>
      <c r="H6" s="1">
        <v>975</v>
      </c>
      <c r="I6" s="1">
        <v>2</v>
      </c>
      <c r="J6" s="1" t="s">
        <v>1063</v>
      </c>
      <c r="K6" s="1" t="s">
        <v>1081</v>
      </c>
      <c r="L6" s="1" t="s">
        <v>881</v>
      </c>
    </row>
    <row r="7" spans="1:12" x14ac:dyDescent="0.2">
      <c r="A7" s="1">
        <v>5</v>
      </c>
      <c r="B7" s="1" t="s">
        <v>932</v>
      </c>
      <c r="C7" s="1" t="str">
        <f>VLOOKUP(D7,github!$A:$C,2,FALSE)</f>
        <v>-</v>
      </c>
      <c r="D7" s="1" t="s">
        <v>8</v>
      </c>
      <c r="E7" s="1" t="s">
        <v>8</v>
      </c>
      <c r="F7" s="1" t="str">
        <f>VLOOKUP(G7,github!$A:$C,2,FALSE)</f>
        <v>-</v>
      </c>
      <c r="G7" s="1" t="s">
        <v>8</v>
      </c>
      <c r="H7" s="1" t="s">
        <v>8</v>
      </c>
      <c r="I7" s="1" t="s">
        <v>8</v>
      </c>
      <c r="J7" s="1" t="s">
        <v>1062</v>
      </c>
      <c r="K7" s="1" t="s">
        <v>884</v>
      </c>
      <c r="L7" s="1" t="s">
        <v>881</v>
      </c>
    </row>
    <row r="8" spans="1:12" x14ac:dyDescent="0.2">
      <c r="A8" s="1">
        <v>6</v>
      </c>
      <c r="B8" s="1" t="s">
        <v>1008</v>
      </c>
      <c r="C8" s="1" t="str">
        <f>VLOOKUP(D8,github!$A:$C,2,FALSE)</f>
        <v>littledan</v>
      </c>
      <c r="D8" s="1" t="s">
        <v>863</v>
      </c>
      <c r="E8" s="1">
        <v>26</v>
      </c>
      <c r="F8" s="1" t="str">
        <f>VLOOKUP(G8,github!$A:$C,2,FALSE)</f>
        <v>anba</v>
      </c>
      <c r="G8" s="1" t="s">
        <v>746</v>
      </c>
      <c r="H8" s="1">
        <v>201</v>
      </c>
      <c r="I8" s="1">
        <v>174</v>
      </c>
      <c r="J8" s="1" t="s">
        <v>1062</v>
      </c>
      <c r="K8" s="1" t="s">
        <v>884</v>
      </c>
      <c r="L8" s="1" t="s">
        <v>878</v>
      </c>
    </row>
    <row r="9" spans="1:12" x14ac:dyDescent="0.2">
      <c r="A9" s="1">
        <v>7</v>
      </c>
      <c r="B9" s="1" t="s">
        <v>945</v>
      </c>
      <c r="C9" s="1" t="str">
        <f>VLOOKUP(D9,github!$A:$C,2,FALSE)</f>
        <v>-</v>
      </c>
      <c r="D9" s="1" t="s">
        <v>8</v>
      </c>
      <c r="E9" s="1" t="s">
        <v>8</v>
      </c>
      <c r="F9" s="1" t="str">
        <f>VLOOKUP(G9,github!$A:$C,2,FALSE)</f>
        <v>-</v>
      </c>
      <c r="G9" s="1" t="s">
        <v>8</v>
      </c>
      <c r="H9" s="1" t="s">
        <v>8</v>
      </c>
      <c r="I9" s="1" t="s">
        <v>8</v>
      </c>
      <c r="J9" s="1" t="s">
        <v>1063</v>
      </c>
      <c r="K9" s="1" t="s">
        <v>1061</v>
      </c>
      <c r="L9" s="1" t="s">
        <v>881</v>
      </c>
    </row>
    <row r="10" spans="1:12" x14ac:dyDescent="0.2">
      <c r="A10" s="1">
        <v>8</v>
      </c>
      <c r="B10" s="1" t="s">
        <v>1031</v>
      </c>
      <c r="C10" s="1" t="str">
        <f>VLOOKUP(D10,github!$A:$C,2,FALSE)</f>
        <v>anba</v>
      </c>
      <c r="D10" s="1" t="s">
        <v>672</v>
      </c>
      <c r="E10" s="1">
        <v>390</v>
      </c>
      <c r="F10" s="1" t="str">
        <f>VLOOKUP(G10,github!$A:$C,2,FALSE)</f>
        <v>h2oche</v>
      </c>
      <c r="G10" s="1" t="s">
        <v>136</v>
      </c>
      <c r="H10" s="1">
        <v>1027</v>
      </c>
      <c r="I10" s="1">
        <v>636</v>
      </c>
      <c r="J10" s="1" t="s">
        <v>1063</v>
      </c>
      <c r="K10" s="1" t="s">
        <v>1061</v>
      </c>
      <c r="L10" s="1" t="s">
        <v>881</v>
      </c>
    </row>
    <row r="11" spans="1:12" x14ac:dyDescent="0.2">
      <c r="A11" s="1">
        <v>9</v>
      </c>
      <c r="B11" s="1" t="s">
        <v>1002</v>
      </c>
      <c r="C11" s="1" t="str">
        <f>VLOOKUP(D11,github!$A:$C,2,FALSE)</f>
        <v>jmdyck</v>
      </c>
      <c r="D11" s="1" t="s">
        <v>701</v>
      </c>
      <c r="E11" s="1">
        <v>236</v>
      </c>
      <c r="F11" s="1" t="str">
        <f>VLOOKUP(G11,github!$A:$C,2,FALSE)</f>
        <v>-</v>
      </c>
      <c r="G11" s="1" t="s">
        <v>8</v>
      </c>
      <c r="H11" s="1" t="s">
        <v>8</v>
      </c>
      <c r="I11" s="1" t="s">
        <v>8</v>
      </c>
      <c r="J11" s="1" t="s">
        <v>1063</v>
      </c>
      <c r="K11" s="1" t="s">
        <v>1061</v>
      </c>
      <c r="L11" s="1" t="s">
        <v>878</v>
      </c>
    </row>
    <row r="12" spans="1:12" x14ac:dyDescent="0.2">
      <c r="A12" s="1">
        <v>10</v>
      </c>
      <c r="B12" s="1" t="s">
        <v>964</v>
      </c>
      <c r="C12" s="1" t="str">
        <f>VLOOKUP(D12,github!$A:$C,2,FALSE)</f>
        <v>michaelficarra</v>
      </c>
      <c r="D12" s="1" t="s">
        <v>158</v>
      </c>
      <c r="E12" s="1">
        <v>1000</v>
      </c>
      <c r="F12" s="1" t="str">
        <f>VLOOKUP(G12,github!$A:$C,2,FALSE)</f>
        <v>h2oche</v>
      </c>
      <c r="G12" s="1" t="s">
        <v>136</v>
      </c>
      <c r="H12" s="1">
        <v>1027</v>
      </c>
      <c r="I12" s="1">
        <v>27</v>
      </c>
      <c r="J12" s="1" t="s">
        <v>1063</v>
      </c>
      <c r="K12" s="1" t="s">
        <v>1061</v>
      </c>
      <c r="L12" s="1" t="s">
        <v>878</v>
      </c>
    </row>
    <row r="13" spans="1:12" x14ac:dyDescent="0.2">
      <c r="A13" s="1">
        <v>11</v>
      </c>
      <c r="B13" s="1" t="s">
        <v>1010</v>
      </c>
      <c r="C13" s="1" t="str">
        <f>VLOOKUP(D13,github!$A:$C,2,FALSE)</f>
        <v>caiolima</v>
      </c>
      <c r="D13" s="1" t="s">
        <v>528</v>
      </c>
      <c r="E13" s="1">
        <v>622</v>
      </c>
      <c r="F13" s="1" t="str">
        <f>VLOOKUP(G13,github!$A:$C,2,FALSE)</f>
        <v>jhnaldo</v>
      </c>
      <c r="G13" s="1" t="s">
        <v>335</v>
      </c>
      <c r="H13" s="1">
        <v>831</v>
      </c>
      <c r="I13" s="1">
        <v>208</v>
      </c>
      <c r="J13" s="1" t="s">
        <v>1062</v>
      </c>
      <c r="K13" s="1" t="s">
        <v>884</v>
      </c>
      <c r="L13" s="1" t="s">
        <v>881</v>
      </c>
    </row>
    <row r="14" spans="1:12" x14ac:dyDescent="0.2">
      <c r="A14" s="1">
        <v>12</v>
      </c>
      <c r="B14" s="1" t="s">
        <v>967</v>
      </c>
      <c r="C14" s="1" t="str">
        <f>VLOOKUP(D14,github!$A:$C,2,FALSE)</f>
        <v>-</v>
      </c>
      <c r="D14" s="1" t="s">
        <v>8</v>
      </c>
      <c r="E14" s="1" t="s">
        <v>8</v>
      </c>
      <c r="F14" s="1" t="str">
        <f>VLOOKUP(G14,github!$A:$C,2,FALSE)</f>
        <v>jmdyck</v>
      </c>
      <c r="G14" s="1" t="s">
        <v>720</v>
      </c>
      <c r="H14" s="1">
        <v>236</v>
      </c>
      <c r="I14" s="1" t="s">
        <v>8</v>
      </c>
      <c r="J14" s="1" t="s">
        <v>1062</v>
      </c>
      <c r="K14" s="1" t="s">
        <v>880</v>
      </c>
      <c r="L14" s="1" t="s">
        <v>881</v>
      </c>
    </row>
    <row r="15" spans="1:12" x14ac:dyDescent="0.2">
      <c r="A15" s="1">
        <v>13</v>
      </c>
      <c r="B15" s="1" t="s">
        <v>914</v>
      </c>
      <c r="C15" s="1" t="str">
        <f>VLOOKUP(D15,github!$A:$C,2,FALSE)</f>
        <v>anba</v>
      </c>
      <c r="D15" s="1" t="s">
        <v>746</v>
      </c>
      <c r="E15" s="1">
        <v>201</v>
      </c>
      <c r="F15" s="1" t="str">
        <f>VLOOKUP(G15,github!$A:$C,2,FALSE)</f>
        <v>rwaldron</v>
      </c>
      <c r="G15" s="1" t="s">
        <v>666</v>
      </c>
      <c r="H15" s="1">
        <v>404</v>
      </c>
      <c r="I15" s="1">
        <v>203</v>
      </c>
      <c r="J15" s="1" t="s">
        <v>1062</v>
      </c>
      <c r="K15" s="1" t="s">
        <v>884</v>
      </c>
      <c r="L15" s="1" t="s">
        <v>881</v>
      </c>
    </row>
    <row r="16" spans="1:12" x14ac:dyDescent="0.2">
      <c r="A16" s="1">
        <v>14</v>
      </c>
      <c r="B16" s="1" t="s">
        <v>1012</v>
      </c>
      <c r="C16" s="1" t="str">
        <f>VLOOKUP(D16,github!$A:$C,2,FALSE)</f>
        <v>caiolima</v>
      </c>
      <c r="D16" s="1" t="s">
        <v>528</v>
      </c>
      <c r="E16" s="1">
        <v>622</v>
      </c>
      <c r="F16" s="1" t="str">
        <f>VLOOKUP(G16,github!$A:$C,2,FALSE)</f>
        <v>jmdyck</v>
      </c>
      <c r="G16" s="1" t="s">
        <v>525</v>
      </c>
      <c r="H16" s="1">
        <v>623</v>
      </c>
      <c r="I16" s="1">
        <v>0</v>
      </c>
      <c r="J16" s="1" t="s">
        <v>1062</v>
      </c>
      <c r="K16" s="1" t="s">
        <v>880</v>
      </c>
      <c r="L16" s="1" t="s">
        <v>881</v>
      </c>
    </row>
    <row r="17" spans="1:12" x14ac:dyDescent="0.2">
      <c r="A17" s="1">
        <v>15</v>
      </c>
      <c r="B17" s="1" t="s">
        <v>956</v>
      </c>
      <c r="C17" s="1" t="str">
        <f>VLOOKUP(D17,github!$A:$C,2,FALSE)</f>
        <v>-</v>
      </c>
      <c r="D17" s="1" t="s">
        <v>8</v>
      </c>
      <c r="E17" s="1" t="s">
        <v>8</v>
      </c>
      <c r="F17" s="1" t="str">
        <f>VLOOKUP(G17,github!$A:$C,2,FALSE)</f>
        <v>michaelficarra</v>
      </c>
      <c r="G17" s="1" t="s">
        <v>157</v>
      </c>
      <c r="H17" s="1">
        <v>1000</v>
      </c>
      <c r="I17" s="1" t="s">
        <v>8</v>
      </c>
      <c r="J17" s="1" t="s">
        <v>1063</v>
      </c>
      <c r="K17" s="1" t="s">
        <v>1061</v>
      </c>
      <c r="L17" s="1" t="s">
        <v>878</v>
      </c>
    </row>
    <row r="18" spans="1:12" x14ac:dyDescent="0.2">
      <c r="A18" s="1">
        <v>16</v>
      </c>
      <c r="B18" s="1" t="s">
        <v>956</v>
      </c>
      <c r="C18" s="1" t="str">
        <f>VLOOKUP(D18,github!$A:$C,2,FALSE)</f>
        <v>michaelficarra</v>
      </c>
      <c r="D18" s="1" t="s">
        <v>154</v>
      </c>
      <c r="E18" s="1">
        <v>1001</v>
      </c>
      <c r="F18" s="1" t="str">
        <f>VLOOKUP(G18,github!$A:$C,2,FALSE)</f>
        <v>-</v>
      </c>
      <c r="G18" s="1" t="s">
        <v>8</v>
      </c>
      <c r="H18" s="1" t="s">
        <v>8</v>
      </c>
      <c r="I18" s="1" t="s">
        <v>8</v>
      </c>
      <c r="J18" s="1" t="s">
        <v>1063</v>
      </c>
      <c r="K18" s="1" t="s">
        <v>1061</v>
      </c>
      <c r="L18" s="1" t="s">
        <v>878</v>
      </c>
    </row>
    <row r="19" spans="1:12" x14ac:dyDescent="0.2">
      <c r="A19" s="1">
        <v>17</v>
      </c>
      <c r="B19" s="1" t="s">
        <v>921</v>
      </c>
      <c r="C19" s="1" t="str">
        <f>VLOOKUP(D19,github!$A:$C,2,FALSE)</f>
        <v>jmdyck</v>
      </c>
      <c r="D19" s="1" t="s">
        <v>391</v>
      </c>
      <c r="E19" s="1">
        <v>768</v>
      </c>
      <c r="F19" s="1" t="str">
        <f>VLOOKUP(G19,github!$A:$C,2,FALSE)</f>
        <v>jmdyck</v>
      </c>
      <c r="G19" s="1" t="s">
        <v>386</v>
      </c>
      <c r="H19" s="1">
        <v>774</v>
      </c>
      <c r="I19" s="1">
        <v>6</v>
      </c>
      <c r="J19" s="1" t="s">
        <v>898</v>
      </c>
      <c r="K19" s="1" t="s">
        <v>1060</v>
      </c>
      <c r="L19" s="1" t="s">
        <v>881</v>
      </c>
    </row>
    <row r="20" spans="1:12" x14ac:dyDescent="0.2">
      <c r="A20" s="1">
        <v>18</v>
      </c>
      <c r="B20" s="1" t="s">
        <v>1004</v>
      </c>
      <c r="C20" s="1" t="str">
        <f>VLOOKUP(D20,github!$A:$C,2,FALSE)</f>
        <v>jmdyck</v>
      </c>
      <c r="D20" s="1" t="s">
        <v>391</v>
      </c>
      <c r="E20" s="1">
        <v>768</v>
      </c>
      <c r="F20" s="1" t="str">
        <f>VLOOKUP(G20,github!$A:$C,2,FALSE)</f>
        <v>-</v>
      </c>
      <c r="G20" s="1" t="s">
        <v>8</v>
      </c>
      <c r="H20" s="1" t="s">
        <v>8</v>
      </c>
      <c r="I20" s="1" t="s">
        <v>8</v>
      </c>
      <c r="J20" s="1" t="s">
        <v>1063</v>
      </c>
      <c r="K20" s="1" t="s">
        <v>1061</v>
      </c>
      <c r="L20" s="1" t="s">
        <v>878</v>
      </c>
    </row>
    <row r="21" spans="1:12" x14ac:dyDescent="0.2">
      <c r="A21" s="1">
        <v>19</v>
      </c>
      <c r="B21" s="1" t="s">
        <v>2503</v>
      </c>
      <c r="C21" s="1" t="str">
        <f>VLOOKUP(D21,github!$A:$C,2,FALSE)</f>
        <v>-</v>
      </c>
      <c r="D21" s="1" t="s">
        <v>8</v>
      </c>
      <c r="E21" s="1" t="s">
        <v>8</v>
      </c>
      <c r="F21" s="1" t="str">
        <f>VLOOKUP(G21,github!$A:$C,2,FALSE)</f>
        <v>jmdyck</v>
      </c>
      <c r="G21" s="1" t="s">
        <v>722</v>
      </c>
      <c r="H21" s="1">
        <v>236</v>
      </c>
      <c r="I21" s="1" t="s">
        <v>8</v>
      </c>
      <c r="J21" s="1" t="s">
        <v>1062</v>
      </c>
      <c r="K21" s="1" t="s">
        <v>880</v>
      </c>
      <c r="L21" s="1" t="s">
        <v>881</v>
      </c>
    </row>
    <row r="22" spans="1:12" x14ac:dyDescent="0.2">
      <c r="A22" s="1">
        <v>20</v>
      </c>
      <c r="B22" s="1" t="s">
        <v>951</v>
      </c>
      <c r="C22" s="1" t="str">
        <f>VLOOKUP(D22,github!$A:$C,2,FALSE)</f>
        <v>bakkot</v>
      </c>
      <c r="D22" s="1" t="s">
        <v>49</v>
      </c>
      <c r="E22" s="1">
        <v>1098</v>
      </c>
      <c r="F22" s="1" t="str">
        <f>VLOOKUP(G22,github!$A:$C,2,FALSE)</f>
        <v>-</v>
      </c>
      <c r="G22" s="1" t="s">
        <v>8</v>
      </c>
      <c r="H22" s="1" t="s">
        <v>8</v>
      </c>
      <c r="I22" s="1" t="s">
        <v>8</v>
      </c>
      <c r="J22" s="1" t="s">
        <v>877</v>
      </c>
      <c r="K22" s="1" t="s">
        <v>877</v>
      </c>
      <c r="L22" s="1" t="s">
        <v>878</v>
      </c>
    </row>
    <row r="23" spans="1:12" x14ac:dyDescent="0.2">
      <c r="A23" s="1">
        <v>21</v>
      </c>
      <c r="B23" s="1" t="s">
        <v>988</v>
      </c>
      <c r="C23" s="1" t="str">
        <f>VLOOKUP(D23,github!$A:$C,2,FALSE)</f>
        <v>-</v>
      </c>
      <c r="D23" s="1" t="s">
        <v>8</v>
      </c>
      <c r="E23" s="1" t="s">
        <v>8</v>
      </c>
      <c r="F23" s="1" t="str">
        <f>VLOOKUP(G23,github!$A:$C,2,FALSE)</f>
        <v>-</v>
      </c>
      <c r="G23" s="1" t="s">
        <v>8</v>
      </c>
      <c r="H23" s="1" t="s">
        <v>8</v>
      </c>
      <c r="I23" s="1" t="s">
        <v>8</v>
      </c>
      <c r="J23" s="1" t="s">
        <v>1062</v>
      </c>
      <c r="K23" s="1" t="s">
        <v>884</v>
      </c>
      <c r="L23" s="1" t="s">
        <v>881</v>
      </c>
    </row>
    <row r="24" spans="1:12" x14ac:dyDescent="0.2">
      <c r="A24" s="1">
        <v>22</v>
      </c>
      <c r="B24" s="1" t="s">
        <v>984</v>
      </c>
      <c r="C24" s="1" t="str">
        <f>VLOOKUP(D24,github!$A:$C,2,FALSE)</f>
        <v>-</v>
      </c>
      <c r="D24" s="1" t="s">
        <v>8</v>
      </c>
      <c r="E24" s="1" t="s">
        <v>8</v>
      </c>
      <c r="F24" s="1" t="str">
        <f>VLOOKUP(G24,github!$A:$C,2,FALSE)</f>
        <v>jmdyck</v>
      </c>
      <c r="G24" s="1" t="s">
        <v>701</v>
      </c>
      <c r="H24" s="1">
        <v>236</v>
      </c>
      <c r="I24" s="1" t="s">
        <v>8</v>
      </c>
      <c r="J24" s="1" t="s">
        <v>1062</v>
      </c>
      <c r="K24" s="1" t="s">
        <v>884</v>
      </c>
      <c r="L24" s="1" t="s">
        <v>881</v>
      </c>
    </row>
    <row r="25" spans="1:12" x14ac:dyDescent="0.2">
      <c r="A25" s="1">
        <v>23</v>
      </c>
      <c r="B25" s="1" t="s">
        <v>975</v>
      </c>
      <c r="C25" s="1" t="str">
        <f>VLOOKUP(D25,github!$A:$C,2,FALSE)</f>
        <v>devsnek</v>
      </c>
      <c r="D25" s="1" t="s">
        <v>747</v>
      </c>
      <c r="E25" s="1">
        <v>180</v>
      </c>
      <c r="F25" s="1" t="str">
        <f>VLOOKUP(G25,github!$A:$C,2,FALSE)</f>
        <v>jmdyck</v>
      </c>
      <c r="G25" s="1" t="s">
        <v>720</v>
      </c>
      <c r="H25" s="1">
        <v>236</v>
      </c>
      <c r="I25" s="1">
        <v>56</v>
      </c>
      <c r="J25" s="1" t="s">
        <v>1062</v>
      </c>
      <c r="K25" s="1" t="s">
        <v>880</v>
      </c>
      <c r="L25" s="1" t="s">
        <v>881</v>
      </c>
    </row>
    <row r="26" spans="1:12" x14ac:dyDescent="0.2">
      <c r="A26" s="1">
        <v>24</v>
      </c>
      <c r="B26" s="1" t="s">
        <v>953</v>
      </c>
      <c r="C26" s="1" t="str">
        <f>VLOOKUP(D26,github!$A:$C,2,FALSE)</f>
        <v>-</v>
      </c>
      <c r="D26" s="1" t="s">
        <v>8</v>
      </c>
      <c r="E26" s="1" t="s">
        <v>8</v>
      </c>
      <c r="F26" s="1" t="str">
        <f>VLOOKUP(G26,github!$A:$C,2,FALSE)</f>
        <v>h2oche</v>
      </c>
      <c r="G26" s="1" t="s">
        <v>321</v>
      </c>
      <c r="H26" s="1">
        <v>836</v>
      </c>
      <c r="I26" s="1" t="s">
        <v>8</v>
      </c>
      <c r="J26" s="1" t="s">
        <v>1063</v>
      </c>
      <c r="K26" s="1" t="s">
        <v>1061</v>
      </c>
      <c r="L26" s="1" t="s">
        <v>881</v>
      </c>
    </row>
    <row r="27" spans="1:12" x14ac:dyDescent="0.2">
      <c r="A27" s="1">
        <v>25</v>
      </c>
      <c r="B27" s="1" t="s">
        <v>936</v>
      </c>
      <c r="C27" s="1" t="str">
        <f>VLOOKUP(D27,github!$A:$C,2,FALSE)</f>
        <v>caiolima</v>
      </c>
      <c r="D27" s="1" t="s">
        <v>528</v>
      </c>
      <c r="E27" s="1">
        <v>622</v>
      </c>
      <c r="F27" s="1" t="str">
        <f>VLOOKUP(G27,github!$A:$C,2,FALSE)</f>
        <v>jmdyck</v>
      </c>
      <c r="G27" s="1" t="s">
        <v>525</v>
      </c>
      <c r="H27" s="1">
        <v>623</v>
      </c>
      <c r="I27" s="1">
        <v>0</v>
      </c>
      <c r="J27" s="1" t="s">
        <v>1062</v>
      </c>
      <c r="K27" s="1" t="s">
        <v>880</v>
      </c>
      <c r="L27" s="1" t="s">
        <v>881</v>
      </c>
    </row>
    <row r="28" spans="1:12" x14ac:dyDescent="0.2">
      <c r="A28" s="1">
        <v>26</v>
      </c>
      <c r="B28" s="1" t="s">
        <v>1011</v>
      </c>
      <c r="C28" s="1" t="str">
        <f>VLOOKUP(D28,github!$A:$C,2,FALSE)</f>
        <v>rkirsling</v>
      </c>
      <c r="D28" s="1" t="s">
        <v>495</v>
      </c>
      <c r="E28" s="1">
        <v>636</v>
      </c>
      <c r="F28" s="1" t="str">
        <f>VLOOKUP(G28,github!$A:$C,2,FALSE)</f>
        <v>-</v>
      </c>
      <c r="G28" s="1" t="s">
        <v>8</v>
      </c>
      <c r="H28" s="1" t="s">
        <v>8</v>
      </c>
      <c r="I28" s="1" t="s">
        <v>8</v>
      </c>
      <c r="J28" s="1" t="s">
        <v>1062</v>
      </c>
      <c r="K28" s="1" t="s">
        <v>880</v>
      </c>
      <c r="L28" s="1" t="s">
        <v>881</v>
      </c>
    </row>
    <row r="29" spans="1:12" x14ac:dyDescent="0.2">
      <c r="A29" s="1">
        <v>27</v>
      </c>
      <c r="B29" s="1" t="s">
        <v>911</v>
      </c>
      <c r="C29" s="1" t="str">
        <f>VLOOKUP(D29,github!$A:$C,2,FALSE)</f>
        <v>-</v>
      </c>
      <c r="D29" s="1" t="s">
        <v>8</v>
      </c>
      <c r="E29" s="1" t="s">
        <v>8</v>
      </c>
      <c r="F29" s="1" t="str">
        <f>VLOOKUP(G29,github!$A:$C,2,FALSE)</f>
        <v>-</v>
      </c>
      <c r="G29" s="1" t="s">
        <v>8</v>
      </c>
      <c r="H29" s="1" t="s">
        <v>8</v>
      </c>
      <c r="I29" s="1" t="s">
        <v>8</v>
      </c>
      <c r="J29" s="1" t="s">
        <v>1062</v>
      </c>
      <c r="K29" s="1" t="s">
        <v>880</v>
      </c>
      <c r="L29" s="1" t="s">
        <v>878</v>
      </c>
    </row>
    <row r="30" spans="1:12" x14ac:dyDescent="0.2">
      <c r="A30" s="1">
        <v>28</v>
      </c>
      <c r="B30" s="1" t="s">
        <v>994</v>
      </c>
      <c r="C30" s="1" t="str">
        <f>VLOOKUP(D30,github!$A:$C,2,FALSE)</f>
        <v>DanielRosenwasser</v>
      </c>
      <c r="D30" s="1" t="s">
        <v>437</v>
      </c>
      <c r="E30" s="1">
        <v>698</v>
      </c>
      <c r="F30" s="1" t="str">
        <f>VLOOKUP(G30,github!$A:$C,2,FALSE)</f>
        <v>jmdyck</v>
      </c>
      <c r="G30" s="1" t="s">
        <v>429</v>
      </c>
      <c r="H30" s="1">
        <v>720</v>
      </c>
      <c r="I30" s="1">
        <v>22</v>
      </c>
      <c r="J30" s="1" t="s">
        <v>1062</v>
      </c>
      <c r="K30" s="1" t="s">
        <v>884</v>
      </c>
      <c r="L30" s="1" t="s">
        <v>878</v>
      </c>
    </row>
    <row r="31" spans="1:12" x14ac:dyDescent="0.2">
      <c r="A31" s="1">
        <v>29</v>
      </c>
      <c r="B31" s="1" t="s">
        <v>931</v>
      </c>
      <c r="C31" s="1" t="str">
        <f>VLOOKUP(D31,github!$A:$C,2,FALSE)</f>
        <v>shvaikalesh</v>
      </c>
      <c r="D31" s="1" t="s">
        <v>143</v>
      </c>
      <c r="E31" s="1">
        <v>1020</v>
      </c>
      <c r="F31" s="1" t="str">
        <f>VLOOKUP(G31,github!$A:$C,2,FALSE)</f>
        <v>bakkot</v>
      </c>
      <c r="G31" s="1" t="s">
        <v>140</v>
      </c>
      <c r="H31" s="1">
        <v>1026</v>
      </c>
      <c r="I31" s="1">
        <v>5</v>
      </c>
      <c r="J31" s="1" t="s">
        <v>1062</v>
      </c>
      <c r="K31" s="1" t="s">
        <v>884</v>
      </c>
      <c r="L31" s="1" t="s">
        <v>881</v>
      </c>
    </row>
    <row r="32" spans="1:12" x14ac:dyDescent="0.2">
      <c r="A32" s="1">
        <v>30</v>
      </c>
      <c r="B32" s="1" t="s">
        <v>1003</v>
      </c>
      <c r="C32" s="1" t="str">
        <f>VLOOKUP(D32,github!$A:$C,2,FALSE)</f>
        <v>anba</v>
      </c>
      <c r="D32" s="1" t="s">
        <v>672</v>
      </c>
      <c r="E32" s="1">
        <v>390</v>
      </c>
      <c r="F32" s="1" t="str">
        <f>VLOOKUP(G32,github!$A:$C,2,FALSE)</f>
        <v>h2oche</v>
      </c>
      <c r="G32" s="1" t="s">
        <v>136</v>
      </c>
      <c r="H32" s="1">
        <v>1027</v>
      </c>
      <c r="I32" s="1">
        <v>636</v>
      </c>
      <c r="J32" s="1" t="s">
        <v>1063</v>
      </c>
      <c r="K32" s="1" t="s">
        <v>1061</v>
      </c>
      <c r="L32" s="1" t="s">
        <v>878</v>
      </c>
    </row>
    <row r="33" spans="1:12" x14ac:dyDescent="0.2">
      <c r="A33" s="1">
        <v>31</v>
      </c>
      <c r="B33" s="1" t="s">
        <v>958</v>
      </c>
      <c r="C33" s="1" t="str">
        <f>VLOOKUP(D33,github!$A:$C,2,FALSE)</f>
        <v>-</v>
      </c>
      <c r="D33" s="1" t="s">
        <v>8</v>
      </c>
      <c r="E33" s="1" t="s">
        <v>8</v>
      </c>
      <c r="F33" s="1" t="str">
        <f>VLOOKUP(G33,github!$A:$C,2,FALSE)</f>
        <v>-</v>
      </c>
      <c r="G33" s="1" t="s">
        <v>8</v>
      </c>
      <c r="H33" s="1" t="s">
        <v>8</v>
      </c>
      <c r="I33" s="1" t="s">
        <v>8</v>
      </c>
      <c r="J33" s="1" t="s">
        <v>877</v>
      </c>
      <c r="K33" s="1" t="s">
        <v>877</v>
      </c>
      <c r="L33" s="1" t="s">
        <v>878</v>
      </c>
    </row>
    <row r="34" spans="1:12" x14ac:dyDescent="0.2">
      <c r="A34" s="1">
        <v>32</v>
      </c>
      <c r="B34" s="1" t="s">
        <v>943</v>
      </c>
      <c r="C34" s="1" t="str">
        <f>VLOOKUP(D34,github!$A:$C,2,FALSE)</f>
        <v>anba</v>
      </c>
      <c r="D34" s="1" t="s">
        <v>746</v>
      </c>
      <c r="E34" s="1">
        <v>201</v>
      </c>
      <c r="F34" s="1" t="str">
        <f>VLOOKUP(G34,github!$A:$C,2,FALSE)</f>
        <v>rkirsling</v>
      </c>
      <c r="G34" s="1" t="s">
        <v>443</v>
      </c>
      <c r="H34" s="1">
        <v>675</v>
      </c>
      <c r="I34" s="1">
        <v>474</v>
      </c>
      <c r="J34" s="1" t="s">
        <v>1062</v>
      </c>
      <c r="K34" s="1" t="s">
        <v>884</v>
      </c>
      <c r="L34" s="1" t="s">
        <v>878</v>
      </c>
    </row>
    <row r="35" spans="1:12" x14ac:dyDescent="0.2">
      <c r="A35" s="1">
        <v>33</v>
      </c>
      <c r="B35" s="1" t="s">
        <v>915</v>
      </c>
      <c r="C35" s="1" t="str">
        <f>VLOOKUP(D35,github!$A:$C,2,FALSE)</f>
        <v>ljharb</v>
      </c>
      <c r="D35" s="1" t="s">
        <v>555</v>
      </c>
      <c r="E35" s="1">
        <v>551</v>
      </c>
      <c r="F35" s="1" t="str">
        <f>VLOOKUP(G35,github!$A:$C,2,FALSE)</f>
        <v>-</v>
      </c>
      <c r="G35" s="1" t="s">
        <v>8</v>
      </c>
      <c r="H35" s="1" t="s">
        <v>8</v>
      </c>
      <c r="I35" s="1" t="s">
        <v>8</v>
      </c>
      <c r="J35" s="1" t="s">
        <v>877</v>
      </c>
      <c r="K35" s="1" t="s">
        <v>877</v>
      </c>
      <c r="L35" s="1" t="s">
        <v>878</v>
      </c>
    </row>
    <row r="36" spans="1:12" x14ac:dyDescent="0.2">
      <c r="A36" s="1">
        <v>34</v>
      </c>
      <c r="B36" s="1" t="s">
        <v>982</v>
      </c>
      <c r="C36" s="1" t="str">
        <f>VLOOKUP(D36,github!$A:$C,2,FALSE)</f>
        <v>jmdyck</v>
      </c>
      <c r="D36" s="1" t="s">
        <v>525</v>
      </c>
      <c r="E36" s="1">
        <v>623</v>
      </c>
      <c r="F36" s="1" t="str">
        <f>VLOOKUP(G36,github!$A:$C,2,FALSE)</f>
        <v>jmdyck</v>
      </c>
      <c r="G36" s="1" t="s">
        <v>310</v>
      </c>
      <c r="H36" s="1">
        <v>839</v>
      </c>
      <c r="I36" s="1">
        <v>216</v>
      </c>
      <c r="J36" s="1" t="s">
        <v>877</v>
      </c>
      <c r="K36" s="1" t="s">
        <v>877</v>
      </c>
      <c r="L36" s="1" t="s">
        <v>878</v>
      </c>
    </row>
    <row r="37" spans="1:12" x14ac:dyDescent="0.2">
      <c r="A37" s="1">
        <v>35</v>
      </c>
      <c r="B37" s="1" t="s">
        <v>997</v>
      </c>
      <c r="C37" s="1" t="str">
        <f>VLOOKUP(D37,github!$A:$C,2,FALSE)</f>
        <v>domenic</v>
      </c>
      <c r="D37" s="1" t="s">
        <v>405</v>
      </c>
      <c r="E37" s="1">
        <v>751</v>
      </c>
      <c r="F37" s="1" t="str">
        <f>VLOOKUP(G37,github!$A:$C,2,FALSE)</f>
        <v>-</v>
      </c>
      <c r="G37" s="1" t="s">
        <v>8</v>
      </c>
      <c r="H37" s="1" t="s">
        <v>8</v>
      </c>
      <c r="I37" s="1" t="s">
        <v>8</v>
      </c>
      <c r="J37" s="1" t="s">
        <v>877</v>
      </c>
      <c r="K37" s="1" t="s">
        <v>877</v>
      </c>
      <c r="L37" s="1" t="s">
        <v>878</v>
      </c>
    </row>
    <row r="38" spans="1:12" x14ac:dyDescent="0.2">
      <c r="A38" s="1">
        <v>36</v>
      </c>
      <c r="B38" s="1" t="s">
        <v>998</v>
      </c>
      <c r="C38" s="1" t="str">
        <f>VLOOKUP(D38,github!$A:$C,2,FALSE)</f>
        <v>-</v>
      </c>
      <c r="D38" s="1" t="s">
        <v>8</v>
      </c>
      <c r="E38" s="1" t="s">
        <v>8</v>
      </c>
      <c r="F38" s="1" t="str">
        <f>VLOOKUP(G38,github!$A:$C,2,FALSE)</f>
        <v>devsnek</v>
      </c>
      <c r="G38" s="1" t="s">
        <v>649</v>
      </c>
      <c r="H38" s="1">
        <v>453</v>
      </c>
      <c r="I38" s="1" t="s">
        <v>8</v>
      </c>
      <c r="J38" s="1" t="s">
        <v>877</v>
      </c>
      <c r="K38" s="1" t="s">
        <v>877</v>
      </c>
      <c r="L38" s="1" t="s">
        <v>881</v>
      </c>
    </row>
    <row r="39" spans="1:12" x14ac:dyDescent="0.2">
      <c r="A39" s="1">
        <v>37</v>
      </c>
      <c r="B39" s="1" t="s">
        <v>917</v>
      </c>
      <c r="C39" s="1" t="str">
        <f>VLOOKUP(D39,github!$A:$C,2,FALSE)</f>
        <v>-</v>
      </c>
      <c r="D39" s="1" t="s">
        <v>8</v>
      </c>
      <c r="E39" s="1" t="s">
        <v>8</v>
      </c>
      <c r="F39" s="1" t="str">
        <f>VLOOKUP(G39,github!$A:$C,2,FALSE)</f>
        <v>-</v>
      </c>
      <c r="G39" s="1" t="s">
        <v>8</v>
      </c>
      <c r="H39" s="1" t="s">
        <v>8</v>
      </c>
      <c r="I39" s="1" t="s">
        <v>8</v>
      </c>
      <c r="J39" s="1" t="s">
        <v>1062</v>
      </c>
      <c r="K39" s="1" t="s">
        <v>880</v>
      </c>
      <c r="L39" s="1" t="s">
        <v>881</v>
      </c>
    </row>
    <row r="40" spans="1:12" x14ac:dyDescent="0.2">
      <c r="A40" s="1">
        <v>38</v>
      </c>
      <c r="B40" s="1" t="s">
        <v>918</v>
      </c>
      <c r="C40" s="1" t="str">
        <f>VLOOKUP(D40,github!$A:$C,2,FALSE)</f>
        <v>-</v>
      </c>
      <c r="D40" s="1" t="s">
        <v>8</v>
      </c>
      <c r="E40" s="1" t="s">
        <v>8</v>
      </c>
      <c r="F40" s="1" t="str">
        <f>VLOOKUP(G40,github!$A:$C,2,FALSE)</f>
        <v>jmdyck</v>
      </c>
      <c r="G40" s="1" t="s">
        <v>720</v>
      </c>
      <c r="H40" s="1">
        <v>236</v>
      </c>
      <c r="I40" s="1" t="s">
        <v>8</v>
      </c>
      <c r="J40" s="1" t="s">
        <v>1062</v>
      </c>
      <c r="K40" s="1" t="s">
        <v>880</v>
      </c>
      <c r="L40" s="1" t="s">
        <v>881</v>
      </c>
    </row>
    <row r="41" spans="1:12" x14ac:dyDescent="0.2">
      <c r="A41" s="1">
        <v>39</v>
      </c>
      <c r="B41" s="1" t="s">
        <v>913</v>
      </c>
      <c r="C41" s="1" t="str">
        <f>VLOOKUP(D41,github!$A:$C,2,FALSE)</f>
        <v>-</v>
      </c>
      <c r="D41" s="1" t="s">
        <v>8</v>
      </c>
      <c r="E41" s="1" t="s">
        <v>8</v>
      </c>
      <c r="F41" s="1" t="str">
        <f>VLOOKUP(G41,github!$A:$C,2,FALSE)</f>
        <v>-</v>
      </c>
      <c r="G41" s="1" t="s">
        <v>8</v>
      </c>
      <c r="H41" s="1" t="s">
        <v>8</v>
      </c>
      <c r="I41" s="1" t="s">
        <v>8</v>
      </c>
      <c r="J41" s="1" t="s">
        <v>1062</v>
      </c>
      <c r="K41" s="1" t="s">
        <v>880</v>
      </c>
      <c r="L41" s="1" t="s">
        <v>881</v>
      </c>
    </row>
    <row r="42" spans="1:12" x14ac:dyDescent="0.2">
      <c r="A42" s="1">
        <v>40</v>
      </c>
      <c r="B42" s="1" t="s">
        <v>933</v>
      </c>
      <c r="C42" s="1" t="str">
        <f>VLOOKUP(D42,github!$A:$C,2,FALSE)</f>
        <v>domenic</v>
      </c>
      <c r="D42" s="1" t="s">
        <v>405</v>
      </c>
      <c r="E42" s="1">
        <v>751</v>
      </c>
      <c r="F42" s="1" t="str">
        <f>VLOOKUP(G42,github!$A:$C,2,FALSE)</f>
        <v>caiolima</v>
      </c>
      <c r="G42" s="1" t="s">
        <v>152</v>
      </c>
      <c r="H42" s="1">
        <v>1005</v>
      </c>
      <c r="I42" s="1">
        <v>253</v>
      </c>
      <c r="J42" s="1" t="s">
        <v>1063</v>
      </c>
      <c r="K42" s="1" t="s">
        <v>1081</v>
      </c>
      <c r="L42" s="1" t="s">
        <v>878</v>
      </c>
    </row>
    <row r="43" spans="1:12" x14ac:dyDescent="0.2">
      <c r="A43" s="1">
        <v>41</v>
      </c>
      <c r="B43" s="1" t="s">
        <v>1007</v>
      </c>
      <c r="C43" s="1" t="str">
        <f>VLOOKUP(D43,github!$A:$C,2,FALSE)</f>
        <v>-</v>
      </c>
      <c r="D43" s="1" t="s">
        <v>8</v>
      </c>
      <c r="E43" s="1" t="s">
        <v>8</v>
      </c>
      <c r="F43" s="1" t="str">
        <f>VLOOKUP(G43,github!$A:$C,2,FALSE)</f>
        <v>jmdyck</v>
      </c>
      <c r="G43" s="1" t="s">
        <v>720</v>
      </c>
      <c r="H43" s="1">
        <v>236</v>
      </c>
      <c r="I43" s="1" t="s">
        <v>8</v>
      </c>
      <c r="J43" s="1" t="s">
        <v>1062</v>
      </c>
      <c r="K43" s="1" t="s">
        <v>880</v>
      </c>
      <c r="L43" s="1" t="s">
        <v>881</v>
      </c>
    </row>
    <row r="44" spans="1:12" x14ac:dyDescent="0.2">
      <c r="A44" s="1">
        <v>42</v>
      </c>
      <c r="B44" s="1" t="s">
        <v>963</v>
      </c>
      <c r="C44" s="1" t="str">
        <f>VLOOKUP(D44,github!$A:$C,2,FALSE)</f>
        <v>caiolima</v>
      </c>
      <c r="D44" s="1" t="s">
        <v>528</v>
      </c>
      <c r="E44" s="1">
        <v>622</v>
      </c>
      <c r="F44" s="1" t="str">
        <f>VLOOKUP(G44,github!$A:$C,2,FALSE)</f>
        <v>jmdyck</v>
      </c>
      <c r="G44" s="1" t="s">
        <v>525</v>
      </c>
      <c r="H44" s="1">
        <v>623</v>
      </c>
      <c r="I44" s="1">
        <v>0</v>
      </c>
      <c r="J44" s="1" t="s">
        <v>1062</v>
      </c>
      <c r="K44" s="1" t="s">
        <v>880</v>
      </c>
      <c r="L44" s="1" t="s">
        <v>881</v>
      </c>
    </row>
    <row r="45" spans="1:12" x14ac:dyDescent="0.2">
      <c r="A45" s="1">
        <v>43</v>
      </c>
      <c r="B45" s="1" t="s">
        <v>901</v>
      </c>
      <c r="C45" s="1" t="str">
        <f>VLOOKUP(D45,github!$A:$C,2,FALSE)</f>
        <v>-</v>
      </c>
      <c r="D45" s="1" t="s">
        <v>8</v>
      </c>
      <c r="E45" s="1" t="s">
        <v>8</v>
      </c>
      <c r="F45" s="1" t="str">
        <f>VLOOKUP(G45,github!$A:$C,2,FALSE)</f>
        <v>littledan</v>
      </c>
      <c r="G45" s="1" t="s">
        <v>519</v>
      </c>
      <c r="H45" s="1">
        <v>626</v>
      </c>
      <c r="I45" s="1" t="s">
        <v>8</v>
      </c>
      <c r="J45" s="1" t="s">
        <v>1063</v>
      </c>
      <c r="K45" s="1" t="s">
        <v>1061</v>
      </c>
      <c r="L45" s="1" t="s">
        <v>881</v>
      </c>
    </row>
    <row r="46" spans="1:12" x14ac:dyDescent="0.2">
      <c r="A46" s="1">
        <v>44</v>
      </c>
      <c r="B46" s="1" t="s">
        <v>965</v>
      </c>
      <c r="C46" s="1" t="str">
        <f>VLOOKUP(D46,github!$A:$C,2,FALSE)</f>
        <v>-</v>
      </c>
      <c r="D46" s="1" t="s">
        <v>8</v>
      </c>
      <c r="E46" s="1" t="s">
        <v>8</v>
      </c>
      <c r="F46" s="1" t="str">
        <f>VLOOKUP(G46,github!$A:$C,2,FALSE)</f>
        <v>jmdyck</v>
      </c>
      <c r="G46" s="1" t="s">
        <v>711</v>
      </c>
      <c r="H46" s="1">
        <v>236</v>
      </c>
      <c r="I46" s="1" t="s">
        <v>8</v>
      </c>
      <c r="J46" s="1" t="s">
        <v>1063</v>
      </c>
      <c r="K46" s="1" t="s">
        <v>1061</v>
      </c>
      <c r="L46" s="1" t="s">
        <v>881</v>
      </c>
    </row>
    <row r="47" spans="1:12" x14ac:dyDescent="0.2">
      <c r="A47" s="1">
        <v>45</v>
      </c>
      <c r="B47" s="1" t="s">
        <v>972</v>
      </c>
      <c r="C47" s="1" t="str">
        <f>VLOOKUP(D47,github!$A:$C,2,FALSE)</f>
        <v>-</v>
      </c>
      <c r="D47" s="1" t="s">
        <v>8</v>
      </c>
      <c r="E47" s="1" t="s">
        <v>8</v>
      </c>
      <c r="F47" s="1" t="str">
        <f>VLOOKUP(G47,github!$A:$C,2,FALSE)</f>
        <v>-</v>
      </c>
      <c r="G47" s="1" t="s">
        <v>8</v>
      </c>
      <c r="H47" s="1" t="s">
        <v>8</v>
      </c>
      <c r="I47" s="1" t="s">
        <v>8</v>
      </c>
      <c r="J47" s="1" t="s">
        <v>1062</v>
      </c>
      <c r="K47" s="1" t="s">
        <v>880</v>
      </c>
      <c r="L47" s="1" t="s">
        <v>881</v>
      </c>
    </row>
    <row r="48" spans="1:12" x14ac:dyDescent="0.2">
      <c r="A48" s="1">
        <v>46</v>
      </c>
      <c r="B48" s="1" t="s">
        <v>996</v>
      </c>
      <c r="C48" s="1" t="str">
        <f>VLOOKUP(D48,github!$A:$C,2,FALSE)</f>
        <v>-</v>
      </c>
      <c r="D48" s="1" t="s">
        <v>8</v>
      </c>
      <c r="E48" s="1" t="s">
        <v>8</v>
      </c>
      <c r="F48" s="1" t="str">
        <f>VLOOKUP(G48,github!$A:$C,2,FALSE)</f>
        <v>jmdyck</v>
      </c>
      <c r="G48" s="1" t="s">
        <v>719</v>
      </c>
      <c r="H48" s="1">
        <v>236</v>
      </c>
      <c r="I48" s="1" t="s">
        <v>8</v>
      </c>
      <c r="J48" s="1" t="s">
        <v>1062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1015</v>
      </c>
      <c r="C49" s="1" t="str">
        <f>VLOOKUP(D49,github!$A:$C,2,FALSE)</f>
        <v>-</v>
      </c>
      <c r="D49" s="1" t="s">
        <v>8</v>
      </c>
      <c r="E49" s="1" t="s">
        <v>8</v>
      </c>
      <c r="F49" s="1" t="str">
        <f>VLOOKUP(G49,github!$A:$C,2,FALSE)</f>
        <v>littledan</v>
      </c>
      <c r="G49" s="1" t="s">
        <v>519</v>
      </c>
      <c r="H49" s="1">
        <v>626</v>
      </c>
      <c r="I49" s="1" t="s">
        <v>8</v>
      </c>
      <c r="J49" s="1" t="s">
        <v>1063</v>
      </c>
      <c r="K49" s="1" t="s">
        <v>1061</v>
      </c>
      <c r="L49" s="1" t="s">
        <v>881</v>
      </c>
    </row>
    <row r="50" spans="1:12" x14ac:dyDescent="0.2">
      <c r="A50" s="1">
        <v>48</v>
      </c>
      <c r="B50" s="1" t="s">
        <v>1026</v>
      </c>
      <c r="C50" s="1" t="str">
        <f>VLOOKUP(D50,github!$A:$C,2,FALSE)</f>
        <v>-</v>
      </c>
      <c r="D50" s="1" t="s">
        <v>8</v>
      </c>
      <c r="E50" s="1" t="s">
        <v>8</v>
      </c>
      <c r="F50" s="1" t="str">
        <f>VLOOKUP(G50,github!$A:$C,2,FALSE)</f>
        <v>michaelficarra</v>
      </c>
      <c r="G50" s="1" t="s">
        <v>205</v>
      </c>
      <c r="H50" s="1">
        <v>955</v>
      </c>
      <c r="I50" s="1" t="s">
        <v>8</v>
      </c>
      <c r="J50" s="1" t="s">
        <v>1062</v>
      </c>
      <c r="K50" s="1" t="s">
        <v>880</v>
      </c>
      <c r="L50" s="1" t="s">
        <v>881</v>
      </c>
    </row>
    <row r="51" spans="1:12" x14ac:dyDescent="0.2">
      <c r="A51" s="1">
        <v>49</v>
      </c>
      <c r="B51" s="1" t="s">
        <v>1033</v>
      </c>
      <c r="C51" s="1" t="str">
        <f>VLOOKUP(D51,github!$A:$C,2,FALSE)</f>
        <v>-</v>
      </c>
      <c r="D51" s="1" t="s">
        <v>8</v>
      </c>
      <c r="E51" s="1" t="s">
        <v>8</v>
      </c>
      <c r="F51" s="1" t="str">
        <f>VLOOKUP(G51,github!$A:$C,2,FALSE)</f>
        <v>ryzokuken</v>
      </c>
      <c r="G51" s="1" t="s">
        <v>764</v>
      </c>
      <c r="H51" s="1">
        <v>157</v>
      </c>
      <c r="I51" s="1" t="s">
        <v>8</v>
      </c>
      <c r="J51" s="1" t="s">
        <v>1062</v>
      </c>
      <c r="K51" s="1" t="s">
        <v>880</v>
      </c>
      <c r="L51" s="1" t="s">
        <v>881</v>
      </c>
    </row>
    <row r="52" spans="1:12" x14ac:dyDescent="0.2">
      <c r="A52" s="1">
        <v>50</v>
      </c>
      <c r="B52" s="1" t="s">
        <v>1033</v>
      </c>
      <c r="C52" s="1" t="str">
        <f>VLOOKUP(D52,github!$A:$C,2,FALSE)</f>
        <v>shvaikalesh</v>
      </c>
      <c r="D52" s="1" t="s">
        <v>348</v>
      </c>
      <c r="E52" s="1">
        <v>815</v>
      </c>
      <c r="F52" s="1" t="str">
        <f>VLOOKUP(G52,github!$A:$C,2,FALSE)</f>
        <v>-</v>
      </c>
      <c r="G52" s="1" t="s">
        <v>8</v>
      </c>
      <c r="H52" s="1" t="s">
        <v>8</v>
      </c>
      <c r="I52" s="1" t="s">
        <v>8</v>
      </c>
      <c r="J52" s="1" t="s">
        <v>1062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925</v>
      </c>
      <c r="C53" s="1" t="str">
        <f>VLOOKUP(D53,github!$A:$C,2,FALSE)</f>
        <v>caiolima</v>
      </c>
      <c r="D53" s="1" t="s">
        <v>528</v>
      </c>
      <c r="E53" s="1">
        <v>622</v>
      </c>
      <c r="F53" s="1" t="str">
        <f>VLOOKUP(G53,github!$A:$C,2,FALSE)</f>
        <v>jmdyck</v>
      </c>
      <c r="G53" s="1" t="s">
        <v>525</v>
      </c>
      <c r="H53" s="1">
        <v>623</v>
      </c>
      <c r="I53" s="1">
        <v>0</v>
      </c>
      <c r="J53" s="1" t="s">
        <v>1062</v>
      </c>
      <c r="K53" s="1" t="s">
        <v>880</v>
      </c>
      <c r="L53" s="1" t="s">
        <v>881</v>
      </c>
    </row>
    <row r="54" spans="1:12" x14ac:dyDescent="0.2">
      <c r="A54" s="1">
        <v>52</v>
      </c>
      <c r="B54" s="1" t="s">
        <v>892</v>
      </c>
      <c r="C54" s="1" t="str">
        <f>VLOOKUP(D54,github!$A:$C,2,FALSE)</f>
        <v>-</v>
      </c>
      <c r="D54" s="1" t="s">
        <v>8</v>
      </c>
      <c r="E54" s="1" t="s">
        <v>8</v>
      </c>
      <c r="F54" s="1" t="str">
        <f>VLOOKUP(G54,github!$A:$C,2,FALSE)</f>
        <v>michaelficarra</v>
      </c>
      <c r="G54" s="1" t="s">
        <v>205</v>
      </c>
      <c r="H54" s="1">
        <v>955</v>
      </c>
      <c r="I54" s="1" t="s">
        <v>8</v>
      </c>
      <c r="J54" s="1" t="s">
        <v>1062</v>
      </c>
      <c r="K54" s="1" t="s">
        <v>880</v>
      </c>
      <c r="L54" s="1" t="s">
        <v>881</v>
      </c>
    </row>
    <row r="55" spans="1:12" x14ac:dyDescent="0.2">
      <c r="A55" s="1">
        <v>53</v>
      </c>
      <c r="B55" s="1" t="s">
        <v>900</v>
      </c>
      <c r="C55" s="1" t="str">
        <f>VLOOKUP(D55,github!$A:$C,2,FALSE)</f>
        <v>-</v>
      </c>
      <c r="D55" s="1" t="s">
        <v>8</v>
      </c>
      <c r="E55" s="1" t="s">
        <v>8</v>
      </c>
      <c r="F55" s="1" t="str">
        <f>VLOOKUP(G55,github!$A:$C,2,FALSE)</f>
        <v>jmdyck</v>
      </c>
      <c r="G55" s="1" t="s">
        <v>720</v>
      </c>
      <c r="H55" s="1">
        <v>236</v>
      </c>
      <c r="I55" s="1" t="s">
        <v>8</v>
      </c>
      <c r="J55" s="1" t="s">
        <v>1062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1135</v>
      </c>
      <c r="C56" s="1" t="str">
        <f>VLOOKUP(D56,github!$A:$C,2,FALSE)</f>
        <v>michaelficarra</v>
      </c>
      <c r="D56" s="1" t="s">
        <v>657</v>
      </c>
      <c r="E56" s="1">
        <v>410</v>
      </c>
      <c r="F56" s="1" t="str">
        <f>VLOOKUP(G56,github!$A:$C,2,FALSE)</f>
        <v>ljharb</v>
      </c>
      <c r="G56" s="1" t="s">
        <v>555</v>
      </c>
      <c r="H56" s="1">
        <v>551</v>
      </c>
      <c r="I56" s="1">
        <v>141</v>
      </c>
      <c r="J56" s="1" t="s">
        <v>877</v>
      </c>
      <c r="K56" s="1" t="s">
        <v>877</v>
      </c>
      <c r="L56" s="1" t="s">
        <v>878</v>
      </c>
    </row>
    <row r="57" spans="1:12" x14ac:dyDescent="0.2">
      <c r="A57" s="1">
        <v>55</v>
      </c>
      <c r="B57" s="1" t="s">
        <v>882</v>
      </c>
      <c r="C57" s="1" t="str">
        <f>VLOOKUP(D57,github!$A:$C,2,FALSE)</f>
        <v>jridgewell</v>
      </c>
      <c r="D57" s="1" t="s">
        <v>240</v>
      </c>
      <c r="E57" s="1">
        <v>920</v>
      </c>
      <c r="F57" s="1" t="str">
        <f>VLOOKUP(G57,github!$A:$C,2,FALSE)</f>
        <v>shvaikalesh</v>
      </c>
      <c r="G57" s="1" t="s">
        <v>143</v>
      </c>
      <c r="H57" s="1">
        <v>1020</v>
      </c>
      <c r="I57" s="1">
        <v>99</v>
      </c>
      <c r="J57" s="1" t="s">
        <v>1063</v>
      </c>
      <c r="K57" s="1" t="s">
        <v>1061</v>
      </c>
      <c r="L57" s="1" t="s">
        <v>878</v>
      </c>
    </row>
    <row r="58" spans="1:12" x14ac:dyDescent="0.2">
      <c r="A58" s="1">
        <v>56</v>
      </c>
      <c r="B58" s="1" t="s">
        <v>920</v>
      </c>
      <c r="C58" s="1" t="str">
        <f>VLOOKUP(D58,github!$A:$C,2,FALSE)</f>
        <v>anba</v>
      </c>
      <c r="D58" s="1" t="s">
        <v>672</v>
      </c>
      <c r="E58" s="1">
        <v>390</v>
      </c>
      <c r="F58" s="1" t="str">
        <f>VLOOKUP(G58,github!$A:$C,2,FALSE)</f>
        <v>h2oche</v>
      </c>
      <c r="G58" s="1" t="s">
        <v>136</v>
      </c>
      <c r="H58" s="1">
        <v>1027</v>
      </c>
      <c r="I58" s="1">
        <v>636</v>
      </c>
      <c r="J58" s="1" t="s">
        <v>1063</v>
      </c>
      <c r="K58" s="1" t="s">
        <v>1061</v>
      </c>
      <c r="L58" s="1" t="s">
        <v>881</v>
      </c>
    </row>
    <row r="59" spans="1:12" x14ac:dyDescent="0.2">
      <c r="A59" s="1">
        <v>57</v>
      </c>
      <c r="B59" s="1" t="s">
        <v>980</v>
      </c>
      <c r="C59" s="1" t="str">
        <f>VLOOKUP(D59,github!$A:$C,2,FALSE)</f>
        <v>-</v>
      </c>
      <c r="D59" s="1" t="s">
        <v>8</v>
      </c>
      <c r="E59" s="1" t="s">
        <v>8</v>
      </c>
      <c r="F59" s="1" t="str">
        <f>VLOOKUP(G59,github!$A:$C,2,FALSE)</f>
        <v>-</v>
      </c>
      <c r="G59" s="1" t="s">
        <v>8</v>
      </c>
      <c r="H59" s="1" t="s">
        <v>8</v>
      </c>
      <c r="I59" s="1" t="s">
        <v>8</v>
      </c>
      <c r="J59" s="1" t="s">
        <v>1062</v>
      </c>
      <c r="K59" s="1" t="s">
        <v>880</v>
      </c>
      <c r="L59" s="1" t="s">
        <v>881</v>
      </c>
    </row>
    <row r="60" spans="1:12" x14ac:dyDescent="0.2">
      <c r="A60" s="1">
        <v>58</v>
      </c>
      <c r="B60" s="1" t="s">
        <v>910</v>
      </c>
      <c r="C60" s="1" t="str">
        <f>VLOOKUP(D60,github!$A:$C,2,FALSE)</f>
        <v>shvaikalesh</v>
      </c>
      <c r="D60" s="1" t="s">
        <v>143</v>
      </c>
      <c r="E60" s="1">
        <v>1020</v>
      </c>
      <c r="F60" s="1" t="str">
        <f>VLOOKUP(G60,github!$A:$C,2,FALSE)</f>
        <v>-</v>
      </c>
      <c r="G60" s="1" t="s">
        <v>8</v>
      </c>
      <c r="H60" s="1" t="s">
        <v>8</v>
      </c>
      <c r="I60" s="1" t="s">
        <v>8</v>
      </c>
      <c r="J60" s="1" t="s">
        <v>877</v>
      </c>
      <c r="K60" s="1" t="s">
        <v>877</v>
      </c>
      <c r="L60" s="1" t="s">
        <v>878</v>
      </c>
    </row>
    <row r="61" spans="1:12" x14ac:dyDescent="0.2">
      <c r="A61" s="1">
        <v>59</v>
      </c>
      <c r="B61" s="1" t="s">
        <v>876</v>
      </c>
      <c r="C61" s="1" t="str">
        <f>VLOOKUP(D61,github!$A:$C,2,FALSE)</f>
        <v>bakkot</v>
      </c>
      <c r="D61" s="1" t="s">
        <v>49</v>
      </c>
      <c r="E61" s="1">
        <v>1098</v>
      </c>
      <c r="F61" s="1" t="str">
        <f>VLOOKUP(G61,github!$A:$C,2,FALSE)</f>
        <v>-</v>
      </c>
      <c r="G61" s="1" t="s">
        <v>8</v>
      </c>
      <c r="H61" s="1" t="s">
        <v>8</v>
      </c>
      <c r="I61" s="1" t="s">
        <v>8</v>
      </c>
      <c r="J61" s="1" t="s">
        <v>877</v>
      </c>
      <c r="K61" s="1" t="s">
        <v>877</v>
      </c>
      <c r="L61" s="1" t="s">
        <v>878</v>
      </c>
    </row>
    <row r="62" spans="1:12" x14ac:dyDescent="0.2">
      <c r="A62" s="1">
        <v>60</v>
      </c>
      <c r="B62" s="1" t="s">
        <v>897</v>
      </c>
      <c r="C62" s="1" t="str">
        <f>VLOOKUP(D62,github!$A:$C,2,FALSE)</f>
        <v>-</v>
      </c>
      <c r="D62" s="1" t="s">
        <v>8</v>
      </c>
      <c r="E62" s="1" t="s">
        <v>8</v>
      </c>
      <c r="F62" s="1" t="str">
        <f>VLOOKUP(G62,github!$A:$C,2,FALSE)</f>
        <v>bakkot</v>
      </c>
      <c r="G62" s="1" t="s">
        <v>400</v>
      </c>
      <c r="H62" s="1">
        <v>762</v>
      </c>
      <c r="I62" s="1" t="s">
        <v>8</v>
      </c>
      <c r="J62" s="1" t="s">
        <v>898</v>
      </c>
      <c r="K62" s="1" t="s">
        <v>1060</v>
      </c>
      <c r="L62" s="1" t="s">
        <v>881</v>
      </c>
    </row>
    <row r="63" spans="1:12" x14ac:dyDescent="0.2">
      <c r="A63" s="1">
        <v>61</v>
      </c>
      <c r="B63" s="1" t="s">
        <v>899</v>
      </c>
      <c r="C63" s="1" t="str">
        <f>VLOOKUP(D63,github!$A:$C,2,FALSE)</f>
        <v>anba</v>
      </c>
      <c r="D63" s="1" t="s">
        <v>672</v>
      </c>
      <c r="E63" s="1">
        <v>390</v>
      </c>
      <c r="F63" s="1" t="str">
        <f>VLOOKUP(G63,github!$A:$C,2,FALSE)</f>
        <v>jmdyck</v>
      </c>
      <c r="G63" s="1" t="s">
        <v>656</v>
      </c>
      <c r="H63" s="1">
        <v>410</v>
      </c>
      <c r="I63" s="1">
        <v>19</v>
      </c>
      <c r="J63" s="1" t="s">
        <v>1062</v>
      </c>
      <c r="K63" s="1" t="s">
        <v>880</v>
      </c>
      <c r="L63" s="1" t="s">
        <v>881</v>
      </c>
    </row>
    <row r="64" spans="1:12" x14ac:dyDescent="0.2">
      <c r="A64" s="1">
        <v>62</v>
      </c>
      <c r="B64" s="1" t="s">
        <v>904</v>
      </c>
      <c r="C64" s="1" t="str">
        <f>VLOOKUP(D64,github!$A:$C,2,FALSE)</f>
        <v>anba</v>
      </c>
      <c r="D64" s="1" t="s">
        <v>672</v>
      </c>
      <c r="E64" s="1">
        <v>390</v>
      </c>
      <c r="F64" s="1" t="str">
        <f>VLOOKUP(G64,github!$A:$C,2,FALSE)</f>
        <v>h2oche</v>
      </c>
      <c r="G64" s="1" t="s">
        <v>136</v>
      </c>
      <c r="H64" s="1">
        <v>1027</v>
      </c>
      <c r="I64" s="1">
        <v>636</v>
      </c>
      <c r="J64" s="1" t="s">
        <v>1063</v>
      </c>
      <c r="K64" s="1" t="s">
        <v>1061</v>
      </c>
      <c r="L64" s="1" t="s">
        <v>878</v>
      </c>
    </row>
    <row r="65" spans="1:12" x14ac:dyDescent="0.2">
      <c r="A65" s="1">
        <v>63</v>
      </c>
      <c r="B65" s="1" t="s">
        <v>962</v>
      </c>
      <c r="C65" s="1" t="str">
        <f>VLOOKUP(D65,github!$A:$C,2,FALSE)</f>
        <v>syg</v>
      </c>
      <c r="D65" s="1" t="s">
        <v>244</v>
      </c>
      <c r="E65" s="1">
        <v>917</v>
      </c>
      <c r="F65" s="1" t="str">
        <f>VLOOKUP(G65,github!$A:$C,2,FALSE)</f>
        <v>-</v>
      </c>
      <c r="G65" s="1" t="s">
        <v>8</v>
      </c>
      <c r="H65" s="1" t="s">
        <v>8</v>
      </c>
      <c r="I65" s="1" t="s">
        <v>8</v>
      </c>
      <c r="J65" s="1" t="s">
        <v>1063</v>
      </c>
      <c r="K65" s="1" t="s">
        <v>1061</v>
      </c>
      <c r="L65" s="1" t="s">
        <v>878</v>
      </c>
    </row>
    <row r="66" spans="1:12" x14ac:dyDescent="0.2">
      <c r="A66" s="1">
        <v>64</v>
      </c>
      <c r="B66" s="1" t="s">
        <v>922</v>
      </c>
      <c r="C66" s="1" t="str">
        <f>VLOOKUP(D66,github!$A:$C,2,FALSE)</f>
        <v>jmdyck</v>
      </c>
      <c r="D66" s="1" t="s">
        <v>391</v>
      </c>
      <c r="E66" s="1">
        <v>768</v>
      </c>
      <c r="F66" s="1" t="str">
        <f>VLOOKUP(G66,github!$A:$C,2,FALSE)</f>
        <v>jmdyck</v>
      </c>
      <c r="G66" s="1" t="s">
        <v>386</v>
      </c>
      <c r="H66" s="1">
        <v>774</v>
      </c>
      <c r="I66" s="1">
        <v>6</v>
      </c>
      <c r="J66" s="1" t="s">
        <v>898</v>
      </c>
      <c r="K66" s="1" t="s">
        <v>1060</v>
      </c>
      <c r="L66" s="1" t="s">
        <v>881</v>
      </c>
    </row>
    <row r="67" spans="1:12" x14ac:dyDescent="0.2">
      <c r="A67" s="1">
        <v>65</v>
      </c>
      <c r="B67" s="1" t="s">
        <v>926</v>
      </c>
      <c r="C67" s="1" t="str">
        <f>VLOOKUP(D67,github!$A:$C,2,FALSE)</f>
        <v>caiolima</v>
      </c>
      <c r="D67" s="1" t="s">
        <v>528</v>
      </c>
      <c r="E67" s="1">
        <v>622</v>
      </c>
      <c r="F67" s="1" t="str">
        <f>VLOOKUP(G67,github!$A:$C,2,FALSE)</f>
        <v>jhnaldo</v>
      </c>
      <c r="G67" s="1" t="s">
        <v>335</v>
      </c>
      <c r="H67" s="1">
        <v>831</v>
      </c>
      <c r="I67" s="1">
        <v>208</v>
      </c>
      <c r="J67" s="1" t="s">
        <v>1062</v>
      </c>
      <c r="K67" s="1" t="s">
        <v>884</v>
      </c>
      <c r="L67" s="1" t="s">
        <v>881</v>
      </c>
    </row>
    <row r="68" spans="1:12" x14ac:dyDescent="0.2">
      <c r="A68" s="1">
        <v>66</v>
      </c>
      <c r="B68" s="1" t="s">
        <v>985</v>
      </c>
      <c r="C68" s="1" t="str">
        <f>VLOOKUP(D68,github!$A:$C,2,FALSE)</f>
        <v>DanielRosenwasser</v>
      </c>
      <c r="D68" s="1" t="s">
        <v>437</v>
      </c>
      <c r="E68" s="1">
        <v>698</v>
      </c>
      <c r="F68" s="1" t="str">
        <f>VLOOKUP(G68,github!$A:$C,2,FALSE)</f>
        <v>jmdyck</v>
      </c>
      <c r="G68" s="1" t="s">
        <v>429</v>
      </c>
      <c r="H68" s="1">
        <v>720</v>
      </c>
      <c r="I68" s="1">
        <v>22</v>
      </c>
      <c r="J68" s="1" t="s">
        <v>1062</v>
      </c>
      <c r="K68" s="1" t="s">
        <v>884</v>
      </c>
      <c r="L68" s="1" t="s">
        <v>878</v>
      </c>
    </row>
    <row r="69" spans="1:12" x14ac:dyDescent="0.2">
      <c r="A69" s="1">
        <v>67</v>
      </c>
      <c r="B69" s="1" t="s">
        <v>1034</v>
      </c>
      <c r="C69" s="1" t="str">
        <f>VLOOKUP(D69,github!$A:$C,2,FALSE)</f>
        <v>shvaikalesh</v>
      </c>
      <c r="D69" s="1" t="s">
        <v>143</v>
      </c>
      <c r="E69" s="1">
        <v>1020</v>
      </c>
      <c r="F69" s="1" t="str">
        <f>VLOOKUP(G69,github!$A:$C,2,FALSE)</f>
        <v>bakkot</v>
      </c>
      <c r="G69" s="1" t="s">
        <v>140</v>
      </c>
      <c r="H69" s="1">
        <v>1026</v>
      </c>
      <c r="I69" s="1">
        <v>5</v>
      </c>
      <c r="J69" s="1" t="s">
        <v>1062</v>
      </c>
      <c r="K69" s="1" t="s">
        <v>884</v>
      </c>
      <c r="L69" s="1" t="s">
        <v>881</v>
      </c>
    </row>
    <row r="70" spans="1:12" x14ac:dyDescent="0.2">
      <c r="A70" s="1">
        <v>68</v>
      </c>
      <c r="B70" s="1" t="s">
        <v>946</v>
      </c>
      <c r="C70" s="1" t="str">
        <f>VLOOKUP(D70,github!$A:$C,2,FALSE)</f>
        <v>shvaikalesh</v>
      </c>
      <c r="D70" s="1" t="s">
        <v>143</v>
      </c>
      <c r="E70" s="1">
        <v>1020</v>
      </c>
      <c r="F70" s="1" t="str">
        <f>VLOOKUP(G70,github!$A:$C,2,FALSE)</f>
        <v>-</v>
      </c>
      <c r="G70" s="1" t="s">
        <v>8</v>
      </c>
      <c r="H70" s="1" t="s">
        <v>8</v>
      </c>
      <c r="I70" s="1" t="s">
        <v>8</v>
      </c>
      <c r="J70" s="1" t="s">
        <v>1063</v>
      </c>
      <c r="K70" s="1" t="s">
        <v>1061</v>
      </c>
      <c r="L70" s="1" t="s">
        <v>878</v>
      </c>
    </row>
    <row r="71" spans="1:12" x14ac:dyDescent="0.2">
      <c r="A71" s="1">
        <v>69</v>
      </c>
      <c r="B71" s="1" t="s">
        <v>2504</v>
      </c>
      <c r="C71" s="1" t="str">
        <f>VLOOKUP(D71,github!$A:$C,2,FALSE)</f>
        <v>-</v>
      </c>
      <c r="D71" s="1" t="s">
        <v>8</v>
      </c>
      <c r="E71" s="1" t="s">
        <v>8</v>
      </c>
      <c r="F71" s="1" t="str">
        <f>VLOOKUP(G71,github!$A:$C,2,FALSE)</f>
        <v>jmdyck</v>
      </c>
      <c r="G71" s="1" t="s">
        <v>722</v>
      </c>
      <c r="H71" s="1">
        <v>236</v>
      </c>
      <c r="I71" s="1" t="s">
        <v>8</v>
      </c>
      <c r="J71" s="1" t="s">
        <v>1062</v>
      </c>
      <c r="K71" s="1" t="s">
        <v>880</v>
      </c>
      <c r="L71" s="1" t="s">
        <v>881</v>
      </c>
    </row>
    <row r="72" spans="1:12" x14ac:dyDescent="0.2">
      <c r="A72" s="1">
        <v>70</v>
      </c>
      <c r="B72" s="1" t="s">
        <v>1009</v>
      </c>
      <c r="C72" s="1" t="str">
        <f>VLOOKUP(D72,github!$A:$C,2,FALSE)</f>
        <v>anba</v>
      </c>
      <c r="D72" s="1" t="s">
        <v>672</v>
      </c>
      <c r="E72" s="1">
        <v>390</v>
      </c>
      <c r="F72" s="1" t="str">
        <f>VLOOKUP(G72,github!$A:$C,2,FALSE)</f>
        <v>jmdyck</v>
      </c>
      <c r="G72" s="1" t="s">
        <v>656</v>
      </c>
      <c r="H72" s="1">
        <v>410</v>
      </c>
      <c r="I72" s="1">
        <v>19</v>
      </c>
      <c r="J72" s="1" t="s">
        <v>1062</v>
      </c>
      <c r="K72" s="1" t="s">
        <v>880</v>
      </c>
      <c r="L72" s="1" t="s">
        <v>881</v>
      </c>
    </row>
    <row r="73" spans="1:12" x14ac:dyDescent="0.2">
      <c r="A73" s="1">
        <v>71</v>
      </c>
      <c r="B73" s="1" t="s">
        <v>1030</v>
      </c>
      <c r="C73" s="1" t="str">
        <f>VLOOKUP(D73,github!$A:$C,2,FALSE)</f>
        <v>-</v>
      </c>
      <c r="D73" s="1" t="s">
        <v>8</v>
      </c>
      <c r="E73" s="1" t="s">
        <v>8</v>
      </c>
      <c r="F73" s="1" t="str">
        <f>VLOOKUP(G73,github!$A:$C,2,FALSE)</f>
        <v>-</v>
      </c>
      <c r="G73" s="1" t="s">
        <v>8</v>
      </c>
      <c r="H73" s="1" t="s">
        <v>8</v>
      </c>
      <c r="I73" s="1" t="s">
        <v>8</v>
      </c>
      <c r="J73" s="1" t="s">
        <v>1062</v>
      </c>
      <c r="K73" s="1" t="s">
        <v>880</v>
      </c>
      <c r="L73" s="1" t="s">
        <v>881</v>
      </c>
    </row>
    <row r="74" spans="1:12" x14ac:dyDescent="0.2">
      <c r="A74" s="1">
        <v>72</v>
      </c>
      <c r="B74" s="1" t="s">
        <v>883</v>
      </c>
      <c r="C74" s="1" t="str">
        <f>VLOOKUP(D74,github!$A:$C,2,FALSE)</f>
        <v>caiolima</v>
      </c>
      <c r="D74" s="1" t="s">
        <v>528</v>
      </c>
      <c r="E74" s="1">
        <v>622</v>
      </c>
      <c r="F74" s="1" t="str">
        <f>VLOOKUP(G74,github!$A:$C,2,FALSE)</f>
        <v>jmdyck</v>
      </c>
      <c r="G74" s="1" t="s">
        <v>525</v>
      </c>
      <c r="H74" s="1">
        <v>623</v>
      </c>
      <c r="I74" s="1">
        <v>0</v>
      </c>
      <c r="J74" s="1" t="s">
        <v>1062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986</v>
      </c>
      <c r="C75" s="1" t="str">
        <f>VLOOKUP(D75,github!$A:$C,2,FALSE)</f>
        <v>DanielRosenwasser</v>
      </c>
      <c r="D75" s="1" t="s">
        <v>437</v>
      </c>
      <c r="E75" s="1">
        <v>698</v>
      </c>
      <c r="F75" s="1" t="str">
        <f>VLOOKUP(G75,github!$A:$C,2,FALSE)</f>
        <v>jmdyck</v>
      </c>
      <c r="G75" s="1" t="s">
        <v>429</v>
      </c>
      <c r="H75" s="1">
        <v>720</v>
      </c>
      <c r="I75" s="1">
        <v>22</v>
      </c>
      <c r="J75" s="1" t="s">
        <v>1062</v>
      </c>
      <c r="K75" s="1" t="s">
        <v>884</v>
      </c>
      <c r="L75" s="1" t="s">
        <v>878</v>
      </c>
    </row>
    <row r="76" spans="1:12" x14ac:dyDescent="0.2">
      <c r="A76" s="1">
        <v>74</v>
      </c>
      <c r="B76" s="1" t="s">
        <v>977</v>
      </c>
      <c r="C76" s="1" t="str">
        <f>VLOOKUP(D76,github!$A:$C,2,FALSE)</f>
        <v>-</v>
      </c>
      <c r="D76" s="1" t="s">
        <v>8</v>
      </c>
      <c r="E76" s="1" t="s">
        <v>8</v>
      </c>
      <c r="F76" s="1" t="str">
        <f>VLOOKUP(G76,github!$A:$C,2,FALSE)</f>
        <v>szuend</v>
      </c>
      <c r="G76" s="1" t="s">
        <v>34</v>
      </c>
      <c r="H76" s="1">
        <v>1124</v>
      </c>
      <c r="I76" s="1" t="s">
        <v>8</v>
      </c>
      <c r="J76" s="1" t="s">
        <v>1062</v>
      </c>
      <c r="K76" s="1" t="s">
        <v>884</v>
      </c>
      <c r="L76" s="1" t="s">
        <v>878</v>
      </c>
    </row>
    <row r="77" spans="1:12" x14ac:dyDescent="0.2">
      <c r="A77" s="1">
        <v>75</v>
      </c>
      <c r="B77" s="1" t="s">
        <v>1024</v>
      </c>
      <c r="C77" s="1" t="str">
        <f>VLOOKUP(D77,github!$A:$C,2,FALSE)</f>
        <v>-</v>
      </c>
      <c r="D77" s="1" t="s">
        <v>8</v>
      </c>
      <c r="E77" s="1" t="s">
        <v>8</v>
      </c>
      <c r="F77" s="1" t="str">
        <f>VLOOKUP(G77,github!$A:$C,2,FALSE)</f>
        <v>jorendorff</v>
      </c>
      <c r="G77" s="1" t="s">
        <v>125</v>
      </c>
      <c r="H77" s="1">
        <v>1053</v>
      </c>
      <c r="I77" s="1" t="s">
        <v>8</v>
      </c>
      <c r="J77" s="1" t="s">
        <v>877</v>
      </c>
      <c r="K77" s="1" t="s">
        <v>877</v>
      </c>
      <c r="L77" s="1" t="s">
        <v>878</v>
      </c>
    </row>
    <row r="78" spans="1:12" x14ac:dyDescent="0.2">
      <c r="A78" s="1">
        <v>76</v>
      </c>
      <c r="B78" s="1" t="s">
        <v>991</v>
      </c>
      <c r="C78" s="1" t="str">
        <f>VLOOKUP(D78,github!$A:$C,2,FALSE)</f>
        <v>-</v>
      </c>
      <c r="D78" s="1" t="s">
        <v>8</v>
      </c>
      <c r="E78" s="1" t="s">
        <v>8</v>
      </c>
      <c r="F78" s="1" t="str">
        <f>VLOOKUP(G78,github!$A:$C,2,FALSE)</f>
        <v>ljharb</v>
      </c>
      <c r="G78" s="1" t="s">
        <v>511</v>
      </c>
      <c r="H78" s="1">
        <v>629</v>
      </c>
      <c r="I78" s="1" t="s">
        <v>8</v>
      </c>
      <c r="J78" s="1" t="s">
        <v>1063</v>
      </c>
      <c r="K78" s="1" t="s">
        <v>1061</v>
      </c>
      <c r="L78" s="1" t="s">
        <v>881</v>
      </c>
    </row>
    <row r="79" spans="1:12" x14ac:dyDescent="0.2">
      <c r="A79" s="1">
        <v>77</v>
      </c>
      <c r="B79" s="1" t="s">
        <v>1029</v>
      </c>
      <c r="C79" s="1" t="str">
        <f>VLOOKUP(D79,github!$A:$C,2,FALSE)</f>
        <v>anba</v>
      </c>
      <c r="D79" s="1" t="s">
        <v>746</v>
      </c>
      <c r="E79" s="1">
        <v>201</v>
      </c>
      <c r="F79" s="1" t="str">
        <f>VLOOKUP(G79,github!$A:$C,2,FALSE)</f>
        <v>rwaldron</v>
      </c>
      <c r="G79" s="1" t="s">
        <v>666</v>
      </c>
      <c r="H79" s="1">
        <v>404</v>
      </c>
      <c r="I79" s="1">
        <v>203</v>
      </c>
      <c r="J79" s="1" t="s">
        <v>1062</v>
      </c>
      <c r="K79" s="1" t="s">
        <v>884</v>
      </c>
      <c r="L79" s="1" t="s">
        <v>881</v>
      </c>
    </row>
    <row r="80" spans="1:12" x14ac:dyDescent="0.2">
      <c r="A80" s="1">
        <v>78</v>
      </c>
      <c r="B80" s="1" t="s">
        <v>893</v>
      </c>
      <c r="C80" s="1" t="str">
        <f>VLOOKUP(D80,github!$A:$C,2,FALSE)</f>
        <v>jridgewell</v>
      </c>
      <c r="D80" s="1" t="s">
        <v>240</v>
      </c>
      <c r="E80" s="1">
        <v>920</v>
      </c>
      <c r="F80" s="1" t="str">
        <f>VLOOKUP(G80,github!$A:$C,2,FALSE)</f>
        <v>bakkot</v>
      </c>
      <c r="G80" s="1" t="s">
        <v>230</v>
      </c>
      <c r="H80" s="1">
        <v>936</v>
      </c>
      <c r="I80" s="1">
        <v>15</v>
      </c>
      <c r="J80" s="1" t="s">
        <v>1062</v>
      </c>
      <c r="K80" s="1" t="s">
        <v>884</v>
      </c>
      <c r="L80" s="1" t="s">
        <v>881</v>
      </c>
    </row>
    <row r="81" spans="1:12" x14ac:dyDescent="0.2">
      <c r="A81" s="1">
        <v>79</v>
      </c>
      <c r="B81" s="1" t="s">
        <v>1028</v>
      </c>
      <c r="C81" s="1" t="str">
        <f>VLOOKUP(D81,github!$A:$C,2,FALSE)</f>
        <v>-</v>
      </c>
      <c r="D81" s="1" t="s">
        <v>8</v>
      </c>
      <c r="E81" s="1" t="s">
        <v>8</v>
      </c>
      <c r="F81" s="1" t="str">
        <f>VLOOKUP(G81,github!$A:$C,2,FALSE)</f>
        <v>-</v>
      </c>
      <c r="G81" s="1" t="s">
        <v>8</v>
      </c>
      <c r="H81" s="1" t="s">
        <v>8</v>
      </c>
      <c r="I81" s="1" t="s">
        <v>8</v>
      </c>
      <c r="J81" s="1" t="s">
        <v>1063</v>
      </c>
      <c r="K81" s="1" t="s">
        <v>1061</v>
      </c>
      <c r="L81" s="1" t="s">
        <v>878</v>
      </c>
    </row>
    <row r="82" spans="1:12" x14ac:dyDescent="0.2">
      <c r="A82" s="1">
        <v>80</v>
      </c>
      <c r="B82" s="1" t="s">
        <v>1013</v>
      </c>
      <c r="C82" s="1" t="str">
        <f>VLOOKUP(D82,github!$A:$C,2,FALSE)</f>
        <v>-</v>
      </c>
      <c r="D82" s="1" t="s">
        <v>8</v>
      </c>
      <c r="E82" s="1" t="s">
        <v>8</v>
      </c>
      <c r="F82" s="1" t="str">
        <f>VLOOKUP(G82,github!$A:$C,2,FALSE)</f>
        <v>caiolima</v>
      </c>
      <c r="G82" s="1" t="s">
        <v>528</v>
      </c>
      <c r="H82" s="1">
        <v>622</v>
      </c>
      <c r="I82" s="1" t="s">
        <v>8</v>
      </c>
      <c r="J82" s="1" t="s">
        <v>877</v>
      </c>
      <c r="K82" s="1" t="s">
        <v>877</v>
      </c>
      <c r="L82" s="1" t="s">
        <v>881</v>
      </c>
    </row>
    <row r="83" spans="1:12" x14ac:dyDescent="0.2">
      <c r="A83" s="1">
        <v>81</v>
      </c>
      <c r="B83" s="1" t="s">
        <v>949</v>
      </c>
      <c r="C83" s="1" t="str">
        <f>VLOOKUP(D83,github!$A:$C,2,FALSE)</f>
        <v>-</v>
      </c>
      <c r="D83" s="1" t="s">
        <v>8</v>
      </c>
      <c r="E83" s="1" t="s">
        <v>8</v>
      </c>
      <c r="F83" s="1" t="str">
        <f>VLOOKUP(G83,github!$A:$C,2,FALSE)</f>
        <v>ljharb</v>
      </c>
      <c r="G83" s="1" t="s">
        <v>511</v>
      </c>
      <c r="H83" s="1">
        <v>629</v>
      </c>
      <c r="I83" s="1" t="s">
        <v>8</v>
      </c>
      <c r="J83" s="1" t="s">
        <v>1063</v>
      </c>
      <c r="K83" s="1" t="s">
        <v>1061</v>
      </c>
      <c r="L83" s="1" t="s">
        <v>881</v>
      </c>
    </row>
    <row r="84" spans="1:12" x14ac:dyDescent="0.2">
      <c r="A84" s="1">
        <v>82</v>
      </c>
      <c r="B84" s="1" t="s">
        <v>1018</v>
      </c>
      <c r="C84" s="1" t="str">
        <f>VLOOKUP(D84,github!$A:$C,2,FALSE)</f>
        <v>caiolima</v>
      </c>
      <c r="D84" s="1" t="s">
        <v>528</v>
      </c>
      <c r="E84" s="1">
        <v>622</v>
      </c>
      <c r="F84" s="1" t="str">
        <f>VLOOKUP(G84,github!$A:$C,2,FALSE)</f>
        <v>jmdyck</v>
      </c>
      <c r="G84" s="1" t="s">
        <v>525</v>
      </c>
      <c r="H84" s="1">
        <v>623</v>
      </c>
      <c r="I84" s="1">
        <v>0</v>
      </c>
      <c r="J84" s="1" t="s">
        <v>1062</v>
      </c>
      <c r="K84" s="1" t="s">
        <v>880</v>
      </c>
      <c r="L84" s="1" t="s">
        <v>881</v>
      </c>
    </row>
    <row r="85" spans="1:12" x14ac:dyDescent="0.2">
      <c r="A85" s="1">
        <v>83</v>
      </c>
      <c r="B85" s="1" t="s">
        <v>961</v>
      </c>
      <c r="C85" s="1" t="str">
        <f>VLOOKUP(D85,github!$A:$C,2,FALSE)</f>
        <v>ljharb</v>
      </c>
      <c r="D85" s="1" t="s">
        <v>868</v>
      </c>
      <c r="E85" s="1">
        <v>11</v>
      </c>
      <c r="F85" s="1" t="str">
        <f>VLOOKUP(G85,github!$A:$C,2,FALSE)</f>
        <v>jmdyck</v>
      </c>
      <c r="G85" s="1" t="s">
        <v>835</v>
      </c>
      <c r="H85" s="1">
        <v>26</v>
      </c>
      <c r="I85" s="1">
        <v>14</v>
      </c>
      <c r="J85" s="1" t="s">
        <v>1062</v>
      </c>
      <c r="K85" s="1" t="s">
        <v>884</v>
      </c>
      <c r="L85" s="1" t="s">
        <v>878</v>
      </c>
    </row>
    <row r="86" spans="1:12" x14ac:dyDescent="0.2">
      <c r="A86" s="1">
        <v>84</v>
      </c>
      <c r="B86" s="1" t="s">
        <v>935</v>
      </c>
      <c r="C86" s="1" t="str">
        <f>VLOOKUP(D86,github!$A:$C,2,FALSE)</f>
        <v>-</v>
      </c>
      <c r="D86" s="1" t="s">
        <v>8</v>
      </c>
      <c r="E86" s="1" t="s">
        <v>8</v>
      </c>
      <c r="F86" s="1" t="str">
        <f>VLOOKUP(G86,github!$A:$C,2,FALSE)</f>
        <v>-</v>
      </c>
      <c r="G86" s="1" t="s">
        <v>8</v>
      </c>
      <c r="H86" s="1" t="s">
        <v>8</v>
      </c>
      <c r="I86" s="1" t="s">
        <v>8</v>
      </c>
      <c r="J86" s="1" t="s">
        <v>877</v>
      </c>
      <c r="K86" s="1" t="s">
        <v>877</v>
      </c>
      <c r="L86" s="1" t="s">
        <v>878</v>
      </c>
    </row>
    <row r="87" spans="1:12" x14ac:dyDescent="0.2">
      <c r="A87" s="1">
        <v>85</v>
      </c>
      <c r="B87" s="1" t="s">
        <v>990</v>
      </c>
      <c r="C87" s="1" t="str">
        <f>VLOOKUP(D87,github!$A:$C,2,FALSE)</f>
        <v>caiolima</v>
      </c>
      <c r="D87" s="1" t="s">
        <v>528</v>
      </c>
      <c r="E87" s="1">
        <v>622</v>
      </c>
      <c r="F87" s="1" t="str">
        <f>VLOOKUP(G87,github!$A:$C,2,FALSE)</f>
        <v>jhnaldo</v>
      </c>
      <c r="G87" s="1" t="s">
        <v>335</v>
      </c>
      <c r="H87" s="1">
        <v>831</v>
      </c>
      <c r="I87" s="1">
        <v>208</v>
      </c>
      <c r="J87" s="1" t="s">
        <v>1062</v>
      </c>
      <c r="K87" s="1" t="s">
        <v>884</v>
      </c>
      <c r="L87" s="1" t="s">
        <v>881</v>
      </c>
    </row>
    <row r="88" spans="1:12" x14ac:dyDescent="0.2">
      <c r="A88" s="1">
        <v>86</v>
      </c>
      <c r="B88" s="1" t="s">
        <v>1023</v>
      </c>
      <c r="C88" s="1" t="str">
        <f>VLOOKUP(D88,github!$A:$C,2,FALSE)</f>
        <v>littledan</v>
      </c>
      <c r="D88" s="1" t="s">
        <v>519</v>
      </c>
      <c r="E88" s="1">
        <v>626</v>
      </c>
      <c r="F88" s="1" t="str">
        <f>VLOOKUP(G88,github!$A:$C,2,FALSE)</f>
        <v>jmdyck</v>
      </c>
      <c r="G88" s="1" t="s">
        <v>518</v>
      </c>
      <c r="H88" s="1">
        <v>627</v>
      </c>
      <c r="I88" s="1">
        <v>0</v>
      </c>
      <c r="J88" s="1" t="s">
        <v>1062</v>
      </c>
      <c r="K88" s="1" t="s">
        <v>880</v>
      </c>
      <c r="L88" s="1" t="s">
        <v>881</v>
      </c>
    </row>
    <row r="89" spans="1:12" x14ac:dyDescent="0.2">
      <c r="A89" s="1">
        <v>87</v>
      </c>
      <c r="B89" s="1" t="s">
        <v>968</v>
      </c>
      <c r="C89" s="1" t="str">
        <f>VLOOKUP(D89,github!$A:$C,2,FALSE)</f>
        <v>DanielRosenwasser</v>
      </c>
      <c r="D89" s="1" t="s">
        <v>437</v>
      </c>
      <c r="E89" s="1">
        <v>698</v>
      </c>
      <c r="F89" s="1" t="str">
        <f>VLOOKUP(G89,github!$A:$C,2,FALSE)</f>
        <v>jmdyck</v>
      </c>
      <c r="G89" s="1" t="s">
        <v>429</v>
      </c>
      <c r="H89" s="1">
        <v>720</v>
      </c>
      <c r="I89" s="1">
        <v>22</v>
      </c>
      <c r="J89" s="1" t="s">
        <v>1062</v>
      </c>
      <c r="K89" s="1" t="s">
        <v>884</v>
      </c>
      <c r="L89" s="1" t="s">
        <v>878</v>
      </c>
    </row>
    <row r="90" spans="1:12" x14ac:dyDescent="0.2">
      <c r="A90" s="1">
        <v>88</v>
      </c>
      <c r="B90" s="1" t="s">
        <v>934</v>
      </c>
      <c r="C90" s="1" t="str">
        <f>VLOOKUP(D90,github!$A:$C,2,FALSE)</f>
        <v>-</v>
      </c>
      <c r="D90" s="1" t="s">
        <v>8</v>
      </c>
      <c r="E90" s="1" t="s">
        <v>8</v>
      </c>
      <c r="F90" s="1" t="str">
        <f>VLOOKUP(G90,github!$A:$C,2,FALSE)</f>
        <v>-</v>
      </c>
      <c r="G90" s="1" t="s">
        <v>8</v>
      </c>
      <c r="H90" s="1" t="s">
        <v>8</v>
      </c>
      <c r="I90" s="1" t="s">
        <v>8</v>
      </c>
      <c r="J90" s="1" t="s">
        <v>1063</v>
      </c>
      <c r="K90" s="1" t="s">
        <v>1081</v>
      </c>
      <c r="L90" s="1" t="s">
        <v>878</v>
      </c>
    </row>
    <row r="91" spans="1:12" x14ac:dyDescent="0.2">
      <c r="A91" s="1">
        <v>89</v>
      </c>
      <c r="B91" s="1" t="s">
        <v>952</v>
      </c>
      <c r="C91" s="1" t="str">
        <f>VLOOKUP(D91,github!$A:$C,2,FALSE)</f>
        <v>-</v>
      </c>
      <c r="D91" s="1" t="s">
        <v>8</v>
      </c>
      <c r="E91" s="1" t="s">
        <v>8</v>
      </c>
      <c r="F91" s="1" t="str">
        <f>VLOOKUP(G91,github!$A:$C,2,FALSE)</f>
        <v>shvaikalesh</v>
      </c>
      <c r="G91" s="1" t="s">
        <v>143</v>
      </c>
      <c r="H91" s="1">
        <v>1020</v>
      </c>
      <c r="I91" s="1" t="s">
        <v>8</v>
      </c>
      <c r="J91" s="1" t="s">
        <v>877</v>
      </c>
      <c r="K91" s="1" t="s">
        <v>877</v>
      </c>
      <c r="L91" s="1" t="s">
        <v>878</v>
      </c>
    </row>
    <row r="92" spans="1:12" x14ac:dyDescent="0.2">
      <c r="A92" s="1">
        <v>90</v>
      </c>
      <c r="B92" s="1" t="s">
        <v>1014</v>
      </c>
      <c r="C92" s="1" t="str">
        <f>VLOOKUP(D92,github!$A:$C,2,FALSE)</f>
        <v>-</v>
      </c>
      <c r="D92" s="1" t="s">
        <v>8</v>
      </c>
      <c r="E92" s="1" t="s">
        <v>8</v>
      </c>
      <c r="F92" s="1" t="str">
        <f>VLOOKUP(G92,github!$A:$C,2,FALSE)</f>
        <v>jmdyck</v>
      </c>
      <c r="G92" s="1" t="s">
        <v>719</v>
      </c>
      <c r="H92" s="1">
        <v>236</v>
      </c>
      <c r="I92" s="1" t="s">
        <v>8</v>
      </c>
      <c r="J92" s="1" t="s">
        <v>1062</v>
      </c>
      <c r="K92" s="1" t="s">
        <v>880</v>
      </c>
      <c r="L92" s="1" t="s">
        <v>881</v>
      </c>
    </row>
    <row r="93" spans="1:12" x14ac:dyDescent="0.2">
      <c r="A93" s="1">
        <v>91</v>
      </c>
      <c r="B93" s="1" t="s">
        <v>930</v>
      </c>
      <c r="C93" s="1" t="str">
        <f>VLOOKUP(D93,github!$A:$C,2,FALSE)</f>
        <v>-</v>
      </c>
      <c r="D93" s="1" t="s">
        <v>8</v>
      </c>
      <c r="E93" s="1" t="s">
        <v>8</v>
      </c>
      <c r="F93" s="1" t="str">
        <f>VLOOKUP(G93,github!$A:$C,2,FALSE)</f>
        <v>devsnek</v>
      </c>
      <c r="G93" s="1" t="s">
        <v>747</v>
      </c>
      <c r="H93" s="1">
        <v>180</v>
      </c>
      <c r="I93" s="1" t="s">
        <v>8</v>
      </c>
      <c r="J93" s="1" t="s">
        <v>1062</v>
      </c>
      <c r="K93" s="1" t="s">
        <v>884</v>
      </c>
      <c r="L93" s="1" t="s">
        <v>881</v>
      </c>
    </row>
    <row r="94" spans="1:12" x14ac:dyDescent="0.2">
      <c r="A94" s="1">
        <v>92</v>
      </c>
      <c r="B94" s="1" t="s">
        <v>979</v>
      </c>
      <c r="C94" s="1" t="str">
        <f>VLOOKUP(D94,github!$A:$C,2,FALSE)</f>
        <v>-</v>
      </c>
      <c r="D94" s="1" t="s">
        <v>8</v>
      </c>
      <c r="E94" s="1" t="s">
        <v>8</v>
      </c>
      <c r="F94" s="1" t="str">
        <f>VLOOKUP(G94,github!$A:$C,2,FALSE)</f>
        <v>jmdyck</v>
      </c>
      <c r="G94" s="1" t="s">
        <v>723</v>
      </c>
      <c r="H94" s="1">
        <v>236</v>
      </c>
      <c r="I94" s="1" t="s">
        <v>8</v>
      </c>
      <c r="J94" s="1" t="s">
        <v>1062</v>
      </c>
      <c r="K94" s="1" t="s">
        <v>884</v>
      </c>
      <c r="L94" s="1" t="s">
        <v>881</v>
      </c>
    </row>
    <row r="95" spans="1:12" x14ac:dyDescent="0.2">
      <c r="A95" s="1">
        <v>93</v>
      </c>
      <c r="B95" s="1" t="s">
        <v>940</v>
      </c>
      <c r="C95" s="1" t="str">
        <f>VLOOKUP(D95,github!$A:$C,2,FALSE)</f>
        <v>caiolima</v>
      </c>
      <c r="D95" s="1" t="s">
        <v>528</v>
      </c>
      <c r="E95" s="1">
        <v>622</v>
      </c>
      <c r="F95" s="1" t="str">
        <f>VLOOKUP(G95,github!$A:$C,2,FALSE)</f>
        <v>jmdyck</v>
      </c>
      <c r="G95" s="1" t="s">
        <v>525</v>
      </c>
      <c r="H95" s="1">
        <v>623</v>
      </c>
      <c r="I95" s="1">
        <v>0</v>
      </c>
      <c r="J95" s="1" t="s">
        <v>1062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954</v>
      </c>
      <c r="C96" s="1" t="str">
        <f>VLOOKUP(D96,github!$A:$C,2,FALSE)</f>
        <v>domenic</v>
      </c>
      <c r="D96" s="1" t="s">
        <v>810</v>
      </c>
      <c r="E96" s="1">
        <v>33</v>
      </c>
      <c r="F96" s="1" t="str">
        <f>VLOOKUP(G96,github!$A:$C,2,FALSE)</f>
        <v>bakkot</v>
      </c>
      <c r="G96" s="1" t="s">
        <v>400</v>
      </c>
      <c r="H96" s="1">
        <v>762</v>
      </c>
      <c r="I96" s="1">
        <v>728</v>
      </c>
      <c r="J96" s="1" t="s">
        <v>898</v>
      </c>
      <c r="K96" s="1" t="s">
        <v>1060</v>
      </c>
      <c r="L96" s="1" t="s">
        <v>881</v>
      </c>
    </row>
    <row r="97" spans="1:12" x14ac:dyDescent="0.2">
      <c r="A97" s="1">
        <v>95</v>
      </c>
      <c r="B97" s="1" t="s">
        <v>1005</v>
      </c>
      <c r="C97" s="1" t="str">
        <f>VLOOKUP(D97,github!$A:$C,2,FALSE)</f>
        <v>caiolima</v>
      </c>
      <c r="D97" s="1" t="s">
        <v>528</v>
      </c>
      <c r="E97" s="1">
        <v>622</v>
      </c>
      <c r="F97" s="1" t="str">
        <f>VLOOKUP(G97,github!$A:$C,2,FALSE)</f>
        <v>jmdyck</v>
      </c>
      <c r="G97" s="1" t="s">
        <v>525</v>
      </c>
      <c r="H97" s="1">
        <v>623</v>
      </c>
      <c r="I97" s="1">
        <v>0</v>
      </c>
      <c r="J97" s="1" t="s">
        <v>1062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928</v>
      </c>
      <c r="C98" s="1" t="str">
        <f>VLOOKUP(D98,github!$A:$C,2,FALSE)</f>
        <v>-</v>
      </c>
      <c r="D98" s="1" t="s">
        <v>8</v>
      </c>
      <c r="E98" s="1" t="s">
        <v>8</v>
      </c>
      <c r="F98" s="1" t="str">
        <f>VLOOKUP(G98,github!$A:$C,2,FALSE)</f>
        <v>rkirsling</v>
      </c>
      <c r="G98" s="1" t="s">
        <v>495</v>
      </c>
      <c r="H98" s="1">
        <v>636</v>
      </c>
      <c r="I98" s="1" t="s">
        <v>8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907</v>
      </c>
      <c r="C99" s="1" t="str">
        <f>VLOOKUP(D99,github!$A:$C,2,FALSE)</f>
        <v>DanielRosenwasser</v>
      </c>
      <c r="D99" s="1" t="s">
        <v>437</v>
      </c>
      <c r="E99" s="1">
        <v>698</v>
      </c>
      <c r="F99" s="1" t="str">
        <f>VLOOKUP(G99,github!$A:$C,2,FALSE)</f>
        <v>jmdyck</v>
      </c>
      <c r="G99" s="1" t="s">
        <v>429</v>
      </c>
      <c r="H99" s="1">
        <v>720</v>
      </c>
      <c r="I99" s="1">
        <v>22</v>
      </c>
      <c r="J99" s="1" t="s">
        <v>1062</v>
      </c>
      <c r="K99" s="1" t="s">
        <v>884</v>
      </c>
      <c r="L99" s="1" t="s">
        <v>878</v>
      </c>
    </row>
    <row r="100" spans="1:12" x14ac:dyDescent="0.2">
      <c r="A100" s="1">
        <v>98</v>
      </c>
      <c r="B100" s="1" t="s">
        <v>1019</v>
      </c>
      <c r="C100" s="1" t="str">
        <f>VLOOKUP(D100,github!$A:$C,2,FALSE)</f>
        <v>chicoxyzzy</v>
      </c>
      <c r="D100" s="1" t="s">
        <v>404</v>
      </c>
      <c r="E100" s="1">
        <v>753</v>
      </c>
      <c r="F100" s="1" t="str">
        <f>VLOOKUP(G100,github!$A:$C,2,FALSE)</f>
        <v>jmdyck</v>
      </c>
      <c r="G100" s="1" t="s">
        <v>172</v>
      </c>
      <c r="H100" s="1">
        <v>975</v>
      </c>
      <c r="I100" s="1">
        <v>222</v>
      </c>
      <c r="J100" s="1" t="s">
        <v>1063</v>
      </c>
      <c r="K100" s="1" t="s">
        <v>1081</v>
      </c>
      <c r="L100" s="1" t="s">
        <v>881</v>
      </c>
    </row>
    <row r="101" spans="1:12" x14ac:dyDescent="0.2">
      <c r="A101" s="1">
        <v>99</v>
      </c>
      <c r="B101" s="1" t="s">
        <v>887</v>
      </c>
      <c r="C101" s="1" t="str">
        <f>VLOOKUP(D101,github!$A:$C,2,FALSE)</f>
        <v>anba</v>
      </c>
      <c r="D101" s="1" t="s">
        <v>672</v>
      </c>
      <c r="E101" s="1">
        <v>390</v>
      </c>
      <c r="F101" s="1" t="str">
        <f>VLOOKUP(G101,github!$A:$C,2,FALSE)</f>
        <v>h2oche</v>
      </c>
      <c r="G101" s="1" t="s">
        <v>136</v>
      </c>
      <c r="H101" s="1">
        <v>1027</v>
      </c>
      <c r="I101" s="1">
        <v>636</v>
      </c>
      <c r="J101" s="1" t="s">
        <v>1063</v>
      </c>
      <c r="K101" s="1" t="s">
        <v>1061</v>
      </c>
      <c r="L101" s="1" t="s">
        <v>881</v>
      </c>
    </row>
    <row r="102" spans="1:12" x14ac:dyDescent="0.2">
      <c r="A102" s="1">
        <v>100</v>
      </c>
      <c r="B102" s="1" t="s">
        <v>896</v>
      </c>
      <c r="C102" s="1" t="str">
        <f>VLOOKUP(D102,github!$A:$C,2,FALSE)</f>
        <v>-</v>
      </c>
      <c r="D102" s="1" t="s">
        <v>8</v>
      </c>
      <c r="E102" s="1" t="s">
        <v>8</v>
      </c>
      <c r="F102" s="1" t="str">
        <f>VLOOKUP(G102,github!$A:$C,2,FALSE)</f>
        <v>-</v>
      </c>
      <c r="G102" s="1" t="s">
        <v>8</v>
      </c>
      <c r="H102" s="1" t="s">
        <v>8</v>
      </c>
      <c r="I102" s="1" t="s">
        <v>8</v>
      </c>
      <c r="J102" s="1" t="s">
        <v>1062</v>
      </c>
      <c r="K102" s="1" t="s">
        <v>880</v>
      </c>
      <c r="L102" s="1" t="s">
        <v>881</v>
      </c>
    </row>
    <row r="103" spans="1:12" x14ac:dyDescent="0.2">
      <c r="A103" s="1">
        <v>101</v>
      </c>
      <c r="B103" s="1" t="s">
        <v>959</v>
      </c>
      <c r="C103" s="1" t="str">
        <f>VLOOKUP(D103,github!$A:$C,2,FALSE)</f>
        <v>-</v>
      </c>
      <c r="D103" s="1" t="s">
        <v>8</v>
      </c>
      <c r="E103" s="1" t="s">
        <v>8</v>
      </c>
      <c r="F103" s="1" t="str">
        <f>VLOOKUP(G103,github!$A:$C,2,FALSE)</f>
        <v>szuend</v>
      </c>
      <c r="G103" s="1" t="s">
        <v>34</v>
      </c>
      <c r="H103" s="1">
        <v>1124</v>
      </c>
      <c r="I103" s="1" t="s">
        <v>8</v>
      </c>
      <c r="J103" s="1" t="s">
        <v>1062</v>
      </c>
      <c r="K103" s="1" t="s">
        <v>884</v>
      </c>
      <c r="L103" s="1" t="s">
        <v>878</v>
      </c>
    </row>
    <row r="104" spans="1:12" x14ac:dyDescent="0.2">
      <c r="A104" s="1">
        <v>102</v>
      </c>
      <c r="B104" s="1" t="s">
        <v>939</v>
      </c>
      <c r="C104" s="1" t="str">
        <f>VLOOKUP(D104,github!$A:$C,2,FALSE)</f>
        <v>-</v>
      </c>
      <c r="D104" s="1" t="s">
        <v>8</v>
      </c>
      <c r="E104" s="1" t="s">
        <v>8</v>
      </c>
      <c r="F104" s="1" t="str">
        <f>VLOOKUP(G104,github!$A:$C,2,FALSE)</f>
        <v>ljharb</v>
      </c>
      <c r="G104" s="1" t="s">
        <v>511</v>
      </c>
      <c r="H104" s="1">
        <v>629</v>
      </c>
      <c r="I104" s="1" t="s">
        <v>8</v>
      </c>
      <c r="J104" s="1" t="s">
        <v>1063</v>
      </c>
      <c r="K104" s="1" t="s">
        <v>1061</v>
      </c>
      <c r="L104" s="1" t="s">
        <v>881</v>
      </c>
    </row>
    <row r="105" spans="1:12" x14ac:dyDescent="0.2">
      <c r="A105" s="1">
        <v>103</v>
      </c>
      <c r="B105" s="1" t="s">
        <v>924</v>
      </c>
      <c r="C105" s="1" t="str">
        <f>VLOOKUP(D105,github!$A:$C,2,FALSE)</f>
        <v>littledan</v>
      </c>
      <c r="D105" s="1" t="s">
        <v>519</v>
      </c>
      <c r="E105" s="1">
        <v>626</v>
      </c>
      <c r="F105" s="1" t="str">
        <f>VLOOKUP(G105,github!$A:$C,2,FALSE)</f>
        <v>jmdyck</v>
      </c>
      <c r="G105" s="1" t="s">
        <v>518</v>
      </c>
      <c r="H105" s="1">
        <v>627</v>
      </c>
      <c r="I105" s="1">
        <v>0</v>
      </c>
      <c r="J105" s="1" t="s">
        <v>1062</v>
      </c>
      <c r="K105" s="1" t="s">
        <v>880</v>
      </c>
      <c r="L105" s="1" t="s">
        <v>881</v>
      </c>
    </row>
    <row r="106" spans="1:12" x14ac:dyDescent="0.2">
      <c r="A106" s="1">
        <v>104</v>
      </c>
      <c r="B106" s="1" t="s">
        <v>974</v>
      </c>
      <c r="C106" s="1" t="str">
        <f>VLOOKUP(D106,github!$A:$C,2,FALSE)</f>
        <v>domenic</v>
      </c>
      <c r="D106" s="1" t="s">
        <v>810</v>
      </c>
      <c r="E106" s="1">
        <v>33</v>
      </c>
      <c r="F106" s="1" t="str">
        <f>VLOOKUP(G106,github!$A:$C,2,FALSE)</f>
        <v>jhnaldo</v>
      </c>
      <c r="G106" s="1" t="s">
        <v>365</v>
      </c>
      <c r="H106" s="1">
        <v>803</v>
      </c>
      <c r="I106" s="1">
        <v>769</v>
      </c>
      <c r="J106" s="1" t="s">
        <v>877</v>
      </c>
      <c r="K106" s="1" t="s">
        <v>877</v>
      </c>
      <c r="L106" s="1" t="s">
        <v>881</v>
      </c>
    </row>
    <row r="107" spans="1:12" x14ac:dyDescent="0.2">
      <c r="A107" s="1">
        <v>105</v>
      </c>
      <c r="B107" s="1" t="s">
        <v>894</v>
      </c>
      <c r="C107" s="1" t="str">
        <f>VLOOKUP(D107,github!$A:$C,2,FALSE)</f>
        <v>-</v>
      </c>
      <c r="D107" s="1" t="s">
        <v>8</v>
      </c>
      <c r="E107" s="1" t="s">
        <v>8</v>
      </c>
      <c r="F107" s="1" t="str">
        <f>VLOOKUP(G107,github!$A:$C,2,FALSE)</f>
        <v>-</v>
      </c>
      <c r="G107" s="1" t="s">
        <v>8</v>
      </c>
      <c r="H107" s="1" t="s">
        <v>8</v>
      </c>
      <c r="I107" s="1" t="s">
        <v>8</v>
      </c>
      <c r="J107" s="1" t="s">
        <v>877</v>
      </c>
      <c r="K107" s="1" t="s">
        <v>877</v>
      </c>
      <c r="L107" s="1" t="s">
        <v>878</v>
      </c>
    </row>
    <row r="108" spans="1:12" x14ac:dyDescent="0.2">
      <c r="A108" s="1">
        <v>106</v>
      </c>
      <c r="B108" s="1" t="s">
        <v>923</v>
      </c>
      <c r="C108" s="1" t="str">
        <f>VLOOKUP(D108,github!$A:$C,2,FALSE)</f>
        <v>-</v>
      </c>
      <c r="D108" s="1" t="s">
        <v>8</v>
      </c>
      <c r="E108" s="1" t="s">
        <v>8</v>
      </c>
      <c r="F108" s="1" t="str">
        <f>VLOOKUP(G108,github!$A:$C,2,FALSE)</f>
        <v>ljharb</v>
      </c>
      <c r="G108" s="1" t="s">
        <v>511</v>
      </c>
      <c r="H108" s="1">
        <v>629</v>
      </c>
      <c r="I108" s="1" t="s">
        <v>8</v>
      </c>
      <c r="J108" s="1" t="s">
        <v>1063</v>
      </c>
      <c r="K108" s="1" t="s">
        <v>1061</v>
      </c>
      <c r="L108" s="1" t="s">
        <v>881</v>
      </c>
    </row>
    <row r="109" spans="1:12" x14ac:dyDescent="0.2">
      <c r="A109" s="1">
        <v>107</v>
      </c>
      <c r="B109" s="1" t="s">
        <v>1000</v>
      </c>
      <c r="C109" s="1" t="str">
        <f>VLOOKUP(D109,github!$A:$C,2,FALSE)</f>
        <v>-</v>
      </c>
      <c r="D109" s="1" t="s">
        <v>8</v>
      </c>
      <c r="E109" s="1" t="s">
        <v>8</v>
      </c>
      <c r="F109" s="1" t="str">
        <f>VLOOKUP(G109,github!$A:$C,2,FALSE)</f>
        <v>-</v>
      </c>
      <c r="G109" s="1" t="s">
        <v>8</v>
      </c>
      <c r="H109" s="1" t="s">
        <v>8</v>
      </c>
      <c r="I109" s="1" t="s">
        <v>8</v>
      </c>
      <c r="J109" s="1" t="s">
        <v>877</v>
      </c>
      <c r="K109" s="1" t="s">
        <v>877</v>
      </c>
      <c r="L109" s="1" t="s">
        <v>878</v>
      </c>
    </row>
    <row r="110" spans="1:12" x14ac:dyDescent="0.2">
      <c r="A110" s="1">
        <v>108</v>
      </c>
      <c r="B110" s="1" t="s">
        <v>969</v>
      </c>
      <c r="C110" s="1" t="str">
        <f>VLOOKUP(D110,github!$A:$C,2,FALSE)</f>
        <v>-</v>
      </c>
      <c r="D110" s="1" t="s">
        <v>8</v>
      </c>
      <c r="E110" s="1" t="s">
        <v>8</v>
      </c>
      <c r="F110" s="1" t="str">
        <f>VLOOKUP(G110,github!$A:$C,2,FALSE)</f>
        <v>devsnek</v>
      </c>
      <c r="G110" s="1" t="s">
        <v>649</v>
      </c>
      <c r="H110" s="1">
        <v>453</v>
      </c>
      <c r="I110" s="1" t="s">
        <v>8</v>
      </c>
      <c r="J110" s="1" t="s">
        <v>877</v>
      </c>
      <c r="K110" s="1" t="s">
        <v>877</v>
      </c>
      <c r="L110" s="1" t="s">
        <v>881</v>
      </c>
    </row>
    <row r="111" spans="1:12" x14ac:dyDescent="0.2">
      <c r="A111" s="1">
        <v>109</v>
      </c>
      <c r="B111" s="1" t="s">
        <v>895</v>
      </c>
      <c r="C111" s="1" t="str">
        <f>VLOOKUP(D111,github!$A:$C,2,FALSE)</f>
        <v>-</v>
      </c>
      <c r="D111" s="1" t="s">
        <v>8</v>
      </c>
      <c r="E111" s="1" t="s">
        <v>8</v>
      </c>
      <c r="F111" s="1" t="str">
        <f>VLOOKUP(G111,github!$A:$C,2,FALSE)</f>
        <v>anba</v>
      </c>
      <c r="G111" s="1" t="s">
        <v>672</v>
      </c>
      <c r="H111" s="1">
        <v>390</v>
      </c>
      <c r="I111" s="1" t="s">
        <v>8</v>
      </c>
      <c r="J111" s="1" t="s">
        <v>877</v>
      </c>
      <c r="K111" s="1" t="s">
        <v>877</v>
      </c>
      <c r="L111" s="1" t="s">
        <v>878</v>
      </c>
    </row>
    <row r="112" spans="1:12" x14ac:dyDescent="0.2">
      <c r="A112" s="1">
        <v>110</v>
      </c>
      <c r="B112" s="1" t="s">
        <v>886</v>
      </c>
      <c r="C112" s="1" t="str">
        <f>VLOOKUP(D112,github!$A:$C,2,FALSE)</f>
        <v>anba</v>
      </c>
      <c r="D112" s="1" t="s">
        <v>672</v>
      </c>
      <c r="E112" s="1">
        <v>390</v>
      </c>
      <c r="F112" s="1" t="str">
        <f>VLOOKUP(G112,github!$A:$C,2,FALSE)</f>
        <v>jmdyck</v>
      </c>
      <c r="G112" s="1" t="s">
        <v>656</v>
      </c>
      <c r="H112" s="1">
        <v>410</v>
      </c>
      <c r="I112" s="1">
        <v>19</v>
      </c>
      <c r="J112" s="1" t="s">
        <v>1062</v>
      </c>
      <c r="K112" s="1" t="s">
        <v>880</v>
      </c>
      <c r="L112" s="1" t="s">
        <v>881</v>
      </c>
    </row>
    <row r="113" spans="1:12" x14ac:dyDescent="0.2">
      <c r="A113" s="1">
        <v>111</v>
      </c>
      <c r="B113" s="1" t="s">
        <v>905</v>
      </c>
      <c r="C113" s="1" t="str">
        <f>VLOOKUP(D113,github!$A:$C,2,FALSE)</f>
        <v>domenic</v>
      </c>
      <c r="D113" s="1" t="s">
        <v>382</v>
      </c>
      <c r="E113" s="1">
        <v>787</v>
      </c>
      <c r="F113" s="1" t="str">
        <f>VLOOKUP(G113,github!$A:$C,2,FALSE)</f>
        <v>syg</v>
      </c>
      <c r="G113" s="1" t="s">
        <v>381</v>
      </c>
      <c r="H113" s="1">
        <v>787</v>
      </c>
      <c r="I113" s="1">
        <v>0</v>
      </c>
      <c r="J113" s="1" t="s">
        <v>1062</v>
      </c>
      <c r="K113" s="1" t="s">
        <v>884</v>
      </c>
      <c r="L113" s="1" t="s">
        <v>881</v>
      </c>
    </row>
    <row r="114" spans="1:12" x14ac:dyDescent="0.2">
      <c r="A114" s="1">
        <v>112</v>
      </c>
      <c r="B114" s="1" t="s">
        <v>906</v>
      </c>
      <c r="C114" s="1" t="str">
        <f>VLOOKUP(D114,github!$A:$C,2,FALSE)</f>
        <v>shvaikalesh</v>
      </c>
      <c r="D114" s="1" t="s">
        <v>143</v>
      </c>
      <c r="E114" s="1">
        <v>1020</v>
      </c>
      <c r="F114" s="1" t="str">
        <f>VLOOKUP(G114,github!$A:$C,2,FALSE)</f>
        <v>-</v>
      </c>
      <c r="G114" s="1" t="s">
        <v>8</v>
      </c>
      <c r="H114" s="1" t="s">
        <v>8</v>
      </c>
      <c r="I114" s="1" t="s">
        <v>8</v>
      </c>
      <c r="J114" s="1" t="s">
        <v>1063</v>
      </c>
      <c r="K114" s="1" t="s">
        <v>1061</v>
      </c>
      <c r="L114" s="1" t="s">
        <v>878</v>
      </c>
    </row>
    <row r="115" spans="1:12" x14ac:dyDescent="0.2">
      <c r="A115" s="1">
        <v>113</v>
      </c>
      <c r="B115" s="1" t="s">
        <v>973</v>
      </c>
      <c r="C115" s="1" t="str">
        <f>VLOOKUP(D115,github!$A:$C,2,FALSE)</f>
        <v>-</v>
      </c>
      <c r="D115" s="1" t="s">
        <v>8</v>
      </c>
      <c r="E115" s="1" t="s">
        <v>8</v>
      </c>
      <c r="F115" s="1" t="str">
        <f>VLOOKUP(G115,github!$A:$C,2,FALSE)</f>
        <v>jmdyck</v>
      </c>
      <c r="G115" s="1" t="s">
        <v>721</v>
      </c>
      <c r="H115" s="1">
        <v>236</v>
      </c>
      <c r="I115" s="1" t="s">
        <v>8</v>
      </c>
      <c r="J115" s="1" t="s">
        <v>1062</v>
      </c>
      <c r="K115" s="1" t="s">
        <v>880</v>
      </c>
      <c r="L115" s="1" t="s">
        <v>881</v>
      </c>
    </row>
    <row r="116" spans="1:12" x14ac:dyDescent="0.2">
      <c r="A116" s="1">
        <v>114</v>
      </c>
      <c r="B116" s="1" t="s">
        <v>1001</v>
      </c>
      <c r="C116" s="1" t="str">
        <f>VLOOKUP(D116,github!$A:$C,2,FALSE)</f>
        <v>-</v>
      </c>
      <c r="D116" s="1" t="s">
        <v>8</v>
      </c>
      <c r="E116" s="1" t="s">
        <v>8</v>
      </c>
      <c r="F116" s="1" t="str">
        <f>VLOOKUP(G116,github!$A:$C,2,FALSE)</f>
        <v>-</v>
      </c>
      <c r="G116" s="1" t="s">
        <v>8</v>
      </c>
      <c r="H116" s="1" t="s">
        <v>8</v>
      </c>
      <c r="I116" s="1" t="s">
        <v>8</v>
      </c>
      <c r="J116" s="1" t="s">
        <v>877</v>
      </c>
      <c r="K116" s="1" t="s">
        <v>877</v>
      </c>
      <c r="L116" s="1" t="s">
        <v>878</v>
      </c>
    </row>
    <row r="117" spans="1:12" x14ac:dyDescent="0.2">
      <c r="A117" s="1">
        <v>115</v>
      </c>
      <c r="B117" s="1" t="s">
        <v>1006</v>
      </c>
      <c r="C117" s="1" t="str">
        <f>VLOOKUP(D117,github!$A:$C,2,FALSE)</f>
        <v>-</v>
      </c>
      <c r="D117" s="1" t="s">
        <v>8</v>
      </c>
      <c r="E117" s="1" t="s">
        <v>8</v>
      </c>
      <c r="F117" s="1" t="str">
        <f>VLOOKUP(G117,github!$A:$C,2,FALSE)</f>
        <v>-</v>
      </c>
      <c r="G117" s="1" t="s">
        <v>8</v>
      </c>
      <c r="H117" s="1" t="s">
        <v>8</v>
      </c>
      <c r="I117" s="1" t="s">
        <v>8</v>
      </c>
      <c r="J117" s="1" t="s">
        <v>1063</v>
      </c>
      <c r="K117" s="1" t="s">
        <v>1061</v>
      </c>
      <c r="L117" s="1" t="s">
        <v>881</v>
      </c>
    </row>
    <row r="118" spans="1:12" x14ac:dyDescent="0.2">
      <c r="A118" s="1">
        <v>116</v>
      </c>
      <c r="B118" s="1" t="s">
        <v>970</v>
      </c>
      <c r="C118" s="1" t="str">
        <f>VLOOKUP(D118,github!$A:$C,2,FALSE)</f>
        <v>-</v>
      </c>
      <c r="D118" s="1" t="s">
        <v>8</v>
      </c>
      <c r="E118" s="1" t="s">
        <v>8</v>
      </c>
      <c r="F118" s="1" t="str">
        <f>VLOOKUP(G118,github!$A:$C,2,FALSE)</f>
        <v>jmdyck</v>
      </c>
      <c r="G118" s="1" t="s">
        <v>711</v>
      </c>
      <c r="H118" s="1">
        <v>236</v>
      </c>
      <c r="I118" s="1" t="s">
        <v>8</v>
      </c>
      <c r="J118" s="1" t="s">
        <v>1063</v>
      </c>
      <c r="K118" s="1" t="s">
        <v>1061</v>
      </c>
      <c r="L118" s="1" t="s">
        <v>881</v>
      </c>
    </row>
    <row r="119" spans="1:12" x14ac:dyDescent="0.2">
      <c r="A119" s="1">
        <v>117</v>
      </c>
      <c r="B119" s="1" t="s">
        <v>885</v>
      </c>
      <c r="C119" s="1" t="str">
        <f>VLOOKUP(D119,github!$A:$C,2,FALSE)</f>
        <v>bakkot</v>
      </c>
      <c r="D119" s="1" t="s">
        <v>140</v>
      </c>
      <c r="E119" s="1">
        <v>1026</v>
      </c>
      <c r="F119" s="1" t="str">
        <f>VLOOKUP(G119,github!$A:$C,2,FALSE)</f>
        <v>-</v>
      </c>
      <c r="G119" s="1" t="s">
        <v>8</v>
      </c>
      <c r="H119" s="1" t="s">
        <v>8</v>
      </c>
      <c r="I119" s="1" t="s">
        <v>8</v>
      </c>
      <c r="J119" s="1" t="s">
        <v>1063</v>
      </c>
      <c r="K119" s="1" t="s">
        <v>1061</v>
      </c>
      <c r="L119" s="1" t="s">
        <v>878</v>
      </c>
    </row>
    <row r="120" spans="1:12" x14ac:dyDescent="0.2">
      <c r="A120" s="1">
        <v>118</v>
      </c>
      <c r="B120" s="1" t="s">
        <v>929</v>
      </c>
      <c r="C120" s="1" t="str">
        <f>VLOOKUP(D120,github!$A:$C,2,FALSE)</f>
        <v>michaelficarra</v>
      </c>
      <c r="D120" s="1" t="s">
        <v>664</v>
      </c>
      <c r="E120" s="1">
        <v>405</v>
      </c>
      <c r="F120" s="1" t="str">
        <f>VLOOKUP(G120,github!$A:$C,2,FALSE)</f>
        <v>jmdyck</v>
      </c>
      <c r="G120" s="1" t="s">
        <v>656</v>
      </c>
      <c r="H120" s="1">
        <v>410</v>
      </c>
      <c r="I120" s="1">
        <v>4</v>
      </c>
      <c r="J120" s="1" t="s">
        <v>1063</v>
      </c>
      <c r="K120" s="1" t="s">
        <v>1061</v>
      </c>
      <c r="L120" s="1" t="s">
        <v>881</v>
      </c>
    </row>
    <row r="121" spans="1:12" x14ac:dyDescent="0.2">
      <c r="A121" s="1">
        <v>119</v>
      </c>
      <c r="B121" s="1" t="s">
        <v>916</v>
      </c>
      <c r="C121" s="1" t="str">
        <f>VLOOKUP(D121,github!$A:$C,2,FALSE)</f>
        <v>-</v>
      </c>
      <c r="D121" s="1" t="s">
        <v>8</v>
      </c>
      <c r="E121" s="1" t="s">
        <v>8</v>
      </c>
      <c r="F121" s="1" t="str">
        <f>VLOOKUP(G121,github!$A:$C,2,FALSE)</f>
        <v>caiolima</v>
      </c>
      <c r="G121" s="1" t="s">
        <v>528</v>
      </c>
      <c r="H121" s="1">
        <v>622</v>
      </c>
      <c r="I121" s="1" t="s">
        <v>8</v>
      </c>
      <c r="J121" s="1" t="s">
        <v>877</v>
      </c>
      <c r="K121" s="1" t="s">
        <v>877</v>
      </c>
      <c r="L121" s="1" t="s">
        <v>878</v>
      </c>
    </row>
    <row r="122" spans="1:12" x14ac:dyDescent="0.2">
      <c r="A122" s="1">
        <v>120</v>
      </c>
      <c r="B122" s="1" t="s">
        <v>1032</v>
      </c>
      <c r="C122" s="1" t="str">
        <f>VLOOKUP(D122,github!$A:$C,2,FALSE)</f>
        <v>-</v>
      </c>
      <c r="D122" s="1" t="s">
        <v>8</v>
      </c>
      <c r="E122" s="1" t="s">
        <v>8</v>
      </c>
      <c r="F122" s="1" t="str">
        <f>VLOOKUP(G122,github!$A:$C,2,FALSE)</f>
        <v>h2oche</v>
      </c>
      <c r="G122" s="1" t="s">
        <v>321</v>
      </c>
      <c r="H122" s="1">
        <v>836</v>
      </c>
      <c r="I122" s="1" t="s">
        <v>8</v>
      </c>
      <c r="J122" s="1" t="s">
        <v>1063</v>
      </c>
      <c r="K122" s="1" t="s">
        <v>1061</v>
      </c>
      <c r="L122" s="1" t="s">
        <v>881</v>
      </c>
    </row>
    <row r="123" spans="1:12" x14ac:dyDescent="0.2">
      <c r="A123" s="1">
        <v>121</v>
      </c>
      <c r="B123" s="1" t="s">
        <v>989</v>
      </c>
      <c r="C123" s="1" t="str">
        <f>VLOOKUP(D123,github!$A:$C,2,FALSE)</f>
        <v>-</v>
      </c>
      <c r="D123" s="1" t="s">
        <v>8</v>
      </c>
      <c r="E123" s="1" t="s">
        <v>8</v>
      </c>
      <c r="F123" s="1" t="str">
        <f>VLOOKUP(G123,github!$A:$C,2,FALSE)</f>
        <v>jmdyck</v>
      </c>
      <c r="G123" s="1" t="s">
        <v>722</v>
      </c>
      <c r="H123" s="1">
        <v>236</v>
      </c>
      <c r="I123" s="1" t="s">
        <v>8</v>
      </c>
      <c r="J123" s="1" t="s">
        <v>1062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937</v>
      </c>
      <c r="C124" s="1" t="str">
        <f>VLOOKUP(D124,github!$A:$C,2,FALSE)</f>
        <v>anba</v>
      </c>
      <c r="D124" s="1" t="s">
        <v>672</v>
      </c>
      <c r="E124" s="1">
        <v>390</v>
      </c>
      <c r="F124" s="1" t="str">
        <f>VLOOKUP(G124,github!$A:$C,2,FALSE)</f>
        <v>h2oche</v>
      </c>
      <c r="G124" s="1" t="s">
        <v>136</v>
      </c>
      <c r="H124" s="1">
        <v>1027</v>
      </c>
      <c r="I124" s="1">
        <v>636</v>
      </c>
      <c r="J124" s="1" t="s">
        <v>1063</v>
      </c>
      <c r="K124" s="1" t="s">
        <v>1061</v>
      </c>
      <c r="L124" s="1" t="s">
        <v>878</v>
      </c>
    </row>
    <row r="125" spans="1:12" x14ac:dyDescent="0.2">
      <c r="A125" s="1">
        <v>123</v>
      </c>
      <c r="B125" s="1" t="s">
        <v>957</v>
      </c>
      <c r="C125" s="1" t="str">
        <f>VLOOKUP(D125,github!$A:$C,2,FALSE)</f>
        <v>-</v>
      </c>
      <c r="D125" s="1" t="s">
        <v>8</v>
      </c>
      <c r="E125" s="1" t="s">
        <v>8</v>
      </c>
      <c r="F125" s="1" t="str">
        <f>VLOOKUP(G125,github!$A:$C,2,FALSE)</f>
        <v>ExE-Boss</v>
      </c>
      <c r="G125" s="1" t="s">
        <v>420</v>
      </c>
      <c r="H125" s="1">
        <v>728</v>
      </c>
      <c r="I125" s="1" t="s">
        <v>8</v>
      </c>
      <c r="J125" s="1" t="s">
        <v>1063</v>
      </c>
      <c r="K125" s="1" t="s">
        <v>1061</v>
      </c>
      <c r="L125" s="1" t="s">
        <v>881</v>
      </c>
    </row>
    <row r="126" spans="1:12" x14ac:dyDescent="0.2">
      <c r="A126" s="1">
        <v>124</v>
      </c>
      <c r="B126" s="1" t="s">
        <v>1022</v>
      </c>
      <c r="C126" s="1" t="str">
        <f>VLOOKUP(D126,github!$A:$C,2,FALSE)</f>
        <v>littledan</v>
      </c>
      <c r="D126" s="1" t="s">
        <v>863</v>
      </c>
      <c r="E126" s="1">
        <v>26</v>
      </c>
      <c r="F126" s="1" t="str">
        <f>VLOOKUP(G126,github!$A:$C,2,FALSE)</f>
        <v>ljharb</v>
      </c>
      <c r="G126" s="1" t="s">
        <v>511</v>
      </c>
      <c r="H126" s="1">
        <v>629</v>
      </c>
      <c r="I126" s="1">
        <v>603</v>
      </c>
      <c r="J126" s="1" t="s">
        <v>1063</v>
      </c>
      <c r="K126" s="1" t="s">
        <v>1061</v>
      </c>
      <c r="L126" s="1" t="s">
        <v>881</v>
      </c>
    </row>
    <row r="127" spans="1:12" x14ac:dyDescent="0.2">
      <c r="A127" s="1">
        <v>125</v>
      </c>
      <c r="B127" s="1" t="s">
        <v>891</v>
      </c>
      <c r="C127" s="1" t="str">
        <f>VLOOKUP(D127,github!$A:$C,2,FALSE)</f>
        <v>anba</v>
      </c>
      <c r="D127" s="1" t="s">
        <v>672</v>
      </c>
      <c r="E127" s="1">
        <v>390</v>
      </c>
      <c r="F127" s="1" t="str">
        <f>VLOOKUP(G127,github!$A:$C,2,FALSE)</f>
        <v>h2oche</v>
      </c>
      <c r="G127" s="1" t="s">
        <v>136</v>
      </c>
      <c r="H127" s="1">
        <v>1027</v>
      </c>
      <c r="I127" s="1">
        <v>636</v>
      </c>
      <c r="J127" s="1" t="s">
        <v>1063</v>
      </c>
      <c r="K127" s="1" t="s">
        <v>1061</v>
      </c>
      <c r="L127" s="1" t="s">
        <v>881</v>
      </c>
    </row>
    <row r="128" spans="1:12" x14ac:dyDescent="0.2">
      <c r="A128" s="1">
        <v>126</v>
      </c>
      <c r="B128" s="1" t="s">
        <v>976</v>
      </c>
      <c r="C128" s="1" t="str">
        <f>VLOOKUP(D128,github!$A:$C,2,FALSE)</f>
        <v>bakkot</v>
      </c>
      <c r="D128" s="1" t="s">
        <v>140</v>
      </c>
      <c r="E128" s="1">
        <v>1026</v>
      </c>
      <c r="F128" s="1" t="str">
        <f>VLOOKUP(G128,github!$A:$C,2,FALSE)</f>
        <v>-</v>
      </c>
      <c r="G128" s="1" t="s">
        <v>8</v>
      </c>
      <c r="H128" s="1" t="s">
        <v>8</v>
      </c>
      <c r="I128" s="1" t="s">
        <v>8</v>
      </c>
      <c r="J128" s="1" t="s">
        <v>1063</v>
      </c>
      <c r="K128" s="1" t="s">
        <v>1061</v>
      </c>
      <c r="L128" s="1" t="s">
        <v>878</v>
      </c>
    </row>
    <row r="129" spans="1:12" x14ac:dyDescent="0.2">
      <c r="A129" s="1">
        <v>127</v>
      </c>
      <c r="B129" s="1" t="s">
        <v>1036</v>
      </c>
      <c r="C129" s="1" t="str">
        <f>VLOOKUP(D129,github!$A:$C,2,FALSE)</f>
        <v>-</v>
      </c>
      <c r="D129" s="1" t="s">
        <v>8</v>
      </c>
      <c r="E129" s="1" t="s">
        <v>8</v>
      </c>
      <c r="F129" s="1" t="str">
        <f>VLOOKUP(G129,github!$A:$C,2,FALSE)</f>
        <v>szuend</v>
      </c>
      <c r="G129" s="1" t="s">
        <v>34</v>
      </c>
      <c r="H129" s="1">
        <v>1124</v>
      </c>
      <c r="I129" s="1" t="s">
        <v>8</v>
      </c>
      <c r="J129" s="1" t="s">
        <v>1063</v>
      </c>
      <c r="K129" s="1" t="s">
        <v>1081</v>
      </c>
      <c r="L129" s="1" t="s">
        <v>878</v>
      </c>
    </row>
    <row r="130" spans="1:12" x14ac:dyDescent="0.2">
      <c r="A130" s="1">
        <v>128</v>
      </c>
      <c r="B130" s="1" t="s">
        <v>992</v>
      </c>
      <c r="C130" s="1" t="str">
        <f>VLOOKUP(D130,github!$A:$C,2,FALSE)</f>
        <v>shvaikalesh</v>
      </c>
      <c r="D130" s="1" t="s">
        <v>143</v>
      </c>
      <c r="E130" s="1">
        <v>1020</v>
      </c>
      <c r="F130" s="1" t="str">
        <f>VLOOKUP(G130,github!$A:$C,2,FALSE)</f>
        <v>bakkot</v>
      </c>
      <c r="G130" s="1" t="s">
        <v>140</v>
      </c>
      <c r="H130" s="1">
        <v>1026</v>
      </c>
      <c r="I130" s="1">
        <v>5</v>
      </c>
      <c r="J130" s="1" t="s">
        <v>1062</v>
      </c>
      <c r="K130" s="1" t="s">
        <v>884</v>
      </c>
      <c r="L130" s="1" t="s">
        <v>881</v>
      </c>
    </row>
    <row r="131" spans="1:12" x14ac:dyDescent="0.2">
      <c r="A131" s="1">
        <v>129</v>
      </c>
      <c r="B131" s="1" t="s">
        <v>888</v>
      </c>
      <c r="C131" s="1" t="str">
        <f>VLOOKUP(D131,github!$A:$C,2,FALSE)</f>
        <v>bakkot</v>
      </c>
      <c r="D131" s="1" t="s">
        <v>49</v>
      </c>
      <c r="E131" s="1">
        <v>1098</v>
      </c>
      <c r="F131" s="1" t="str">
        <f>VLOOKUP(G131,github!$A:$C,2,FALSE)</f>
        <v>-</v>
      </c>
      <c r="G131" s="1" t="s">
        <v>8</v>
      </c>
      <c r="H131" s="1" t="s">
        <v>8</v>
      </c>
      <c r="I131" s="1" t="s">
        <v>8</v>
      </c>
      <c r="J131" s="1" t="s">
        <v>877</v>
      </c>
      <c r="K131" s="1" t="s">
        <v>877</v>
      </c>
      <c r="L131" s="1" t="s">
        <v>878</v>
      </c>
    </row>
    <row r="132" spans="1:12" x14ac:dyDescent="0.2">
      <c r="A132" s="1">
        <v>130</v>
      </c>
      <c r="B132" s="1" t="s">
        <v>948</v>
      </c>
      <c r="C132" s="1" t="str">
        <f>VLOOKUP(D132,github!$A:$C,2,FALSE)</f>
        <v>caiolima</v>
      </c>
      <c r="D132" s="1" t="s">
        <v>528</v>
      </c>
      <c r="E132" s="1">
        <v>622</v>
      </c>
      <c r="F132" s="1" t="str">
        <f>VLOOKUP(G132,github!$A:$C,2,FALSE)</f>
        <v>jmdyck</v>
      </c>
      <c r="G132" s="1" t="s">
        <v>525</v>
      </c>
      <c r="H132" s="1">
        <v>623</v>
      </c>
      <c r="I132" s="1">
        <v>0</v>
      </c>
      <c r="J132" s="1" t="s">
        <v>1062</v>
      </c>
      <c r="K132" s="1" t="s">
        <v>880</v>
      </c>
      <c r="L132" s="1" t="s">
        <v>881</v>
      </c>
    </row>
    <row r="133" spans="1:12" x14ac:dyDescent="0.2">
      <c r="A133" s="1">
        <v>131</v>
      </c>
      <c r="B133" s="1" t="s">
        <v>889</v>
      </c>
      <c r="C133" s="1" t="str">
        <f>VLOOKUP(D133,github!$A:$C,2,FALSE)</f>
        <v>jmdyck</v>
      </c>
      <c r="D133" s="1" t="s">
        <v>40</v>
      </c>
      <c r="E133" s="1">
        <v>1109</v>
      </c>
      <c r="F133" s="1" t="str">
        <f>VLOOKUP(G133,github!$A:$C,2,FALSE)</f>
        <v>-</v>
      </c>
      <c r="G133" s="1" t="s">
        <v>8</v>
      </c>
      <c r="H133" s="1" t="s">
        <v>8</v>
      </c>
      <c r="I133" s="1" t="s">
        <v>8</v>
      </c>
      <c r="J133" s="1" t="s">
        <v>877</v>
      </c>
      <c r="K133" s="1" t="s">
        <v>877</v>
      </c>
      <c r="L133" s="1" t="s">
        <v>878</v>
      </c>
    </row>
    <row r="134" spans="1:12" x14ac:dyDescent="0.2">
      <c r="A134" s="1">
        <v>132</v>
      </c>
      <c r="B134" s="1" t="s">
        <v>947</v>
      </c>
      <c r="C134" s="1" t="str">
        <f>VLOOKUP(D134,github!$A:$C,2,FALSE)</f>
        <v>DanielRosenwasser</v>
      </c>
      <c r="D134" s="1" t="s">
        <v>437</v>
      </c>
      <c r="E134" s="1">
        <v>698</v>
      </c>
      <c r="F134" s="1" t="str">
        <f>VLOOKUP(G134,github!$A:$C,2,FALSE)</f>
        <v>jmdyck</v>
      </c>
      <c r="G134" s="1" t="s">
        <v>429</v>
      </c>
      <c r="H134" s="1">
        <v>720</v>
      </c>
      <c r="I134" s="1">
        <v>22</v>
      </c>
      <c r="J134" s="1" t="s">
        <v>1062</v>
      </c>
      <c r="K134" s="1" t="s">
        <v>884</v>
      </c>
      <c r="L134" s="1" t="s">
        <v>878</v>
      </c>
    </row>
    <row r="135" spans="1:12" x14ac:dyDescent="0.2">
      <c r="A135" s="1">
        <v>133</v>
      </c>
      <c r="B135" s="1" t="s">
        <v>999</v>
      </c>
      <c r="C135" s="1" t="str">
        <f>VLOOKUP(D135,github!$A:$C,2,FALSE)</f>
        <v>-</v>
      </c>
      <c r="D135" s="1" t="s">
        <v>8</v>
      </c>
      <c r="E135" s="1" t="s">
        <v>8</v>
      </c>
      <c r="F135" s="1" t="str">
        <f>VLOOKUP(G135,github!$A:$C,2,FALSE)</f>
        <v>-</v>
      </c>
      <c r="G135" s="1" t="s">
        <v>8</v>
      </c>
      <c r="H135" s="1" t="s">
        <v>8</v>
      </c>
      <c r="I135" s="1" t="s">
        <v>8</v>
      </c>
      <c r="J135" s="1" t="s">
        <v>1062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1025</v>
      </c>
      <c r="C136" s="1" t="str">
        <f>VLOOKUP(D136,github!$A:$C,2,FALSE)</f>
        <v>anba</v>
      </c>
      <c r="D136" s="1" t="s">
        <v>672</v>
      </c>
      <c r="E136" s="1">
        <v>390</v>
      </c>
      <c r="F136" s="1" t="str">
        <f>VLOOKUP(G136,github!$A:$C,2,FALSE)</f>
        <v>h2oche</v>
      </c>
      <c r="G136" s="1" t="s">
        <v>136</v>
      </c>
      <c r="H136" s="1">
        <v>1027</v>
      </c>
      <c r="I136" s="1">
        <v>636</v>
      </c>
      <c r="J136" s="1" t="s">
        <v>1063</v>
      </c>
      <c r="K136" s="1" t="s">
        <v>1061</v>
      </c>
      <c r="L136" s="1" t="s">
        <v>878</v>
      </c>
    </row>
    <row r="137" spans="1:12" x14ac:dyDescent="0.2">
      <c r="A137" s="1">
        <v>135</v>
      </c>
      <c r="B137" s="1" t="s">
        <v>1016</v>
      </c>
      <c r="C137" s="1" t="str">
        <f>VLOOKUP(D137,github!$A:$C,2,FALSE)</f>
        <v>-</v>
      </c>
      <c r="D137" s="1" t="s">
        <v>8</v>
      </c>
      <c r="E137" s="1" t="s">
        <v>8</v>
      </c>
      <c r="F137" s="1" t="str">
        <f>VLOOKUP(G137,github!$A:$C,2,FALSE)</f>
        <v>jmdyck</v>
      </c>
      <c r="G137" s="1" t="s">
        <v>720</v>
      </c>
      <c r="H137" s="1">
        <v>236</v>
      </c>
      <c r="I137" s="1" t="s">
        <v>8</v>
      </c>
      <c r="J137" s="1" t="s">
        <v>1062</v>
      </c>
      <c r="K137" s="1" t="s">
        <v>880</v>
      </c>
      <c r="L137" s="1" t="s">
        <v>881</v>
      </c>
    </row>
    <row r="138" spans="1:12" x14ac:dyDescent="0.2">
      <c r="A138" s="1">
        <v>136</v>
      </c>
      <c r="B138" s="1" t="s">
        <v>1021</v>
      </c>
      <c r="C138" s="1" t="str">
        <f>VLOOKUP(D138,github!$A:$C,2,FALSE)</f>
        <v>anba</v>
      </c>
      <c r="D138" s="1" t="s">
        <v>672</v>
      </c>
      <c r="E138" s="1">
        <v>390</v>
      </c>
      <c r="F138" s="1" t="str">
        <f>VLOOKUP(G138,github!$A:$C,2,FALSE)</f>
        <v>h2oche</v>
      </c>
      <c r="G138" s="1" t="s">
        <v>136</v>
      </c>
      <c r="H138" s="1">
        <v>1027</v>
      </c>
      <c r="I138" s="1">
        <v>636</v>
      </c>
      <c r="J138" s="1" t="s">
        <v>1063</v>
      </c>
      <c r="K138" s="1" t="s">
        <v>1061</v>
      </c>
      <c r="L138" s="1" t="s">
        <v>878</v>
      </c>
    </row>
    <row r="139" spans="1:12" x14ac:dyDescent="0.2">
      <c r="A139" s="1">
        <v>137</v>
      </c>
      <c r="B139" s="1" t="s">
        <v>1017</v>
      </c>
      <c r="C139" s="1" t="str">
        <f>VLOOKUP(D139,github!$A:$C,2,FALSE)</f>
        <v>bakkot</v>
      </c>
      <c r="D139" s="1" t="s">
        <v>49</v>
      </c>
      <c r="E139" s="1">
        <v>1098</v>
      </c>
      <c r="F139" s="1" t="str">
        <f>VLOOKUP(G139,github!$A:$C,2,FALSE)</f>
        <v>jmdyck</v>
      </c>
      <c r="G139" s="1" t="s">
        <v>40</v>
      </c>
      <c r="H139" s="1">
        <v>1109</v>
      </c>
      <c r="I139" s="1">
        <v>10</v>
      </c>
      <c r="J139" s="1" t="s">
        <v>877</v>
      </c>
      <c r="K139" s="1" t="s">
        <v>877</v>
      </c>
      <c r="L139" s="1" t="s">
        <v>878</v>
      </c>
    </row>
    <row r="140" spans="1:12" x14ac:dyDescent="0.2">
      <c r="A140" s="1">
        <v>138</v>
      </c>
      <c r="B140" s="1" t="s">
        <v>890</v>
      </c>
      <c r="C140" s="1" t="str">
        <f>VLOOKUP(D140,github!$A:$C,2,FALSE)</f>
        <v>littledan</v>
      </c>
      <c r="D140" s="1" t="s">
        <v>519</v>
      </c>
      <c r="E140" s="1">
        <v>626</v>
      </c>
      <c r="F140" s="1" t="str">
        <f>VLOOKUP(G140,github!$A:$C,2,FALSE)</f>
        <v>jmdyck</v>
      </c>
      <c r="G140" s="1" t="s">
        <v>518</v>
      </c>
      <c r="H140" s="1">
        <v>627</v>
      </c>
      <c r="I140" s="1">
        <v>0</v>
      </c>
      <c r="J140" s="1" t="s">
        <v>1062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1035</v>
      </c>
      <c r="C141" s="1" t="str">
        <f>VLOOKUP(D141,github!$A:$C,2,FALSE)</f>
        <v>-</v>
      </c>
      <c r="D141" s="1" t="s">
        <v>8</v>
      </c>
      <c r="E141" s="1" t="s">
        <v>8</v>
      </c>
      <c r="F141" s="1" t="str">
        <f>VLOOKUP(G141,github!$A:$C,2,FALSE)</f>
        <v>-</v>
      </c>
      <c r="G141" s="1" t="s">
        <v>8</v>
      </c>
      <c r="H141" s="1" t="s">
        <v>8</v>
      </c>
      <c r="I141" s="1" t="s">
        <v>8</v>
      </c>
      <c r="J141" s="1" t="s">
        <v>877</v>
      </c>
      <c r="K141" s="1" t="s">
        <v>877</v>
      </c>
      <c r="L141" s="1" t="s">
        <v>878</v>
      </c>
    </row>
    <row r="142" spans="1:12" x14ac:dyDescent="0.2">
      <c r="A142" s="1">
        <v>140</v>
      </c>
      <c r="B142" s="1" t="s">
        <v>966</v>
      </c>
      <c r="C142" s="1" t="str">
        <f>VLOOKUP(D142,github!$A:$C,2,FALSE)</f>
        <v>jridgewell</v>
      </c>
      <c r="D142" s="1" t="s">
        <v>240</v>
      </c>
      <c r="E142" s="1">
        <v>920</v>
      </c>
      <c r="F142" s="1" t="str">
        <f>VLOOKUP(G142,github!$A:$C,2,FALSE)</f>
        <v>bakkot</v>
      </c>
      <c r="G142" s="1" t="s">
        <v>230</v>
      </c>
      <c r="H142" s="1">
        <v>936</v>
      </c>
      <c r="I142" s="1">
        <v>15</v>
      </c>
      <c r="J142" s="1" t="s">
        <v>1062</v>
      </c>
      <c r="K142" s="1" t="s">
        <v>884</v>
      </c>
      <c r="L142" s="1" t="s">
        <v>881</v>
      </c>
    </row>
    <row r="143" spans="1:12" x14ac:dyDescent="0.2">
      <c r="A143" s="1">
        <v>141</v>
      </c>
      <c r="B143" s="1" t="s">
        <v>987</v>
      </c>
      <c r="C143" s="1" t="str">
        <f>VLOOKUP(D143,github!$A:$C,2,FALSE)</f>
        <v>-</v>
      </c>
      <c r="D143" s="1" t="s">
        <v>8</v>
      </c>
      <c r="E143" s="1" t="s">
        <v>8</v>
      </c>
      <c r="F143" s="1" t="str">
        <f>VLOOKUP(G143,github!$A:$C,2,FALSE)</f>
        <v>-</v>
      </c>
      <c r="G143" s="1" t="s">
        <v>8</v>
      </c>
      <c r="H143" s="1" t="s">
        <v>8</v>
      </c>
      <c r="I143" s="1" t="s">
        <v>8</v>
      </c>
      <c r="J143" s="1" t="s">
        <v>1063</v>
      </c>
      <c r="K143" s="1" t="s">
        <v>1081</v>
      </c>
      <c r="L143" s="1" t="s">
        <v>878</v>
      </c>
    </row>
    <row r="144" spans="1:12" x14ac:dyDescent="0.2">
      <c r="A144" s="1">
        <v>142</v>
      </c>
      <c r="B144" s="1" t="s">
        <v>960</v>
      </c>
      <c r="C144" s="1" t="str">
        <f>VLOOKUP(D144,github!$A:$C,2,FALSE)</f>
        <v>-</v>
      </c>
      <c r="D144" s="1" t="s">
        <v>8</v>
      </c>
      <c r="E144" s="1" t="s">
        <v>8</v>
      </c>
      <c r="F144" s="1" t="str">
        <f>VLOOKUP(G144,github!$A:$C,2,FALSE)</f>
        <v>jmdyck</v>
      </c>
      <c r="G144" s="1" t="s">
        <v>720</v>
      </c>
      <c r="H144" s="1">
        <v>236</v>
      </c>
      <c r="I144" s="1" t="s">
        <v>8</v>
      </c>
      <c r="J144" s="1" t="s">
        <v>1062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912</v>
      </c>
      <c r="C145" s="1" t="str">
        <f>VLOOKUP(D145,github!$A:$C,2,FALSE)</f>
        <v>-</v>
      </c>
      <c r="D145" s="1" t="s">
        <v>8</v>
      </c>
      <c r="E145" s="1" t="s">
        <v>8</v>
      </c>
      <c r="F145" s="1" t="str">
        <f>VLOOKUP(G145,github!$A:$C,2,FALSE)</f>
        <v>littledan</v>
      </c>
      <c r="G145" s="1" t="s">
        <v>519</v>
      </c>
      <c r="H145" s="1">
        <v>626</v>
      </c>
      <c r="I145" s="1" t="s">
        <v>8</v>
      </c>
      <c r="J145" s="1" t="s">
        <v>1063</v>
      </c>
      <c r="K145" s="1" t="s">
        <v>1061</v>
      </c>
      <c r="L145" s="1" t="s">
        <v>881</v>
      </c>
    </row>
    <row r="146" spans="1:12" x14ac:dyDescent="0.2">
      <c r="A146" s="1">
        <v>144</v>
      </c>
      <c r="B146" s="1" t="s">
        <v>938</v>
      </c>
      <c r="C146" s="1" t="str">
        <f>VLOOKUP(D146,github!$A:$C,2,FALSE)</f>
        <v>ljharb</v>
      </c>
      <c r="D146" s="1" t="s">
        <v>555</v>
      </c>
      <c r="E146" s="1">
        <v>551</v>
      </c>
      <c r="F146" s="1" t="str">
        <f>VLOOKUP(G146,github!$A:$C,2,FALSE)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 x14ac:dyDescent="0.2">
      <c r="A147" s="1">
        <v>145</v>
      </c>
      <c r="B147" s="1" t="s">
        <v>950</v>
      </c>
      <c r="C147" s="1" t="str">
        <f>VLOOKUP(D147,github!$A:$C,2,FALSE)</f>
        <v>-</v>
      </c>
      <c r="D147" s="1" t="s">
        <v>8</v>
      </c>
      <c r="E147" s="1" t="s">
        <v>8</v>
      </c>
      <c r="F147" s="1" t="str">
        <f>VLOOKUP(G147,github!$A:$C,2,FALSE)</f>
        <v>-</v>
      </c>
      <c r="G147" s="1" t="s">
        <v>8</v>
      </c>
      <c r="H147" s="1" t="s">
        <v>8</v>
      </c>
      <c r="I147" s="1" t="s">
        <v>8</v>
      </c>
      <c r="J147" s="1" t="s">
        <v>1062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978</v>
      </c>
      <c r="C148" s="1" t="str">
        <f>VLOOKUP(D148,github!$A:$C,2,FALSE)</f>
        <v>-</v>
      </c>
      <c r="D148" s="1" t="s">
        <v>8</v>
      </c>
      <c r="E148" s="1" t="s">
        <v>8</v>
      </c>
      <c r="F148" s="1" t="str">
        <f>VLOOKUP(G148,github!$A:$C,2,FALSE)</f>
        <v>-</v>
      </c>
      <c r="G148" s="1" t="s">
        <v>8</v>
      </c>
      <c r="H148" s="1" t="s">
        <v>8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 x14ac:dyDescent="0.2">
      <c r="A149" s="1">
        <v>147</v>
      </c>
      <c r="B149" s="1" t="s">
        <v>1027</v>
      </c>
      <c r="C149" s="1" t="str">
        <f>VLOOKUP(D149,github!$A:$C,2,FALSE)</f>
        <v>-</v>
      </c>
      <c r="D149" s="1" t="s">
        <v>8</v>
      </c>
      <c r="E149" s="1" t="s">
        <v>8</v>
      </c>
      <c r="F149" s="1" t="str">
        <f>VLOOKUP(G149,github!$A:$C,2,FALSE)</f>
        <v>-</v>
      </c>
      <c r="G149" s="1" t="s">
        <v>8</v>
      </c>
      <c r="H149" s="1" t="s">
        <v>8</v>
      </c>
      <c r="I149" s="1" t="s">
        <v>8</v>
      </c>
      <c r="J149" s="1" t="s">
        <v>877</v>
      </c>
      <c r="K149" s="1" t="s">
        <v>877</v>
      </c>
      <c r="L149" s="1" t="s">
        <v>878</v>
      </c>
    </row>
    <row r="150" spans="1:12" x14ac:dyDescent="0.2">
      <c r="A150" s="1">
        <v>148</v>
      </c>
      <c r="B150" s="1" t="s">
        <v>993</v>
      </c>
      <c r="C150" s="1" t="str">
        <f>VLOOKUP(D150,github!$A:$C,2,FALSE)</f>
        <v>-</v>
      </c>
      <c r="D150" s="1" t="s">
        <v>8</v>
      </c>
      <c r="E150" s="1" t="s">
        <v>8</v>
      </c>
      <c r="F150" s="1" t="str">
        <f>VLOOKUP(G150,github!$A:$C,2,FALSE)</f>
        <v>michaelficarra</v>
      </c>
      <c r="G150" s="1" t="s">
        <v>205</v>
      </c>
      <c r="H150" s="1">
        <v>955</v>
      </c>
      <c r="I150" s="1" t="s">
        <v>8</v>
      </c>
      <c r="J150" s="1" t="s">
        <v>1062</v>
      </c>
      <c r="K150" s="1" t="s">
        <v>880</v>
      </c>
      <c r="L150" s="1" t="s">
        <v>881</v>
      </c>
    </row>
    <row r="151" spans="1:12" x14ac:dyDescent="0.2">
      <c r="A151" s="1">
        <v>149</v>
      </c>
      <c r="B151" s="1" t="s">
        <v>944</v>
      </c>
      <c r="C151" s="1" t="str">
        <f>VLOOKUP(D151,github!$A:$C,2,FALSE)</f>
        <v>bakkot</v>
      </c>
      <c r="D151" s="1" t="s">
        <v>140</v>
      </c>
      <c r="E151" s="1">
        <v>1026</v>
      </c>
      <c r="F151" s="1" t="str">
        <f>VLOOKUP(G151,github!$A:$C,2,FALSE)</f>
        <v>-</v>
      </c>
      <c r="G151" s="1" t="s">
        <v>8</v>
      </c>
      <c r="H151" s="1" t="s">
        <v>8</v>
      </c>
      <c r="I151" s="1" t="s">
        <v>8</v>
      </c>
      <c r="J151" s="1" t="s">
        <v>1063</v>
      </c>
      <c r="K151" s="1" t="s">
        <v>1061</v>
      </c>
      <c r="L151" s="1" t="s">
        <v>878</v>
      </c>
    </row>
    <row r="152" spans="1:12" x14ac:dyDescent="0.2">
      <c r="A152" s="1">
        <v>150</v>
      </c>
      <c r="B152" s="1" t="s">
        <v>927</v>
      </c>
      <c r="C152" s="1" t="str">
        <f>VLOOKUP(D152,github!$A:$C,2,FALSE)</f>
        <v>syg</v>
      </c>
      <c r="D152" s="1" t="s">
        <v>217</v>
      </c>
      <c r="E152" s="1">
        <v>942</v>
      </c>
      <c r="F152" s="1" t="str">
        <f>VLOOKUP(G152,github!$A:$C,2,FALSE)</f>
        <v>-</v>
      </c>
      <c r="G152" s="1" t="s">
        <v>8</v>
      </c>
      <c r="H152" s="1" t="s">
        <v>8</v>
      </c>
      <c r="I152" s="1" t="s">
        <v>8</v>
      </c>
      <c r="J152" s="1" t="s">
        <v>1062</v>
      </c>
      <c r="K152" s="1" t="s">
        <v>884</v>
      </c>
      <c r="L152" s="1" t="s">
        <v>878</v>
      </c>
    </row>
    <row r="153" spans="1:12" x14ac:dyDescent="0.2">
      <c r="A153" s="1">
        <v>151</v>
      </c>
      <c r="B153" s="1" t="s">
        <v>908</v>
      </c>
      <c r="C153" s="1" t="str">
        <f>VLOOKUP(D153,github!$A:$C,2,FALSE)</f>
        <v>jmdyck</v>
      </c>
      <c r="D153" s="1" t="s">
        <v>556</v>
      </c>
      <c r="E153" s="1">
        <v>551</v>
      </c>
      <c r="F153" s="1" t="str">
        <f>VLOOKUP(G153,github!$A:$C,2,FALSE)</f>
        <v>-</v>
      </c>
      <c r="G153" s="1" t="s">
        <v>8</v>
      </c>
      <c r="H153" s="1" t="s">
        <v>8</v>
      </c>
      <c r="I153" s="1" t="s">
        <v>8</v>
      </c>
      <c r="J153" s="1" t="s">
        <v>877</v>
      </c>
      <c r="K153" s="1" t="s">
        <v>877</v>
      </c>
      <c r="L153" s="1" t="s">
        <v>878</v>
      </c>
    </row>
    <row r="154" spans="1:12" x14ac:dyDescent="0.2">
      <c r="A154" s="1">
        <v>152</v>
      </c>
      <c r="B154" s="1" t="s">
        <v>971</v>
      </c>
      <c r="C154" s="1" t="str">
        <f>VLOOKUP(D154,github!$A:$C,2,FALSE)</f>
        <v>DanielRosenwasser</v>
      </c>
      <c r="D154" s="1" t="s">
        <v>437</v>
      </c>
      <c r="E154" s="1">
        <v>698</v>
      </c>
      <c r="F154" s="1" t="str">
        <f>VLOOKUP(G154,github!$A:$C,2,FALSE)</f>
        <v>jmdyck</v>
      </c>
      <c r="G154" s="1" t="s">
        <v>429</v>
      </c>
      <c r="H154" s="1">
        <v>720</v>
      </c>
      <c r="I154" s="1">
        <v>22</v>
      </c>
      <c r="J154" s="1" t="s">
        <v>1062</v>
      </c>
      <c r="K154" s="1" t="s">
        <v>884</v>
      </c>
      <c r="L154" s="1" t="s">
        <v>878</v>
      </c>
    </row>
    <row r="155" spans="1:12" x14ac:dyDescent="0.2">
      <c r="A155" s="1">
        <v>153</v>
      </c>
      <c r="B155" s="1" t="s">
        <v>942</v>
      </c>
      <c r="C155" s="1" t="str">
        <f>VLOOKUP(D155,github!$A:$C,2,FALSE)</f>
        <v>-</v>
      </c>
      <c r="D155" s="1" t="s">
        <v>8</v>
      </c>
      <c r="E155" s="1" t="s">
        <v>8</v>
      </c>
      <c r="F155" s="1" t="str">
        <f>VLOOKUP(G155,github!$A:$C,2,FALSE)</f>
        <v>anba</v>
      </c>
      <c r="G155" s="1" t="s">
        <v>672</v>
      </c>
      <c r="H155" s="1">
        <v>390</v>
      </c>
      <c r="I155" s="1" t="s">
        <v>8</v>
      </c>
      <c r="J155" s="1" t="s">
        <v>877</v>
      </c>
      <c r="K155" s="1" t="s">
        <v>877</v>
      </c>
      <c r="L155" s="1" t="s">
        <v>878</v>
      </c>
    </row>
    <row r="156" spans="1:12" x14ac:dyDescent="0.2">
      <c r="A156" s="1">
        <v>154</v>
      </c>
      <c r="B156" s="1" t="s">
        <v>909</v>
      </c>
      <c r="C156" s="1" t="str">
        <f>VLOOKUP(D156,github!$A:$C,2,FALSE)</f>
        <v>caiolima</v>
      </c>
      <c r="D156" s="1" t="s">
        <v>528</v>
      </c>
      <c r="E156" s="1">
        <v>622</v>
      </c>
      <c r="F156" s="1" t="str">
        <f>VLOOKUP(G156,github!$A:$C,2,FALSE)</f>
        <v>jhnaldo</v>
      </c>
      <c r="G156" s="1" t="s">
        <v>335</v>
      </c>
      <c r="H156" s="1">
        <v>831</v>
      </c>
      <c r="I156" s="1">
        <v>208</v>
      </c>
      <c r="J156" s="1" t="s">
        <v>1062</v>
      </c>
      <c r="K156" s="1" t="s">
        <v>884</v>
      </c>
      <c r="L156" s="1" t="s">
        <v>881</v>
      </c>
    </row>
    <row r="157" spans="1:12" x14ac:dyDescent="0.2">
      <c r="A157" s="1">
        <v>155</v>
      </c>
      <c r="B157" s="1" t="s">
        <v>902</v>
      </c>
      <c r="C157" s="1" t="str">
        <f>VLOOKUP(D157,github!$A:$C,2,FALSE)</f>
        <v>-</v>
      </c>
      <c r="D157" s="1" t="s">
        <v>8</v>
      </c>
      <c r="E157" s="1" t="s">
        <v>8</v>
      </c>
      <c r="F157" s="1" t="str">
        <f>VLOOKUP(G157,github!$A:$C,2,FALSE)</f>
        <v>-</v>
      </c>
      <c r="G157" s="1" t="s">
        <v>8</v>
      </c>
      <c r="H157" s="1" t="s">
        <v>8</v>
      </c>
      <c r="I157" s="1" t="s">
        <v>8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983</v>
      </c>
      <c r="C158" s="1" t="str">
        <f>VLOOKUP(D158,github!$A:$C,2,FALSE)</f>
        <v>caiolima</v>
      </c>
      <c r="D158" s="1" t="s">
        <v>528</v>
      </c>
      <c r="E158" s="1">
        <v>622</v>
      </c>
      <c r="F158" s="1" t="str">
        <f>VLOOKUP(G158,github!$A:$C,2,FALSE)</f>
        <v>jmdyck</v>
      </c>
      <c r="G158" s="1" t="s">
        <v>525</v>
      </c>
      <c r="H158" s="1">
        <v>623</v>
      </c>
      <c r="I158" s="1">
        <v>0</v>
      </c>
      <c r="J158" s="1" t="s">
        <v>1062</v>
      </c>
      <c r="K158" s="1" t="s">
        <v>880</v>
      </c>
      <c r="L158" s="1" t="s">
        <v>881</v>
      </c>
    </row>
    <row r="159" spans="1:12" x14ac:dyDescent="0.2">
      <c r="A159" s="1">
        <v>157</v>
      </c>
      <c r="B159" s="1" t="s">
        <v>879</v>
      </c>
      <c r="C159" s="1" t="str">
        <f>VLOOKUP(D159,github!$A:$C,2,FALSE)</f>
        <v>littledan</v>
      </c>
      <c r="D159" s="1" t="s">
        <v>519</v>
      </c>
      <c r="E159" s="1">
        <v>626</v>
      </c>
      <c r="F159" s="1" t="str">
        <f>VLOOKUP(G159,github!$A:$C,2,FALSE)</f>
        <v>jmdyck</v>
      </c>
      <c r="G159" s="1" t="s">
        <v>518</v>
      </c>
      <c r="H159" s="1">
        <v>627</v>
      </c>
      <c r="I159" s="1">
        <v>0</v>
      </c>
      <c r="J159" s="1" t="s">
        <v>1062</v>
      </c>
      <c r="K159" s="1" t="s">
        <v>880</v>
      </c>
      <c r="L15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1050</v>
      </c>
      <c r="B1" s="8" t="s">
        <v>1050</v>
      </c>
      <c r="D1" s="8" t="s">
        <v>1050</v>
      </c>
      <c r="E1" s="8" t="s">
        <v>1050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1051</v>
      </c>
      <c r="B4" s="8" t="s">
        <v>1051</v>
      </c>
      <c r="D4" s="8" t="s">
        <v>1051</v>
      </c>
      <c r="E4" s="8" t="s">
        <v>1051</v>
      </c>
    </row>
    <row r="5" spans="1:5" x14ac:dyDescent="0.2">
      <c r="A5">
        <f ca="1">(A$3-A$2)*RAND()+A$2</f>
        <v>9.5511048000059233</v>
      </c>
      <c r="B5">
        <f ca="1">FLOOR((B$3-B$2+1)*RAND(), 1)+B$2</f>
        <v>11275</v>
      </c>
      <c r="D5">
        <f ca="1">(D$3-D$2)*RAND()+D$2</f>
        <v>4.168781151291796</v>
      </c>
      <c r="E5">
        <f ca="1">FLOOR((E$3-E$2+1)*RAND(), 1)+E$2</f>
        <v>12</v>
      </c>
    </row>
    <row r="6" spans="1:5" x14ac:dyDescent="0.2">
      <c r="A6">
        <f t="shared" ref="A6:A69" ca="1" si="0">(A$3-A$2)*RAND()+A$2</f>
        <v>13.980883046507589</v>
      </c>
      <c r="B6">
        <f t="shared" ref="B6:B69" ca="1" si="1">FLOOR((B$3-B$2+1)*RAND(), 1)+B$2</f>
        <v>9427</v>
      </c>
      <c r="D6">
        <f t="shared" ref="D6:D69" ca="1" si="2">(D$3-D$2)*RAND()+D$2</f>
        <v>3.0681378564413055</v>
      </c>
      <c r="E6">
        <f t="shared" ref="E6:E69" ca="1" si="3">FLOOR((E$3-E$2+1)*RAND(), 1)+E$2</f>
        <v>105</v>
      </c>
    </row>
    <row r="7" spans="1:5" x14ac:dyDescent="0.2">
      <c r="A7">
        <f t="shared" ca="1" si="0"/>
        <v>12.860242485960363</v>
      </c>
      <c r="B7">
        <f t="shared" ca="1" si="1"/>
        <v>8336</v>
      </c>
      <c r="D7">
        <f t="shared" ca="1" si="2"/>
        <v>4.4347952988853159</v>
      </c>
      <c r="E7">
        <f t="shared" ca="1" si="3"/>
        <v>405</v>
      </c>
    </row>
    <row r="8" spans="1:5" x14ac:dyDescent="0.2">
      <c r="A8">
        <f t="shared" ca="1" si="0"/>
        <v>9.5846783107623601</v>
      </c>
      <c r="B8">
        <f t="shared" ca="1" si="1"/>
        <v>9406</v>
      </c>
      <c r="D8">
        <f t="shared" ca="1" si="2"/>
        <v>4.2665922391933151</v>
      </c>
      <c r="E8">
        <f t="shared" ca="1" si="3"/>
        <v>426</v>
      </c>
    </row>
    <row r="9" spans="1:5" x14ac:dyDescent="0.2">
      <c r="A9">
        <f t="shared" ca="1" si="0"/>
        <v>14.098112579270111</v>
      </c>
      <c r="B9">
        <f t="shared" ca="1" si="1"/>
        <v>11907</v>
      </c>
      <c r="D9">
        <f t="shared" ca="1" si="2"/>
        <v>3.9852560363142757</v>
      </c>
      <c r="E9">
        <f t="shared" ca="1" si="3"/>
        <v>557</v>
      </c>
    </row>
    <row r="10" spans="1:5" x14ac:dyDescent="0.2">
      <c r="A10">
        <f t="shared" ca="1" si="0"/>
        <v>13.492893387315673</v>
      </c>
      <c r="B10">
        <f t="shared" ca="1" si="1"/>
        <v>10640</v>
      </c>
      <c r="D10">
        <f t="shared" ca="1" si="2"/>
        <v>4.7542425830588746</v>
      </c>
      <c r="E10">
        <f t="shared" ca="1" si="3"/>
        <v>295</v>
      </c>
    </row>
    <row r="11" spans="1:5" x14ac:dyDescent="0.2">
      <c r="A11">
        <f t="shared" ca="1" si="0"/>
        <v>12.58353517715552</v>
      </c>
      <c r="B11">
        <f t="shared" ca="1" si="1"/>
        <v>10901</v>
      </c>
      <c r="D11">
        <f t="shared" ca="1" si="2"/>
        <v>3.67973883244309</v>
      </c>
      <c r="E11">
        <f t="shared" ca="1" si="3"/>
        <v>389</v>
      </c>
    </row>
    <row r="12" spans="1:5" x14ac:dyDescent="0.2">
      <c r="A12">
        <f t="shared" ca="1" si="0"/>
        <v>13.338236447110404</v>
      </c>
      <c r="B12">
        <f t="shared" ca="1" si="1"/>
        <v>10433</v>
      </c>
      <c r="D12">
        <f t="shared" ca="1" si="2"/>
        <v>3.1511247150847748</v>
      </c>
      <c r="E12">
        <f t="shared" ca="1" si="3"/>
        <v>82</v>
      </c>
    </row>
    <row r="13" spans="1:5" x14ac:dyDescent="0.2">
      <c r="A13">
        <f t="shared" ca="1" si="0"/>
        <v>12.488563361980516</v>
      </c>
      <c r="B13">
        <f t="shared" ca="1" si="1"/>
        <v>10983</v>
      </c>
      <c r="D13">
        <f t="shared" ca="1" si="2"/>
        <v>3.1495895207478375</v>
      </c>
      <c r="E13">
        <f t="shared" ca="1" si="3"/>
        <v>92</v>
      </c>
    </row>
    <row r="14" spans="1:5" x14ac:dyDescent="0.2">
      <c r="A14">
        <f t="shared" ca="1" si="0"/>
        <v>9.3167537277599592</v>
      </c>
      <c r="B14">
        <f t="shared" ca="1" si="1"/>
        <v>8729</v>
      </c>
      <c r="D14">
        <f t="shared" ca="1" si="2"/>
        <v>3.5907511001426125</v>
      </c>
      <c r="E14">
        <f t="shared" ca="1" si="3"/>
        <v>97</v>
      </c>
    </row>
    <row r="15" spans="1:5" x14ac:dyDescent="0.2">
      <c r="A15">
        <f t="shared" ca="1" si="0"/>
        <v>11.747862942921131</v>
      </c>
      <c r="B15">
        <f t="shared" ca="1" si="1"/>
        <v>9471</v>
      </c>
      <c r="D15">
        <f t="shared" ca="1" si="2"/>
        <v>4.67573399956086</v>
      </c>
      <c r="E15">
        <f t="shared" ca="1" si="3"/>
        <v>334</v>
      </c>
    </row>
    <row r="16" spans="1:5" x14ac:dyDescent="0.2">
      <c r="A16">
        <f t="shared" ca="1" si="0"/>
        <v>13.32778009180192</v>
      </c>
      <c r="B16">
        <f t="shared" ca="1" si="1"/>
        <v>8134</v>
      </c>
      <c r="D16">
        <f t="shared" ca="1" si="2"/>
        <v>3.9325018664418958</v>
      </c>
      <c r="E16">
        <f t="shared" ca="1" si="3"/>
        <v>436</v>
      </c>
    </row>
    <row r="17" spans="1:5" x14ac:dyDescent="0.2">
      <c r="A17">
        <f t="shared" ca="1" si="0"/>
        <v>9.6161628547522771</v>
      </c>
      <c r="B17">
        <f t="shared" ca="1" si="1"/>
        <v>8218</v>
      </c>
      <c r="D17">
        <f t="shared" ca="1" si="2"/>
        <v>4.0640589398033411</v>
      </c>
      <c r="E17">
        <f t="shared" ca="1" si="3"/>
        <v>447</v>
      </c>
    </row>
    <row r="18" spans="1:5" x14ac:dyDescent="0.2">
      <c r="A18">
        <f t="shared" ca="1" si="0"/>
        <v>13.737477412607557</v>
      </c>
      <c r="B18">
        <f t="shared" ca="1" si="1"/>
        <v>9773</v>
      </c>
      <c r="D18">
        <f t="shared" ca="1" si="2"/>
        <v>4.7092787270663923</v>
      </c>
      <c r="E18">
        <f t="shared" ca="1" si="3"/>
        <v>434</v>
      </c>
    </row>
    <row r="19" spans="1:5" x14ac:dyDescent="0.2">
      <c r="A19">
        <f t="shared" ca="1" si="0"/>
        <v>14.08567668772724</v>
      </c>
      <c r="B19">
        <f t="shared" ca="1" si="1"/>
        <v>10115</v>
      </c>
      <c r="D19">
        <f t="shared" ca="1" si="2"/>
        <v>4.9309142421856622</v>
      </c>
      <c r="E19">
        <f t="shared" ca="1" si="3"/>
        <v>300</v>
      </c>
    </row>
    <row r="20" spans="1:5" x14ac:dyDescent="0.2">
      <c r="A20">
        <f t="shared" ca="1" si="0"/>
        <v>14.978603100154796</v>
      </c>
      <c r="B20">
        <f t="shared" ca="1" si="1"/>
        <v>11613</v>
      </c>
      <c r="D20">
        <f t="shared" ca="1" si="2"/>
        <v>3.7678690999178084</v>
      </c>
      <c r="E20">
        <f t="shared" ca="1" si="3"/>
        <v>89</v>
      </c>
    </row>
    <row r="21" spans="1:5" x14ac:dyDescent="0.2">
      <c r="A21">
        <f t="shared" ca="1" si="0"/>
        <v>10.380844127961115</v>
      </c>
      <c r="B21">
        <f t="shared" ca="1" si="1"/>
        <v>9287</v>
      </c>
      <c r="D21">
        <f t="shared" ca="1" si="2"/>
        <v>4.1895636071732003</v>
      </c>
      <c r="E21">
        <f t="shared" ca="1" si="3"/>
        <v>261</v>
      </c>
    </row>
    <row r="22" spans="1:5" x14ac:dyDescent="0.2">
      <c r="A22">
        <f t="shared" ca="1" si="0"/>
        <v>13.184569443765795</v>
      </c>
      <c r="B22">
        <f t="shared" ca="1" si="1"/>
        <v>8786</v>
      </c>
      <c r="D22">
        <f t="shared" ca="1" si="2"/>
        <v>4.929136693843164</v>
      </c>
      <c r="E22">
        <f t="shared" ca="1" si="3"/>
        <v>50</v>
      </c>
    </row>
    <row r="23" spans="1:5" x14ac:dyDescent="0.2">
      <c r="A23">
        <f t="shared" ca="1" si="0"/>
        <v>11.240165052809783</v>
      </c>
      <c r="B23">
        <f t="shared" ca="1" si="1"/>
        <v>9055</v>
      </c>
      <c r="D23">
        <f t="shared" ca="1" si="2"/>
        <v>3.8583761837607709</v>
      </c>
      <c r="E23">
        <f t="shared" ca="1" si="3"/>
        <v>168</v>
      </c>
    </row>
    <row r="24" spans="1:5" x14ac:dyDescent="0.2">
      <c r="A24">
        <f t="shared" ca="1" si="0"/>
        <v>11.930931642338646</v>
      </c>
      <c r="B24">
        <f t="shared" ca="1" si="1"/>
        <v>9057</v>
      </c>
      <c r="D24">
        <f t="shared" ca="1" si="2"/>
        <v>3.0663682551165672</v>
      </c>
      <c r="E24">
        <f t="shared" ca="1" si="3"/>
        <v>391</v>
      </c>
    </row>
    <row r="25" spans="1:5" x14ac:dyDescent="0.2">
      <c r="A25">
        <f t="shared" ca="1" si="0"/>
        <v>12.53649619111571</v>
      </c>
      <c r="B25">
        <f t="shared" ca="1" si="1"/>
        <v>9633</v>
      </c>
      <c r="D25">
        <f t="shared" ca="1" si="2"/>
        <v>4.227806735091642</v>
      </c>
      <c r="E25">
        <f t="shared" ca="1" si="3"/>
        <v>426</v>
      </c>
    </row>
    <row r="26" spans="1:5" x14ac:dyDescent="0.2">
      <c r="A26">
        <f t="shared" ca="1" si="0"/>
        <v>14.794664324748879</v>
      </c>
      <c r="B26">
        <f t="shared" ca="1" si="1"/>
        <v>9390</v>
      </c>
      <c r="D26">
        <f t="shared" ca="1" si="2"/>
        <v>3.6047741692147293</v>
      </c>
      <c r="E26">
        <f t="shared" ca="1" si="3"/>
        <v>27</v>
      </c>
    </row>
    <row r="27" spans="1:5" x14ac:dyDescent="0.2">
      <c r="A27">
        <f t="shared" ca="1" si="0"/>
        <v>12.078749399067021</v>
      </c>
      <c r="B27">
        <f t="shared" ca="1" si="1"/>
        <v>9995</v>
      </c>
      <c r="D27">
        <f t="shared" ca="1" si="2"/>
        <v>3.35766958957832</v>
      </c>
      <c r="E27">
        <f t="shared" ca="1" si="3"/>
        <v>314</v>
      </c>
    </row>
    <row r="28" spans="1:5" x14ac:dyDescent="0.2">
      <c r="A28">
        <f t="shared" ca="1" si="0"/>
        <v>14.31758785695914</v>
      </c>
      <c r="B28">
        <f t="shared" ca="1" si="1"/>
        <v>9170</v>
      </c>
      <c r="D28">
        <f t="shared" ca="1" si="2"/>
        <v>3.9172179006506966</v>
      </c>
      <c r="E28">
        <f t="shared" ca="1" si="3"/>
        <v>550</v>
      </c>
    </row>
    <row r="29" spans="1:5" x14ac:dyDescent="0.2">
      <c r="A29">
        <f t="shared" ca="1" si="0"/>
        <v>11.268257736559024</v>
      </c>
      <c r="B29">
        <f t="shared" ca="1" si="1"/>
        <v>11465</v>
      </c>
      <c r="D29">
        <f t="shared" ca="1" si="2"/>
        <v>4.7348952846937964</v>
      </c>
      <c r="E29">
        <f t="shared" ca="1" si="3"/>
        <v>384</v>
      </c>
    </row>
    <row r="30" spans="1:5" x14ac:dyDescent="0.2">
      <c r="A30">
        <f t="shared" ca="1" si="0"/>
        <v>10.85002013486228</v>
      </c>
      <c r="B30">
        <f t="shared" ca="1" si="1"/>
        <v>11050</v>
      </c>
      <c r="D30">
        <f t="shared" ca="1" si="2"/>
        <v>3.9539516179586283</v>
      </c>
      <c r="E30">
        <f t="shared" ca="1" si="3"/>
        <v>321</v>
      </c>
    </row>
    <row r="31" spans="1:5" x14ac:dyDescent="0.2">
      <c r="A31">
        <f t="shared" ca="1" si="0"/>
        <v>8.4105523675953684</v>
      </c>
      <c r="B31">
        <f t="shared" ca="1" si="1"/>
        <v>9969</v>
      </c>
      <c r="D31">
        <f t="shared" ca="1" si="2"/>
        <v>4.4366472608304708</v>
      </c>
      <c r="E31">
        <f t="shared" ca="1" si="3"/>
        <v>75</v>
      </c>
    </row>
    <row r="32" spans="1:5" x14ac:dyDescent="0.2">
      <c r="A32">
        <f t="shared" ca="1" si="0"/>
        <v>13.650927557021447</v>
      </c>
      <c r="B32">
        <f t="shared" ca="1" si="1"/>
        <v>9645</v>
      </c>
      <c r="D32">
        <f t="shared" ca="1" si="2"/>
        <v>4.8533137403709974</v>
      </c>
      <c r="E32">
        <f t="shared" ca="1" si="3"/>
        <v>374</v>
      </c>
    </row>
    <row r="33" spans="1:5" x14ac:dyDescent="0.2">
      <c r="A33">
        <f t="shared" ca="1" si="0"/>
        <v>12.111578644683672</v>
      </c>
      <c r="B33">
        <f t="shared" ca="1" si="1"/>
        <v>10618</v>
      </c>
      <c r="D33">
        <f t="shared" ca="1" si="2"/>
        <v>3.4487005353096496</v>
      </c>
      <c r="E33">
        <f t="shared" ca="1" si="3"/>
        <v>157</v>
      </c>
    </row>
    <row r="34" spans="1:5" x14ac:dyDescent="0.2">
      <c r="A34">
        <f t="shared" ca="1" si="0"/>
        <v>13.228598756888129</v>
      </c>
      <c r="B34">
        <f t="shared" ca="1" si="1"/>
        <v>10845</v>
      </c>
      <c r="D34">
        <f t="shared" ca="1" si="2"/>
        <v>4.1750190019868265</v>
      </c>
      <c r="E34">
        <f t="shared" ca="1" si="3"/>
        <v>84</v>
      </c>
    </row>
    <row r="35" spans="1:5" x14ac:dyDescent="0.2">
      <c r="A35">
        <f t="shared" ca="1" si="0"/>
        <v>14.487770939030707</v>
      </c>
      <c r="B35">
        <f t="shared" ca="1" si="1"/>
        <v>9628</v>
      </c>
      <c r="D35">
        <f t="shared" ca="1" si="2"/>
        <v>3.7412375594354739</v>
      </c>
      <c r="E35">
        <f t="shared" ca="1" si="3"/>
        <v>222</v>
      </c>
    </row>
    <row r="36" spans="1:5" x14ac:dyDescent="0.2">
      <c r="A36">
        <f t="shared" ca="1" si="0"/>
        <v>14.691277607377785</v>
      </c>
      <c r="B36">
        <f t="shared" ca="1" si="1"/>
        <v>10403</v>
      </c>
      <c r="D36">
        <f t="shared" ca="1" si="2"/>
        <v>4.2621060606850429</v>
      </c>
      <c r="E36">
        <f t="shared" ca="1" si="3"/>
        <v>402</v>
      </c>
    </row>
    <row r="37" spans="1:5" x14ac:dyDescent="0.2">
      <c r="A37">
        <f t="shared" ca="1" si="0"/>
        <v>14.834644465704624</v>
      </c>
      <c r="B37">
        <f t="shared" ca="1" si="1"/>
        <v>9826</v>
      </c>
      <c r="D37">
        <f t="shared" ca="1" si="2"/>
        <v>4.7233399441771002</v>
      </c>
      <c r="E37">
        <f t="shared" ca="1" si="3"/>
        <v>593</v>
      </c>
    </row>
    <row r="38" spans="1:5" x14ac:dyDescent="0.2">
      <c r="A38">
        <f t="shared" ca="1" si="0"/>
        <v>11.210448161479324</v>
      </c>
      <c r="B38">
        <f t="shared" ca="1" si="1"/>
        <v>9418</v>
      </c>
      <c r="D38">
        <f t="shared" ca="1" si="2"/>
        <v>4.6977398288770846</v>
      </c>
      <c r="E38">
        <f t="shared" ca="1" si="3"/>
        <v>326</v>
      </c>
    </row>
    <row r="39" spans="1:5" x14ac:dyDescent="0.2">
      <c r="A39">
        <f t="shared" ca="1" si="0"/>
        <v>9.0381087196726142</v>
      </c>
      <c r="B39">
        <f t="shared" ca="1" si="1"/>
        <v>11227</v>
      </c>
      <c r="D39">
        <f t="shared" ca="1" si="2"/>
        <v>3.3137388966351358</v>
      </c>
      <c r="E39">
        <f t="shared" ca="1" si="3"/>
        <v>352</v>
      </c>
    </row>
    <row r="40" spans="1:5" x14ac:dyDescent="0.2">
      <c r="A40">
        <f t="shared" ca="1" si="0"/>
        <v>10.764681267450062</v>
      </c>
      <c r="B40">
        <f t="shared" ca="1" si="1"/>
        <v>8440</v>
      </c>
      <c r="D40">
        <f t="shared" ca="1" si="2"/>
        <v>3.7772285313791398</v>
      </c>
      <c r="E40">
        <f t="shared" ca="1" si="3"/>
        <v>552</v>
      </c>
    </row>
    <row r="41" spans="1:5" x14ac:dyDescent="0.2">
      <c r="A41">
        <f t="shared" ca="1" si="0"/>
        <v>9.0319034735586889</v>
      </c>
      <c r="B41">
        <f t="shared" ca="1" si="1"/>
        <v>9487</v>
      </c>
      <c r="D41">
        <f t="shared" ca="1" si="2"/>
        <v>4.015797869476919</v>
      </c>
      <c r="E41">
        <f t="shared" ca="1" si="3"/>
        <v>496</v>
      </c>
    </row>
    <row r="42" spans="1:5" x14ac:dyDescent="0.2">
      <c r="A42">
        <f t="shared" ca="1" si="0"/>
        <v>9.2165407836411894</v>
      </c>
      <c r="B42">
        <f t="shared" ca="1" si="1"/>
        <v>9066</v>
      </c>
      <c r="D42">
        <f t="shared" ca="1" si="2"/>
        <v>3.132454605570639</v>
      </c>
      <c r="E42">
        <f t="shared" ca="1" si="3"/>
        <v>298</v>
      </c>
    </row>
    <row r="43" spans="1:5" x14ac:dyDescent="0.2">
      <c r="A43">
        <f t="shared" ca="1" si="0"/>
        <v>9.048299719562257</v>
      </c>
      <c r="B43">
        <f t="shared" ca="1" si="1"/>
        <v>8628</v>
      </c>
      <c r="D43">
        <f t="shared" ca="1" si="2"/>
        <v>3.1799217423400359</v>
      </c>
      <c r="E43">
        <f t="shared" ca="1" si="3"/>
        <v>203</v>
      </c>
    </row>
    <row r="44" spans="1:5" x14ac:dyDescent="0.2">
      <c r="A44">
        <f t="shared" ca="1" si="0"/>
        <v>8.9777816202338876</v>
      </c>
      <c r="B44">
        <f t="shared" ca="1" si="1"/>
        <v>8476</v>
      </c>
      <c r="D44">
        <f t="shared" ca="1" si="2"/>
        <v>3.2092294918690598</v>
      </c>
      <c r="E44">
        <f t="shared" ca="1" si="3"/>
        <v>164</v>
      </c>
    </row>
    <row r="45" spans="1:5" x14ac:dyDescent="0.2">
      <c r="A45">
        <f t="shared" ca="1" si="0"/>
        <v>10.526065288752058</v>
      </c>
      <c r="B45">
        <f t="shared" ca="1" si="1"/>
        <v>8048</v>
      </c>
      <c r="D45">
        <f t="shared" ca="1" si="2"/>
        <v>4.6092875458090399</v>
      </c>
      <c r="E45">
        <f t="shared" ca="1" si="3"/>
        <v>448</v>
      </c>
    </row>
    <row r="46" spans="1:5" x14ac:dyDescent="0.2">
      <c r="A46">
        <f t="shared" ca="1" si="0"/>
        <v>13.025093919585055</v>
      </c>
      <c r="B46">
        <f t="shared" ca="1" si="1"/>
        <v>9646</v>
      </c>
      <c r="D46">
        <f t="shared" ca="1" si="2"/>
        <v>4.2893176422109436</v>
      </c>
      <c r="E46">
        <f t="shared" ca="1" si="3"/>
        <v>278</v>
      </c>
    </row>
    <row r="47" spans="1:5" x14ac:dyDescent="0.2">
      <c r="A47">
        <f t="shared" ca="1" si="0"/>
        <v>11.662270643225902</v>
      </c>
      <c r="B47">
        <f t="shared" ca="1" si="1"/>
        <v>11861</v>
      </c>
      <c r="D47">
        <f t="shared" ca="1" si="2"/>
        <v>3.7301443610063432</v>
      </c>
      <c r="E47">
        <f t="shared" ca="1" si="3"/>
        <v>88</v>
      </c>
    </row>
    <row r="48" spans="1:5" x14ac:dyDescent="0.2">
      <c r="A48">
        <f t="shared" ca="1" si="0"/>
        <v>8.0516061859612442</v>
      </c>
      <c r="B48">
        <f t="shared" ca="1" si="1"/>
        <v>11315</v>
      </c>
      <c r="D48">
        <f t="shared" ca="1" si="2"/>
        <v>4.8732980195430136</v>
      </c>
      <c r="E48">
        <f t="shared" ca="1" si="3"/>
        <v>408</v>
      </c>
    </row>
    <row r="49" spans="1:5" x14ac:dyDescent="0.2">
      <c r="A49">
        <f t="shared" ca="1" si="0"/>
        <v>14.819665942901114</v>
      </c>
      <c r="B49">
        <f t="shared" ca="1" si="1"/>
        <v>9737</v>
      </c>
      <c r="D49">
        <f t="shared" ca="1" si="2"/>
        <v>3.7634418109414534</v>
      </c>
      <c r="E49">
        <f t="shared" ca="1" si="3"/>
        <v>562</v>
      </c>
    </row>
    <row r="50" spans="1:5" x14ac:dyDescent="0.2">
      <c r="A50">
        <f t="shared" ca="1" si="0"/>
        <v>12.159063375364141</v>
      </c>
      <c r="B50">
        <f t="shared" ca="1" si="1"/>
        <v>8306</v>
      </c>
      <c r="D50">
        <f t="shared" ca="1" si="2"/>
        <v>3.2177723798714837</v>
      </c>
      <c r="E50">
        <f t="shared" ca="1" si="3"/>
        <v>332</v>
      </c>
    </row>
    <row r="51" spans="1:5" x14ac:dyDescent="0.2">
      <c r="A51">
        <f t="shared" ca="1" si="0"/>
        <v>9.2578035068316478</v>
      </c>
      <c r="B51">
        <f t="shared" ca="1" si="1"/>
        <v>11989</v>
      </c>
      <c r="D51">
        <f t="shared" ca="1" si="2"/>
        <v>4.4294024176505458</v>
      </c>
      <c r="E51">
        <f t="shared" ca="1" si="3"/>
        <v>450</v>
      </c>
    </row>
    <row r="52" spans="1:5" x14ac:dyDescent="0.2">
      <c r="A52">
        <f t="shared" ca="1" si="0"/>
        <v>14.193884934333614</v>
      </c>
      <c r="B52">
        <f t="shared" ca="1" si="1"/>
        <v>8719</v>
      </c>
      <c r="D52">
        <f t="shared" ca="1" si="2"/>
        <v>4.0942000307181345</v>
      </c>
      <c r="E52">
        <f t="shared" ca="1" si="3"/>
        <v>320</v>
      </c>
    </row>
    <row r="53" spans="1:5" x14ac:dyDescent="0.2">
      <c r="A53">
        <f t="shared" ca="1" si="0"/>
        <v>11.831734793978406</v>
      </c>
      <c r="B53">
        <f t="shared" ca="1" si="1"/>
        <v>11416</v>
      </c>
      <c r="D53">
        <f t="shared" ca="1" si="2"/>
        <v>4.4785156068442458</v>
      </c>
      <c r="E53">
        <f t="shared" ca="1" si="3"/>
        <v>549</v>
      </c>
    </row>
    <row r="54" spans="1:5" x14ac:dyDescent="0.2">
      <c r="A54">
        <f t="shared" ca="1" si="0"/>
        <v>10.368378028185338</v>
      </c>
      <c r="B54">
        <f t="shared" ca="1" si="1"/>
        <v>8134</v>
      </c>
      <c r="D54">
        <f t="shared" ca="1" si="2"/>
        <v>3.9061082534690845</v>
      </c>
      <c r="E54">
        <f t="shared" ca="1" si="3"/>
        <v>500</v>
      </c>
    </row>
    <row r="55" spans="1:5" x14ac:dyDescent="0.2">
      <c r="A55">
        <f t="shared" ca="1" si="0"/>
        <v>11.229954987392158</v>
      </c>
      <c r="B55">
        <f t="shared" ca="1" si="1"/>
        <v>11605</v>
      </c>
      <c r="D55">
        <f t="shared" ca="1" si="2"/>
        <v>4.0618626210106257</v>
      </c>
      <c r="E55">
        <f t="shared" ca="1" si="3"/>
        <v>354</v>
      </c>
    </row>
    <row r="56" spans="1:5" x14ac:dyDescent="0.2">
      <c r="A56">
        <f t="shared" ca="1" si="0"/>
        <v>9.6208195192514321</v>
      </c>
      <c r="B56">
        <f t="shared" ca="1" si="1"/>
        <v>9098</v>
      </c>
      <c r="D56">
        <f t="shared" ca="1" si="2"/>
        <v>4.0547289506261759</v>
      </c>
      <c r="E56">
        <f t="shared" ca="1" si="3"/>
        <v>222</v>
      </c>
    </row>
    <row r="57" spans="1:5" x14ac:dyDescent="0.2">
      <c r="A57">
        <f t="shared" ca="1" si="0"/>
        <v>8.8781431552441532</v>
      </c>
      <c r="B57">
        <f t="shared" ca="1" si="1"/>
        <v>10189</v>
      </c>
      <c r="D57">
        <f t="shared" ca="1" si="2"/>
        <v>3.2378535256933727</v>
      </c>
      <c r="E57">
        <f t="shared" ca="1" si="3"/>
        <v>221</v>
      </c>
    </row>
    <row r="58" spans="1:5" x14ac:dyDescent="0.2">
      <c r="A58">
        <f t="shared" ca="1" si="0"/>
        <v>9.4432413477571941</v>
      </c>
      <c r="B58">
        <f t="shared" ca="1" si="1"/>
        <v>8118</v>
      </c>
      <c r="D58">
        <f t="shared" ca="1" si="2"/>
        <v>4.8682297672434753</v>
      </c>
      <c r="E58">
        <f t="shared" ca="1" si="3"/>
        <v>391</v>
      </c>
    </row>
    <row r="59" spans="1:5" x14ac:dyDescent="0.2">
      <c r="A59">
        <f t="shared" ca="1" si="0"/>
        <v>10.178781765049237</v>
      </c>
      <c r="B59">
        <f t="shared" ca="1" si="1"/>
        <v>8348</v>
      </c>
      <c r="D59">
        <f t="shared" ca="1" si="2"/>
        <v>4.4165759579234987</v>
      </c>
      <c r="E59">
        <f t="shared" ca="1" si="3"/>
        <v>95</v>
      </c>
    </row>
    <row r="60" spans="1:5" x14ac:dyDescent="0.2">
      <c r="A60">
        <f t="shared" ca="1" si="0"/>
        <v>10.523295643901296</v>
      </c>
      <c r="B60">
        <f t="shared" ca="1" si="1"/>
        <v>8176</v>
      </c>
      <c r="D60">
        <f t="shared" ca="1" si="2"/>
        <v>4.2388551023927512</v>
      </c>
      <c r="E60">
        <f t="shared" ca="1" si="3"/>
        <v>270</v>
      </c>
    </row>
    <row r="61" spans="1:5" x14ac:dyDescent="0.2">
      <c r="A61">
        <f t="shared" ca="1" si="0"/>
        <v>10.233825091214122</v>
      </c>
      <c r="B61">
        <f t="shared" ca="1" si="1"/>
        <v>8244</v>
      </c>
      <c r="D61">
        <f t="shared" ca="1" si="2"/>
        <v>3.6387857560470325</v>
      </c>
      <c r="E61">
        <f t="shared" ca="1" si="3"/>
        <v>521</v>
      </c>
    </row>
    <row r="62" spans="1:5" x14ac:dyDescent="0.2">
      <c r="A62">
        <f t="shared" ca="1" si="0"/>
        <v>8.4859385935047484</v>
      </c>
      <c r="B62">
        <f t="shared" ca="1" si="1"/>
        <v>9983</v>
      </c>
      <c r="D62">
        <f t="shared" ca="1" si="2"/>
        <v>3.5222388055342098</v>
      </c>
      <c r="E62">
        <f t="shared" ca="1" si="3"/>
        <v>410</v>
      </c>
    </row>
    <row r="63" spans="1:5" x14ac:dyDescent="0.2">
      <c r="A63">
        <f t="shared" ca="1" si="0"/>
        <v>12.179708467629574</v>
      </c>
      <c r="B63">
        <f t="shared" ca="1" si="1"/>
        <v>9969</v>
      </c>
      <c r="D63">
        <f t="shared" ca="1" si="2"/>
        <v>4.7370727516494977</v>
      </c>
      <c r="E63">
        <f t="shared" ca="1" si="3"/>
        <v>571</v>
      </c>
    </row>
    <row r="64" spans="1:5" x14ac:dyDescent="0.2">
      <c r="A64">
        <f t="shared" ca="1" si="0"/>
        <v>9.9954576086985938</v>
      </c>
      <c r="B64">
        <f t="shared" ca="1" si="1"/>
        <v>10782</v>
      </c>
      <c r="D64">
        <f t="shared" ca="1" si="2"/>
        <v>4.450393398168611</v>
      </c>
      <c r="E64">
        <f t="shared" ca="1" si="3"/>
        <v>43</v>
      </c>
    </row>
    <row r="65" spans="1:5" x14ac:dyDescent="0.2">
      <c r="A65">
        <f t="shared" ca="1" si="0"/>
        <v>11.913964808774328</v>
      </c>
      <c r="B65">
        <f t="shared" ca="1" si="1"/>
        <v>11898</v>
      </c>
      <c r="D65">
        <f t="shared" ca="1" si="2"/>
        <v>4.1717585696954416</v>
      </c>
      <c r="E65">
        <f t="shared" ca="1" si="3"/>
        <v>388</v>
      </c>
    </row>
    <row r="66" spans="1:5" x14ac:dyDescent="0.2">
      <c r="A66">
        <f t="shared" ca="1" si="0"/>
        <v>11.407181536150912</v>
      </c>
      <c r="B66">
        <f t="shared" ca="1" si="1"/>
        <v>8377</v>
      </c>
      <c r="D66">
        <f t="shared" ca="1" si="2"/>
        <v>4.7274829035548276</v>
      </c>
      <c r="E66">
        <f t="shared" ca="1" si="3"/>
        <v>305</v>
      </c>
    </row>
    <row r="67" spans="1:5" x14ac:dyDescent="0.2">
      <c r="A67">
        <f t="shared" ca="1" si="0"/>
        <v>10.995416355766901</v>
      </c>
      <c r="B67">
        <f t="shared" ca="1" si="1"/>
        <v>10285</v>
      </c>
      <c r="D67">
        <f t="shared" ca="1" si="2"/>
        <v>4.3716484455057305</v>
      </c>
      <c r="E67">
        <f t="shared" ca="1" si="3"/>
        <v>228</v>
      </c>
    </row>
    <row r="68" spans="1:5" x14ac:dyDescent="0.2">
      <c r="A68">
        <f t="shared" ca="1" si="0"/>
        <v>11.566443109040353</v>
      </c>
      <c r="B68">
        <f t="shared" ca="1" si="1"/>
        <v>11444</v>
      </c>
      <c r="D68">
        <f t="shared" ca="1" si="2"/>
        <v>4.2552888925716079</v>
      </c>
      <c r="E68">
        <f t="shared" ca="1" si="3"/>
        <v>581</v>
      </c>
    </row>
    <row r="69" spans="1:5" x14ac:dyDescent="0.2">
      <c r="A69">
        <f t="shared" ca="1" si="0"/>
        <v>8.2811825314931742</v>
      </c>
      <c r="B69">
        <f t="shared" ca="1" si="1"/>
        <v>10950</v>
      </c>
      <c r="D69">
        <f t="shared" ca="1" si="2"/>
        <v>4.8318890692894554</v>
      </c>
      <c r="E69">
        <f t="shared" ca="1" si="3"/>
        <v>286</v>
      </c>
    </row>
    <row r="70" spans="1:5" x14ac:dyDescent="0.2">
      <c r="A70">
        <f t="shared" ref="A70:A133" ca="1" si="4">(A$3-A$2)*RAND()+A$2</f>
        <v>12.617241635320337</v>
      </c>
      <c r="B70">
        <f t="shared" ref="B70:B133" ca="1" si="5">FLOOR((B$3-B$2+1)*RAND(), 1)+B$2</f>
        <v>9428</v>
      </c>
      <c r="D70">
        <f t="shared" ref="D70:D133" ca="1" si="6">(D$3-D$2)*RAND()+D$2</f>
        <v>4.2363632164674074</v>
      </c>
      <c r="E70">
        <f t="shared" ref="E70:E133" ca="1" si="7">FLOOR((E$3-E$2+1)*RAND(), 1)+E$2</f>
        <v>550</v>
      </c>
    </row>
    <row r="71" spans="1:5" x14ac:dyDescent="0.2">
      <c r="A71">
        <f t="shared" ca="1" si="4"/>
        <v>8.5971321772861167</v>
      </c>
      <c r="B71">
        <f t="shared" ca="1" si="5"/>
        <v>9055</v>
      </c>
      <c r="D71">
        <f t="shared" ca="1" si="6"/>
        <v>3.2477598221759907</v>
      </c>
      <c r="E71">
        <f t="shared" ca="1" si="7"/>
        <v>382</v>
      </c>
    </row>
    <row r="72" spans="1:5" x14ac:dyDescent="0.2">
      <c r="A72">
        <f t="shared" ca="1" si="4"/>
        <v>13.802652814116447</v>
      </c>
      <c r="B72">
        <f t="shared" ca="1" si="5"/>
        <v>9877</v>
      </c>
      <c r="D72">
        <f t="shared" ca="1" si="6"/>
        <v>3.092781234155491</v>
      </c>
      <c r="E72">
        <f t="shared" ca="1" si="7"/>
        <v>473</v>
      </c>
    </row>
    <row r="73" spans="1:5" x14ac:dyDescent="0.2">
      <c r="A73">
        <f t="shared" ca="1" si="4"/>
        <v>10.351365538724952</v>
      </c>
      <c r="B73">
        <f t="shared" ca="1" si="5"/>
        <v>10607</v>
      </c>
      <c r="D73">
        <f t="shared" ca="1" si="6"/>
        <v>3.917548456511398</v>
      </c>
      <c r="E73">
        <f t="shared" ca="1" si="7"/>
        <v>1</v>
      </c>
    </row>
    <row r="74" spans="1:5" x14ac:dyDescent="0.2">
      <c r="A74">
        <f t="shared" ca="1" si="4"/>
        <v>11.281880497712468</v>
      </c>
      <c r="B74">
        <f t="shared" ca="1" si="5"/>
        <v>11260</v>
      </c>
      <c r="D74">
        <f t="shared" ca="1" si="6"/>
        <v>4.3452697145818693</v>
      </c>
      <c r="E74">
        <f t="shared" ca="1" si="7"/>
        <v>204</v>
      </c>
    </row>
    <row r="75" spans="1:5" x14ac:dyDescent="0.2">
      <c r="A75">
        <f t="shared" ca="1" si="4"/>
        <v>14.205509264569679</v>
      </c>
      <c r="B75">
        <f t="shared" ca="1" si="5"/>
        <v>9329</v>
      </c>
      <c r="D75">
        <f t="shared" ca="1" si="6"/>
        <v>3.0592763665100269</v>
      </c>
      <c r="E75">
        <f t="shared" ca="1" si="7"/>
        <v>231</v>
      </c>
    </row>
    <row r="76" spans="1:5" x14ac:dyDescent="0.2">
      <c r="A76">
        <f t="shared" ca="1" si="4"/>
        <v>12.74687506779096</v>
      </c>
      <c r="B76">
        <f t="shared" ca="1" si="5"/>
        <v>10532</v>
      </c>
      <c r="D76">
        <f t="shared" ca="1" si="6"/>
        <v>4.8065344597352153</v>
      </c>
      <c r="E76">
        <f t="shared" ca="1" si="7"/>
        <v>469</v>
      </c>
    </row>
    <row r="77" spans="1:5" x14ac:dyDescent="0.2">
      <c r="A77">
        <f t="shared" ca="1" si="4"/>
        <v>13.798335880447315</v>
      </c>
      <c r="B77">
        <f t="shared" ca="1" si="5"/>
        <v>10635</v>
      </c>
      <c r="D77">
        <f t="shared" ca="1" si="6"/>
        <v>4.291916775689109</v>
      </c>
      <c r="E77">
        <f t="shared" ca="1" si="7"/>
        <v>422</v>
      </c>
    </row>
    <row r="78" spans="1:5" x14ac:dyDescent="0.2">
      <c r="A78">
        <f t="shared" ca="1" si="4"/>
        <v>12.231038391044516</v>
      </c>
      <c r="B78">
        <f t="shared" ca="1" si="5"/>
        <v>10136</v>
      </c>
      <c r="D78">
        <f t="shared" ca="1" si="6"/>
        <v>3.9135485034844053</v>
      </c>
      <c r="E78">
        <f t="shared" ca="1" si="7"/>
        <v>110</v>
      </c>
    </row>
    <row r="79" spans="1:5" x14ac:dyDescent="0.2">
      <c r="A79">
        <f t="shared" ca="1" si="4"/>
        <v>10.131390820071736</v>
      </c>
      <c r="B79">
        <f t="shared" ca="1" si="5"/>
        <v>10419</v>
      </c>
      <c r="D79">
        <f t="shared" ca="1" si="6"/>
        <v>3.4267417224938583</v>
      </c>
      <c r="E79">
        <f t="shared" ca="1" si="7"/>
        <v>22</v>
      </c>
    </row>
    <row r="80" spans="1:5" x14ac:dyDescent="0.2">
      <c r="A80">
        <f t="shared" ca="1" si="4"/>
        <v>10.560960111356701</v>
      </c>
      <c r="B80">
        <f t="shared" ca="1" si="5"/>
        <v>11667</v>
      </c>
      <c r="D80">
        <f t="shared" ca="1" si="6"/>
        <v>4.7815947344118417</v>
      </c>
      <c r="E80">
        <f t="shared" ca="1" si="7"/>
        <v>215</v>
      </c>
    </row>
    <row r="81" spans="1:5" x14ac:dyDescent="0.2">
      <c r="A81">
        <f t="shared" ca="1" si="4"/>
        <v>14.313183236400194</v>
      </c>
      <c r="B81">
        <f t="shared" ca="1" si="5"/>
        <v>8695</v>
      </c>
      <c r="D81">
        <f t="shared" ca="1" si="6"/>
        <v>4.0441458767698322</v>
      </c>
      <c r="E81">
        <f t="shared" ca="1" si="7"/>
        <v>381</v>
      </c>
    </row>
    <row r="82" spans="1:5" x14ac:dyDescent="0.2">
      <c r="A82">
        <f t="shared" ca="1" si="4"/>
        <v>8.3499757081473387</v>
      </c>
      <c r="B82">
        <f t="shared" ca="1" si="5"/>
        <v>9208</v>
      </c>
      <c r="D82">
        <f t="shared" ca="1" si="6"/>
        <v>4.5412795080403674</v>
      </c>
      <c r="E82">
        <f t="shared" ca="1" si="7"/>
        <v>344</v>
      </c>
    </row>
    <row r="83" spans="1:5" x14ac:dyDescent="0.2">
      <c r="A83">
        <f t="shared" ca="1" si="4"/>
        <v>8.1349524835721194</v>
      </c>
      <c r="B83">
        <f t="shared" ca="1" si="5"/>
        <v>11155</v>
      </c>
      <c r="D83">
        <f t="shared" ca="1" si="6"/>
        <v>4.1451461400541447</v>
      </c>
      <c r="E83">
        <f t="shared" ca="1" si="7"/>
        <v>260</v>
      </c>
    </row>
    <row r="84" spans="1:5" x14ac:dyDescent="0.2">
      <c r="A84">
        <f t="shared" ca="1" si="4"/>
        <v>13.067320289804254</v>
      </c>
      <c r="B84">
        <f t="shared" ca="1" si="5"/>
        <v>10659</v>
      </c>
      <c r="D84">
        <f t="shared" ca="1" si="6"/>
        <v>4.0721835244431954</v>
      </c>
      <c r="E84">
        <f t="shared" ca="1" si="7"/>
        <v>89</v>
      </c>
    </row>
    <row r="85" spans="1:5" x14ac:dyDescent="0.2">
      <c r="A85">
        <f t="shared" ca="1" si="4"/>
        <v>13.071036531015263</v>
      </c>
      <c r="B85">
        <f t="shared" ca="1" si="5"/>
        <v>8628</v>
      </c>
      <c r="D85">
        <f t="shared" ca="1" si="6"/>
        <v>3.2886616375711095</v>
      </c>
      <c r="E85">
        <f t="shared" ca="1" si="7"/>
        <v>301</v>
      </c>
    </row>
    <row r="86" spans="1:5" x14ac:dyDescent="0.2">
      <c r="A86">
        <f t="shared" ca="1" si="4"/>
        <v>11.482155312967562</v>
      </c>
      <c r="B86">
        <f t="shared" ca="1" si="5"/>
        <v>9031</v>
      </c>
      <c r="D86">
        <f t="shared" ca="1" si="6"/>
        <v>3.7795484831146489</v>
      </c>
      <c r="E86">
        <f t="shared" ca="1" si="7"/>
        <v>208</v>
      </c>
    </row>
    <row r="87" spans="1:5" x14ac:dyDescent="0.2">
      <c r="A87">
        <f t="shared" ca="1" si="4"/>
        <v>10.944165112163109</v>
      </c>
      <c r="B87">
        <f t="shared" ca="1" si="5"/>
        <v>10265</v>
      </c>
      <c r="D87">
        <f t="shared" ca="1" si="6"/>
        <v>3.5158335747136076</v>
      </c>
      <c r="E87">
        <f t="shared" ca="1" si="7"/>
        <v>6</v>
      </c>
    </row>
    <row r="88" spans="1:5" x14ac:dyDescent="0.2">
      <c r="A88">
        <f t="shared" ca="1" si="4"/>
        <v>14.043036528671379</v>
      </c>
      <c r="B88">
        <f t="shared" ca="1" si="5"/>
        <v>9538</v>
      </c>
      <c r="D88">
        <f t="shared" ca="1" si="6"/>
        <v>3.9806157598599485</v>
      </c>
      <c r="E88">
        <f t="shared" ca="1" si="7"/>
        <v>51</v>
      </c>
    </row>
    <row r="89" spans="1:5" x14ac:dyDescent="0.2">
      <c r="A89">
        <f t="shared" ca="1" si="4"/>
        <v>12.661701576502866</v>
      </c>
      <c r="B89">
        <f t="shared" ca="1" si="5"/>
        <v>9821</v>
      </c>
      <c r="D89">
        <f t="shared" ca="1" si="6"/>
        <v>3.7108773871350653</v>
      </c>
      <c r="E89">
        <f t="shared" ca="1" si="7"/>
        <v>563</v>
      </c>
    </row>
    <row r="90" spans="1:5" x14ac:dyDescent="0.2">
      <c r="A90">
        <f t="shared" ca="1" si="4"/>
        <v>13.259926715121455</v>
      </c>
      <c r="B90">
        <f t="shared" ca="1" si="5"/>
        <v>8061</v>
      </c>
      <c r="D90">
        <f t="shared" ca="1" si="6"/>
        <v>4.3387230943584942</v>
      </c>
      <c r="E90">
        <f t="shared" ca="1" si="7"/>
        <v>183</v>
      </c>
    </row>
    <row r="91" spans="1:5" x14ac:dyDescent="0.2">
      <c r="A91">
        <f t="shared" ca="1" si="4"/>
        <v>11.564732584612441</v>
      </c>
      <c r="B91">
        <f t="shared" ca="1" si="5"/>
        <v>10541</v>
      </c>
      <c r="D91">
        <f t="shared" ca="1" si="6"/>
        <v>3.7788005370495643</v>
      </c>
      <c r="E91">
        <f t="shared" ca="1" si="7"/>
        <v>332</v>
      </c>
    </row>
    <row r="92" spans="1:5" x14ac:dyDescent="0.2">
      <c r="A92">
        <f t="shared" ca="1" si="4"/>
        <v>8.2708176914378555</v>
      </c>
      <c r="B92">
        <f t="shared" ca="1" si="5"/>
        <v>9201</v>
      </c>
      <c r="D92">
        <f t="shared" ca="1" si="6"/>
        <v>4.1849525720477265</v>
      </c>
      <c r="E92">
        <f t="shared" ca="1" si="7"/>
        <v>11</v>
      </c>
    </row>
    <row r="93" spans="1:5" x14ac:dyDescent="0.2">
      <c r="A93">
        <f t="shared" ca="1" si="4"/>
        <v>14.308760628440206</v>
      </c>
      <c r="B93">
        <f t="shared" ca="1" si="5"/>
        <v>10415</v>
      </c>
      <c r="D93">
        <f t="shared" ca="1" si="6"/>
        <v>3.1103850528838946</v>
      </c>
      <c r="E93">
        <f t="shared" ca="1" si="7"/>
        <v>337</v>
      </c>
    </row>
    <row r="94" spans="1:5" x14ac:dyDescent="0.2">
      <c r="A94">
        <f t="shared" ca="1" si="4"/>
        <v>12.370884559244079</v>
      </c>
      <c r="B94">
        <f t="shared" ca="1" si="5"/>
        <v>8262</v>
      </c>
      <c r="D94">
        <f t="shared" ca="1" si="6"/>
        <v>3.3482578810678092</v>
      </c>
      <c r="E94">
        <f t="shared" ca="1" si="7"/>
        <v>97</v>
      </c>
    </row>
    <row r="95" spans="1:5" x14ac:dyDescent="0.2">
      <c r="A95">
        <f t="shared" ca="1" si="4"/>
        <v>12.432751739085312</v>
      </c>
      <c r="B95">
        <f t="shared" ca="1" si="5"/>
        <v>8046</v>
      </c>
      <c r="D95">
        <f t="shared" ca="1" si="6"/>
        <v>4.6126941061803404</v>
      </c>
      <c r="E95">
        <f t="shared" ca="1" si="7"/>
        <v>555</v>
      </c>
    </row>
    <row r="96" spans="1:5" x14ac:dyDescent="0.2">
      <c r="A96">
        <f t="shared" ca="1" si="4"/>
        <v>12.63022306441707</v>
      </c>
      <c r="B96">
        <f t="shared" ca="1" si="5"/>
        <v>8755</v>
      </c>
      <c r="D96">
        <f t="shared" ca="1" si="6"/>
        <v>3.0176716445635856</v>
      </c>
      <c r="E96">
        <f t="shared" ca="1" si="7"/>
        <v>344</v>
      </c>
    </row>
    <row r="97" spans="1:5" x14ac:dyDescent="0.2">
      <c r="A97">
        <f t="shared" ca="1" si="4"/>
        <v>13.961092151352364</v>
      </c>
      <c r="B97">
        <f t="shared" ca="1" si="5"/>
        <v>11246</v>
      </c>
      <c r="D97">
        <f t="shared" ca="1" si="6"/>
        <v>3.8570552697360014</v>
      </c>
      <c r="E97">
        <f t="shared" ca="1" si="7"/>
        <v>148</v>
      </c>
    </row>
    <row r="98" spans="1:5" x14ac:dyDescent="0.2">
      <c r="A98">
        <f t="shared" ca="1" si="4"/>
        <v>10.649881236095215</v>
      </c>
      <c r="B98">
        <f t="shared" ca="1" si="5"/>
        <v>9822</v>
      </c>
      <c r="D98">
        <f t="shared" ca="1" si="6"/>
        <v>4.660436986306836</v>
      </c>
      <c r="E98">
        <f t="shared" ca="1" si="7"/>
        <v>510</v>
      </c>
    </row>
    <row r="99" spans="1:5" x14ac:dyDescent="0.2">
      <c r="A99">
        <f t="shared" ca="1" si="4"/>
        <v>11.025694457238192</v>
      </c>
      <c r="B99">
        <f t="shared" ca="1" si="5"/>
        <v>9356</v>
      </c>
      <c r="D99">
        <f t="shared" ca="1" si="6"/>
        <v>4.3622533937809465</v>
      </c>
      <c r="E99">
        <f t="shared" ca="1" si="7"/>
        <v>315</v>
      </c>
    </row>
    <row r="100" spans="1:5" x14ac:dyDescent="0.2">
      <c r="A100">
        <f t="shared" ca="1" si="4"/>
        <v>14.001131425136279</v>
      </c>
      <c r="B100">
        <f t="shared" ca="1" si="5"/>
        <v>11607</v>
      </c>
      <c r="D100">
        <f t="shared" ca="1" si="6"/>
        <v>3.8236625623538396</v>
      </c>
      <c r="E100">
        <f t="shared" ca="1" si="7"/>
        <v>440</v>
      </c>
    </row>
    <row r="101" spans="1:5" x14ac:dyDescent="0.2">
      <c r="A101">
        <f t="shared" ca="1" si="4"/>
        <v>8.5021149365558699</v>
      </c>
      <c r="B101">
        <f t="shared" ca="1" si="5"/>
        <v>11951</v>
      </c>
      <c r="D101">
        <f t="shared" ca="1" si="6"/>
        <v>3.6647991029202354</v>
      </c>
      <c r="E101">
        <f t="shared" ca="1" si="7"/>
        <v>555</v>
      </c>
    </row>
    <row r="102" spans="1:5" x14ac:dyDescent="0.2">
      <c r="A102">
        <f t="shared" ca="1" si="4"/>
        <v>10.202095969699249</v>
      </c>
      <c r="B102">
        <f t="shared" ca="1" si="5"/>
        <v>9543</v>
      </c>
      <c r="D102">
        <f t="shared" ca="1" si="6"/>
        <v>4.5130857259617718</v>
      </c>
      <c r="E102">
        <f t="shared" ca="1" si="7"/>
        <v>31</v>
      </c>
    </row>
    <row r="103" spans="1:5" x14ac:dyDescent="0.2">
      <c r="A103">
        <f t="shared" ca="1" si="4"/>
        <v>14.610656885129359</v>
      </c>
      <c r="B103">
        <f t="shared" ca="1" si="5"/>
        <v>9478</v>
      </c>
      <c r="D103">
        <f t="shared" ca="1" si="6"/>
        <v>4.5944976380449916</v>
      </c>
      <c r="E103">
        <f t="shared" ca="1" si="7"/>
        <v>561</v>
      </c>
    </row>
    <row r="104" spans="1:5" x14ac:dyDescent="0.2">
      <c r="A104">
        <f t="shared" ca="1" si="4"/>
        <v>8.427460982523872</v>
      </c>
      <c r="B104">
        <f t="shared" ca="1" si="5"/>
        <v>9099</v>
      </c>
      <c r="D104">
        <f t="shared" ca="1" si="6"/>
        <v>3.2906909446624097</v>
      </c>
      <c r="E104">
        <f t="shared" ca="1" si="7"/>
        <v>128</v>
      </c>
    </row>
    <row r="105" spans="1:5" x14ac:dyDescent="0.2">
      <c r="A105">
        <f t="shared" ca="1" si="4"/>
        <v>14.377342370854642</v>
      </c>
      <c r="B105">
        <f t="shared" ca="1" si="5"/>
        <v>11734</v>
      </c>
      <c r="D105">
        <f t="shared" ca="1" si="6"/>
        <v>3.2508545814202101</v>
      </c>
      <c r="E105">
        <f t="shared" ca="1" si="7"/>
        <v>306</v>
      </c>
    </row>
    <row r="106" spans="1:5" x14ac:dyDescent="0.2">
      <c r="A106">
        <f t="shared" ca="1" si="4"/>
        <v>8.4650458807156355</v>
      </c>
      <c r="B106">
        <f t="shared" ca="1" si="5"/>
        <v>10739</v>
      </c>
      <c r="D106">
        <f t="shared" ca="1" si="6"/>
        <v>3.5379757284496036</v>
      </c>
      <c r="E106">
        <f t="shared" ca="1" si="7"/>
        <v>227</v>
      </c>
    </row>
    <row r="107" spans="1:5" x14ac:dyDescent="0.2">
      <c r="A107">
        <f t="shared" ca="1" si="4"/>
        <v>9.5107808609920159</v>
      </c>
      <c r="B107">
        <f t="shared" ca="1" si="5"/>
        <v>10695</v>
      </c>
      <c r="D107">
        <f t="shared" ca="1" si="6"/>
        <v>4.481983507559363</v>
      </c>
      <c r="E107">
        <f t="shared" ca="1" si="7"/>
        <v>117</v>
      </c>
    </row>
    <row r="108" spans="1:5" x14ac:dyDescent="0.2">
      <c r="A108">
        <f t="shared" ca="1" si="4"/>
        <v>10.484267491788874</v>
      </c>
      <c r="B108">
        <f t="shared" ca="1" si="5"/>
        <v>8107</v>
      </c>
      <c r="D108">
        <f t="shared" ca="1" si="6"/>
        <v>4.7642861216969496</v>
      </c>
      <c r="E108">
        <f t="shared" ca="1" si="7"/>
        <v>367</v>
      </c>
    </row>
    <row r="109" spans="1:5" x14ac:dyDescent="0.2">
      <c r="A109">
        <f t="shared" ca="1" si="4"/>
        <v>14.133349866153537</v>
      </c>
      <c r="B109">
        <f t="shared" ca="1" si="5"/>
        <v>11383</v>
      </c>
      <c r="D109">
        <f t="shared" ca="1" si="6"/>
        <v>3.3202120332240255</v>
      </c>
      <c r="E109">
        <f t="shared" ca="1" si="7"/>
        <v>262</v>
      </c>
    </row>
    <row r="110" spans="1:5" x14ac:dyDescent="0.2">
      <c r="A110">
        <f t="shared" ca="1" si="4"/>
        <v>12.94287916307341</v>
      </c>
      <c r="B110">
        <f t="shared" ca="1" si="5"/>
        <v>10287</v>
      </c>
      <c r="D110">
        <f t="shared" ca="1" si="6"/>
        <v>3.1223989502696115</v>
      </c>
      <c r="E110">
        <f t="shared" ca="1" si="7"/>
        <v>136</v>
      </c>
    </row>
    <row r="111" spans="1:5" x14ac:dyDescent="0.2">
      <c r="A111">
        <f t="shared" ca="1" si="4"/>
        <v>11.027239411607528</v>
      </c>
      <c r="B111">
        <f t="shared" ca="1" si="5"/>
        <v>11322</v>
      </c>
      <c r="D111">
        <f t="shared" ca="1" si="6"/>
        <v>4.1169408693585261</v>
      </c>
      <c r="E111">
        <f t="shared" ca="1" si="7"/>
        <v>592</v>
      </c>
    </row>
    <row r="112" spans="1:5" x14ac:dyDescent="0.2">
      <c r="A112">
        <f t="shared" ca="1" si="4"/>
        <v>9.6732559166224235</v>
      </c>
      <c r="B112">
        <f t="shared" ca="1" si="5"/>
        <v>8725</v>
      </c>
      <c r="D112">
        <f t="shared" ca="1" si="6"/>
        <v>4.2529724912600351</v>
      </c>
      <c r="E112">
        <f t="shared" ca="1" si="7"/>
        <v>311</v>
      </c>
    </row>
    <row r="113" spans="1:5" x14ac:dyDescent="0.2">
      <c r="A113">
        <f t="shared" ca="1" si="4"/>
        <v>9.5774940880630623</v>
      </c>
      <c r="B113">
        <f t="shared" ca="1" si="5"/>
        <v>9849</v>
      </c>
      <c r="D113">
        <f t="shared" ca="1" si="6"/>
        <v>3.0690564646369412</v>
      </c>
      <c r="E113">
        <f t="shared" ca="1" si="7"/>
        <v>251</v>
      </c>
    </row>
    <row r="114" spans="1:5" x14ac:dyDescent="0.2">
      <c r="A114">
        <f t="shared" ca="1" si="4"/>
        <v>8.0532054958084451</v>
      </c>
      <c r="B114">
        <f t="shared" ca="1" si="5"/>
        <v>9820</v>
      </c>
      <c r="D114">
        <f t="shared" ca="1" si="6"/>
        <v>3.9362296650938866</v>
      </c>
      <c r="E114">
        <f t="shared" ca="1" si="7"/>
        <v>555</v>
      </c>
    </row>
    <row r="115" spans="1:5" x14ac:dyDescent="0.2">
      <c r="A115">
        <f t="shared" ca="1" si="4"/>
        <v>10.728022956415407</v>
      </c>
      <c r="B115">
        <f t="shared" ca="1" si="5"/>
        <v>10881</v>
      </c>
      <c r="D115">
        <f t="shared" ca="1" si="6"/>
        <v>3.7248661284914855</v>
      </c>
      <c r="E115">
        <f t="shared" ca="1" si="7"/>
        <v>343</v>
      </c>
    </row>
    <row r="116" spans="1:5" x14ac:dyDescent="0.2">
      <c r="A116">
        <f t="shared" ca="1" si="4"/>
        <v>10.983145296667828</v>
      </c>
      <c r="B116">
        <f t="shared" ca="1" si="5"/>
        <v>8080</v>
      </c>
      <c r="D116">
        <f t="shared" ca="1" si="6"/>
        <v>4.4342966457554338</v>
      </c>
      <c r="E116">
        <f t="shared" ca="1" si="7"/>
        <v>19</v>
      </c>
    </row>
    <row r="117" spans="1:5" x14ac:dyDescent="0.2">
      <c r="A117">
        <f t="shared" ca="1" si="4"/>
        <v>9.0287511479445648</v>
      </c>
      <c r="B117">
        <f t="shared" ca="1" si="5"/>
        <v>10482</v>
      </c>
      <c r="D117">
        <f t="shared" ca="1" si="6"/>
        <v>4.228452625048158</v>
      </c>
      <c r="E117">
        <f t="shared" ca="1" si="7"/>
        <v>200</v>
      </c>
    </row>
    <row r="118" spans="1:5" x14ac:dyDescent="0.2">
      <c r="A118">
        <f t="shared" ca="1" si="4"/>
        <v>13.305279427584598</v>
      </c>
      <c r="B118">
        <f t="shared" ca="1" si="5"/>
        <v>10387</v>
      </c>
      <c r="D118">
        <f t="shared" ca="1" si="6"/>
        <v>3.2602516563324979</v>
      </c>
      <c r="E118">
        <f t="shared" ca="1" si="7"/>
        <v>567</v>
      </c>
    </row>
    <row r="119" spans="1:5" x14ac:dyDescent="0.2">
      <c r="A119">
        <f t="shared" ca="1" si="4"/>
        <v>10.066522188475586</v>
      </c>
      <c r="B119">
        <f t="shared" ca="1" si="5"/>
        <v>9798</v>
      </c>
      <c r="D119">
        <f t="shared" ca="1" si="6"/>
        <v>4.9397245553645206</v>
      </c>
      <c r="E119">
        <f t="shared" ca="1" si="7"/>
        <v>122</v>
      </c>
    </row>
    <row r="120" spans="1:5" x14ac:dyDescent="0.2">
      <c r="A120">
        <f t="shared" ca="1" si="4"/>
        <v>13.218875958892596</v>
      </c>
      <c r="B120">
        <f t="shared" ca="1" si="5"/>
        <v>10905</v>
      </c>
      <c r="D120">
        <f t="shared" ca="1" si="6"/>
        <v>3.2390751215387366</v>
      </c>
      <c r="E120">
        <f t="shared" ca="1" si="7"/>
        <v>566</v>
      </c>
    </row>
    <row r="121" spans="1:5" x14ac:dyDescent="0.2">
      <c r="A121">
        <f t="shared" ca="1" si="4"/>
        <v>10.323126443616214</v>
      </c>
      <c r="B121">
        <f t="shared" ca="1" si="5"/>
        <v>8935</v>
      </c>
      <c r="D121">
        <f t="shared" ca="1" si="6"/>
        <v>4.4151703164305722</v>
      </c>
      <c r="E121">
        <f t="shared" ca="1" si="7"/>
        <v>334</v>
      </c>
    </row>
    <row r="122" spans="1:5" x14ac:dyDescent="0.2">
      <c r="A122">
        <f t="shared" ca="1" si="4"/>
        <v>8.7661689041115114</v>
      </c>
      <c r="B122">
        <f t="shared" ca="1" si="5"/>
        <v>9481</v>
      </c>
      <c r="D122">
        <f t="shared" ca="1" si="6"/>
        <v>3.3880920966433115</v>
      </c>
      <c r="E122">
        <f t="shared" ca="1" si="7"/>
        <v>463</v>
      </c>
    </row>
    <row r="123" spans="1:5" x14ac:dyDescent="0.2">
      <c r="A123">
        <f t="shared" ca="1" si="4"/>
        <v>8.1671584543338884</v>
      </c>
      <c r="B123">
        <f t="shared" ca="1" si="5"/>
        <v>8156</v>
      </c>
      <c r="D123">
        <f t="shared" ca="1" si="6"/>
        <v>4.7154484376291173</v>
      </c>
      <c r="E123">
        <f t="shared" ca="1" si="7"/>
        <v>168</v>
      </c>
    </row>
    <row r="124" spans="1:5" x14ac:dyDescent="0.2">
      <c r="A124">
        <f t="shared" ca="1" si="4"/>
        <v>11.091101821350689</v>
      </c>
      <c r="B124">
        <f t="shared" ca="1" si="5"/>
        <v>11054</v>
      </c>
      <c r="D124">
        <f t="shared" ca="1" si="6"/>
        <v>3.8964492213878956</v>
      </c>
      <c r="E124">
        <f t="shared" ca="1" si="7"/>
        <v>577</v>
      </c>
    </row>
    <row r="125" spans="1:5" x14ac:dyDescent="0.2">
      <c r="A125">
        <f t="shared" ca="1" si="4"/>
        <v>12.904204962653989</v>
      </c>
      <c r="B125">
        <f t="shared" ca="1" si="5"/>
        <v>10797</v>
      </c>
      <c r="D125">
        <f t="shared" ca="1" si="6"/>
        <v>3.9258299460842592</v>
      </c>
      <c r="E125">
        <f t="shared" ca="1" si="7"/>
        <v>453</v>
      </c>
    </row>
    <row r="126" spans="1:5" x14ac:dyDescent="0.2">
      <c r="A126">
        <f t="shared" ca="1" si="4"/>
        <v>11.362023252722066</v>
      </c>
      <c r="B126">
        <f t="shared" ca="1" si="5"/>
        <v>10860</v>
      </c>
      <c r="D126">
        <f t="shared" ca="1" si="6"/>
        <v>4.8935196743350753</v>
      </c>
      <c r="E126">
        <f t="shared" ca="1" si="7"/>
        <v>451</v>
      </c>
    </row>
    <row r="127" spans="1:5" x14ac:dyDescent="0.2">
      <c r="A127">
        <f t="shared" ca="1" si="4"/>
        <v>13.010962111166293</v>
      </c>
      <c r="B127">
        <f t="shared" ca="1" si="5"/>
        <v>10834</v>
      </c>
      <c r="D127">
        <f t="shared" ca="1" si="6"/>
        <v>4.639312101413922</v>
      </c>
      <c r="E127">
        <f t="shared" ca="1" si="7"/>
        <v>129</v>
      </c>
    </row>
    <row r="128" spans="1:5" x14ac:dyDescent="0.2">
      <c r="A128">
        <f t="shared" ca="1" si="4"/>
        <v>9.3448698992090797</v>
      </c>
      <c r="B128">
        <f t="shared" ca="1" si="5"/>
        <v>8554</v>
      </c>
      <c r="D128">
        <f t="shared" ca="1" si="6"/>
        <v>4.1865266387534916</v>
      </c>
      <c r="E128">
        <f t="shared" ca="1" si="7"/>
        <v>91</v>
      </c>
    </row>
    <row r="129" spans="1:5" x14ac:dyDescent="0.2">
      <c r="A129">
        <f t="shared" ca="1" si="4"/>
        <v>9.7889475828309251</v>
      </c>
      <c r="B129">
        <f t="shared" ca="1" si="5"/>
        <v>9692</v>
      </c>
      <c r="D129">
        <f t="shared" ca="1" si="6"/>
        <v>4.5218461369355554</v>
      </c>
      <c r="E129">
        <f t="shared" ca="1" si="7"/>
        <v>1</v>
      </c>
    </row>
    <row r="130" spans="1:5" x14ac:dyDescent="0.2">
      <c r="A130">
        <f t="shared" ca="1" si="4"/>
        <v>14.861400292842157</v>
      </c>
      <c r="B130">
        <f t="shared" ca="1" si="5"/>
        <v>8724</v>
      </c>
      <c r="D130">
        <f t="shared" ca="1" si="6"/>
        <v>4.4567318992806806</v>
      </c>
      <c r="E130">
        <f t="shared" ca="1" si="7"/>
        <v>180</v>
      </c>
    </row>
    <row r="131" spans="1:5" x14ac:dyDescent="0.2">
      <c r="A131">
        <f t="shared" ca="1" si="4"/>
        <v>12.11760413470742</v>
      </c>
      <c r="B131">
        <f t="shared" ca="1" si="5"/>
        <v>9835</v>
      </c>
      <c r="D131">
        <f t="shared" ca="1" si="6"/>
        <v>3.9258523241608003</v>
      </c>
      <c r="E131">
        <f t="shared" ca="1" si="7"/>
        <v>462</v>
      </c>
    </row>
    <row r="132" spans="1:5" x14ac:dyDescent="0.2">
      <c r="A132">
        <f t="shared" ca="1" si="4"/>
        <v>8.32505299677997</v>
      </c>
      <c r="B132">
        <f t="shared" ca="1" si="5"/>
        <v>11327</v>
      </c>
      <c r="D132">
        <f t="shared" ca="1" si="6"/>
        <v>3.0769533579733137</v>
      </c>
      <c r="E132">
        <f t="shared" ca="1" si="7"/>
        <v>574</v>
      </c>
    </row>
    <row r="133" spans="1:5" x14ac:dyDescent="0.2">
      <c r="A133">
        <f t="shared" ca="1" si="4"/>
        <v>13.928105760517594</v>
      </c>
      <c r="B133">
        <f t="shared" ca="1" si="5"/>
        <v>10953</v>
      </c>
      <c r="D133">
        <f t="shared" ca="1" si="6"/>
        <v>3.8499658776955705</v>
      </c>
      <c r="E133">
        <f t="shared" ca="1" si="7"/>
        <v>250</v>
      </c>
    </row>
    <row r="134" spans="1:5" x14ac:dyDescent="0.2">
      <c r="A134">
        <f t="shared" ref="A134:A197" ca="1" si="8">(A$3-A$2)*RAND()+A$2</f>
        <v>14.674526494949747</v>
      </c>
      <c r="B134">
        <f t="shared" ref="B134:B197" ca="1" si="9">FLOOR((B$3-B$2+1)*RAND(), 1)+B$2</f>
        <v>8806</v>
      </c>
      <c r="D134">
        <f t="shared" ref="D134:D197" ca="1" si="10">(D$3-D$2)*RAND()+D$2</f>
        <v>3.7177666847473718</v>
      </c>
      <c r="E134">
        <f t="shared" ref="E134:E197" ca="1" si="11">FLOOR((E$3-E$2+1)*RAND(), 1)+E$2</f>
        <v>149</v>
      </c>
    </row>
    <row r="135" spans="1:5" x14ac:dyDescent="0.2">
      <c r="A135">
        <f t="shared" ca="1" si="8"/>
        <v>10.970258137285121</v>
      </c>
      <c r="B135">
        <f t="shared" ca="1" si="9"/>
        <v>9791</v>
      </c>
      <c r="D135">
        <f t="shared" ca="1" si="10"/>
        <v>3.6155034695041341</v>
      </c>
      <c r="E135">
        <f t="shared" ca="1" si="11"/>
        <v>140</v>
      </c>
    </row>
    <row r="136" spans="1:5" x14ac:dyDescent="0.2">
      <c r="A136">
        <f t="shared" ca="1" si="8"/>
        <v>8.1259075268674668</v>
      </c>
      <c r="B136">
        <f t="shared" ca="1" si="9"/>
        <v>10629</v>
      </c>
      <c r="D136">
        <f t="shared" ca="1" si="10"/>
        <v>4.6701046631577068</v>
      </c>
      <c r="E136">
        <f t="shared" ca="1" si="11"/>
        <v>392</v>
      </c>
    </row>
    <row r="137" spans="1:5" x14ac:dyDescent="0.2">
      <c r="A137">
        <f t="shared" ca="1" si="8"/>
        <v>9.2700975466310283</v>
      </c>
      <c r="B137">
        <f t="shared" ca="1" si="9"/>
        <v>9162</v>
      </c>
      <c r="D137">
        <f t="shared" ca="1" si="10"/>
        <v>4.4777871702007186</v>
      </c>
      <c r="E137">
        <f t="shared" ca="1" si="11"/>
        <v>178</v>
      </c>
    </row>
    <row r="138" spans="1:5" x14ac:dyDescent="0.2">
      <c r="A138">
        <f t="shared" ca="1" si="8"/>
        <v>9.8559381890106064</v>
      </c>
      <c r="B138">
        <f t="shared" ca="1" si="9"/>
        <v>8224</v>
      </c>
      <c r="D138">
        <f t="shared" ca="1" si="10"/>
        <v>3.386236889953218</v>
      </c>
      <c r="E138">
        <f t="shared" ca="1" si="11"/>
        <v>489</v>
      </c>
    </row>
    <row r="139" spans="1:5" x14ac:dyDescent="0.2">
      <c r="A139">
        <f t="shared" ca="1" si="8"/>
        <v>14.043053142884787</v>
      </c>
      <c r="B139">
        <f t="shared" ca="1" si="9"/>
        <v>10462</v>
      </c>
      <c r="D139">
        <f t="shared" ca="1" si="10"/>
        <v>3.3046241485903378</v>
      </c>
      <c r="E139">
        <f t="shared" ca="1" si="11"/>
        <v>444</v>
      </c>
    </row>
    <row r="140" spans="1:5" x14ac:dyDescent="0.2">
      <c r="A140">
        <f t="shared" ca="1" si="8"/>
        <v>10.861524241869692</v>
      </c>
      <c r="B140">
        <f t="shared" ca="1" si="9"/>
        <v>10737</v>
      </c>
      <c r="D140">
        <f t="shared" ca="1" si="10"/>
        <v>4.4319163494853671</v>
      </c>
      <c r="E140">
        <f t="shared" ca="1" si="11"/>
        <v>67</v>
      </c>
    </row>
    <row r="141" spans="1:5" x14ac:dyDescent="0.2">
      <c r="A141">
        <f t="shared" ca="1" si="8"/>
        <v>9.1973672634451002</v>
      </c>
      <c r="B141">
        <f t="shared" ca="1" si="9"/>
        <v>9578</v>
      </c>
      <c r="D141">
        <f t="shared" ca="1" si="10"/>
        <v>4.6609553386291225</v>
      </c>
      <c r="E141">
        <f t="shared" ca="1" si="11"/>
        <v>32</v>
      </c>
    </row>
    <row r="142" spans="1:5" x14ac:dyDescent="0.2">
      <c r="A142">
        <f t="shared" ca="1" si="8"/>
        <v>12.906917958112277</v>
      </c>
      <c r="B142">
        <f t="shared" ca="1" si="9"/>
        <v>9429</v>
      </c>
      <c r="D142">
        <f t="shared" ca="1" si="10"/>
        <v>4.6818457531499771</v>
      </c>
      <c r="E142">
        <f t="shared" ca="1" si="11"/>
        <v>570</v>
      </c>
    </row>
    <row r="143" spans="1:5" x14ac:dyDescent="0.2">
      <c r="A143">
        <f t="shared" ca="1" si="8"/>
        <v>12.319661147022067</v>
      </c>
      <c r="B143">
        <f t="shared" ca="1" si="9"/>
        <v>11294</v>
      </c>
      <c r="D143">
        <f t="shared" ca="1" si="10"/>
        <v>3.6161494961109266</v>
      </c>
      <c r="E143">
        <f t="shared" ca="1" si="11"/>
        <v>342</v>
      </c>
    </row>
    <row r="144" spans="1:5" x14ac:dyDescent="0.2">
      <c r="A144">
        <f t="shared" ca="1" si="8"/>
        <v>9.7063149173781333</v>
      </c>
      <c r="B144">
        <f t="shared" ca="1" si="9"/>
        <v>11047</v>
      </c>
      <c r="D144">
        <f t="shared" ca="1" si="10"/>
        <v>4.7327134971124396</v>
      </c>
      <c r="E144">
        <f t="shared" ca="1" si="11"/>
        <v>13</v>
      </c>
    </row>
    <row r="145" spans="1:5" x14ac:dyDescent="0.2">
      <c r="A145">
        <f t="shared" ca="1" si="8"/>
        <v>11.174654336650587</v>
      </c>
      <c r="B145">
        <f t="shared" ca="1" si="9"/>
        <v>11691</v>
      </c>
      <c r="D145">
        <f t="shared" ca="1" si="10"/>
        <v>3.0981161511759314</v>
      </c>
      <c r="E145">
        <f t="shared" ca="1" si="11"/>
        <v>94</v>
      </c>
    </row>
    <row r="146" spans="1:5" x14ac:dyDescent="0.2">
      <c r="A146">
        <f t="shared" ca="1" si="8"/>
        <v>11.310678854064541</v>
      </c>
      <c r="B146">
        <f t="shared" ca="1" si="9"/>
        <v>8275</v>
      </c>
      <c r="D146">
        <f t="shared" ca="1" si="10"/>
        <v>3.8124944113804466</v>
      </c>
      <c r="E146">
        <f t="shared" ca="1" si="11"/>
        <v>420</v>
      </c>
    </row>
    <row r="147" spans="1:5" x14ac:dyDescent="0.2">
      <c r="A147">
        <f t="shared" ca="1" si="8"/>
        <v>14.734502943319457</v>
      </c>
      <c r="B147">
        <f t="shared" ca="1" si="9"/>
        <v>9073</v>
      </c>
      <c r="D147">
        <f t="shared" ca="1" si="10"/>
        <v>4.209873691689106</v>
      </c>
      <c r="E147">
        <f t="shared" ca="1" si="11"/>
        <v>432</v>
      </c>
    </row>
    <row r="148" spans="1:5" x14ac:dyDescent="0.2">
      <c r="A148">
        <f t="shared" ca="1" si="8"/>
        <v>10.325611223292613</v>
      </c>
      <c r="B148">
        <f t="shared" ca="1" si="9"/>
        <v>11752</v>
      </c>
      <c r="D148">
        <f t="shared" ca="1" si="10"/>
        <v>3.5779081535035315</v>
      </c>
      <c r="E148">
        <f t="shared" ca="1" si="11"/>
        <v>136</v>
      </c>
    </row>
    <row r="149" spans="1:5" x14ac:dyDescent="0.2">
      <c r="A149">
        <f t="shared" ca="1" si="8"/>
        <v>8.9160343153044934</v>
      </c>
      <c r="B149">
        <f t="shared" ca="1" si="9"/>
        <v>10742</v>
      </c>
      <c r="D149">
        <f t="shared" ca="1" si="10"/>
        <v>3.0598701896938469</v>
      </c>
      <c r="E149">
        <f t="shared" ca="1" si="11"/>
        <v>598</v>
      </c>
    </row>
    <row r="150" spans="1:5" x14ac:dyDescent="0.2">
      <c r="A150">
        <f t="shared" ca="1" si="8"/>
        <v>9.2620638453512356</v>
      </c>
      <c r="B150">
        <f t="shared" ca="1" si="9"/>
        <v>10861</v>
      </c>
      <c r="D150">
        <f t="shared" ca="1" si="10"/>
        <v>3.4853163739175934</v>
      </c>
      <c r="E150">
        <f t="shared" ca="1" si="11"/>
        <v>427</v>
      </c>
    </row>
    <row r="151" spans="1:5" x14ac:dyDescent="0.2">
      <c r="A151">
        <f t="shared" ca="1" si="8"/>
        <v>11.313975223911045</v>
      </c>
      <c r="B151">
        <f t="shared" ca="1" si="9"/>
        <v>9163</v>
      </c>
      <c r="D151">
        <f t="shared" ca="1" si="10"/>
        <v>3.6138710641689284</v>
      </c>
      <c r="E151">
        <f t="shared" ca="1" si="11"/>
        <v>10</v>
      </c>
    </row>
    <row r="152" spans="1:5" x14ac:dyDescent="0.2">
      <c r="A152">
        <f t="shared" ca="1" si="8"/>
        <v>12.676512723004038</v>
      </c>
      <c r="B152">
        <f t="shared" ca="1" si="9"/>
        <v>10819</v>
      </c>
      <c r="D152">
        <f t="shared" ca="1" si="10"/>
        <v>4.2327002894840593</v>
      </c>
      <c r="E152">
        <f t="shared" ca="1" si="11"/>
        <v>41</v>
      </c>
    </row>
    <row r="153" spans="1:5" x14ac:dyDescent="0.2">
      <c r="A153">
        <f t="shared" ca="1" si="8"/>
        <v>14.602939469967243</v>
      </c>
      <c r="B153">
        <f t="shared" ca="1" si="9"/>
        <v>9409</v>
      </c>
      <c r="D153">
        <f t="shared" ca="1" si="10"/>
        <v>3.9504082336607373</v>
      </c>
      <c r="E153">
        <f t="shared" ca="1" si="11"/>
        <v>358</v>
      </c>
    </row>
    <row r="154" spans="1:5" x14ac:dyDescent="0.2">
      <c r="A154">
        <f t="shared" ca="1" si="8"/>
        <v>11.404078644126157</v>
      </c>
      <c r="B154">
        <f t="shared" ca="1" si="9"/>
        <v>9105</v>
      </c>
      <c r="D154">
        <f t="shared" ca="1" si="10"/>
        <v>3.1412119205629505</v>
      </c>
      <c r="E154">
        <f t="shared" ca="1" si="11"/>
        <v>379</v>
      </c>
    </row>
    <row r="155" spans="1:5" x14ac:dyDescent="0.2">
      <c r="A155">
        <f t="shared" ca="1" si="8"/>
        <v>14.607405192225102</v>
      </c>
      <c r="B155">
        <f t="shared" ca="1" si="9"/>
        <v>9493</v>
      </c>
      <c r="D155">
        <f t="shared" ca="1" si="10"/>
        <v>3.2478905238920941</v>
      </c>
      <c r="E155">
        <f t="shared" ca="1" si="11"/>
        <v>261</v>
      </c>
    </row>
    <row r="156" spans="1:5" x14ac:dyDescent="0.2">
      <c r="A156">
        <f t="shared" ca="1" si="8"/>
        <v>13.084644326304906</v>
      </c>
      <c r="B156">
        <f t="shared" ca="1" si="9"/>
        <v>11148</v>
      </c>
      <c r="D156">
        <f t="shared" ca="1" si="10"/>
        <v>3.9457230818420026</v>
      </c>
      <c r="E156">
        <f t="shared" ca="1" si="11"/>
        <v>67</v>
      </c>
    </row>
    <row r="157" spans="1:5" x14ac:dyDescent="0.2">
      <c r="A157">
        <f t="shared" ca="1" si="8"/>
        <v>9.8571876390073729</v>
      </c>
      <c r="B157">
        <f t="shared" ca="1" si="9"/>
        <v>11331</v>
      </c>
      <c r="D157">
        <f t="shared" ca="1" si="10"/>
        <v>4.157454647321118</v>
      </c>
      <c r="E157">
        <f t="shared" ca="1" si="11"/>
        <v>297</v>
      </c>
    </row>
    <row r="158" spans="1:5" x14ac:dyDescent="0.2">
      <c r="A158">
        <f t="shared" ca="1" si="8"/>
        <v>8.7068326307268986</v>
      </c>
      <c r="B158">
        <f t="shared" ca="1" si="9"/>
        <v>8507</v>
      </c>
      <c r="D158">
        <f t="shared" ca="1" si="10"/>
        <v>3.8827275826686791</v>
      </c>
      <c r="E158">
        <f t="shared" ca="1" si="11"/>
        <v>512</v>
      </c>
    </row>
    <row r="159" spans="1:5" x14ac:dyDescent="0.2">
      <c r="A159">
        <f t="shared" ca="1" si="8"/>
        <v>10.773751943418947</v>
      </c>
      <c r="B159">
        <f t="shared" ca="1" si="9"/>
        <v>8016</v>
      </c>
      <c r="D159">
        <f t="shared" ca="1" si="10"/>
        <v>3.0756748966816341</v>
      </c>
      <c r="E159">
        <f t="shared" ca="1" si="11"/>
        <v>380</v>
      </c>
    </row>
    <row r="160" spans="1:5" x14ac:dyDescent="0.2">
      <c r="A160">
        <f t="shared" ca="1" si="8"/>
        <v>10.138072871237707</v>
      </c>
      <c r="B160">
        <f t="shared" ca="1" si="9"/>
        <v>9532</v>
      </c>
      <c r="D160">
        <f t="shared" ca="1" si="10"/>
        <v>3.0722745024772498</v>
      </c>
      <c r="E160">
        <f t="shared" ca="1" si="11"/>
        <v>245</v>
      </c>
    </row>
    <row r="161" spans="1:5" x14ac:dyDescent="0.2">
      <c r="A161">
        <f t="shared" ca="1" si="8"/>
        <v>14.303309477684186</v>
      </c>
      <c r="B161">
        <f t="shared" ca="1" si="9"/>
        <v>9823</v>
      </c>
      <c r="D161">
        <f t="shared" ca="1" si="10"/>
        <v>3.3062707079579656</v>
      </c>
      <c r="E161">
        <f t="shared" ca="1" si="11"/>
        <v>511</v>
      </c>
    </row>
    <row r="162" spans="1:5" x14ac:dyDescent="0.2">
      <c r="A162">
        <f t="shared" ca="1" si="8"/>
        <v>11.927576460960715</v>
      </c>
      <c r="B162">
        <f t="shared" ca="1" si="9"/>
        <v>8011</v>
      </c>
      <c r="D162">
        <f t="shared" ca="1" si="10"/>
        <v>3.8847372239655025</v>
      </c>
      <c r="E162">
        <f t="shared" ca="1" si="11"/>
        <v>389</v>
      </c>
    </row>
    <row r="163" spans="1:5" x14ac:dyDescent="0.2">
      <c r="A163">
        <f t="shared" ca="1" si="8"/>
        <v>9.1296893876972103</v>
      </c>
      <c r="B163">
        <f t="shared" ca="1" si="9"/>
        <v>10206</v>
      </c>
      <c r="D163">
        <f t="shared" ca="1" si="10"/>
        <v>3.512813942294132</v>
      </c>
      <c r="E163">
        <f t="shared" ca="1" si="11"/>
        <v>52</v>
      </c>
    </row>
    <row r="164" spans="1:5" x14ac:dyDescent="0.2">
      <c r="A164">
        <f t="shared" ca="1" si="8"/>
        <v>14.422383395798485</v>
      </c>
      <c r="B164">
        <f t="shared" ca="1" si="9"/>
        <v>8262</v>
      </c>
      <c r="D164">
        <f t="shared" ca="1" si="10"/>
        <v>3.4688626660355122</v>
      </c>
      <c r="E164">
        <f t="shared" ca="1" si="11"/>
        <v>471</v>
      </c>
    </row>
    <row r="165" spans="1:5" x14ac:dyDescent="0.2">
      <c r="A165">
        <f t="shared" ca="1" si="8"/>
        <v>12.093635082621837</v>
      </c>
      <c r="B165">
        <f t="shared" ca="1" si="9"/>
        <v>8093</v>
      </c>
      <c r="D165">
        <f t="shared" ca="1" si="10"/>
        <v>3.4555897085534677</v>
      </c>
      <c r="E165">
        <f t="shared" ca="1" si="11"/>
        <v>499</v>
      </c>
    </row>
    <row r="166" spans="1:5" x14ac:dyDescent="0.2">
      <c r="A166">
        <f t="shared" ca="1" si="8"/>
        <v>11.751938803027226</v>
      </c>
      <c r="B166">
        <f t="shared" ca="1" si="9"/>
        <v>11323</v>
      </c>
      <c r="D166">
        <f t="shared" ca="1" si="10"/>
        <v>3.993456523436548</v>
      </c>
      <c r="E166">
        <f t="shared" ca="1" si="11"/>
        <v>52</v>
      </c>
    </row>
    <row r="167" spans="1:5" x14ac:dyDescent="0.2">
      <c r="A167">
        <f t="shared" ca="1" si="8"/>
        <v>10.313922255824098</v>
      </c>
      <c r="B167">
        <f t="shared" ca="1" si="9"/>
        <v>10093</v>
      </c>
      <c r="D167">
        <f t="shared" ca="1" si="10"/>
        <v>3.0510163812622624</v>
      </c>
      <c r="E167">
        <f t="shared" ca="1" si="11"/>
        <v>503</v>
      </c>
    </row>
    <row r="168" spans="1:5" x14ac:dyDescent="0.2">
      <c r="A168">
        <f t="shared" ca="1" si="8"/>
        <v>14.019921056059896</v>
      </c>
      <c r="B168">
        <f t="shared" ca="1" si="9"/>
        <v>9605</v>
      </c>
      <c r="D168">
        <f t="shared" ca="1" si="10"/>
        <v>3.7452598229589222</v>
      </c>
      <c r="E168">
        <f t="shared" ca="1" si="11"/>
        <v>247</v>
      </c>
    </row>
    <row r="169" spans="1:5" x14ac:dyDescent="0.2">
      <c r="A169">
        <f t="shared" ca="1" si="8"/>
        <v>10.152602245993661</v>
      </c>
      <c r="B169">
        <f t="shared" ca="1" si="9"/>
        <v>10254</v>
      </c>
      <c r="D169">
        <f t="shared" ca="1" si="10"/>
        <v>3.0948780189773863</v>
      </c>
      <c r="E169">
        <f t="shared" ca="1" si="11"/>
        <v>415</v>
      </c>
    </row>
    <row r="170" spans="1:5" x14ac:dyDescent="0.2">
      <c r="A170">
        <f t="shared" ca="1" si="8"/>
        <v>12.544972185170444</v>
      </c>
      <c r="B170">
        <f t="shared" ca="1" si="9"/>
        <v>10241</v>
      </c>
      <c r="D170">
        <f t="shared" ca="1" si="10"/>
        <v>3.2571595900668608</v>
      </c>
      <c r="E170">
        <f t="shared" ca="1" si="11"/>
        <v>150</v>
      </c>
    </row>
    <row r="171" spans="1:5" x14ac:dyDescent="0.2">
      <c r="A171">
        <f t="shared" ca="1" si="8"/>
        <v>11.322812025708997</v>
      </c>
      <c r="B171">
        <f t="shared" ca="1" si="9"/>
        <v>8114</v>
      </c>
      <c r="D171">
        <f t="shared" ca="1" si="10"/>
        <v>4.5809946118883422</v>
      </c>
      <c r="E171">
        <f t="shared" ca="1" si="11"/>
        <v>1</v>
      </c>
    </row>
    <row r="172" spans="1:5" x14ac:dyDescent="0.2">
      <c r="A172">
        <f t="shared" ca="1" si="8"/>
        <v>13.172407237600719</v>
      </c>
      <c r="B172">
        <f t="shared" ca="1" si="9"/>
        <v>8758</v>
      </c>
      <c r="D172">
        <f t="shared" ca="1" si="10"/>
        <v>3.5838063474790509</v>
      </c>
      <c r="E172">
        <f t="shared" ca="1" si="11"/>
        <v>189</v>
      </c>
    </row>
    <row r="173" spans="1:5" x14ac:dyDescent="0.2">
      <c r="A173">
        <f t="shared" ca="1" si="8"/>
        <v>13.60600816677691</v>
      </c>
      <c r="B173">
        <f t="shared" ca="1" si="9"/>
        <v>11956</v>
      </c>
      <c r="D173">
        <f t="shared" ca="1" si="10"/>
        <v>3.3450104535910117</v>
      </c>
      <c r="E173">
        <f t="shared" ca="1" si="11"/>
        <v>15</v>
      </c>
    </row>
    <row r="174" spans="1:5" x14ac:dyDescent="0.2">
      <c r="A174">
        <f t="shared" ca="1" si="8"/>
        <v>8.0376639404706154</v>
      </c>
      <c r="B174">
        <f t="shared" ca="1" si="9"/>
        <v>11613</v>
      </c>
      <c r="D174">
        <f t="shared" ca="1" si="10"/>
        <v>4.3668152289214186</v>
      </c>
      <c r="E174">
        <f t="shared" ca="1" si="11"/>
        <v>392</v>
      </c>
    </row>
    <row r="175" spans="1:5" x14ac:dyDescent="0.2">
      <c r="A175">
        <f t="shared" ca="1" si="8"/>
        <v>11.98766099689491</v>
      </c>
      <c r="B175">
        <f t="shared" ca="1" si="9"/>
        <v>11087</v>
      </c>
      <c r="D175">
        <f t="shared" ca="1" si="10"/>
        <v>4.9346931340613338</v>
      </c>
      <c r="E175">
        <f t="shared" ca="1" si="11"/>
        <v>78</v>
      </c>
    </row>
    <row r="176" spans="1:5" x14ac:dyDescent="0.2">
      <c r="A176">
        <f t="shared" ca="1" si="8"/>
        <v>11.48713476986811</v>
      </c>
      <c r="B176">
        <f t="shared" ca="1" si="9"/>
        <v>8431</v>
      </c>
      <c r="D176">
        <f t="shared" ca="1" si="10"/>
        <v>4.4151827204823029</v>
      </c>
      <c r="E176">
        <f t="shared" ca="1" si="11"/>
        <v>31</v>
      </c>
    </row>
    <row r="177" spans="1:5" x14ac:dyDescent="0.2">
      <c r="A177">
        <f t="shared" ca="1" si="8"/>
        <v>9.13337329080389</v>
      </c>
      <c r="B177">
        <f t="shared" ca="1" si="9"/>
        <v>10666</v>
      </c>
      <c r="D177">
        <f t="shared" ca="1" si="10"/>
        <v>3.5452191231685308</v>
      </c>
      <c r="E177">
        <f t="shared" ca="1" si="11"/>
        <v>498</v>
      </c>
    </row>
    <row r="178" spans="1:5" x14ac:dyDescent="0.2">
      <c r="A178">
        <f t="shared" ca="1" si="8"/>
        <v>9.1064862890277123</v>
      </c>
      <c r="B178">
        <f t="shared" ca="1" si="9"/>
        <v>8831</v>
      </c>
      <c r="D178">
        <f t="shared" ca="1" si="10"/>
        <v>4.1428278984555371</v>
      </c>
      <c r="E178">
        <f t="shared" ca="1" si="11"/>
        <v>78</v>
      </c>
    </row>
    <row r="179" spans="1:5" x14ac:dyDescent="0.2">
      <c r="A179">
        <f t="shared" ca="1" si="8"/>
        <v>11.460490552415251</v>
      </c>
      <c r="B179">
        <f t="shared" ca="1" si="9"/>
        <v>9321</v>
      </c>
      <c r="D179">
        <f t="shared" ca="1" si="10"/>
        <v>4.9542252926867167</v>
      </c>
      <c r="E179">
        <f t="shared" ca="1" si="11"/>
        <v>81</v>
      </c>
    </row>
    <row r="180" spans="1:5" x14ac:dyDescent="0.2">
      <c r="A180">
        <f t="shared" ca="1" si="8"/>
        <v>12.481861124112367</v>
      </c>
      <c r="B180">
        <f t="shared" ca="1" si="9"/>
        <v>9143</v>
      </c>
      <c r="D180">
        <f t="shared" ca="1" si="10"/>
        <v>4.9569479604274376</v>
      </c>
      <c r="E180">
        <f t="shared" ca="1" si="11"/>
        <v>353</v>
      </c>
    </row>
    <row r="181" spans="1:5" x14ac:dyDescent="0.2">
      <c r="A181">
        <f t="shared" ca="1" si="8"/>
        <v>11.661866399480946</v>
      </c>
      <c r="B181">
        <f t="shared" ca="1" si="9"/>
        <v>10978</v>
      </c>
      <c r="D181">
        <f t="shared" ca="1" si="10"/>
        <v>4.9201905931650316</v>
      </c>
      <c r="E181">
        <f t="shared" ca="1" si="11"/>
        <v>377</v>
      </c>
    </row>
    <row r="182" spans="1:5" x14ac:dyDescent="0.2">
      <c r="A182">
        <f t="shared" ca="1" si="8"/>
        <v>14.10703988760085</v>
      </c>
      <c r="B182">
        <f t="shared" ca="1" si="9"/>
        <v>11667</v>
      </c>
      <c r="D182">
        <f t="shared" ca="1" si="10"/>
        <v>3.7255239526141573</v>
      </c>
      <c r="E182">
        <f t="shared" ca="1" si="11"/>
        <v>117</v>
      </c>
    </row>
    <row r="183" spans="1:5" x14ac:dyDescent="0.2">
      <c r="A183">
        <f t="shared" ca="1" si="8"/>
        <v>13.932577029258367</v>
      </c>
      <c r="B183">
        <f t="shared" ca="1" si="9"/>
        <v>11324</v>
      </c>
      <c r="D183">
        <f t="shared" ca="1" si="10"/>
        <v>3.9550889290461493</v>
      </c>
      <c r="E183">
        <f t="shared" ca="1" si="11"/>
        <v>57</v>
      </c>
    </row>
    <row r="184" spans="1:5" x14ac:dyDescent="0.2">
      <c r="A184">
        <f t="shared" ca="1" si="8"/>
        <v>12.425322258794042</v>
      </c>
      <c r="B184">
        <f t="shared" ca="1" si="9"/>
        <v>10702</v>
      </c>
      <c r="D184">
        <f t="shared" ca="1" si="10"/>
        <v>4.5403955830762079</v>
      </c>
      <c r="E184">
        <f t="shared" ca="1" si="11"/>
        <v>16</v>
      </c>
    </row>
    <row r="185" spans="1:5" x14ac:dyDescent="0.2">
      <c r="A185">
        <f t="shared" ca="1" si="8"/>
        <v>13.549355578708376</v>
      </c>
      <c r="B185">
        <f t="shared" ca="1" si="9"/>
        <v>8190</v>
      </c>
      <c r="D185">
        <f t="shared" ca="1" si="10"/>
        <v>4.1914979515112094</v>
      </c>
      <c r="E185">
        <f t="shared" ca="1" si="11"/>
        <v>559</v>
      </c>
    </row>
    <row r="186" spans="1:5" x14ac:dyDescent="0.2">
      <c r="A186">
        <f t="shared" ca="1" si="8"/>
        <v>10.52724968670052</v>
      </c>
      <c r="B186">
        <f t="shared" ca="1" si="9"/>
        <v>10329</v>
      </c>
      <c r="D186">
        <f t="shared" ca="1" si="10"/>
        <v>3.5858596541265255</v>
      </c>
      <c r="E186">
        <f t="shared" ca="1" si="11"/>
        <v>11</v>
      </c>
    </row>
    <row r="187" spans="1:5" x14ac:dyDescent="0.2">
      <c r="A187">
        <f t="shared" ca="1" si="8"/>
        <v>9.3692600001859407</v>
      </c>
      <c r="B187">
        <f t="shared" ca="1" si="9"/>
        <v>9392</v>
      </c>
      <c r="D187">
        <f t="shared" ca="1" si="10"/>
        <v>4.3843803711645801</v>
      </c>
      <c r="E187">
        <f t="shared" ca="1" si="11"/>
        <v>258</v>
      </c>
    </row>
    <row r="188" spans="1:5" x14ac:dyDescent="0.2">
      <c r="A188">
        <f t="shared" ca="1" si="8"/>
        <v>14.096233930288182</v>
      </c>
      <c r="B188">
        <f t="shared" ca="1" si="9"/>
        <v>11374</v>
      </c>
      <c r="D188">
        <f t="shared" ca="1" si="10"/>
        <v>3.1534516321586366</v>
      </c>
      <c r="E188">
        <f t="shared" ca="1" si="11"/>
        <v>123</v>
      </c>
    </row>
    <row r="189" spans="1:5" x14ac:dyDescent="0.2">
      <c r="A189">
        <f t="shared" ca="1" si="8"/>
        <v>9.5668348246657189</v>
      </c>
      <c r="B189">
        <f t="shared" ca="1" si="9"/>
        <v>8880</v>
      </c>
      <c r="D189">
        <f t="shared" ca="1" si="10"/>
        <v>4.9272792112633201</v>
      </c>
      <c r="E189">
        <f t="shared" ca="1" si="11"/>
        <v>527</v>
      </c>
    </row>
    <row r="190" spans="1:5" x14ac:dyDescent="0.2">
      <c r="A190">
        <f t="shared" ca="1" si="8"/>
        <v>11.716959226099323</v>
      </c>
      <c r="B190">
        <f t="shared" ca="1" si="9"/>
        <v>11825</v>
      </c>
      <c r="D190">
        <f t="shared" ca="1" si="10"/>
        <v>4.4449961105291349</v>
      </c>
      <c r="E190">
        <f t="shared" ca="1" si="11"/>
        <v>502</v>
      </c>
    </row>
    <row r="191" spans="1:5" x14ac:dyDescent="0.2">
      <c r="A191">
        <f t="shared" ca="1" si="8"/>
        <v>8.1771465168208159</v>
      </c>
      <c r="B191">
        <f t="shared" ca="1" si="9"/>
        <v>11585</v>
      </c>
      <c r="D191">
        <f t="shared" ca="1" si="10"/>
        <v>4.2388378540981053</v>
      </c>
      <c r="E191">
        <f t="shared" ca="1" si="11"/>
        <v>399</v>
      </c>
    </row>
    <row r="192" spans="1:5" x14ac:dyDescent="0.2">
      <c r="A192">
        <f t="shared" ca="1" si="8"/>
        <v>8.4699270001985756</v>
      </c>
      <c r="B192">
        <f t="shared" ca="1" si="9"/>
        <v>11335</v>
      </c>
      <c r="D192">
        <f t="shared" ca="1" si="10"/>
        <v>3.8424372304229237</v>
      </c>
      <c r="E192">
        <f t="shared" ca="1" si="11"/>
        <v>132</v>
      </c>
    </row>
    <row r="193" spans="1:5" x14ac:dyDescent="0.2">
      <c r="A193">
        <f t="shared" ca="1" si="8"/>
        <v>11.822252882397834</v>
      </c>
      <c r="B193">
        <f t="shared" ca="1" si="9"/>
        <v>11482</v>
      </c>
      <c r="D193">
        <f t="shared" ca="1" si="10"/>
        <v>4.6265941352459539</v>
      </c>
      <c r="E193">
        <f t="shared" ca="1" si="11"/>
        <v>285</v>
      </c>
    </row>
    <row r="194" spans="1:5" x14ac:dyDescent="0.2">
      <c r="A194">
        <f t="shared" ca="1" si="8"/>
        <v>12.811650553315925</v>
      </c>
      <c r="B194">
        <f t="shared" ca="1" si="9"/>
        <v>11180</v>
      </c>
      <c r="D194">
        <f t="shared" ca="1" si="10"/>
        <v>4.4494623004862683</v>
      </c>
      <c r="E194">
        <f t="shared" ca="1" si="11"/>
        <v>284</v>
      </c>
    </row>
    <row r="195" spans="1:5" x14ac:dyDescent="0.2">
      <c r="A195">
        <f t="shared" ca="1" si="8"/>
        <v>13.7134694700074</v>
      </c>
      <c r="B195">
        <f t="shared" ca="1" si="9"/>
        <v>9750</v>
      </c>
      <c r="D195">
        <f t="shared" ca="1" si="10"/>
        <v>4.2066575783289206</v>
      </c>
      <c r="E195">
        <f t="shared" ca="1" si="11"/>
        <v>209</v>
      </c>
    </row>
    <row r="196" spans="1:5" x14ac:dyDescent="0.2">
      <c r="A196">
        <f t="shared" ca="1" si="8"/>
        <v>13.723325011180677</v>
      </c>
      <c r="B196">
        <f t="shared" ca="1" si="9"/>
        <v>8859</v>
      </c>
      <c r="D196">
        <f t="shared" ca="1" si="10"/>
        <v>4.0078486466210341</v>
      </c>
      <c r="E196">
        <f t="shared" ca="1" si="11"/>
        <v>288</v>
      </c>
    </row>
    <row r="197" spans="1:5" x14ac:dyDescent="0.2">
      <c r="A197">
        <f t="shared" ca="1" si="8"/>
        <v>8.5598351335726992</v>
      </c>
      <c r="B197">
        <f t="shared" ca="1" si="9"/>
        <v>9076</v>
      </c>
      <c r="D197">
        <f t="shared" ca="1" si="10"/>
        <v>4.2923828240848936</v>
      </c>
      <c r="E197">
        <f t="shared" ca="1" si="11"/>
        <v>380</v>
      </c>
    </row>
    <row r="198" spans="1:5" x14ac:dyDescent="0.2">
      <c r="A198">
        <f t="shared" ref="A198:A261" ca="1" si="12">(A$3-A$2)*RAND()+A$2</f>
        <v>13.68806729584626</v>
      </c>
      <c r="B198">
        <f t="shared" ref="B198:B261" ca="1" si="13">FLOOR((B$3-B$2+1)*RAND(), 1)+B$2</f>
        <v>8417</v>
      </c>
      <c r="D198">
        <f t="shared" ref="D198:D204" ca="1" si="14">(D$3-D$2)*RAND()+D$2</f>
        <v>3.6008440863261013</v>
      </c>
      <c r="E198">
        <f t="shared" ref="E198:E204" ca="1" si="15">FLOOR((E$3-E$2+1)*RAND(), 1)+E$2</f>
        <v>107</v>
      </c>
    </row>
    <row r="199" spans="1:5" x14ac:dyDescent="0.2">
      <c r="A199">
        <f t="shared" ca="1" si="12"/>
        <v>8.2352947572529533</v>
      </c>
      <c r="B199">
        <f t="shared" ca="1" si="13"/>
        <v>9349</v>
      </c>
      <c r="D199">
        <f t="shared" ca="1" si="14"/>
        <v>4.348761749264451</v>
      </c>
      <c r="E199">
        <f t="shared" ca="1" si="15"/>
        <v>295</v>
      </c>
    </row>
    <row r="200" spans="1:5" x14ac:dyDescent="0.2">
      <c r="A200">
        <f t="shared" ca="1" si="12"/>
        <v>8.0746573971549243</v>
      </c>
      <c r="B200">
        <f t="shared" ca="1" si="13"/>
        <v>11066</v>
      </c>
      <c r="D200">
        <f t="shared" ca="1" si="14"/>
        <v>3.9077654864527513</v>
      </c>
      <c r="E200">
        <f t="shared" ca="1" si="15"/>
        <v>194</v>
      </c>
    </row>
    <row r="201" spans="1:5" x14ac:dyDescent="0.2">
      <c r="A201">
        <f t="shared" ca="1" si="12"/>
        <v>9.0676725148790815</v>
      </c>
      <c r="B201">
        <f t="shared" ca="1" si="13"/>
        <v>11434</v>
      </c>
      <c r="D201">
        <f t="shared" ca="1" si="14"/>
        <v>4.1199821692461027</v>
      </c>
      <c r="E201">
        <f t="shared" ca="1" si="15"/>
        <v>89</v>
      </c>
    </row>
    <row r="202" spans="1:5" x14ac:dyDescent="0.2">
      <c r="A202">
        <f t="shared" ca="1" si="12"/>
        <v>14.361989883134004</v>
      </c>
      <c r="B202">
        <f t="shared" ca="1" si="13"/>
        <v>9754</v>
      </c>
      <c r="D202">
        <f t="shared" ca="1" si="14"/>
        <v>3.6940019966632041</v>
      </c>
      <c r="E202">
        <f t="shared" ca="1" si="15"/>
        <v>409</v>
      </c>
    </row>
    <row r="203" spans="1:5" x14ac:dyDescent="0.2">
      <c r="A203">
        <f t="shared" ca="1" si="12"/>
        <v>11.025228748558401</v>
      </c>
      <c r="B203">
        <f t="shared" ca="1" si="13"/>
        <v>10747</v>
      </c>
      <c r="D203">
        <f t="shared" ca="1" si="14"/>
        <v>4.0132209809156301</v>
      </c>
      <c r="E203">
        <f t="shared" ca="1" si="15"/>
        <v>216</v>
      </c>
    </row>
    <row r="204" spans="1:5" x14ac:dyDescent="0.2">
      <c r="A204">
        <f t="shared" ca="1" si="12"/>
        <v>12.239301181342647</v>
      </c>
      <c r="B204">
        <f t="shared" ca="1" si="13"/>
        <v>11935</v>
      </c>
      <c r="D204">
        <f t="shared" ca="1" si="14"/>
        <v>4.2721254093045697</v>
      </c>
      <c r="E204">
        <f t="shared" ca="1" si="15"/>
        <v>9</v>
      </c>
    </row>
    <row r="205" spans="1:5" x14ac:dyDescent="0.2">
      <c r="A205">
        <f t="shared" ca="1" si="12"/>
        <v>14.445245045848189</v>
      </c>
      <c r="B205">
        <f t="shared" ca="1" si="13"/>
        <v>10584</v>
      </c>
    </row>
    <row r="206" spans="1:5" x14ac:dyDescent="0.2">
      <c r="A206">
        <f t="shared" ca="1" si="12"/>
        <v>11.210327218071992</v>
      </c>
      <c r="B206">
        <f t="shared" ca="1" si="13"/>
        <v>8213</v>
      </c>
    </row>
    <row r="207" spans="1:5" x14ac:dyDescent="0.2">
      <c r="A207">
        <f t="shared" ca="1" si="12"/>
        <v>11.248493286315618</v>
      </c>
      <c r="B207">
        <f t="shared" ca="1" si="13"/>
        <v>11675</v>
      </c>
    </row>
    <row r="208" spans="1:5" x14ac:dyDescent="0.2">
      <c r="A208">
        <f t="shared" ca="1" si="12"/>
        <v>9.894146228826127</v>
      </c>
      <c r="B208">
        <f t="shared" ca="1" si="13"/>
        <v>11581</v>
      </c>
    </row>
    <row r="209" spans="1:2" x14ac:dyDescent="0.2">
      <c r="A209">
        <f t="shared" ca="1" si="12"/>
        <v>8.273062450979781</v>
      </c>
      <c r="B209">
        <f t="shared" ca="1" si="13"/>
        <v>9161</v>
      </c>
    </row>
    <row r="210" spans="1:2" x14ac:dyDescent="0.2">
      <c r="A210">
        <f t="shared" ca="1" si="12"/>
        <v>14.049870931626288</v>
      </c>
      <c r="B210">
        <f t="shared" ca="1" si="13"/>
        <v>8693</v>
      </c>
    </row>
    <row r="211" spans="1:2" x14ac:dyDescent="0.2">
      <c r="A211">
        <f t="shared" ca="1" si="12"/>
        <v>8.7446933424374276</v>
      </c>
      <c r="B211">
        <f t="shared" ca="1" si="13"/>
        <v>9489</v>
      </c>
    </row>
    <row r="212" spans="1:2" x14ac:dyDescent="0.2">
      <c r="A212">
        <f t="shared" ca="1" si="12"/>
        <v>14.264238116852262</v>
      </c>
      <c r="B212">
        <f t="shared" ca="1" si="13"/>
        <v>9614</v>
      </c>
    </row>
    <row r="213" spans="1:2" x14ac:dyDescent="0.2">
      <c r="A213">
        <f t="shared" ca="1" si="12"/>
        <v>13.433305454888984</v>
      </c>
      <c r="B213">
        <f t="shared" ca="1" si="13"/>
        <v>10643</v>
      </c>
    </row>
    <row r="214" spans="1:2" x14ac:dyDescent="0.2">
      <c r="A214">
        <f t="shared" ca="1" si="12"/>
        <v>8.0070808510055986</v>
      </c>
      <c r="B214">
        <f t="shared" ca="1" si="13"/>
        <v>10681</v>
      </c>
    </row>
    <row r="215" spans="1:2" x14ac:dyDescent="0.2">
      <c r="A215">
        <f t="shared" ca="1" si="12"/>
        <v>12.240887250459314</v>
      </c>
      <c r="B215">
        <f t="shared" ca="1" si="13"/>
        <v>10568</v>
      </c>
    </row>
    <row r="216" spans="1:2" x14ac:dyDescent="0.2">
      <c r="A216">
        <f t="shared" ca="1" si="12"/>
        <v>10.203559790803865</v>
      </c>
      <c r="B216">
        <f t="shared" ca="1" si="13"/>
        <v>11481</v>
      </c>
    </row>
    <row r="217" spans="1:2" x14ac:dyDescent="0.2">
      <c r="A217">
        <f t="shared" ca="1" si="12"/>
        <v>14.352502020236479</v>
      </c>
      <c r="B217">
        <f t="shared" ca="1" si="13"/>
        <v>11756</v>
      </c>
    </row>
    <row r="218" spans="1:2" x14ac:dyDescent="0.2">
      <c r="A218">
        <f t="shared" ca="1" si="12"/>
        <v>13.481383495686094</v>
      </c>
      <c r="B218">
        <f t="shared" ca="1" si="13"/>
        <v>11693</v>
      </c>
    </row>
    <row r="219" spans="1:2" x14ac:dyDescent="0.2">
      <c r="A219">
        <f t="shared" ca="1" si="12"/>
        <v>10.40301778776816</v>
      </c>
      <c r="B219">
        <f t="shared" ca="1" si="13"/>
        <v>11101</v>
      </c>
    </row>
    <row r="220" spans="1:2" x14ac:dyDescent="0.2">
      <c r="A220">
        <f t="shared" ca="1" si="12"/>
        <v>12.793347122594222</v>
      </c>
      <c r="B220">
        <f t="shared" ca="1" si="13"/>
        <v>10146</v>
      </c>
    </row>
    <row r="221" spans="1:2" x14ac:dyDescent="0.2">
      <c r="A221">
        <f t="shared" ca="1" si="12"/>
        <v>14.944580973731245</v>
      </c>
      <c r="B221">
        <f t="shared" ca="1" si="13"/>
        <v>8760</v>
      </c>
    </row>
    <row r="222" spans="1:2" x14ac:dyDescent="0.2">
      <c r="A222">
        <f t="shared" ca="1" si="12"/>
        <v>11.725254169451523</v>
      </c>
      <c r="B222">
        <f t="shared" ca="1" si="13"/>
        <v>10747</v>
      </c>
    </row>
    <row r="223" spans="1:2" x14ac:dyDescent="0.2">
      <c r="A223">
        <f t="shared" ca="1" si="12"/>
        <v>10.644976015006966</v>
      </c>
      <c r="B223">
        <f t="shared" ca="1" si="13"/>
        <v>9571</v>
      </c>
    </row>
    <row r="224" spans="1:2" x14ac:dyDescent="0.2">
      <c r="A224">
        <f t="shared" ca="1" si="12"/>
        <v>9.4667601126632483</v>
      </c>
      <c r="B224">
        <f t="shared" ca="1" si="13"/>
        <v>8075</v>
      </c>
    </row>
    <row r="225" spans="1:2" x14ac:dyDescent="0.2">
      <c r="A225">
        <f t="shared" ca="1" si="12"/>
        <v>12.696980624530207</v>
      </c>
      <c r="B225">
        <f t="shared" ca="1" si="13"/>
        <v>10960</v>
      </c>
    </row>
    <row r="226" spans="1:2" x14ac:dyDescent="0.2">
      <c r="A226">
        <f t="shared" ca="1" si="12"/>
        <v>9.6220517432959412</v>
      </c>
      <c r="B226">
        <f t="shared" ca="1" si="13"/>
        <v>8220</v>
      </c>
    </row>
    <row r="227" spans="1:2" x14ac:dyDescent="0.2">
      <c r="A227">
        <f t="shared" ca="1" si="12"/>
        <v>9.4963553366056939</v>
      </c>
      <c r="B227">
        <f t="shared" ca="1" si="13"/>
        <v>8921</v>
      </c>
    </row>
    <row r="228" spans="1:2" x14ac:dyDescent="0.2">
      <c r="A228">
        <f t="shared" ca="1" si="12"/>
        <v>11.253971279175568</v>
      </c>
      <c r="B228">
        <f t="shared" ca="1" si="13"/>
        <v>11875</v>
      </c>
    </row>
    <row r="229" spans="1:2" x14ac:dyDescent="0.2">
      <c r="A229">
        <f t="shared" ca="1" si="12"/>
        <v>12.878838494849738</v>
      </c>
      <c r="B229">
        <f t="shared" ca="1" si="13"/>
        <v>11911</v>
      </c>
    </row>
    <row r="230" spans="1:2" x14ac:dyDescent="0.2">
      <c r="A230">
        <f t="shared" ca="1" si="12"/>
        <v>11.960354678042718</v>
      </c>
      <c r="B230">
        <f t="shared" ca="1" si="13"/>
        <v>11843</v>
      </c>
    </row>
    <row r="231" spans="1:2" x14ac:dyDescent="0.2">
      <c r="A231">
        <f t="shared" ca="1" si="12"/>
        <v>13.802915295572747</v>
      </c>
      <c r="B231">
        <f t="shared" ca="1" si="13"/>
        <v>9120</v>
      </c>
    </row>
    <row r="232" spans="1:2" x14ac:dyDescent="0.2">
      <c r="A232">
        <f t="shared" ca="1" si="12"/>
        <v>10.689838012417757</v>
      </c>
      <c r="B232">
        <f t="shared" ca="1" si="13"/>
        <v>10006</v>
      </c>
    </row>
    <row r="233" spans="1:2" x14ac:dyDescent="0.2">
      <c r="A233">
        <f t="shared" ca="1" si="12"/>
        <v>12.490124322382867</v>
      </c>
      <c r="B233">
        <f t="shared" ca="1" si="13"/>
        <v>10669</v>
      </c>
    </row>
    <row r="234" spans="1:2" x14ac:dyDescent="0.2">
      <c r="A234">
        <f t="shared" ca="1" si="12"/>
        <v>8.476145834731792</v>
      </c>
      <c r="B234">
        <f t="shared" ca="1" si="13"/>
        <v>10178</v>
      </c>
    </row>
    <row r="235" spans="1:2" x14ac:dyDescent="0.2">
      <c r="A235">
        <f t="shared" ca="1" si="12"/>
        <v>12.302231625489918</v>
      </c>
      <c r="B235">
        <f t="shared" ca="1" si="13"/>
        <v>10066</v>
      </c>
    </row>
    <row r="236" spans="1:2" x14ac:dyDescent="0.2">
      <c r="A236">
        <f t="shared" ca="1" si="12"/>
        <v>12.16356086743777</v>
      </c>
      <c r="B236">
        <f t="shared" ca="1" si="13"/>
        <v>8253</v>
      </c>
    </row>
    <row r="237" spans="1:2" x14ac:dyDescent="0.2">
      <c r="A237">
        <f t="shared" ca="1" si="12"/>
        <v>12.102837783022247</v>
      </c>
      <c r="B237">
        <f t="shared" ca="1" si="13"/>
        <v>8534</v>
      </c>
    </row>
    <row r="238" spans="1:2" x14ac:dyDescent="0.2">
      <c r="A238">
        <f t="shared" ca="1" si="12"/>
        <v>14.292942542978384</v>
      </c>
      <c r="B238">
        <f t="shared" ca="1" si="13"/>
        <v>11872</v>
      </c>
    </row>
    <row r="239" spans="1:2" x14ac:dyDescent="0.2">
      <c r="A239">
        <f t="shared" ca="1" si="12"/>
        <v>12.663114046493156</v>
      </c>
      <c r="B239">
        <f t="shared" ca="1" si="13"/>
        <v>10124</v>
      </c>
    </row>
    <row r="240" spans="1:2" x14ac:dyDescent="0.2">
      <c r="A240">
        <f t="shared" ca="1" si="12"/>
        <v>14.964361860241755</v>
      </c>
      <c r="B240">
        <f t="shared" ca="1" si="13"/>
        <v>8293</v>
      </c>
    </row>
    <row r="241" spans="1:2" x14ac:dyDescent="0.2">
      <c r="A241">
        <f t="shared" ca="1" si="12"/>
        <v>9.9928490332780022</v>
      </c>
      <c r="B241">
        <f t="shared" ca="1" si="13"/>
        <v>11843</v>
      </c>
    </row>
    <row r="242" spans="1:2" x14ac:dyDescent="0.2">
      <c r="A242">
        <f t="shared" ca="1" si="12"/>
        <v>12.843814330563681</v>
      </c>
      <c r="B242">
        <f t="shared" ca="1" si="13"/>
        <v>8596</v>
      </c>
    </row>
    <row r="243" spans="1:2" x14ac:dyDescent="0.2">
      <c r="A243">
        <f t="shared" ca="1" si="12"/>
        <v>14.212075372500323</v>
      </c>
      <c r="B243">
        <f t="shared" ca="1" si="13"/>
        <v>9614</v>
      </c>
    </row>
    <row r="244" spans="1:2" x14ac:dyDescent="0.2">
      <c r="A244">
        <f t="shared" ca="1" si="12"/>
        <v>10.96237555369559</v>
      </c>
      <c r="B244">
        <f t="shared" ca="1" si="13"/>
        <v>9252</v>
      </c>
    </row>
    <row r="245" spans="1:2" x14ac:dyDescent="0.2">
      <c r="A245">
        <f t="shared" ca="1" si="12"/>
        <v>14.041568851642587</v>
      </c>
      <c r="B245">
        <f t="shared" ca="1" si="13"/>
        <v>9464</v>
      </c>
    </row>
    <row r="246" spans="1:2" x14ac:dyDescent="0.2">
      <c r="A246">
        <f t="shared" ca="1" si="12"/>
        <v>13.323047516303829</v>
      </c>
      <c r="B246">
        <f t="shared" ca="1" si="13"/>
        <v>9808</v>
      </c>
    </row>
    <row r="247" spans="1:2" x14ac:dyDescent="0.2">
      <c r="A247">
        <f t="shared" ca="1" si="12"/>
        <v>9.202616921776885</v>
      </c>
      <c r="B247">
        <f t="shared" ca="1" si="13"/>
        <v>8025</v>
      </c>
    </row>
    <row r="248" spans="1:2" x14ac:dyDescent="0.2">
      <c r="A248">
        <f t="shared" ca="1" si="12"/>
        <v>8.7884854695856749</v>
      </c>
      <c r="B248">
        <f t="shared" ca="1" si="13"/>
        <v>11406</v>
      </c>
    </row>
    <row r="249" spans="1:2" x14ac:dyDescent="0.2">
      <c r="A249">
        <f t="shared" ca="1" si="12"/>
        <v>10.820382175879629</v>
      </c>
      <c r="B249">
        <f t="shared" ca="1" si="13"/>
        <v>11270</v>
      </c>
    </row>
    <row r="250" spans="1:2" x14ac:dyDescent="0.2">
      <c r="A250">
        <f t="shared" ca="1" si="12"/>
        <v>8.6515154704054336</v>
      </c>
      <c r="B250">
        <f t="shared" ca="1" si="13"/>
        <v>10107</v>
      </c>
    </row>
    <row r="251" spans="1:2" x14ac:dyDescent="0.2">
      <c r="A251">
        <f t="shared" ca="1" si="12"/>
        <v>9.4118744836568755</v>
      </c>
      <c r="B251">
        <f t="shared" ca="1" si="13"/>
        <v>9914</v>
      </c>
    </row>
    <row r="252" spans="1:2" x14ac:dyDescent="0.2">
      <c r="A252">
        <f t="shared" ca="1" si="12"/>
        <v>13.764111730538691</v>
      </c>
      <c r="B252">
        <f t="shared" ca="1" si="13"/>
        <v>9549</v>
      </c>
    </row>
    <row r="253" spans="1:2" x14ac:dyDescent="0.2">
      <c r="A253">
        <f t="shared" ca="1" si="12"/>
        <v>10.975463372032278</v>
      </c>
      <c r="B253">
        <f t="shared" ca="1" si="13"/>
        <v>10943</v>
      </c>
    </row>
    <row r="254" spans="1:2" x14ac:dyDescent="0.2">
      <c r="A254">
        <f t="shared" ca="1" si="12"/>
        <v>11.435288278568356</v>
      </c>
      <c r="B254">
        <f t="shared" ca="1" si="13"/>
        <v>10543</v>
      </c>
    </row>
    <row r="255" spans="1:2" x14ac:dyDescent="0.2">
      <c r="A255">
        <f t="shared" ca="1" si="12"/>
        <v>11.238329350503903</v>
      </c>
      <c r="B255">
        <f t="shared" ca="1" si="13"/>
        <v>9286</v>
      </c>
    </row>
    <row r="256" spans="1:2" x14ac:dyDescent="0.2">
      <c r="A256">
        <f t="shared" ca="1" si="12"/>
        <v>11.901792878236915</v>
      </c>
      <c r="B256">
        <f t="shared" ca="1" si="13"/>
        <v>11512</v>
      </c>
    </row>
    <row r="257" spans="1:2" x14ac:dyDescent="0.2">
      <c r="A257">
        <f t="shared" ca="1" si="12"/>
        <v>10.023842336920463</v>
      </c>
      <c r="B257">
        <f t="shared" ca="1" si="13"/>
        <v>10864</v>
      </c>
    </row>
    <row r="258" spans="1:2" x14ac:dyDescent="0.2">
      <c r="A258">
        <f t="shared" ca="1" si="12"/>
        <v>12.656072441272531</v>
      </c>
      <c r="B258">
        <f t="shared" ca="1" si="13"/>
        <v>10367</v>
      </c>
    </row>
    <row r="259" spans="1:2" x14ac:dyDescent="0.2">
      <c r="A259">
        <f t="shared" ca="1" si="12"/>
        <v>14.354110868158831</v>
      </c>
      <c r="B259">
        <f t="shared" ca="1" si="13"/>
        <v>8188</v>
      </c>
    </row>
    <row r="260" spans="1:2" x14ac:dyDescent="0.2">
      <c r="A260">
        <f t="shared" ca="1" si="12"/>
        <v>9.5886387502169068</v>
      </c>
      <c r="B260">
        <f t="shared" ca="1" si="13"/>
        <v>10696</v>
      </c>
    </row>
    <row r="261" spans="1:2" x14ac:dyDescent="0.2">
      <c r="A261">
        <f t="shared" ca="1" si="12"/>
        <v>9.1618004777795807</v>
      </c>
      <c r="B261">
        <f t="shared" ca="1" si="13"/>
        <v>8736</v>
      </c>
    </row>
    <row r="262" spans="1:2" x14ac:dyDescent="0.2">
      <c r="A262">
        <f t="shared" ref="A262:A325" ca="1" si="16">(A$3-A$2)*RAND()+A$2</f>
        <v>13.948208925976839</v>
      </c>
      <c r="B262">
        <f t="shared" ref="B262:B325" ca="1" si="17">FLOOR((B$3-B$2+1)*RAND(), 1)+B$2</f>
        <v>10295</v>
      </c>
    </row>
    <row r="263" spans="1:2" x14ac:dyDescent="0.2">
      <c r="A263">
        <f t="shared" ca="1" si="16"/>
        <v>14.963166602115507</v>
      </c>
      <c r="B263">
        <f t="shared" ca="1" si="17"/>
        <v>9128</v>
      </c>
    </row>
    <row r="264" spans="1:2" x14ac:dyDescent="0.2">
      <c r="A264">
        <f t="shared" ca="1" si="16"/>
        <v>11.029604624954484</v>
      </c>
      <c r="B264">
        <f t="shared" ca="1" si="17"/>
        <v>9023</v>
      </c>
    </row>
    <row r="265" spans="1:2" x14ac:dyDescent="0.2">
      <c r="A265">
        <f t="shared" ca="1" si="16"/>
        <v>14.700674841773578</v>
      </c>
      <c r="B265">
        <f t="shared" ca="1" si="17"/>
        <v>10489</v>
      </c>
    </row>
    <row r="266" spans="1:2" x14ac:dyDescent="0.2">
      <c r="A266">
        <f t="shared" ca="1" si="16"/>
        <v>9.445419579636873</v>
      </c>
      <c r="B266">
        <f t="shared" ca="1" si="17"/>
        <v>8560</v>
      </c>
    </row>
    <row r="267" spans="1:2" x14ac:dyDescent="0.2">
      <c r="A267">
        <f t="shared" ca="1" si="16"/>
        <v>8.8340076914992345</v>
      </c>
      <c r="B267">
        <f t="shared" ca="1" si="17"/>
        <v>11062</v>
      </c>
    </row>
    <row r="268" spans="1:2" x14ac:dyDescent="0.2">
      <c r="A268">
        <f t="shared" ca="1" si="16"/>
        <v>14.591300649147287</v>
      </c>
      <c r="B268">
        <f t="shared" ca="1" si="17"/>
        <v>11581</v>
      </c>
    </row>
    <row r="269" spans="1:2" x14ac:dyDescent="0.2">
      <c r="A269">
        <f t="shared" ca="1" si="16"/>
        <v>10.94735163547373</v>
      </c>
      <c r="B269">
        <f t="shared" ca="1" si="17"/>
        <v>10694</v>
      </c>
    </row>
    <row r="270" spans="1:2" x14ac:dyDescent="0.2">
      <c r="A270">
        <f t="shared" ca="1" si="16"/>
        <v>13.851140174872965</v>
      </c>
      <c r="B270">
        <f t="shared" ca="1" si="17"/>
        <v>8592</v>
      </c>
    </row>
    <row r="271" spans="1:2" x14ac:dyDescent="0.2">
      <c r="A271">
        <f t="shared" ca="1" si="16"/>
        <v>9.420395176835811</v>
      </c>
      <c r="B271">
        <f t="shared" ca="1" si="17"/>
        <v>9791</v>
      </c>
    </row>
    <row r="272" spans="1:2" x14ac:dyDescent="0.2">
      <c r="A272">
        <f t="shared" ca="1" si="16"/>
        <v>9.3692006851563363</v>
      </c>
      <c r="B272">
        <f t="shared" ca="1" si="17"/>
        <v>11222</v>
      </c>
    </row>
    <row r="273" spans="1:2" x14ac:dyDescent="0.2">
      <c r="A273">
        <f t="shared" ca="1" si="16"/>
        <v>10.949023916051971</v>
      </c>
      <c r="B273">
        <f t="shared" ca="1" si="17"/>
        <v>8359</v>
      </c>
    </row>
    <row r="274" spans="1:2" x14ac:dyDescent="0.2">
      <c r="A274">
        <f t="shared" ca="1" si="16"/>
        <v>10.996567344247488</v>
      </c>
      <c r="B274">
        <f t="shared" ca="1" si="17"/>
        <v>8443</v>
      </c>
    </row>
    <row r="275" spans="1:2" x14ac:dyDescent="0.2">
      <c r="A275">
        <f t="shared" ca="1" si="16"/>
        <v>13.674357995714274</v>
      </c>
      <c r="B275">
        <f t="shared" ca="1" si="17"/>
        <v>11912</v>
      </c>
    </row>
    <row r="276" spans="1:2" x14ac:dyDescent="0.2">
      <c r="A276">
        <f t="shared" ca="1" si="16"/>
        <v>13.258746683849562</v>
      </c>
      <c r="B276">
        <f t="shared" ca="1" si="17"/>
        <v>11399</v>
      </c>
    </row>
    <row r="277" spans="1:2" x14ac:dyDescent="0.2">
      <c r="A277">
        <f t="shared" ca="1" si="16"/>
        <v>11.568217573587422</v>
      </c>
      <c r="B277">
        <f t="shared" ca="1" si="17"/>
        <v>10498</v>
      </c>
    </row>
    <row r="278" spans="1:2" x14ac:dyDescent="0.2">
      <c r="A278">
        <f t="shared" ca="1" si="16"/>
        <v>8.2949415632170691</v>
      </c>
      <c r="B278">
        <f t="shared" ca="1" si="17"/>
        <v>8100</v>
      </c>
    </row>
    <row r="279" spans="1:2" x14ac:dyDescent="0.2">
      <c r="A279">
        <f t="shared" ca="1" si="16"/>
        <v>9.7570555289209739</v>
      </c>
      <c r="B279">
        <f t="shared" ca="1" si="17"/>
        <v>10568</v>
      </c>
    </row>
    <row r="280" spans="1:2" x14ac:dyDescent="0.2">
      <c r="A280">
        <f t="shared" ca="1" si="16"/>
        <v>9.1527472837572361</v>
      </c>
      <c r="B280">
        <f t="shared" ca="1" si="17"/>
        <v>8939</v>
      </c>
    </row>
    <row r="281" spans="1:2" x14ac:dyDescent="0.2">
      <c r="A281">
        <f t="shared" ca="1" si="16"/>
        <v>13.59811870937224</v>
      </c>
      <c r="B281">
        <f t="shared" ca="1" si="17"/>
        <v>8899</v>
      </c>
    </row>
    <row r="282" spans="1:2" x14ac:dyDescent="0.2">
      <c r="A282">
        <f t="shared" ca="1" si="16"/>
        <v>8.1921406847068212</v>
      </c>
      <c r="B282">
        <f t="shared" ca="1" si="17"/>
        <v>8974</v>
      </c>
    </row>
    <row r="283" spans="1:2" x14ac:dyDescent="0.2">
      <c r="A283">
        <f t="shared" ca="1" si="16"/>
        <v>14.776034872908339</v>
      </c>
      <c r="B283">
        <f t="shared" ca="1" si="17"/>
        <v>8153</v>
      </c>
    </row>
    <row r="284" spans="1:2" x14ac:dyDescent="0.2">
      <c r="A284">
        <f t="shared" ca="1" si="16"/>
        <v>14.301422258746966</v>
      </c>
      <c r="B284">
        <f t="shared" ca="1" si="17"/>
        <v>10185</v>
      </c>
    </row>
    <row r="285" spans="1:2" x14ac:dyDescent="0.2">
      <c r="A285">
        <f t="shared" ca="1" si="16"/>
        <v>11.39732904460323</v>
      </c>
      <c r="B285">
        <f t="shared" ca="1" si="17"/>
        <v>8969</v>
      </c>
    </row>
    <row r="286" spans="1:2" x14ac:dyDescent="0.2">
      <c r="A286">
        <f t="shared" ca="1" si="16"/>
        <v>12.466557467885442</v>
      </c>
      <c r="B286">
        <f t="shared" ca="1" si="17"/>
        <v>9458</v>
      </c>
    </row>
    <row r="287" spans="1:2" x14ac:dyDescent="0.2">
      <c r="A287">
        <f t="shared" ca="1" si="16"/>
        <v>11.911039018975538</v>
      </c>
      <c r="B287">
        <f t="shared" ca="1" si="17"/>
        <v>10374</v>
      </c>
    </row>
    <row r="288" spans="1:2" x14ac:dyDescent="0.2">
      <c r="A288">
        <f t="shared" ca="1" si="16"/>
        <v>9.6173801520591411</v>
      </c>
      <c r="B288">
        <f t="shared" ca="1" si="17"/>
        <v>11208</v>
      </c>
    </row>
    <row r="289" spans="1:2" x14ac:dyDescent="0.2">
      <c r="A289">
        <f t="shared" ca="1" si="16"/>
        <v>8.5905731980952034</v>
      </c>
      <c r="B289">
        <f t="shared" ca="1" si="17"/>
        <v>8893</v>
      </c>
    </row>
    <row r="290" spans="1:2" x14ac:dyDescent="0.2">
      <c r="A290">
        <f t="shared" ca="1" si="16"/>
        <v>11.319903319619096</v>
      </c>
      <c r="B290">
        <f t="shared" ca="1" si="17"/>
        <v>8705</v>
      </c>
    </row>
    <row r="291" spans="1:2" x14ac:dyDescent="0.2">
      <c r="A291">
        <f t="shared" ca="1" si="16"/>
        <v>14.972488059100439</v>
      </c>
      <c r="B291">
        <f t="shared" ca="1" si="17"/>
        <v>11913</v>
      </c>
    </row>
    <row r="292" spans="1:2" x14ac:dyDescent="0.2">
      <c r="A292">
        <f t="shared" ca="1" si="16"/>
        <v>14.458564560431956</v>
      </c>
      <c r="B292">
        <f t="shared" ca="1" si="17"/>
        <v>10237</v>
      </c>
    </row>
    <row r="293" spans="1:2" x14ac:dyDescent="0.2">
      <c r="A293">
        <f t="shared" ca="1" si="16"/>
        <v>10.671159265756593</v>
      </c>
      <c r="B293">
        <f t="shared" ca="1" si="17"/>
        <v>8498</v>
      </c>
    </row>
    <row r="294" spans="1:2" x14ac:dyDescent="0.2">
      <c r="A294">
        <f t="shared" ca="1" si="16"/>
        <v>9.2253996676537255</v>
      </c>
      <c r="B294">
        <f t="shared" ca="1" si="17"/>
        <v>11686</v>
      </c>
    </row>
    <row r="295" spans="1:2" x14ac:dyDescent="0.2">
      <c r="A295">
        <f t="shared" ca="1" si="16"/>
        <v>9.7595689079736907</v>
      </c>
      <c r="B295">
        <f t="shared" ca="1" si="17"/>
        <v>10071</v>
      </c>
    </row>
    <row r="296" spans="1:2" x14ac:dyDescent="0.2">
      <c r="A296">
        <f t="shared" ca="1" si="16"/>
        <v>11.478326403095286</v>
      </c>
      <c r="B296">
        <f t="shared" ca="1" si="17"/>
        <v>8177</v>
      </c>
    </row>
    <row r="297" spans="1:2" x14ac:dyDescent="0.2">
      <c r="A297">
        <f t="shared" ca="1" si="16"/>
        <v>14.940053781525208</v>
      </c>
      <c r="B297">
        <f t="shared" ca="1" si="17"/>
        <v>10074</v>
      </c>
    </row>
    <row r="298" spans="1:2" x14ac:dyDescent="0.2">
      <c r="A298">
        <f t="shared" ca="1" si="16"/>
        <v>8.8083997379493972</v>
      </c>
      <c r="B298">
        <f t="shared" ca="1" si="17"/>
        <v>11525</v>
      </c>
    </row>
    <row r="299" spans="1:2" x14ac:dyDescent="0.2">
      <c r="A299">
        <f t="shared" ca="1" si="16"/>
        <v>14.014397863535892</v>
      </c>
      <c r="B299">
        <f t="shared" ca="1" si="17"/>
        <v>8424</v>
      </c>
    </row>
    <row r="300" spans="1:2" x14ac:dyDescent="0.2">
      <c r="A300">
        <f t="shared" ca="1" si="16"/>
        <v>10.375742862215041</v>
      </c>
      <c r="B300">
        <f t="shared" ca="1" si="17"/>
        <v>10404</v>
      </c>
    </row>
    <row r="301" spans="1:2" x14ac:dyDescent="0.2">
      <c r="A301">
        <f t="shared" ca="1" si="16"/>
        <v>11.754520876173238</v>
      </c>
      <c r="B301">
        <f t="shared" ca="1" si="17"/>
        <v>8093</v>
      </c>
    </row>
    <row r="302" spans="1:2" x14ac:dyDescent="0.2">
      <c r="A302">
        <f t="shared" ca="1" si="16"/>
        <v>14.535095066765766</v>
      </c>
      <c r="B302">
        <f t="shared" ca="1" si="17"/>
        <v>11720</v>
      </c>
    </row>
    <row r="303" spans="1:2" x14ac:dyDescent="0.2">
      <c r="A303">
        <f t="shared" ca="1" si="16"/>
        <v>10.170205771287955</v>
      </c>
      <c r="B303">
        <f t="shared" ca="1" si="17"/>
        <v>9883</v>
      </c>
    </row>
    <row r="304" spans="1:2" x14ac:dyDescent="0.2">
      <c r="A304">
        <f t="shared" ca="1" si="16"/>
        <v>14.534972306487376</v>
      </c>
      <c r="B304">
        <f t="shared" ca="1" si="17"/>
        <v>11536</v>
      </c>
    </row>
    <row r="305" spans="1:2" x14ac:dyDescent="0.2">
      <c r="A305">
        <f t="shared" ca="1" si="16"/>
        <v>11.06710081709242</v>
      </c>
      <c r="B305">
        <f t="shared" ca="1" si="17"/>
        <v>8187</v>
      </c>
    </row>
    <row r="306" spans="1:2" x14ac:dyDescent="0.2">
      <c r="A306">
        <f t="shared" ca="1" si="16"/>
        <v>9.6397113412851319</v>
      </c>
      <c r="B306">
        <f t="shared" ca="1" si="17"/>
        <v>9882</v>
      </c>
    </row>
    <row r="307" spans="1:2" x14ac:dyDescent="0.2">
      <c r="A307">
        <f t="shared" ca="1" si="16"/>
        <v>12.161475365614553</v>
      </c>
      <c r="B307">
        <f t="shared" ca="1" si="17"/>
        <v>11777</v>
      </c>
    </row>
    <row r="308" spans="1:2" x14ac:dyDescent="0.2">
      <c r="A308">
        <f t="shared" ca="1" si="16"/>
        <v>8.1451881695476889</v>
      </c>
      <c r="B308">
        <f t="shared" ca="1" si="17"/>
        <v>8705</v>
      </c>
    </row>
    <row r="309" spans="1:2" x14ac:dyDescent="0.2">
      <c r="A309">
        <f t="shared" ca="1" si="16"/>
        <v>14.507430797106757</v>
      </c>
      <c r="B309">
        <f t="shared" ca="1" si="17"/>
        <v>9880</v>
      </c>
    </row>
    <row r="310" spans="1:2" x14ac:dyDescent="0.2">
      <c r="A310">
        <f t="shared" ca="1" si="16"/>
        <v>13.271200203957321</v>
      </c>
      <c r="B310">
        <f t="shared" ca="1" si="17"/>
        <v>11021</v>
      </c>
    </row>
    <row r="311" spans="1:2" x14ac:dyDescent="0.2">
      <c r="A311">
        <f t="shared" ca="1" si="16"/>
        <v>12.23687518021891</v>
      </c>
      <c r="B311">
        <f t="shared" ca="1" si="17"/>
        <v>8804</v>
      </c>
    </row>
    <row r="312" spans="1:2" x14ac:dyDescent="0.2">
      <c r="A312">
        <f t="shared" ca="1" si="16"/>
        <v>8.8217400936611945</v>
      </c>
      <c r="B312">
        <f t="shared" ca="1" si="17"/>
        <v>11682</v>
      </c>
    </row>
    <row r="313" spans="1:2" x14ac:dyDescent="0.2">
      <c r="A313">
        <f t="shared" ca="1" si="16"/>
        <v>10.229599297489003</v>
      </c>
      <c r="B313">
        <f t="shared" ca="1" si="17"/>
        <v>10652</v>
      </c>
    </row>
    <row r="314" spans="1:2" x14ac:dyDescent="0.2">
      <c r="A314">
        <f t="shared" ca="1" si="16"/>
        <v>8.5018269247756528</v>
      </c>
      <c r="B314">
        <f t="shared" ca="1" si="17"/>
        <v>11607</v>
      </c>
    </row>
    <row r="315" spans="1:2" x14ac:dyDescent="0.2">
      <c r="A315">
        <f t="shared" ca="1" si="16"/>
        <v>10.15851878930504</v>
      </c>
      <c r="B315">
        <f t="shared" ca="1" si="17"/>
        <v>11526</v>
      </c>
    </row>
    <row r="316" spans="1:2" x14ac:dyDescent="0.2">
      <c r="A316">
        <f t="shared" ca="1" si="16"/>
        <v>12.350158771894066</v>
      </c>
      <c r="B316">
        <f t="shared" ca="1" si="17"/>
        <v>8503</v>
      </c>
    </row>
    <row r="317" spans="1:2" x14ac:dyDescent="0.2">
      <c r="A317">
        <f t="shared" ca="1" si="16"/>
        <v>9.4404760666939023</v>
      </c>
      <c r="B317">
        <f t="shared" ca="1" si="17"/>
        <v>10259</v>
      </c>
    </row>
    <row r="318" spans="1:2" x14ac:dyDescent="0.2">
      <c r="A318">
        <f t="shared" ca="1" si="16"/>
        <v>10.872745546004154</v>
      </c>
      <c r="B318">
        <f t="shared" ca="1" si="17"/>
        <v>10209</v>
      </c>
    </row>
    <row r="319" spans="1:2" x14ac:dyDescent="0.2">
      <c r="A319">
        <f t="shared" ca="1" si="16"/>
        <v>10.914126880089768</v>
      </c>
      <c r="B319">
        <f t="shared" ca="1" si="17"/>
        <v>9871</v>
      </c>
    </row>
    <row r="320" spans="1:2" x14ac:dyDescent="0.2">
      <c r="A320">
        <f t="shared" ca="1" si="16"/>
        <v>14.248549280320173</v>
      </c>
      <c r="B320">
        <f t="shared" ca="1" si="17"/>
        <v>10649</v>
      </c>
    </row>
    <row r="321" spans="1:2" x14ac:dyDescent="0.2">
      <c r="A321">
        <f t="shared" ca="1" si="16"/>
        <v>11.425549972102697</v>
      </c>
      <c r="B321">
        <f t="shared" ca="1" si="17"/>
        <v>10542</v>
      </c>
    </row>
    <row r="322" spans="1:2" x14ac:dyDescent="0.2">
      <c r="A322">
        <f t="shared" ca="1" si="16"/>
        <v>9.7621000781279825</v>
      </c>
      <c r="B322">
        <f t="shared" ca="1" si="17"/>
        <v>9967</v>
      </c>
    </row>
    <row r="323" spans="1:2" x14ac:dyDescent="0.2">
      <c r="A323">
        <f t="shared" ca="1" si="16"/>
        <v>12.289346403636774</v>
      </c>
      <c r="B323">
        <f t="shared" ca="1" si="17"/>
        <v>8902</v>
      </c>
    </row>
    <row r="324" spans="1:2" x14ac:dyDescent="0.2">
      <c r="A324">
        <f t="shared" ca="1" si="16"/>
        <v>14.691852468990215</v>
      </c>
      <c r="B324">
        <f t="shared" ca="1" si="17"/>
        <v>11076</v>
      </c>
    </row>
    <row r="325" spans="1:2" x14ac:dyDescent="0.2">
      <c r="A325">
        <f t="shared" ca="1" si="16"/>
        <v>11.353107685414248</v>
      </c>
      <c r="B325">
        <f t="shared" ca="1" si="17"/>
        <v>9923</v>
      </c>
    </row>
    <row r="326" spans="1:2" x14ac:dyDescent="0.2">
      <c r="A326">
        <f t="shared" ref="A326:A389" ca="1" si="18">(A$3-A$2)*RAND()+A$2</f>
        <v>8.9085747918012999</v>
      </c>
      <c r="B326">
        <f t="shared" ref="B326:B389" ca="1" si="19">FLOOR((B$3-B$2+1)*RAND(), 1)+B$2</f>
        <v>9055</v>
      </c>
    </row>
    <row r="327" spans="1:2" x14ac:dyDescent="0.2">
      <c r="A327">
        <f t="shared" ca="1" si="18"/>
        <v>11.172080527345029</v>
      </c>
      <c r="B327">
        <f t="shared" ca="1" si="19"/>
        <v>10309</v>
      </c>
    </row>
    <row r="328" spans="1:2" x14ac:dyDescent="0.2">
      <c r="A328">
        <f t="shared" ca="1" si="18"/>
        <v>10.304485906562814</v>
      </c>
      <c r="B328">
        <f t="shared" ca="1" si="19"/>
        <v>11647</v>
      </c>
    </row>
    <row r="329" spans="1:2" x14ac:dyDescent="0.2">
      <c r="A329">
        <f t="shared" ca="1" si="18"/>
        <v>11.766215256635945</v>
      </c>
      <c r="B329">
        <f t="shared" ca="1" si="19"/>
        <v>10311</v>
      </c>
    </row>
    <row r="330" spans="1:2" x14ac:dyDescent="0.2">
      <c r="A330">
        <f t="shared" ca="1" si="18"/>
        <v>12.824220898041784</v>
      </c>
      <c r="B330">
        <f t="shared" ca="1" si="19"/>
        <v>10966</v>
      </c>
    </row>
    <row r="331" spans="1:2" x14ac:dyDescent="0.2">
      <c r="A331">
        <f t="shared" ca="1" si="18"/>
        <v>8.9223412843221386</v>
      </c>
      <c r="B331">
        <f t="shared" ca="1" si="19"/>
        <v>11688</v>
      </c>
    </row>
    <row r="332" spans="1:2" x14ac:dyDescent="0.2">
      <c r="A332">
        <f t="shared" ca="1" si="18"/>
        <v>13.046246180287053</v>
      </c>
      <c r="B332">
        <f t="shared" ca="1" si="19"/>
        <v>10404</v>
      </c>
    </row>
    <row r="333" spans="1:2" x14ac:dyDescent="0.2">
      <c r="A333">
        <f t="shared" ca="1" si="18"/>
        <v>11.194097365357312</v>
      </c>
      <c r="B333">
        <f t="shared" ca="1" si="19"/>
        <v>9545</v>
      </c>
    </row>
    <row r="334" spans="1:2" x14ac:dyDescent="0.2">
      <c r="A334">
        <f t="shared" ca="1" si="18"/>
        <v>13.702201769922258</v>
      </c>
      <c r="B334">
        <f t="shared" ca="1" si="19"/>
        <v>9944</v>
      </c>
    </row>
    <row r="335" spans="1:2" x14ac:dyDescent="0.2">
      <c r="A335">
        <f t="shared" ca="1" si="18"/>
        <v>14.816440524479514</v>
      </c>
      <c r="B335">
        <f t="shared" ca="1" si="19"/>
        <v>10236</v>
      </c>
    </row>
    <row r="336" spans="1:2" x14ac:dyDescent="0.2">
      <c r="A336">
        <f t="shared" ca="1" si="18"/>
        <v>12.461942852563633</v>
      </c>
      <c r="B336">
        <f t="shared" ca="1" si="19"/>
        <v>10853</v>
      </c>
    </row>
    <row r="337" spans="1:2" x14ac:dyDescent="0.2">
      <c r="A337">
        <f t="shared" ca="1" si="18"/>
        <v>14.107170902847853</v>
      </c>
      <c r="B337">
        <f t="shared" ca="1" si="19"/>
        <v>9139</v>
      </c>
    </row>
    <row r="338" spans="1:2" x14ac:dyDescent="0.2">
      <c r="A338">
        <f t="shared" ca="1" si="18"/>
        <v>12.672774105035288</v>
      </c>
      <c r="B338">
        <f t="shared" ca="1" si="19"/>
        <v>10761</v>
      </c>
    </row>
    <row r="339" spans="1:2" x14ac:dyDescent="0.2">
      <c r="A339">
        <f t="shared" ca="1" si="18"/>
        <v>11.225887678899774</v>
      </c>
      <c r="B339">
        <f t="shared" ca="1" si="19"/>
        <v>11785</v>
      </c>
    </row>
    <row r="340" spans="1:2" x14ac:dyDescent="0.2">
      <c r="A340">
        <f t="shared" ca="1" si="18"/>
        <v>12.857606999855296</v>
      </c>
      <c r="B340">
        <f t="shared" ca="1" si="19"/>
        <v>9880</v>
      </c>
    </row>
    <row r="341" spans="1:2" x14ac:dyDescent="0.2">
      <c r="A341">
        <f t="shared" ca="1" si="18"/>
        <v>8.7108687825054645</v>
      </c>
      <c r="B341">
        <f t="shared" ca="1" si="19"/>
        <v>8036</v>
      </c>
    </row>
    <row r="342" spans="1:2" x14ac:dyDescent="0.2">
      <c r="A342">
        <f t="shared" ca="1" si="18"/>
        <v>13.396924860123809</v>
      </c>
      <c r="B342">
        <f t="shared" ca="1" si="19"/>
        <v>8230</v>
      </c>
    </row>
    <row r="343" spans="1:2" x14ac:dyDescent="0.2">
      <c r="A343">
        <f t="shared" ca="1" si="18"/>
        <v>10.508181179422756</v>
      </c>
      <c r="B343">
        <f t="shared" ca="1" si="19"/>
        <v>9661</v>
      </c>
    </row>
    <row r="344" spans="1:2" x14ac:dyDescent="0.2">
      <c r="A344">
        <f t="shared" ca="1" si="18"/>
        <v>14.381341681775545</v>
      </c>
      <c r="B344">
        <f t="shared" ca="1" si="19"/>
        <v>9145</v>
      </c>
    </row>
    <row r="345" spans="1:2" x14ac:dyDescent="0.2">
      <c r="A345">
        <f t="shared" ca="1" si="18"/>
        <v>9.2656650987021667</v>
      </c>
      <c r="B345">
        <f t="shared" ca="1" si="19"/>
        <v>10351</v>
      </c>
    </row>
    <row r="346" spans="1:2" x14ac:dyDescent="0.2">
      <c r="A346">
        <f t="shared" ca="1" si="18"/>
        <v>8.6733393479477865</v>
      </c>
      <c r="B346">
        <f t="shared" ca="1" si="19"/>
        <v>11389</v>
      </c>
    </row>
    <row r="347" spans="1:2" x14ac:dyDescent="0.2">
      <c r="A347">
        <f t="shared" ca="1" si="18"/>
        <v>10.517127223765474</v>
      </c>
      <c r="B347">
        <f t="shared" ca="1" si="19"/>
        <v>8669</v>
      </c>
    </row>
    <row r="348" spans="1:2" x14ac:dyDescent="0.2">
      <c r="A348">
        <f t="shared" ca="1" si="18"/>
        <v>12.29592502954511</v>
      </c>
      <c r="B348">
        <f t="shared" ca="1" si="19"/>
        <v>11412</v>
      </c>
    </row>
    <row r="349" spans="1:2" x14ac:dyDescent="0.2">
      <c r="A349">
        <f t="shared" ca="1" si="18"/>
        <v>9.0563111914278984</v>
      </c>
      <c r="B349">
        <f t="shared" ca="1" si="19"/>
        <v>9491</v>
      </c>
    </row>
    <row r="350" spans="1:2" x14ac:dyDescent="0.2">
      <c r="A350">
        <f t="shared" ca="1" si="18"/>
        <v>10.02512163706557</v>
      </c>
      <c r="B350">
        <f t="shared" ca="1" si="19"/>
        <v>9784</v>
      </c>
    </row>
    <row r="351" spans="1:2" x14ac:dyDescent="0.2">
      <c r="A351">
        <f t="shared" ca="1" si="18"/>
        <v>14.675215199711724</v>
      </c>
      <c r="B351">
        <f t="shared" ca="1" si="19"/>
        <v>10605</v>
      </c>
    </row>
    <row r="352" spans="1:2" x14ac:dyDescent="0.2">
      <c r="A352">
        <f t="shared" ca="1" si="18"/>
        <v>13.148465377092123</v>
      </c>
      <c r="B352">
        <f t="shared" ca="1" si="19"/>
        <v>11590</v>
      </c>
    </row>
    <row r="353" spans="1:2" x14ac:dyDescent="0.2">
      <c r="A353">
        <f t="shared" ca="1" si="18"/>
        <v>14.26333047036039</v>
      </c>
      <c r="B353">
        <f t="shared" ca="1" si="19"/>
        <v>8817</v>
      </c>
    </row>
    <row r="354" spans="1:2" x14ac:dyDescent="0.2">
      <c r="A354">
        <f t="shared" ca="1" si="18"/>
        <v>8.4536531288851791</v>
      </c>
      <c r="B354">
        <f t="shared" ca="1" si="19"/>
        <v>9986</v>
      </c>
    </row>
    <row r="355" spans="1:2" x14ac:dyDescent="0.2">
      <c r="A355">
        <f t="shared" ca="1" si="18"/>
        <v>14.383334680546835</v>
      </c>
      <c r="B355">
        <f t="shared" ca="1" si="19"/>
        <v>8533</v>
      </c>
    </row>
    <row r="356" spans="1:2" x14ac:dyDescent="0.2">
      <c r="A356">
        <f t="shared" ca="1" si="18"/>
        <v>11.338306736357648</v>
      </c>
      <c r="B356">
        <f t="shared" ca="1" si="19"/>
        <v>8575</v>
      </c>
    </row>
    <row r="357" spans="1:2" x14ac:dyDescent="0.2">
      <c r="A357">
        <f t="shared" ca="1" si="18"/>
        <v>9.0367337447680072</v>
      </c>
      <c r="B357">
        <f t="shared" ca="1" si="19"/>
        <v>8338</v>
      </c>
    </row>
    <row r="358" spans="1:2" x14ac:dyDescent="0.2">
      <c r="A358">
        <f t="shared" ca="1" si="18"/>
        <v>13.490696041356625</v>
      </c>
      <c r="B358">
        <f t="shared" ca="1" si="19"/>
        <v>11144</v>
      </c>
    </row>
    <row r="359" spans="1:2" x14ac:dyDescent="0.2">
      <c r="A359">
        <f t="shared" ca="1" si="18"/>
        <v>13.52141928685138</v>
      </c>
      <c r="B359">
        <f t="shared" ca="1" si="19"/>
        <v>8271</v>
      </c>
    </row>
    <row r="360" spans="1:2" x14ac:dyDescent="0.2">
      <c r="A360">
        <f t="shared" ca="1" si="18"/>
        <v>10.177921788384836</v>
      </c>
      <c r="B360">
        <f t="shared" ca="1" si="19"/>
        <v>8325</v>
      </c>
    </row>
    <row r="361" spans="1:2" x14ac:dyDescent="0.2">
      <c r="A361">
        <f t="shared" ca="1" si="18"/>
        <v>10.551902340850761</v>
      </c>
      <c r="B361">
        <f t="shared" ca="1" si="19"/>
        <v>9697</v>
      </c>
    </row>
    <row r="362" spans="1:2" x14ac:dyDescent="0.2">
      <c r="A362">
        <f t="shared" ca="1" si="18"/>
        <v>13.134817058957976</v>
      </c>
      <c r="B362">
        <f t="shared" ca="1" si="19"/>
        <v>9997</v>
      </c>
    </row>
    <row r="363" spans="1:2" x14ac:dyDescent="0.2">
      <c r="A363">
        <f t="shared" ca="1" si="18"/>
        <v>13.077666526288521</v>
      </c>
      <c r="B363">
        <f t="shared" ca="1" si="19"/>
        <v>10631</v>
      </c>
    </row>
    <row r="364" spans="1:2" x14ac:dyDescent="0.2">
      <c r="A364">
        <f t="shared" ca="1" si="18"/>
        <v>8.6234159366511047</v>
      </c>
      <c r="B364">
        <f t="shared" ca="1" si="19"/>
        <v>11711</v>
      </c>
    </row>
    <row r="365" spans="1:2" x14ac:dyDescent="0.2">
      <c r="A365">
        <f t="shared" ca="1" si="18"/>
        <v>14.308463801656533</v>
      </c>
      <c r="B365">
        <f t="shared" ca="1" si="19"/>
        <v>9041</v>
      </c>
    </row>
    <row r="366" spans="1:2" x14ac:dyDescent="0.2">
      <c r="A366">
        <f t="shared" ca="1" si="18"/>
        <v>8.6855557556117109</v>
      </c>
      <c r="B366">
        <f t="shared" ca="1" si="19"/>
        <v>8510</v>
      </c>
    </row>
    <row r="367" spans="1:2" x14ac:dyDescent="0.2">
      <c r="A367">
        <f t="shared" ca="1" si="18"/>
        <v>8.4681288754122495</v>
      </c>
      <c r="B367">
        <f t="shared" ca="1" si="19"/>
        <v>9211</v>
      </c>
    </row>
    <row r="368" spans="1:2" x14ac:dyDescent="0.2">
      <c r="A368">
        <f t="shared" ca="1" si="18"/>
        <v>14.119638370773224</v>
      </c>
      <c r="B368">
        <f t="shared" ca="1" si="19"/>
        <v>9781</v>
      </c>
    </row>
    <row r="369" spans="1:2" x14ac:dyDescent="0.2">
      <c r="A369">
        <f t="shared" ca="1" si="18"/>
        <v>10.062720599663397</v>
      </c>
      <c r="B369">
        <f t="shared" ca="1" si="19"/>
        <v>10975</v>
      </c>
    </row>
    <row r="370" spans="1:2" x14ac:dyDescent="0.2">
      <c r="A370">
        <f t="shared" ca="1" si="18"/>
        <v>13.768468874215589</v>
      </c>
      <c r="B370">
        <f t="shared" ca="1" si="19"/>
        <v>8110</v>
      </c>
    </row>
    <row r="371" spans="1:2" x14ac:dyDescent="0.2">
      <c r="A371">
        <f t="shared" ca="1" si="18"/>
        <v>12.6412835446035</v>
      </c>
      <c r="B371">
        <f t="shared" ca="1" si="19"/>
        <v>11467</v>
      </c>
    </row>
    <row r="372" spans="1:2" x14ac:dyDescent="0.2">
      <c r="A372">
        <f t="shared" ca="1" si="18"/>
        <v>10.551840714952068</v>
      </c>
      <c r="B372">
        <f t="shared" ca="1" si="19"/>
        <v>9972</v>
      </c>
    </row>
    <row r="373" spans="1:2" x14ac:dyDescent="0.2">
      <c r="A373">
        <f t="shared" ca="1" si="18"/>
        <v>13.634178899171685</v>
      </c>
      <c r="B373">
        <f t="shared" ca="1" si="19"/>
        <v>11618</v>
      </c>
    </row>
    <row r="374" spans="1:2" x14ac:dyDescent="0.2">
      <c r="A374">
        <f t="shared" ca="1" si="18"/>
        <v>14.560559716917368</v>
      </c>
      <c r="B374">
        <f t="shared" ca="1" si="19"/>
        <v>10680</v>
      </c>
    </row>
    <row r="375" spans="1:2" x14ac:dyDescent="0.2">
      <c r="A375">
        <f t="shared" ca="1" si="18"/>
        <v>14.86234548799732</v>
      </c>
      <c r="B375">
        <f t="shared" ca="1" si="19"/>
        <v>8456</v>
      </c>
    </row>
    <row r="376" spans="1:2" x14ac:dyDescent="0.2">
      <c r="A376">
        <f t="shared" ca="1" si="18"/>
        <v>9.5177276134477928</v>
      </c>
      <c r="B376">
        <f t="shared" ca="1" si="19"/>
        <v>9150</v>
      </c>
    </row>
    <row r="377" spans="1:2" x14ac:dyDescent="0.2">
      <c r="A377">
        <f t="shared" ca="1" si="18"/>
        <v>11.031004991302156</v>
      </c>
      <c r="B377">
        <f t="shared" ca="1" si="19"/>
        <v>10541</v>
      </c>
    </row>
    <row r="378" spans="1:2" x14ac:dyDescent="0.2">
      <c r="A378">
        <f t="shared" ca="1" si="18"/>
        <v>14.488905379442222</v>
      </c>
      <c r="B378">
        <f t="shared" ca="1" si="19"/>
        <v>11503</v>
      </c>
    </row>
    <row r="379" spans="1:2" x14ac:dyDescent="0.2">
      <c r="A379">
        <f t="shared" ca="1" si="18"/>
        <v>8.6234762538662597</v>
      </c>
      <c r="B379">
        <f t="shared" ca="1" si="19"/>
        <v>11352</v>
      </c>
    </row>
    <row r="380" spans="1:2" x14ac:dyDescent="0.2">
      <c r="A380">
        <f t="shared" ca="1" si="18"/>
        <v>10.210496816554857</v>
      </c>
      <c r="B380">
        <f t="shared" ca="1" si="19"/>
        <v>11916</v>
      </c>
    </row>
    <row r="381" spans="1:2" x14ac:dyDescent="0.2">
      <c r="A381">
        <f t="shared" ca="1" si="18"/>
        <v>14.041058728080911</v>
      </c>
      <c r="B381">
        <f t="shared" ca="1" si="19"/>
        <v>8525</v>
      </c>
    </row>
    <row r="382" spans="1:2" x14ac:dyDescent="0.2">
      <c r="A382">
        <f t="shared" ca="1" si="18"/>
        <v>13.997096994324217</v>
      </c>
      <c r="B382">
        <f t="shared" ca="1" si="19"/>
        <v>8313</v>
      </c>
    </row>
    <row r="383" spans="1:2" x14ac:dyDescent="0.2">
      <c r="A383">
        <f t="shared" ca="1" si="18"/>
        <v>14.656929829171629</v>
      </c>
      <c r="B383">
        <f t="shared" ca="1" si="19"/>
        <v>11289</v>
      </c>
    </row>
    <row r="384" spans="1:2" x14ac:dyDescent="0.2">
      <c r="A384">
        <f t="shared" ca="1" si="18"/>
        <v>12.00164212762721</v>
      </c>
      <c r="B384">
        <f t="shared" ca="1" si="19"/>
        <v>10396</v>
      </c>
    </row>
    <row r="385" spans="1:2" x14ac:dyDescent="0.2">
      <c r="A385">
        <f t="shared" ca="1" si="18"/>
        <v>10.461540545650887</v>
      </c>
      <c r="B385">
        <f t="shared" ca="1" si="19"/>
        <v>11109</v>
      </c>
    </row>
    <row r="386" spans="1:2" x14ac:dyDescent="0.2">
      <c r="A386">
        <f t="shared" ca="1" si="18"/>
        <v>10.661700743020607</v>
      </c>
      <c r="B386">
        <f t="shared" ca="1" si="19"/>
        <v>8872</v>
      </c>
    </row>
    <row r="387" spans="1:2" x14ac:dyDescent="0.2">
      <c r="A387">
        <f t="shared" ca="1" si="18"/>
        <v>9.9307513682767272</v>
      </c>
      <c r="B387">
        <f t="shared" ca="1" si="19"/>
        <v>9537</v>
      </c>
    </row>
    <row r="388" spans="1:2" x14ac:dyDescent="0.2">
      <c r="A388">
        <f t="shared" ca="1" si="18"/>
        <v>12.219401807295636</v>
      </c>
      <c r="B388">
        <f t="shared" ca="1" si="19"/>
        <v>10594</v>
      </c>
    </row>
    <row r="389" spans="1:2" x14ac:dyDescent="0.2">
      <c r="A389">
        <f t="shared" ca="1" si="18"/>
        <v>9.4400715618967173</v>
      </c>
      <c r="B389">
        <f t="shared" ca="1" si="19"/>
        <v>8756</v>
      </c>
    </row>
    <row r="390" spans="1:2" x14ac:dyDescent="0.2">
      <c r="A390">
        <f t="shared" ref="A390:A453" ca="1" si="20">(A$3-A$2)*RAND()+A$2</f>
        <v>9.3440124717856179</v>
      </c>
      <c r="B390">
        <f t="shared" ref="B390:B453" ca="1" si="21">FLOOR((B$3-B$2+1)*RAND(), 1)+B$2</f>
        <v>8007</v>
      </c>
    </row>
    <row r="391" spans="1:2" x14ac:dyDescent="0.2">
      <c r="A391">
        <f t="shared" ca="1" si="20"/>
        <v>9.1713539911127704</v>
      </c>
      <c r="B391">
        <f t="shared" ca="1" si="21"/>
        <v>8930</v>
      </c>
    </row>
    <row r="392" spans="1:2" x14ac:dyDescent="0.2">
      <c r="A392">
        <f t="shared" ca="1" si="20"/>
        <v>12.707623956199598</v>
      </c>
      <c r="B392">
        <f t="shared" ca="1" si="21"/>
        <v>8960</v>
      </c>
    </row>
    <row r="393" spans="1:2" x14ac:dyDescent="0.2">
      <c r="A393">
        <f t="shared" ca="1" si="20"/>
        <v>11.162763963664627</v>
      </c>
      <c r="B393">
        <f t="shared" ca="1" si="21"/>
        <v>9091</v>
      </c>
    </row>
    <row r="394" spans="1:2" x14ac:dyDescent="0.2">
      <c r="A394">
        <f t="shared" ca="1" si="20"/>
        <v>8.2168783779860082</v>
      </c>
      <c r="B394">
        <f t="shared" ca="1" si="21"/>
        <v>9893</v>
      </c>
    </row>
    <row r="395" spans="1:2" x14ac:dyDescent="0.2">
      <c r="A395">
        <f t="shared" ca="1" si="20"/>
        <v>14.778288019579907</v>
      </c>
      <c r="B395">
        <f t="shared" ca="1" si="21"/>
        <v>11732</v>
      </c>
    </row>
    <row r="396" spans="1:2" x14ac:dyDescent="0.2">
      <c r="A396">
        <f t="shared" ca="1" si="20"/>
        <v>14.737908053211713</v>
      </c>
      <c r="B396">
        <f t="shared" ca="1" si="21"/>
        <v>10204</v>
      </c>
    </row>
    <row r="397" spans="1:2" x14ac:dyDescent="0.2">
      <c r="A397">
        <f t="shared" ca="1" si="20"/>
        <v>8.5819299500256818</v>
      </c>
      <c r="B397">
        <f t="shared" ca="1" si="21"/>
        <v>9158</v>
      </c>
    </row>
    <row r="398" spans="1:2" x14ac:dyDescent="0.2">
      <c r="A398">
        <f t="shared" ca="1" si="20"/>
        <v>10.857767849933449</v>
      </c>
      <c r="B398">
        <f t="shared" ca="1" si="21"/>
        <v>11246</v>
      </c>
    </row>
    <row r="399" spans="1:2" x14ac:dyDescent="0.2">
      <c r="A399">
        <f t="shared" ca="1" si="20"/>
        <v>14.252893376063323</v>
      </c>
      <c r="B399">
        <f t="shared" ca="1" si="21"/>
        <v>8409</v>
      </c>
    </row>
    <row r="400" spans="1:2" x14ac:dyDescent="0.2">
      <c r="A400">
        <f t="shared" ca="1" si="20"/>
        <v>13.239638482382944</v>
      </c>
      <c r="B400">
        <f t="shared" ca="1" si="21"/>
        <v>10413</v>
      </c>
    </row>
    <row r="401" spans="1:2" x14ac:dyDescent="0.2">
      <c r="A401">
        <f t="shared" ca="1" si="20"/>
        <v>11.87300413560139</v>
      </c>
      <c r="B401">
        <f t="shared" ca="1" si="21"/>
        <v>8046</v>
      </c>
    </row>
    <row r="402" spans="1:2" x14ac:dyDescent="0.2">
      <c r="A402">
        <f t="shared" ca="1" si="20"/>
        <v>9.8260940403890231</v>
      </c>
      <c r="B402">
        <f t="shared" ca="1" si="21"/>
        <v>8347</v>
      </c>
    </row>
    <row r="403" spans="1:2" x14ac:dyDescent="0.2">
      <c r="A403">
        <f t="shared" ca="1" si="20"/>
        <v>8.1384847863027172</v>
      </c>
      <c r="B403">
        <f t="shared" ca="1" si="21"/>
        <v>10876</v>
      </c>
    </row>
    <row r="404" spans="1:2" x14ac:dyDescent="0.2">
      <c r="A404">
        <f t="shared" ca="1" si="20"/>
        <v>13.67815765618349</v>
      </c>
      <c r="B404">
        <f t="shared" ca="1" si="21"/>
        <v>11617</v>
      </c>
    </row>
    <row r="405" spans="1:2" x14ac:dyDescent="0.2">
      <c r="A405">
        <f t="shared" ca="1" si="20"/>
        <v>10.0925354661891</v>
      </c>
      <c r="B405">
        <f t="shared" ca="1" si="21"/>
        <v>9339</v>
      </c>
    </row>
    <row r="406" spans="1:2" x14ac:dyDescent="0.2">
      <c r="A406">
        <f t="shared" ca="1" si="20"/>
        <v>10.445112248856509</v>
      </c>
      <c r="B406">
        <f t="shared" ca="1" si="21"/>
        <v>11798</v>
      </c>
    </row>
    <row r="407" spans="1:2" x14ac:dyDescent="0.2">
      <c r="A407">
        <f t="shared" ca="1" si="20"/>
        <v>12.916514430609297</v>
      </c>
      <c r="B407">
        <f t="shared" ca="1" si="21"/>
        <v>8218</v>
      </c>
    </row>
    <row r="408" spans="1:2" x14ac:dyDescent="0.2">
      <c r="A408">
        <f t="shared" ca="1" si="20"/>
        <v>11.070736812679232</v>
      </c>
      <c r="B408">
        <f t="shared" ca="1" si="21"/>
        <v>9227</v>
      </c>
    </row>
    <row r="409" spans="1:2" x14ac:dyDescent="0.2">
      <c r="A409">
        <f t="shared" ca="1" si="20"/>
        <v>8.6408061346957297</v>
      </c>
      <c r="B409">
        <f t="shared" ca="1" si="21"/>
        <v>10940</v>
      </c>
    </row>
    <row r="410" spans="1:2" x14ac:dyDescent="0.2">
      <c r="A410">
        <f t="shared" ca="1" si="20"/>
        <v>9.2521967346439755</v>
      </c>
      <c r="B410">
        <f t="shared" ca="1" si="21"/>
        <v>9652</v>
      </c>
    </row>
    <row r="411" spans="1:2" x14ac:dyDescent="0.2">
      <c r="A411">
        <f t="shared" ca="1" si="20"/>
        <v>13.019062708926432</v>
      </c>
      <c r="B411">
        <f t="shared" ca="1" si="21"/>
        <v>9114</v>
      </c>
    </row>
    <row r="412" spans="1:2" x14ac:dyDescent="0.2">
      <c r="A412">
        <f t="shared" ca="1" si="20"/>
        <v>10.774542141554548</v>
      </c>
      <c r="B412">
        <f t="shared" ca="1" si="21"/>
        <v>8431</v>
      </c>
    </row>
    <row r="413" spans="1:2" x14ac:dyDescent="0.2">
      <c r="A413">
        <f t="shared" ca="1" si="20"/>
        <v>13.146592525172441</v>
      </c>
      <c r="B413">
        <f t="shared" ca="1" si="21"/>
        <v>9001</v>
      </c>
    </row>
    <row r="414" spans="1:2" x14ac:dyDescent="0.2">
      <c r="A414">
        <f t="shared" ca="1" si="20"/>
        <v>10.149484895567701</v>
      </c>
      <c r="B414">
        <f t="shared" ca="1" si="21"/>
        <v>9503</v>
      </c>
    </row>
    <row r="415" spans="1:2" x14ac:dyDescent="0.2">
      <c r="A415">
        <f t="shared" ca="1" si="20"/>
        <v>11.65011830126036</v>
      </c>
      <c r="B415">
        <f t="shared" ca="1" si="21"/>
        <v>10566</v>
      </c>
    </row>
    <row r="416" spans="1:2" x14ac:dyDescent="0.2">
      <c r="A416">
        <f t="shared" ca="1" si="20"/>
        <v>10.640750793923839</v>
      </c>
      <c r="B416">
        <f t="shared" ca="1" si="21"/>
        <v>11741</v>
      </c>
    </row>
    <row r="417" spans="1:2" x14ac:dyDescent="0.2">
      <c r="A417">
        <f t="shared" ca="1" si="20"/>
        <v>8.0481685963825011</v>
      </c>
      <c r="B417">
        <f t="shared" ca="1" si="21"/>
        <v>10976</v>
      </c>
    </row>
    <row r="418" spans="1:2" x14ac:dyDescent="0.2">
      <c r="A418">
        <f t="shared" ca="1" si="20"/>
        <v>9.6110195557439866</v>
      </c>
      <c r="B418">
        <f t="shared" ca="1" si="21"/>
        <v>9245</v>
      </c>
    </row>
    <row r="419" spans="1:2" x14ac:dyDescent="0.2">
      <c r="A419">
        <f t="shared" ca="1" si="20"/>
        <v>14.30756671530157</v>
      </c>
      <c r="B419">
        <f t="shared" ca="1" si="21"/>
        <v>8031</v>
      </c>
    </row>
    <row r="420" spans="1:2" x14ac:dyDescent="0.2">
      <c r="A420">
        <f t="shared" ca="1" si="20"/>
        <v>13.220565509675135</v>
      </c>
      <c r="B420">
        <f t="shared" ca="1" si="21"/>
        <v>9812</v>
      </c>
    </row>
    <row r="421" spans="1:2" x14ac:dyDescent="0.2">
      <c r="A421">
        <f t="shared" ca="1" si="20"/>
        <v>9.8769795632250919</v>
      </c>
      <c r="B421">
        <f t="shared" ca="1" si="21"/>
        <v>8071</v>
      </c>
    </row>
    <row r="422" spans="1:2" x14ac:dyDescent="0.2">
      <c r="A422">
        <f t="shared" ca="1" si="20"/>
        <v>9.7813324321727428</v>
      </c>
      <c r="B422">
        <f t="shared" ca="1" si="21"/>
        <v>8944</v>
      </c>
    </row>
    <row r="423" spans="1:2" x14ac:dyDescent="0.2">
      <c r="A423">
        <f t="shared" ca="1" si="20"/>
        <v>14.656249885961255</v>
      </c>
      <c r="B423">
        <f t="shared" ca="1" si="21"/>
        <v>11897</v>
      </c>
    </row>
    <row r="424" spans="1:2" x14ac:dyDescent="0.2">
      <c r="A424">
        <f t="shared" ca="1" si="20"/>
        <v>14.133752181095627</v>
      </c>
      <c r="B424">
        <f t="shared" ca="1" si="21"/>
        <v>11600</v>
      </c>
    </row>
    <row r="425" spans="1:2" x14ac:dyDescent="0.2">
      <c r="A425">
        <f t="shared" ca="1" si="20"/>
        <v>13.743488163906385</v>
      </c>
      <c r="B425">
        <f t="shared" ca="1" si="21"/>
        <v>11224</v>
      </c>
    </row>
    <row r="426" spans="1:2" x14ac:dyDescent="0.2">
      <c r="A426">
        <f t="shared" ca="1" si="20"/>
        <v>8.1014376379196165</v>
      </c>
      <c r="B426">
        <f t="shared" ca="1" si="21"/>
        <v>10130</v>
      </c>
    </row>
    <row r="427" spans="1:2" x14ac:dyDescent="0.2">
      <c r="A427">
        <f t="shared" ca="1" si="20"/>
        <v>14.487719910961419</v>
      </c>
      <c r="B427">
        <f t="shared" ca="1" si="21"/>
        <v>9324</v>
      </c>
    </row>
    <row r="428" spans="1:2" x14ac:dyDescent="0.2">
      <c r="A428">
        <f t="shared" ca="1" si="20"/>
        <v>8.9989227365377555</v>
      </c>
      <c r="B428">
        <f t="shared" ca="1" si="21"/>
        <v>10139</v>
      </c>
    </row>
    <row r="429" spans="1:2" x14ac:dyDescent="0.2">
      <c r="A429">
        <f t="shared" ca="1" si="20"/>
        <v>12.441471963888738</v>
      </c>
      <c r="B429">
        <f t="shared" ca="1" si="21"/>
        <v>10070</v>
      </c>
    </row>
    <row r="430" spans="1:2" x14ac:dyDescent="0.2">
      <c r="A430">
        <f t="shared" ca="1" si="20"/>
        <v>10.763166135793648</v>
      </c>
      <c r="B430">
        <f t="shared" ca="1" si="21"/>
        <v>9015</v>
      </c>
    </row>
    <row r="431" spans="1:2" x14ac:dyDescent="0.2">
      <c r="A431">
        <f t="shared" ca="1" si="20"/>
        <v>11.664932249633939</v>
      </c>
      <c r="B431">
        <f t="shared" ca="1" si="21"/>
        <v>8555</v>
      </c>
    </row>
    <row r="432" spans="1:2" x14ac:dyDescent="0.2">
      <c r="A432">
        <f t="shared" ca="1" si="20"/>
        <v>12.205597643465531</v>
      </c>
      <c r="B432">
        <f t="shared" ca="1" si="21"/>
        <v>10671</v>
      </c>
    </row>
    <row r="433" spans="1:2" x14ac:dyDescent="0.2">
      <c r="A433">
        <f t="shared" ca="1" si="20"/>
        <v>11.407368345950422</v>
      </c>
      <c r="B433">
        <f t="shared" ca="1" si="21"/>
        <v>9209</v>
      </c>
    </row>
    <row r="434" spans="1:2" x14ac:dyDescent="0.2">
      <c r="A434">
        <f t="shared" ca="1" si="20"/>
        <v>14.464750385915789</v>
      </c>
      <c r="B434">
        <f t="shared" ca="1" si="21"/>
        <v>10227</v>
      </c>
    </row>
    <row r="435" spans="1:2" x14ac:dyDescent="0.2">
      <c r="A435">
        <f t="shared" ca="1" si="20"/>
        <v>11.734155661299706</v>
      </c>
      <c r="B435">
        <f t="shared" ca="1" si="21"/>
        <v>8967</v>
      </c>
    </row>
    <row r="436" spans="1:2" x14ac:dyDescent="0.2">
      <c r="A436">
        <f t="shared" ca="1" si="20"/>
        <v>13.515213572203228</v>
      </c>
      <c r="B436">
        <f t="shared" ca="1" si="21"/>
        <v>10333</v>
      </c>
    </row>
    <row r="437" spans="1:2" x14ac:dyDescent="0.2">
      <c r="A437">
        <f t="shared" ca="1" si="20"/>
        <v>9.9931463151092199</v>
      </c>
      <c r="B437">
        <f t="shared" ca="1" si="21"/>
        <v>8396</v>
      </c>
    </row>
    <row r="438" spans="1:2" x14ac:dyDescent="0.2">
      <c r="A438">
        <f t="shared" ca="1" si="20"/>
        <v>12.583865709178095</v>
      </c>
      <c r="B438">
        <f t="shared" ca="1" si="21"/>
        <v>11568</v>
      </c>
    </row>
    <row r="439" spans="1:2" x14ac:dyDescent="0.2">
      <c r="A439">
        <f t="shared" ca="1" si="20"/>
        <v>12.814963634116907</v>
      </c>
      <c r="B439">
        <f t="shared" ca="1" si="21"/>
        <v>11484</v>
      </c>
    </row>
    <row r="440" spans="1:2" x14ac:dyDescent="0.2">
      <c r="A440">
        <f t="shared" ca="1" si="20"/>
        <v>10.287304465727329</v>
      </c>
      <c r="B440">
        <f t="shared" ca="1" si="21"/>
        <v>10548</v>
      </c>
    </row>
    <row r="441" spans="1:2" x14ac:dyDescent="0.2">
      <c r="A441">
        <f t="shared" ca="1" si="20"/>
        <v>11.011003499447508</v>
      </c>
      <c r="B441">
        <f t="shared" ca="1" si="21"/>
        <v>8972</v>
      </c>
    </row>
    <row r="442" spans="1:2" x14ac:dyDescent="0.2">
      <c r="A442">
        <f t="shared" ca="1" si="20"/>
        <v>8.8738079671811327</v>
      </c>
      <c r="B442">
        <f t="shared" ca="1" si="21"/>
        <v>9892</v>
      </c>
    </row>
    <row r="443" spans="1:2" x14ac:dyDescent="0.2">
      <c r="A443">
        <f t="shared" ca="1" si="20"/>
        <v>11.894179111892582</v>
      </c>
      <c r="B443">
        <f t="shared" ca="1" si="21"/>
        <v>9722</v>
      </c>
    </row>
    <row r="444" spans="1:2" x14ac:dyDescent="0.2">
      <c r="A444">
        <f t="shared" ca="1" si="20"/>
        <v>13.46618468694502</v>
      </c>
      <c r="B444">
        <f t="shared" ca="1" si="21"/>
        <v>10403</v>
      </c>
    </row>
    <row r="445" spans="1:2" x14ac:dyDescent="0.2">
      <c r="A445">
        <f t="shared" ca="1" si="20"/>
        <v>8.4896529735251818</v>
      </c>
      <c r="B445">
        <f t="shared" ca="1" si="21"/>
        <v>9294</v>
      </c>
    </row>
    <row r="446" spans="1:2" x14ac:dyDescent="0.2">
      <c r="A446">
        <f t="shared" ca="1" si="20"/>
        <v>13.807549661103611</v>
      </c>
      <c r="B446">
        <f t="shared" ca="1" si="21"/>
        <v>10391</v>
      </c>
    </row>
    <row r="447" spans="1:2" x14ac:dyDescent="0.2">
      <c r="A447">
        <f t="shared" ca="1" si="20"/>
        <v>9.6314502407192926</v>
      </c>
      <c r="B447">
        <f t="shared" ca="1" si="21"/>
        <v>10143</v>
      </c>
    </row>
    <row r="448" spans="1:2" x14ac:dyDescent="0.2">
      <c r="A448">
        <f t="shared" ca="1" si="20"/>
        <v>10.845537687590451</v>
      </c>
      <c r="B448">
        <f t="shared" ca="1" si="21"/>
        <v>8009</v>
      </c>
    </row>
    <row r="449" spans="1:2" x14ac:dyDescent="0.2">
      <c r="A449">
        <f t="shared" ca="1" si="20"/>
        <v>10.00472453686098</v>
      </c>
      <c r="B449">
        <f t="shared" ca="1" si="21"/>
        <v>8429</v>
      </c>
    </row>
    <row r="450" spans="1:2" x14ac:dyDescent="0.2">
      <c r="A450">
        <f t="shared" ca="1" si="20"/>
        <v>10.452946122781956</v>
      </c>
      <c r="B450">
        <f t="shared" ca="1" si="21"/>
        <v>8986</v>
      </c>
    </row>
    <row r="451" spans="1:2" x14ac:dyDescent="0.2">
      <c r="A451">
        <f t="shared" ca="1" si="20"/>
        <v>10.425770230144035</v>
      </c>
      <c r="B451">
        <f t="shared" ca="1" si="21"/>
        <v>10837</v>
      </c>
    </row>
    <row r="452" spans="1:2" x14ac:dyDescent="0.2">
      <c r="A452">
        <f t="shared" ca="1" si="20"/>
        <v>14.596673670019971</v>
      </c>
      <c r="B452">
        <f t="shared" ca="1" si="21"/>
        <v>11847</v>
      </c>
    </row>
    <row r="453" spans="1:2" x14ac:dyDescent="0.2">
      <c r="A453">
        <f t="shared" ca="1" si="20"/>
        <v>13.360665034474984</v>
      </c>
      <c r="B453">
        <f t="shared" ca="1" si="21"/>
        <v>10678</v>
      </c>
    </row>
    <row r="454" spans="1:2" x14ac:dyDescent="0.2">
      <c r="A454">
        <f t="shared" ref="A454:A517" ca="1" si="22">(A$3-A$2)*RAND()+A$2</f>
        <v>11.040221987602866</v>
      </c>
      <c r="B454">
        <f t="shared" ref="B454:B517" ca="1" si="23">FLOOR((B$3-B$2+1)*RAND(), 1)+B$2</f>
        <v>8021</v>
      </c>
    </row>
    <row r="455" spans="1:2" x14ac:dyDescent="0.2">
      <c r="A455">
        <f t="shared" ca="1" si="22"/>
        <v>9.5120499436886643</v>
      </c>
      <c r="B455">
        <f t="shared" ca="1" si="23"/>
        <v>9518</v>
      </c>
    </row>
    <row r="456" spans="1:2" x14ac:dyDescent="0.2">
      <c r="A456">
        <f t="shared" ca="1" si="22"/>
        <v>8.7942247322378435</v>
      </c>
      <c r="B456">
        <f t="shared" ca="1" si="23"/>
        <v>8562</v>
      </c>
    </row>
    <row r="457" spans="1:2" x14ac:dyDescent="0.2">
      <c r="A457">
        <f t="shared" ca="1" si="22"/>
        <v>14.76509588366557</v>
      </c>
      <c r="B457">
        <f t="shared" ca="1" si="23"/>
        <v>11503</v>
      </c>
    </row>
    <row r="458" spans="1:2" x14ac:dyDescent="0.2">
      <c r="A458">
        <f t="shared" ca="1" si="22"/>
        <v>12.167224245137646</v>
      </c>
      <c r="B458">
        <f t="shared" ca="1" si="23"/>
        <v>10761</v>
      </c>
    </row>
    <row r="459" spans="1:2" x14ac:dyDescent="0.2">
      <c r="A459">
        <f t="shared" ca="1" si="22"/>
        <v>11.185136543765594</v>
      </c>
      <c r="B459">
        <f t="shared" ca="1" si="23"/>
        <v>11365</v>
      </c>
    </row>
    <row r="460" spans="1:2" x14ac:dyDescent="0.2">
      <c r="A460">
        <f t="shared" ca="1" si="22"/>
        <v>10.223401194686581</v>
      </c>
      <c r="B460">
        <f t="shared" ca="1" si="23"/>
        <v>11387</v>
      </c>
    </row>
    <row r="461" spans="1:2" x14ac:dyDescent="0.2">
      <c r="A461">
        <f t="shared" ca="1" si="22"/>
        <v>10.812547729468941</v>
      </c>
      <c r="B461">
        <f t="shared" ca="1" si="23"/>
        <v>9109</v>
      </c>
    </row>
    <row r="462" spans="1:2" x14ac:dyDescent="0.2">
      <c r="A462">
        <f t="shared" ca="1" si="22"/>
        <v>14.67757899819545</v>
      </c>
      <c r="B462">
        <f t="shared" ca="1" si="23"/>
        <v>10258</v>
      </c>
    </row>
    <row r="463" spans="1:2" x14ac:dyDescent="0.2">
      <c r="A463">
        <f t="shared" ca="1" si="22"/>
        <v>13.870576299633198</v>
      </c>
      <c r="B463">
        <f t="shared" ca="1" si="23"/>
        <v>10287</v>
      </c>
    </row>
    <row r="464" spans="1:2" x14ac:dyDescent="0.2">
      <c r="A464">
        <f t="shared" ca="1" si="22"/>
        <v>8.856500557242871</v>
      </c>
      <c r="B464">
        <f t="shared" ca="1" si="23"/>
        <v>9456</v>
      </c>
    </row>
    <row r="465" spans="1:2" x14ac:dyDescent="0.2">
      <c r="A465">
        <f t="shared" ca="1" si="22"/>
        <v>9.416706423048069</v>
      </c>
      <c r="B465">
        <f t="shared" ca="1" si="23"/>
        <v>10138</v>
      </c>
    </row>
    <row r="466" spans="1:2" x14ac:dyDescent="0.2">
      <c r="A466">
        <f t="shared" ca="1" si="22"/>
        <v>8.3023873725854571</v>
      </c>
      <c r="B466">
        <f t="shared" ca="1" si="23"/>
        <v>10421</v>
      </c>
    </row>
    <row r="467" spans="1:2" x14ac:dyDescent="0.2">
      <c r="A467">
        <f t="shared" ca="1" si="22"/>
        <v>12.157604771815775</v>
      </c>
      <c r="B467">
        <f t="shared" ca="1" si="23"/>
        <v>11879</v>
      </c>
    </row>
    <row r="468" spans="1:2" x14ac:dyDescent="0.2">
      <c r="A468">
        <f t="shared" ca="1" si="22"/>
        <v>12.688339739130711</v>
      </c>
      <c r="B468">
        <f t="shared" ca="1" si="23"/>
        <v>9060</v>
      </c>
    </row>
    <row r="469" spans="1:2" x14ac:dyDescent="0.2">
      <c r="A469">
        <f t="shared" ca="1" si="22"/>
        <v>10.495681817331842</v>
      </c>
      <c r="B469">
        <f t="shared" ca="1" si="23"/>
        <v>11140</v>
      </c>
    </row>
    <row r="470" spans="1:2" x14ac:dyDescent="0.2">
      <c r="A470">
        <f t="shared" ca="1" si="22"/>
        <v>12.315609556199732</v>
      </c>
      <c r="B470">
        <f t="shared" ca="1" si="23"/>
        <v>10577</v>
      </c>
    </row>
    <row r="471" spans="1:2" x14ac:dyDescent="0.2">
      <c r="A471">
        <f t="shared" ca="1" si="22"/>
        <v>9.1639994142732757</v>
      </c>
      <c r="B471">
        <f t="shared" ca="1" si="23"/>
        <v>10634</v>
      </c>
    </row>
    <row r="472" spans="1:2" x14ac:dyDescent="0.2">
      <c r="A472">
        <f t="shared" ca="1" si="22"/>
        <v>13.843775873096579</v>
      </c>
      <c r="B472">
        <f t="shared" ca="1" si="23"/>
        <v>9105</v>
      </c>
    </row>
    <row r="473" spans="1:2" x14ac:dyDescent="0.2">
      <c r="A473">
        <f t="shared" ca="1" si="22"/>
        <v>10.639840203850405</v>
      </c>
      <c r="B473">
        <f t="shared" ca="1" si="23"/>
        <v>10855</v>
      </c>
    </row>
    <row r="474" spans="1:2" x14ac:dyDescent="0.2">
      <c r="A474">
        <f t="shared" ca="1" si="22"/>
        <v>13.583006950271564</v>
      </c>
      <c r="B474">
        <f t="shared" ca="1" si="23"/>
        <v>11602</v>
      </c>
    </row>
    <row r="475" spans="1:2" x14ac:dyDescent="0.2">
      <c r="A475">
        <f t="shared" ca="1" si="22"/>
        <v>12.651283670949329</v>
      </c>
      <c r="B475">
        <f t="shared" ca="1" si="23"/>
        <v>11862</v>
      </c>
    </row>
    <row r="476" spans="1:2" x14ac:dyDescent="0.2">
      <c r="A476">
        <f t="shared" ca="1" si="22"/>
        <v>10.093920661018917</v>
      </c>
      <c r="B476">
        <f t="shared" ca="1" si="23"/>
        <v>9167</v>
      </c>
    </row>
    <row r="477" spans="1:2" x14ac:dyDescent="0.2">
      <c r="A477">
        <f t="shared" ca="1" si="22"/>
        <v>13.972391356601907</v>
      </c>
      <c r="B477">
        <f t="shared" ca="1" si="23"/>
        <v>9097</v>
      </c>
    </row>
    <row r="478" spans="1:2" x14ac:dyDescent="0.2">
      <c r="A478">
        <f t="shared" ca="1" si="22"/>
        <v>9.2698475444547572</v>
      </c>
      <c r="B478">
        <f t="shared" ca="1" si="23"/>
        <v>10396</v>
      </c>
    </row>
    <row r="479" spans="1:2" x14ac:dyDescent="0.2">
      <c r="A479">
        <f t="shared" ca="1" si="22"/>
        <v>10.450305086982524</v>
      </c>
      <c r="B479">
        <f t="shared" ca="1" si="23"/>
        <v>8520</v>
      </c>
    </row>
    <row r="480" spans="1:2" x14ac:dyDescent="0.2">
      <c r="A480">
        <f t="shared" ca="1" si="22"/>
        <v>13.577328644662821</v>
      </c>
      <c r="B480">
        <f t="shared" ca="1" si="23"/>
        <v>8342</v>
      </c>
    </row>
    <row r="481" spans="1:2" x14ac:dyDescent="0.2">
      <c r="A481">
        <f t="shared" ca="1" si="22"/>
        <v>14.069510161469299</v>
      </c>
      <c r="B481">
        <f t="shared" ca="1" si="23"/>
        <v>8713</v>
      </c>
    </row>
    <row r="482" spans="1:2" x14ac:dyDescent="0.2">
      <c r="A482">
        <f t="shared" ca="1" si="22"/>
        <v>14.863171876943497</v>
      </c>
      <c r="B482">
        <f t="shared" ca="1" si="23"/>
        <v>10663</v>
      </c>
    </row>
    <row r="483" spans="1:2" x14ac:dyDescent="0.2">
      <c r="A483">
        <f t="shared" ca="1" si="22"/>
        <v>12.902099763511648</v>
      </c>
      <c r="B483">
        <f t="shared" ca="1" si="23"/>
        <v>9019</v>
      </c>
    </row>
    <row r="484" spans="1:2" x14ac:dyDescent="0.2">
      <c r="A484">
        <f t="shared" ca="1" si="22"/>
        <v>14.419197185465746</v>
      </c>
      <c r="B484">
        <f t="shared" ca="1" si="23"/>
        <v>9934</v>
      </c>
    </row>
    <row r="485" spans="1:2" x14ac:dyDescent="0.2">
      <c r="A485">
        <f t="shared" ca="1" si="22"/>
        <v>13.542824374802604</v>
      </c>
      <c r="B485">
        <f t="shared" ca="1" si="23"/>
        <v>11936</v>
      </c>
    </row>
    <row r="486" spans="1:2" x14ac:dyDescent="0.2">
      <c r="A486">
        <f t="shared" ca="1" si="22"/>
        <v>11.555270907446758</v>
      </c>
      <c r="B486">
        <f t="shared" ca="1" si="23"/>
        <v>8438</v>
      </c>
    </row>
    <row r="487" spans="1:2" x14ac:dyDescent="0.2">
      <c r="A487">
        <f t="shared" ca="1" si="22"/>
        <v>14.123158566170957</v>
      </c>
      <c r="B487">
        <f t="shared" ca="1" si="23"/>
        <v>10364</v>
      </c>
    </row>
    <row r="488" spans="1:2" x14ac:dyDescent="0.2">
      <c r="A488">
        <f t="shared" ca="1" si="22"/>
        <v>9.827484735671483</v>
      </c>
      <c r="B488">
        <f t="shared" ca="1" si="23"/>
        <v>8989</v>
      </c>
    </row>
    <row r="489" spans="1:2" x14ac:dyDescent="0.2">
      <c r="A489">
        <f t="shared" ca="1" si="22"/>
        <v>10.275858350035598</v>
      </c>
      <c r="B489">
        <f t="shared" ca="1" si="23"/>
        <v>10109</v>
      </c>
    </row>
    <row r="490" spans="1:2" x14ac:dyDescent="0.2">
      <c r="A490">
        <f t="shared" ca="1" si="22"/>
        <v>8.9266671217821294</v>
      </c>
      <c r="B490">
        <f t="shared" ca="1" si="23"/>
        <v>10199</v>
      </c>
    </row>
    <row r="491" spans="1:2" x14ac:dyDescent="0.2">
      <c r="A491">
        <f t="shared" ca="1" si="22"/>
        <v>9.1738830766501991</v>
      </c>
      <c r="B491">
        <f t="shared" ca="1" si="23"/>
        <v>9196</v>
      </c>
    </row>
    <row r="492" spans="1:2" x14ac:dyDescent="0.2">
      <c r="A492">
        <f t="shared" ca="1" si="22"/>
        <v>13.843329800375564</v>
      </c>
      <c r="B492">
        <f t="shared" ca="1" si="23"/>
        <v>10188</v>
      </c>
    </row>
    <row r="493" spans="1:2" x14ac:dyDescent="0.2">
      <c r="A493">
        <f t="shared" ca="1" si="22"/>
        <v>13.991448265938953</v>
      </c>
      <c r="B493">
        <f t="shared" ca="1" si="23"/>
        <v>9556</v>
      </c>
    </row>
    <row r="494" spans="1:2" x14ac:dyDescent="0.2">
      <c r="A494">
        <f t="shared" ca="1" si="22"/>
        <v>12.898882826360953</v>
      </c>
      <c r="B494">
        <f t="shared" ca="1" si="23"/>
        <v>8857</v>
      </c>
    </row>
    <row r="495" spans="1:2" x14ac:dyDescent="0.2">
      <c r="A495">
        <f t="shared" ca="1" si="22"/>
        <v>11.488758900133174</v>
      </c>
      <c r="B495">
        <f t="shared" ca="1" si="23"/>
        <v>8353</v>
      </c>
    </row>
    <row r="496" spans="1:2" x14ac:dyDescent="0.2">
      <c r="A496">
        <f t="shared" ca="1" si="22"/>
        <v>9.9143049689169711</v>
      </c>
      <c r="B496">
        <f t="shared" ca="1" si="23"/>
        <v>8686</v>
      </c>
    </row>
    <row r="497" spans="1:2" x14ac:dyDescent="0.2">
      <c r="A497">
        <f t="shared" ca="1" si="22"/>
        <v>10.47328169488426</v>
      </c>
      <c r="B497">
        <f t="shared" ca="1" si="23"/>
        <v>11990</v>
      </c>
    </row>
    <row r="498" spans="1:2" x14ac:dyDescent="0.2">
      <c r="A498">
        <f t="shared" ca="1" si="22"/>
        <v>12.434680340253919</v>
      </c>
      <c r="B498">
        <f t="shared" ca="1" si="23"/>
        <v>10995</v>
      </c>
    </row>
    <row r="499" spans="1:2" x14ac:dyDescent="0.2">
      <c r="A499">
        <f t="shared" ca="1" si="22"/>
        <v>12.672597116690341</v>
      </c>
      <c r="B499">
        <f t="shared" ca="1" si="23"/>
        <v>10866</v>
      </c>
    </row>
    <row r="500" spans="1:2" x14ac:dyDescent="0.2">
      <c r="A500">
        <f t="shared" ca="1" si="22"/>
        <v>14.886463912262267</v>
      </c>
      <c r="B500">
        <f t="shared" ca="1" si="23"/>
        <v>11899</v>
      </c>
    </row>
    <row r="501" spans="1:2" x14ac:dyDescent="0.2">
      <c r="A501">
        <f t="shared" ca="1" si="22"/>
        <v>11.876259111825258</v>
      </c>
      <c r="B501">
        <f t="shared" ca="1" si="23"/>
        <v>8098</v>
      </c>
    </row>
    <row r="502" spans="1:2" x14ac:dyDescent="0.2">
      <c r="A502">
        <f t="shared" ca="1" si="22"/>
        <v>12.140038655454077</v>
      </c>
      <c r="B502">
        <f t="shared" ca="1" si="23"/>
        <v>10120</v>
      </c>
    </row>
    <row r="503" spans="1:2" x14ac:dyDescent="0.2">
      <c r="A503">
        <f t="shared" ca="1" si="22"/>
        <v>10.269602667754137</v>
      </c>
      <c r="B503">
        <f t="shared" ca="1" si="23"/>
        <v>8433</v>
      </c>
    </row>
    <row r="504" spans="1:2" x14ac:dyDescent="0.2">
      <c r="A504">
        <f t="shared" ca="1" si="22"/>
        <v>14.053414659524739</v>
      </c>
      <c r="B504">
        <f t="shared" ca="1" si="23"/>
        <v>8964</v>
      </c>
    </row>
    <row r="505" spans="1:2" x14ac:dyDescent="0.2">
      <c r="A505">
        <f t="shared" ca="1" si="22"/>
        <v>10.078217024165607</v>
      </c>
      <c r="B505">
        <f t="shared" ca="1" si="23"/>
        <v>9831</v>
      </c>
    </row>
    <row r="506" spans="1:2" x14ac:dyDescent="0.2">
      <c r="A506">
        <f t="shared" ca="1" si="22"/>
        <v>12.479969019843733</v>
      </c>
      <c r="B506">
        <f t="shared" ca="1" si="23"/>
        <v>8538</v>
      </c>
    </row>
    <row r="507" spans="1:2" x14ac:dyDescent="0.2">
      <c r="A507">
        <f t="shared" ca="1" si="22"/>
        <v>13.095309930160418</v>
      </c>
      <c r="B507">
        <f t="shared" ca="1" si="23"/>
        <v>8029</v>
      </c>
    </row>
    <row r="508" spans="1:2" x14ac:dyDescent="0.2">
      <c r="A508">
        <f t="shared" ca="1" si="22"/>
        <v>10.870455214973534</v>
      </c>
      <c r="B508">
        <f t="shared" ca="1" si="23"/>
        <v>9062</v>
      </c>
    </row>
    <row r="509" spans="1:2" x14ac:dyDescent="0.2">
      <c r="A509">
        <f t="shared" ca="1" si="22"/>
        <v>11.022670636181203</v>
      </c>
      <c r="B509">
        <f t="shared" ca="1" si="23"/>
        <v>9785</v>
      </c>
    </row>
    <row r="510" spans="1:2" x14ac:dyDescent="0.2">
      <c r="A510">
        <f t="shared" ca="1" si="22"/>
        <v>10.263634259930338</v>
      </c>
      <c r="B510">
        <f t="shared" ca="1" si="23"/>
        <v>9152</v>
      </c>
    </row>
    <row r="511" spans="1:2" x14ac:dyDescent="0.2">
      <c r="A511">
        <f t="shared" ca="1" si="22"/>
        <v>13.329117674297667</v>
      </c>
      <c r="B511">
        <f t="shared" ca="1" si="23"/>
        <v>10816</v>
      </c>
    </row>
    <row r="512" spans="1:2" x14ac:dyDescent="0.2">
      <c r="A512">
        <f t="shared" ca="1" si="22"/>
        <v>11.600316961691256</v>
      </c>
      <c r="B512">
        <f t="shared" ca="1" si="23"/>
        <v>8078</v>
      </c>
    </row>
    <row r="513" spans="1:2" x14ac:dyDescent="0.2">
      <c r="A513">
        <f t="shared" ca="1" si="22"/>
        <v>9.8154565439274482</v>
      </c>
      <c r="B513">
        <f t="shared" ca="1" si="23"/>
        <v>10170</v>
      </c>
    </row>
    <row r="514" spans="1:2" x14ac:dyDescent="0.2">
      <c r="A514">
        <f t="shared" ca="1" si="22"/>
        <v>11.204249689330519</v>
      </c>
      <c r="B514">
        <f t="shared" ca="1" si="23"/>
        <v>11336</v>
      </c>
    </row>
    <row r="515" spans="1:2" x14ac:dyDescent="0.2">
      <c r="A515">
        <f t="shared" ca="1" si="22"/>
        <v>10.027312001842137</v>
      </c>
      <c r="B515">
        <f t="shared" ca="1" si="23"/>
        <v>11150</v>
      </c>
    </row>
    <row r="516" spans="1:2" x14ac:dyDescent="0.2">
      <c r="A516">
        <f t="shared" ca="1" si="22"/>
        <v>13.615383224819283</v>
      </c>
      <c r="B516">
        <f t="shared" ca="1" si="23"/>
        <v>10003</v>
      </c>
    </row>
    <row r="517" spans="1:2" x14ac:dyDescent="0.2">
      <c r="A517">
        <f t="shared" ca="1" si="22"/>
        <v>9.0649213417913597</v>
      </c>
      <c r="B517">
        <f t="shared" ca="1" si="23"/>
        <v>8407</v>
      </c>
    </row>
    <row r="518" spans="1:2" x14ac:dyDescent="0.2">
      <c r="A518">
        <f t="shared" ref="A518:A581" ca="1" si="24">(A$3-A$2)*RAND()+A$2</f>
        <v>11.613061442146204</v>
      </c>
      <c r="B518">
        <f t="shared" ref="B518:B581" ca="1" si="25">FLOOR((B$3-B$2+1)*RAND(), 1)+B$2</f>
        <v>10353</v>
      </c>
    </row>
    <row r="519" spans="1:2" x14ac:dyDescent="0.2">
      <c r="A519">
        <f t="shared" ca="1" si="24"/>
        <v>11.660240644654712</v>
      </c>
      <c r="B519">
        <f t="shared" ca="1" si="25"/>
        <v>10568</v>
      </c>
    </row>
    <row r="520" spans="1:2" x14ac:dyDescent="0.2">
      <c r="A520">
        <f t="shared" ca="1" si="24"/>
        <v>13.770360052784026</v>
      </c>
      <c r="B520">
        <f t="shared" ca="1" si="25"/>
        <v>11300</v>
      </c>
    </row>
    <row r="521" spans="1:2" x14ac:dyDescent="0.2">
      <c r="A521">
        <f t="shared" ca="1" si="24"/>
        <v>14.94201184019899</v>
      </c>
      <c r="B521">
        <f t="shared" ca="1" si="25"/>
        <v>9718</v>
      </c>
    </row>
    <row r="522" spans="1:2" x14ac:dyDescent="0.2">
      <c r="A522">
        <f t="shared" ca="1" si="24"/>
        <v>11.277084924237498</v>
      </c>
      <c r="B522">
        <f t="shared" ca="1" si="25"/>
        <v>8549</v>
      </c>
    </row>
    <row r="523" spans="1:2" x14ac:dyDescent="0.2">
      <c r="A523">
        <f t="shared" ca="1" si="24"/>
        <v>11.346430873224026</v>
      </c>
      <c r="B523">
        <f t="shared" ca="1" si="25"/>
        <v>11647</v>
      </c>
    </row>
    <row r="524" spans="1:2" x14ac:dyDescent="0.2">
      <c r="A524">
        <f t="shared" ca="1" si="24"/>
        <v>14.735469486739373</v>
      </c>
      <c r="B524">
        <f t="shared" ca="1" si="25"/>
        <v>10438</v>
      </c>
    </row>
    <row r="525" spans="1:2" x14ac:dyDescent="0.2">
      <c r="A525">
        <f t="shared" ca="1" si="24"/>
        <v>8.4450636392059426</v>
      </c>
      <c r="B525">
        <f t="shared" ca="1" si="25"/>
        <v>10665</v>
      </c>
    </row>
    <row r="526" spans="1:2" x14ac:dyDescent="0.2">
      <c r="A526">
        <f t="shared" ca="1" si="24"/>
        <v>10.122500190007351</v>
      </c>
      <c r="B526">
        <f t="shared" ca="1" si="25"/>
        <v>9553</v>
      </c>
    </row>
    <row r="527" spans="1:2" x14ac:dyDescent="0.2">
      <c r="A527">
        <f t="shared" ca="1" si="24"/>
        <v>12.793582990445127</v>
      </c>
      <c r="B527">
        <f t="shared" ca="1" si="25"/>
        <v>11562</v>
      </c>
    </row>
    <row r="528" spans="1:2" x14ac:dyDescent="0.2">
      <c r="A528">
        <f t="shared" ca="1" si="24"/>
        <v>13.638907478805475</v>
      </c>
      <c r="B528">
        <f t="shared" ca="1" si="25"/>
        <v>11593</v>
      </c>
    </row>
    <row r="529" spans="1:2" x14ac:dyDescent="0.2">
      <c r="A529">
        <f t="shared" ca="1" si="24"/>
        <v>12.76502723934335</v>
      </c>
      <c r="B529">
        <f t="shared" ca="1" si="25"/>
        <v>8208</v>
      </c>
    </row>
    <row r="530" spans="1:2" x14ac:dyDescent="0.2">
      <c r="A530">
        <f t="shared" ca="1" si="24"/>
        <v>10.659278756061468</v>
      </c>
      <c r="B530">
        <f t="shared" ca="1" si="25"/>
        <v>10546</v>
      </c>
    </row>
    <row r="531" spans="1:2" x14ac:dyDescent="0.2">
      <c r="A531">
        <f t="shared" ca="1" si="24"/>
        <v>9.3428776065012791</v>
      </c>
      <c r="B531">
        <f t="shared" ca="1" si="25"/>
        <v>9728</v>
      </c>
    </row>
    <row r="532" spans="1:2" x14ac:dyDescent="0.2">
      <c r="A532">
        <f t="shared" ca="1" si="24"/>
        <v>8.5775078647140752</v>
      </c>
      <c r="B532">
        <f t="shared" ca="1" si="25"/>
        <v>10863</v>
      </c>
    </row>
    <row r="533" spans="1:2" x14ac:dyDescent="0.2">
      <c r="A533">
        <f t="shared" ca="1" si="24"/>
        <v>13.780454641940047</v>
      </c>
      <c r="B533">
        <f t="shared" ca="1" si="25"/>
        <v>10418</v>
      </c>
    </row>
    <row r="534" spans="1:2" x14ac:dyDescent="0.2">
      <c r="A534">
        <f t="shared" ca="1" si="24"/>
        <v>11.621308963877983</v>
      </c>
      <c r="B534">
        <f t="shared" ca="1" si="25"/>
        <v>8121</v>
      </c>
    </row>
    <row r="535" spans="1:2" x14ac:dyDescent="0.2">
      <c r="A535">
        <f t="shared" ca="1" si="24"/>
        <v>13.331071752991349</v>
      </c>
      <c r="B535">
        <f t="shared" ca="1" si="25"/>
        <v>10679</v>
      </c>
    </row>
    <row r="536" spans="1:2" x14ac:dyDescent="0.2">
      <c r="A536">
        <f t="shared" ca="1" si="24"/>
        <v>8.266837368136569</v>
      </c>
      <c r="B536">
        <f t="shared" ca="1" si="25"/>
        <v>10054</v>
      </c>
    </row>
    <row r="537" spans="1:2" x14ac:dyDescent="0.2">
      <c r="A537">
        <f t="shared" ca="1" si="24"/>
        <v>12.674421452680676</v>
      </c>
      <c r="B537">
        <f t="shared" ca="1" si="25"/>
        <v>10811</v>
      </c>
    </row>
    <row r="538" spans="1:2" x14ac:dyDescent="0.2">
      <c r="A538">
        <f t="shared" ca="1" si="24"/>
        <v>8.0609130060738678</v>
      </c>
      <c r="B538">
        <f t="shared" ca="1" si="25"/>
        <v>10297</v>
      </c>
    </row>
    <row r="539" spans="1:2" x14ac:dyDescent="0.2">
      <c r="A539">
        <f t="shared" ca="1" si="24"/>
        <v>13.33864751916655</v>
      </c>
      <c r="B539">
        <f t="shared" ca="1" si="25"/>
        <v>8944</v>
      </c>
    </row>
    <row r="540" spans="1:2" x14ac:dyDescent="0.2">
      <c r="A540">
        <f t="shared" ca="1" si="24"/>
        <v>11.574500981702361</v>
      </c>
      <c r="B540">
        <f t="shared" ca="1" si="25"/>
        <v>10342</v>
      </c>
    </row>
    <row r="541" spans="1:2" x14ac:dyDescent="0.2">
      <c r="A541">
        <f t="shared" ca="1" si="24"/>
        <v>8.4977849736919069</v>
      </c>
      <c r="B541">
        <f t="shared" ca="1" si="25"/>
        <v>8023</v>
      </c>
    </row>
    <row r="542" spans="1:2" x14ac:dyDescent="0.2">
      <c r="A542">
        <f t="shared" ca="1" si="24"/>
        <v>13.873315264883935</v>
      </c>
      <c r="B542">
        <f t="shared" ca="1" si="25"/>
        <v>8459</v>
      </c>
    </row>
    <row r="543" spans="1:2" x14ac:dyDescent="0.2">
      <c r="A543">
        <f t="shared" ca="1" si="24"/>
        <v>13.560154497204692</v>
      </c>
      <c r="B543">
        <f t="shared" ca="1" si="25"/>
        <v>10876</v>
      </c>
    </row>
    <row r="544" spans="1:2" x14ac:dyDescent="0.2">
      <c r="A544">
        <f t="shared" ca="1" si="24"/>
        <v>13.991077807826413</v>
      </c>
      <c r="B544">
        <f t="shared" ca="1" si="25"/>
        <v>11994</v>
      </c>
    </row>
    <row r="545" spans="1:2" x14ac:dyDescent="0.2">
      <c r="A545">
        <f t="shared" ca="1" si="24"/>
        <v>9.8285646522905736</v>
      </c>
      <c r="B545">
        <f t="shared" ca="1" si="25"/>
        <v>10182</v>
      </c>
    </row>
    <row r="546" spans="1:2" x14ac:dyDescent="0.2">
      <c r="A546">
        <f t="shared" ca="1" si="24"/>
        <v>8.5809039922253003</v>
      </c>
      <c r="B546">
        <f t="shared" ca="1" si="25"/>
        <v>9307</v>
      </c>
    </row>
    <row r="547" spans="1:2" x14ac:dyDescent="0.2">
      <c r="A547">
        <f t="shared" ca="1" si="24"/>
        <v>9.2509131282968387</v>
      </c>
      <c r="B547">
        <f t="shared" ca="1" si="25"/>
        <v>9308</v>
      </c>
    </row>
    <row r="548" spans="1:2" x14ac:dyDescent="0.2">
      <c r="A548">
        <f t="shared" ca="1" si="24"/>
        <v>12.090382697794293</v>
      </c>
      <c r="B548">
        <f t="shared" ca="1" si="25"/>
        <v>8285</v>
      </c>
    </row>
    <row r="549" spans="1:2" x14ac:dyDescent="0.2">
      <c r="A549">
        <f t="shared" ca="1" si="24"/>
        <v>8.0672724052117104</v>
      </c>
      <c r="B549">
        <f t="shared" ca="1" si="25"/>
        <v>10399</v>
      </c>
    </row>
    <row r="550" spans="1:2" x14ac:dyDescent="0.2">
      <c r="A550">
        <f t="shared" ca="1" si="24"/>
        <v>8.2791960729958554</v>
      </c>
      <c r="B550">
        <f t="shared" ca="1" si="25"/>
        <v>10731</v>
      </c>
    </row>
    <row r="551" spans="1:2" x14ac:dyDescent="0.2">
      <c r="A551">
        <f t="shared" ca="1" si="24"/>
        <v>13.818784528121146</v>
      </c>
      <c r="B551">
        <f t="shared" ca="1" si="25"/>
        <v>9194</v>
      </c>
    </row>
    <row r="552" spans="1:2" x14ac:dyDescent="0.2">
      <c r="A552">
        <f t="shared" ca="1" si="24"/>
        <v>14.688642402222541</v>
      </c>
      <c r="B552">
        <f t="shared" ca="1" si="25"/>
        <v>9672</v>
      </c>
    </row>
    <row r="553" spans="1:2" x14ac:dyDescent="0.2">
      <c r="A553">
        <f t="shared" ca="1" si="24"/>
        <v>9.3782134447941967</v>
      </c>
      <c r="B553">
        <f t="shared" ca="1" si="25"/>
        <v>8187</v>
      </c>
    </row>
    <row r="554" spans="1:2" x14ac:dyDescent="0.2">
      <c r="A554">
        <f t="shared" ca="1" si="24"/>
        <v>8.204941259588967</v>
      </c>
      <c r="B554">
        <f t="shared" ca="1" si="25"/>
        <v>10618</v>
      </c>
    </row>
    <row r="555" spans="1:2" x14ac:dyDescent="0.2">
      <c r="A555">
        <f t="shared" ca="1" si="24"/>
        <v>12.102438222998332</v>
      </c>
      <c r="B555">
        <f t="shared" ca="1" si="25"/>
        <v>9329</v>
      </c>
    </row>
    <row r="556" spans="1:2" x14ac:dyDescent="0.2">
      <c r="A556">
        <f t="shared" ca="1" si="24"/>
        <v>12.402720109802924</v>
      </c>
      <c r="B556">
        <f t="shared" ca="1" si="25"/>
        <v>9751</v>
      </c>
    </row>
    <row r="557" spans="1:2" x14ac:dyDescent="0.2">
      <c r="A557">
        <f t="shared" ca="1" si="24"/>
        <v>11.377208377326376</v>
      </c>
      <c r="B557">
        <f t="shared" ca="1" si="25"/>
        <v>9197</v>
      </c>
    </row>
    <row r="558" spans="1:2" x14ac:dyDescent="0.2">
      <c r="A558">
        <f t="shared" ca="1" si="24"/>
        <v>12.564836853956779</v>
      </c>
      <c r="B558">
        <f t="shared" ca="1" si="25"/>
        <v>10480</v>
      </c>
    </row>
    <row r="559" spans="1:2" x14ac:dyDescent="0.2">
      <c r="A559">
        <f t="shared" ca="1" si="24"/>
        <v>8.4615174290330639</v>
      </c>
      <c r="B559">
        <f t="shared" ca="1" si="25"/>
        <v>8349</v>
      </c>
    </row>
    <row r="560" spans="1:2" x14ac:dyDescent="0.2">
      <c r="A560">
        <f t="shared" ca="1" si="24"/>
        <v>11.990298531701193</v>
      </c>
      <c r="B560">
        <f t="shared" ca="1" si="25"/>
        <v>8499</v>
      </c>
    </row>
    <row r="561" spans="1:2" x14ac:dyDescent="0.2">
      <c r="A561">
        <f t="shared" ca="1" si="24"/>
        <v>12.153451390682598</v>
      </c>
      <c r="B561">
        <f t="shared" ca="1" si="25"/>
        <v>11847</v>
      </c>
    </row>
    <row r="562" spans="1:2" x14ac:dyDescent="0.2">
      <c r="A562">
        <f t="shared" ca="1" si="24"/>
        <v>14.781599259922494</v>
      </c>
      <c r="B562">
        <f t="shared" ca="1" si="25"/>
        <v>10277</v>
      </c>
    </row>
    <row r="563" spans="1:2" x14ac:dyDescent="0.2">
      <c r="A563">
        <f t="shared" ca="1" si="24"/>
        <v>14.756191254511521</v>
      </c>
      <c r="B563">
        <f t="shared" ca="1" si="25"/>
        <v>8254</v>
      </c>
    </row>
    <row r="564" spans="1:2" x14ac:dyDescent="0.2">
      <c r="A564">
        <f t="shared" ca="1" si="24"/>
        <v>10.669193344930374</v>
      </c>
      <c r="B564">
        <f t="shared" ca="1" si="25"/>
        <v>11726</v>
      </c>
    </row>
    <row r="565" spans="1:2" x14ac:dyDescent="0.2">
      <c r="A565">
        <f t="shared" ca="1" si="24"/>
        <v>10.248407831477303</v>
      </c>
      <c r="B565">
        <f t="shared" ca="1" si="25"/>
        <v>9197</v>
      </c>
    </row>
    <row r="566" spans="1:2" x14ac:dyDescent="0.2">
      <c r="A566">
        <f t="shared" ca="1" si="24"/>
        <v>12.935647341971693</v>
      </c>
      <c r="B566">
        <f t="shared" ca="1" si="25"/>
        <v>10341</v>
      </c>
    </row>
    <row r="567" spans="1:2" x14ac:dyDescent="0.2">
      <c r="A567">
        <f t="shared" ca="1" si="24"/>
        <v>10.365002842384579</v>
      </c>
      <c r="B567">
        <f t="shared" ca="1" si="25"/>
        <v>9578</v>
      </c>
    </row>
    <row r="568" spans="1:2" x14ac:dyDescent="0.2">
      <c r="A568">
        <f t="shared" ca="1" si="24"/>
        <v>12.333748181300431</v>
      </c>
      <c r="B568">
        <f t="shared" ca="1" si="25"/>
        <v>9645</v>
      </c>
    </row>
    <row r="569" spans="1:2" x14ac:dyDescent="0.2">
      <c r="A569">
        <f t="shared" ca="1" si="24"/>
        <v>9.3816258340363348</v>
      </c>
      <c r="B569">
        <f t="shared" ca="1" si="25"/>
        <v>9983</v>
      </c>
    </row>
    <row r="570" spans="1:2" x14ac:dyDescent="0.2">
      <c r="A570">
        <f t="shared" ca="1" si="24"/>
        <v>10.269355120565393</v>
      </c>
      <c r="B570">
        <f t="shared" ca="1" si="25"/>
        <v>10489</v>
      </c>
    </row>
    <row r="571" spans="1:2" x14ac:dyDescent="0.2">
      <c r="A571">
        <f t="shared" ca="1" si="24"/>
        <v>14.319068131211939</v>
      </c>
      <c r="B571">
        <f t="shared" ca="1" si="25"/>
        <v>8876</v>
      </c>
    </row>
    <row r="572" spans="1:2" x14ac:dyDescent="0.2">
      <c r="A572">
        <f t="shared" ca="1" si="24"/>
        <v>12.86222341527148</v>
      </c>
      <c r="B572">
        <f t="shared" ca="1" si="25"/>
        <v>10663</v>
      </c>
    </row>
    <row r="573" spans="1:2" x14ac:dyDescent="0.2">
      <c r="A573">
        <f t="shared" ca="1" si="24"/>
        <v>14.454497628912375</v>
      </c>
      <c r="B573">
        <f t="shared" ca="1" si="25"/>
        <v>11681</v>
      </c>
    </row>
    <row r="574" spans="1:2" x14ac:dyDescent="0.2">
      <c r="A574">
        <f t="shared" ca="1" si="24"/>
        <v>10.959890838414596</v>
      </c>
      <c r="B574">
        <f t="shared" ca="1" si="25"/>
        <v>11950</v>
      </c>
    </row>
    <row r="575" spans="1:2" x14ac:dyDescent="0.2">
      <c r="A575">
        <f t="shared" ca="1" si="24"/>
        <v>13.931702349904835</v>
      </c>
      <c r="B575">
        <f t="shared" ca="1" si="25"/>
        <v>11652</v>
      </c>
    </row>
    <row r="576" spans="1:2" x14ac:dyDescent="0.2">
      <c r="A576">
        <f t="shared" ca="1" si="24"/>
        <v>11.958896676215334</v>
      </c>
      <c r="B576">
        <f t="shared" ca="1" si="25"/>
        <v>8655</v>
      </c>
    </row>
    <row r="577" spans="1:2" x14ac:dyDescent="0.2">
      <c r="A577">
        <f t="shared" ca="1" si="24"/>
        <v>9.8692724341816955</v>
      </c>
      <c r="B577">
        <f t="shared" ca="1" si="25"/>
        <v>11914</v>
      </c>
    </row>
    <row r="578" spans="1:2" x14ac:dyDescent="0.2">
      <c r="A578">
        <f t="shared" ca="1" si="24"/>
        <v>12.947150095692006</v>
      </c>
      <c r="B578">
        <f t="shared" ca="1" si="25"/>
        <v>8454</v>
      </c>
    </row>
    <row r="579" spans="1:2" x14ac:dyDescent="0.2">
      <c r="A579">
        <f t="shared" ca="1" si="24"/>
        <v>8.8923851824472813</v>
      </c>
      <c r="B579">
        <f t="shared" ca="1" si="25"/>
        <v>9789</v>
      </c>
    </row>
    <row r="580" spans="1:2" x14ac:dyDescent="0.2">
      <c r="A580">
        <f t="shared" ca="1" si="24"/>
        <v>9.3771547223111416</v>
      </c>
      <c r="B580">
        <f t="shared" ca="1" si="25"/>
        <v>8336</v>
      </c>
    </row>
    <row r="581" spans="1:2" x14ac:dyDescent="0.2">
      <c r="A581">
        <f t="shared" ca="1" si="24"/>
        <v>13.487682539634756</v>
      </c>
      <c r="B581">
        <f t="shared" ca="1" si="25"/>
        <v>10055</v>
      </c>
    </row>
    <row r="582" spans="1:2" x14ac:dyDescent="0.2">
      <c r="A582">
        <f t="shared" ref="A582:A645" ca="1" si="26">(A$3-A$2)*RAND()+A$2</f>
        <v>8.9119754783442033</v>
      </c>
      <c r="B582">
        <f t="shared" ref="B582:B645" ca="1" si="27">FLOOR((B$3-B$2+1)*RAND(), 1)+B$2</f>
        <v>8643</v>
      </c>
    </row>
    <row r="583" spans="1:2" x14ac:dyDescent="0.2">
      <c r="A583">
        <f t="shared" ca="1" si="26"/>
        <v>13.623545057202875</v>
      </c>
      <c r="B583">
        <f t="shared" ca="1" si="27"/>
        <v>9282</v>
      </c>
    </row>
    <row r="584" spans="1:2" x14ac:dyDescent="0.2">
      <c r="A584">
        <f t="shared" ca="1" si="26"/>
        <v>13.087531850568908</v>
      </c>
      <c r="B584">
        <f t="shared" ca="1" si="27"/>
        <v>11669</v>
      </c>
    </row>
    <row r="585" spans="1:2" x14ac:dyDescent="0.2">
      <c r="A585">
        <f t="shared" ca="1" si="26"/>
        <v>8.7074077268527699</v>
      </c>
      <c r="B585">
        <f t="shared" ca="1" si="27"/>
        <v>10776</v>
      </c>
    </row>
    <row r="586" spans="1:2" x14ac:dyDescent="0.2">
      <c r="A586">
        <f t="shared" ca="1" si="26"/>
        <v>13.230829065647896</v>
      </c>
      <c r="B586">
        <f t="shared" ca="1" si="27"/>
        <v>9720</v>
      </c>
    </row>
    <row r="587" spans="1:2" x14ac:dyDescent="0.2">
      <c r="A587">
        <f t="shared" ca="1" si="26"/>
        <v>14.789895330272234</v>
      </c>
      <c r="B587">
        <f t="shared" ca="1" si="27"/>
        <v>9982</v>
      </c>
    </row>
    <row r="588" spans="1:2" x14ac:dyDescent="0.2">
      <c r="A588">
        <f t="shared" ca="1" si="26"/>
        <v>13.370002611582755</v>
      </c>
      <c r="B588">
        <f t="shared" ca="1" si="27"/>
        <v>11776</v>
      </c>
    </row>
    <row r="589" spans="1:2" x14ac:dyDescent="0.2">
      <c r="A589">
        <f t="shared" ca="1" si="26"/>
        <v>10.769330631639374</v>
      </c>
      <c r="B589">
        <f t="shared" ca="1" si="27"/>
        <v>11416</v>
      </c>
    </row>
    <row r="590" spans="1:2" x14ac:dyDescent="0.2">
      <c r="A590">
        <f t="shared" ca="1" si="26"/>
        <v>10.170092901962636</v>
      </c>
      <c r="B590">
        <f t="shared" ca="1" si="27"/>
        <v>11229</v>
      </c>
    </row>
    <row r="591" spans="1:2" x14ac:dyDescent="0.2">
      <c r="A591">
        <f t="shared" ca="1" si="26"/>
        <v>9.8479976071959907</v>
      </c>
      <c r="B591">
        <f t="shared" ca="1" si="27"/>
        <v>10961</v>
      </c>
    </row>
    <row r="592" spans="1:2" x14ac:dyDescent="0.2">
      <c r="A592">
        <f t="shared" ca="1" si="26"/>
        <v>11.784021577741296</v>
      </c>
      <c r="B592">
        <f t="shared" ca="1" si="27"/>
        <v>10524</v>
      </c>
    </row>
    <row r="593" spans="1:2" x14ac:dyDescent="0.2">
      <c r="A593">
        <f t="shared" ca="1" si="26"/>
        <v>12.484091897305342</v>
      </c>
      <c r="B593">
        <f t="shared" ca="1" si="27"/>
        <v>11912</v>
      </c>
    </row>
    <row r="594" spans="1:2" x14ac:dyDescent="0.2">
      <c r="A594">
        <f t="shared" ca="1" si="26"/>
        <v>8.8900438870179883</v>
      </c>
      <c r="B594">
        <f t="shared" ca="1" si="27"/>
        <v>8755</v>
      </c>
    </row>
    <row r="595" spans="1:2" x14ac:dyDescent="0.2">
      <c r="A595">
        <f t="shared" ca="1" si="26"/>
        <v>8.8447596890990159</v>
      </c>
      <c r="B595">
        <f t="shared" ca="1" si="27"/>
        <v>9889</v>
      </c>
    </row>
    <row r="596" spans="1:2" x14ac:dyDescent="0.2">
      <c r="A596">
        <f t="shared" ca="1" si="26"/>
        <v>8.5441079401871551</v>
      </c>
      <c r="B596">
        <f t="shared" ca="1" si="27"/>
        <v>8445</v>
      </c>
    </row>
    <row r="597" spans="1:2" x14ac:dyDescent="0.2">
      <c r="A597">
        <f t="shared" ca="1" si="26"/>
        <v>9.813422651358831</v>
      </c>
      <c r="B597">
        <f t="shared" ca="1" si="27"/>
        <v>10365</v>
      </c>
    </row>
    <row r="598" spans="1:2" x14ac:dyDescent="0.2">
      <c r="A598">
        <f t="shared" ca="1" si="26"/>
        <v>14.731065163030157</v>
      </c>
      <c r="B598">
        <f t="shared" ca="1" si="27"/>
        <v>8672</v>
      </c>
    </row>
    <row r="599" spans="1:2" x14ac:dyDescent="0.2">
      <c r="A599">
        <f t="shared" ca="1" si="26"/>
        <v>11.411326307899149</v>
      </c>
      <c r="B599">
        <f t="shared" ca="1" si="27"/>
        <v>8017</v>
      </c>
    </row>
    <row r="600" spans="1:2" x14ac:dyDescent="0.2">
      <c r="A600">
        <f t="shared" ca="1" si="26"/>
        <v>12.914648368690901</v>
      </c>
      <c r="B600">
        <f t="shared" ca="1" si="27"/>
        <v>11690</v>
      </c>
    </row>
    <row r="601" spans="1:2" x14ac:dyDescent="0.2">
      <c r="A601">
        <f t="shared" ca="1" si="26"/>
        <v>14.693192076779427</v>
      </c>
      <c r="B601">
        <f t="shared" ca="1" si="27"/>
        <v>10428</v>
      </c>
    </row>
    <row r="602" spans="1:2" x14ac:dyDescent="0.2">
      <c r="A602">
        <f t="shared" ca="1" si="26"/>
        <v>12.430401430014651</v>
      </c>
      <c r="B602">
        <f t="shared" ca="1" si="27"/>
        <v>11046</v>
      </c>
    </row>
    <row r="603" spans="1:2" x14ac:dyDescent="0.2">
      <c r="A603">
        <f t="shared" ca="1" si="26"/>
        <v>8.4299846049821738</v>
      </c>
      <c r="B603">
        <f t="shared" ca="1" si="27"/>
        <v>10282</v>
      </c>
    </row>
    <row r="604" spans="1:2" x14ac:dyDescent="0.2">
      <c r="A604">
        <f t="shared" ca="1" si="26"/>
        <v>11.497443018022752</v>
      </c>
      <c r="B604">
        <f t="shared" ca="1" si="27"/>
        <v>9572</v>
      </c>
    </row>
    <row r="605" spans="1:2" x14ac:dyDescent="0.2">
      <c r="A605">
        <f t="shared" ca="1" si="26"/>
        <v>14.940768008580363</v>
      </c>
      <c r="B605">
        <f t="shared" ca="1" si="27"/>
        <v>9459</v>
      </c>
    </row>
    <row r="606" spans="1:2" x14ac:dyDescent="0.2">
      <c r="A606">
        <f t="shared" ca="1" si="26"/>
        <v>9.1269678059471673</v>
      </c>
      <c r="B606">
        <f t="shared" ca="1" si="27"/>
        <v>8699</v>
      </c>
    </row>
    <row r="607" spans="1:2" x14ac:dyDescent="0.2">
      <c r="A607">
        <f t="shared" ca="1" si="26"/>
        <v>12.2330131169756</v>
      </c>
      <c r="B607">
        <f t="shared" ca="1" si="27"/>
        <v>11393</v>
      </c>
    </row>
    <row r="608" spans="1:2" x14ac:dyDescent="0.2">
      <c r="A608">
        <f t="shared" ca="1" si="26"/>
        <v>8.4752066460106494</v>
      </c>
      <c r="B608">
        <f t="shared" ca="1" si="27"/>
        <v>8838</v>
      </c>
    </row>
    <row r="609" spans="1:2" x14ac:dyDescent="0.2">
      <c r="A609">
        <f t="shared" ca="1" si="26"/>
        <v>9.0525890186859108</v>
      </c>
      <c r="B609">
        <f t="shared" ca="1" si="27"/>
        <v>8799</v>
      </c>
    </row>
    <row r="610" spans="1:2" x14ac:dyDescent="0.2">
      <c r="A610">
        <f t="shared" ca="1" si="26"/>
        <v>10.027331612957365</v>
      </c>
      <c r="B610">
        <f t="shared" ca="1" si="27"/>
        <v>10197</v>
      </c>
    </row>
    <row r="611" spans="1:2" x14ac:dyDescent="0.2">
      <c r="A611">
        <f t="shared" ca="1" si="26"/>
        <v>13.390909891306748</v>
      </c>
      <c r="B611">
        <f t="shared" ca="1" si="27"/>
        <v>9468</v>
      </c>
    </row>
    <row r="612" spans="1:2" x14ac:dyDescent="0.2">
      <c r="A612">
        <f t="shared" ca="1" si="26"/>
        <v>14.546220087369315</v>
      </c>
      <c r="B612">
        <f t="shared" ca="1" si="27"/>
        <v>11996</v>
      </c>
    </row>
    <row r="613" spans="1:2" x14ac:dyDescent="0.2">
      <c r="A613">
        <f t="shared" ca="1" si="26"/>
        <v>11.50410625033448</v>
      </c>
      <c r="B613">
        <f t="shared" ca="1" si="27"/>
        <v>10824</v>
      </c>
    </row>
    <row r="614" spans="1:2" x14ac:dyDescent="0.2">
      <c r="A614">
        <f t="shared" ca="1" si="26"/>
        <v>12.585554464137754</v>
      </c>
      <c r="B614">
        <f t="shared" ca="1" si="27"/>
        <v>10712</v>
      </c>
    </row>
    <row r="615" spans="1:2" x14ac:dyDescent="0.2">
      <c r="A615">
        <f t="shared" ca="1" si="26"/>
        <v>10.843602575972021</v>
      </c>
      <c r="B615">
        <f t="shared" ca="1" si="27"/>
        <v>8805</v>
      </c>
    </row>
    <row r="616" spans="1:2" x14ac:dyDescent="0.2">
      <c r="A616">
        <f t="shared" ca="1" si="26"/>
        <v>14.869965081202603</v>
      </c>
      <c r="B616">
        <f t="shared" ca="1" si="27"/>
        <v>8726</v>
      </c>
    </row>
    <row r="617" spans="1:2" x14ac:dyDescent="0.2">
      <c r="A617">
        <f t="shared" ca="1" si="26"/>
        <v>14.97903289169359</v>
      </c>
      <c r="B617">
        <f t="shared" ca="1" si="27"/>
        <v>10474</v>
      </c>
    </row>
    <row r="618" spans="1:2" x14ac:dyDescent="0.2">
      <c r="A618">
        <f t="shared" ca="1" si="26"/>
        <v>8.707844038326332</v>
      </c>
      <c r="B618">
        <f t="shared" ca="1" si="27"/>
        <v>11137</v>
      </c>
    </row>
    <row r="619" spans="1:2" x14ac:dyDescent="0.2">
      <c r="A619">
        <f t="shared" ca="1" si="26"/>
        <v>13.469446636428584</v>
      </c>
      <c r="B619">
        <f t="shared" ca="1" si="27"/>
        <v>9220</v>
      </c>
    </row>
    <row r="620" spans="1:2" x14ac:dyDescent="0.2">
      <c r="A620">
        <f t="shared" ca="1" si="26"/>
        <v>9.333617843904312</v>
      </c>
      <c r="B620">
        <f t="shared" ca="1" si="27"/>
        <v>11917</v>
      </c>
    </row>
    <row r="621" spans="1:2" x14ac:dyDescent="0.2">
      <c r="A621">
        <f t="shared" ca="1" si="26"/>
        <v>14.505283228537758</v>
      </c>
      <c r="B621">
        <f t="shared" ca="1" si="27"/>
        <v>8435</v>
      </c>
    </row>
    <row r="622" spans="1:2" x14ac:dyDescent="0.2">
      <c r="A622">
        <f t="shared" ca="1" si="26"/>
        <v>10.520541020237554</v>
      </c>
      <c r="B622">
        <f t="shared" ca="1" si="27"/>
        <v>11663</v>
      </c>
    </row>
    <row r="623" spans="1:2" x14ac:dyDescent="0.2">
      <c r="A623">
        <f t="shared" ca="1" si="26"/>
        <v>10.627816004781419</v>
      </c>
      <c r="B623">
        <f t="shared" ca="1" si="27"/>
        <v>10372</v>
      </c>
    </row>
    <row r="624" spans="1:2" x14ac:dyDescent="0.2">
      <c r="A624">
        <f t="shared" ca="1" si="26"/>
        <v>13.552265627406411</v>
      </c>
      <c r="B624">
        <f t="shared" ca="1" si="27"/>
        <v>11263</v>
      </c>
    </row>
    <row r="625" spans="1:2" x14ac:dyDescent="0.2">
      <c r="A625">
        <f t="shared" ca="1" si="26"/>
        <v>8.3814315018895744</v>
      </c>
      <c r="B625">
        <f t="shared" ca="1" si="27"/>
        <v>9836</v>
      </c>
    </row>
    <row r="626" spans="1:2" x14ac:dyDescent="0.2">
      <c r="A626">
        <f t="shared" ca="1" si="26"/>
        <v>10.370111357962479</v>
      </c>
      <c r="B626">
        <f t="shared" ca="1" si="27"/>
        <v>9227</v>
      </c>
    </row>
    <row r="627" spans="1:2" x14ac:dyDescent="0.2">
      <c r="A627">
        <f t="shared" ca="1" si="26"/>
        <v>9.667425844794451</v>
      </c>
      <c r="B627">
        <f t="shared" ca="1" si="27"/>
        <v>8092</v>
      </c>
    </row>
    <row r="628" spans="1:2" x14ac:dyDescent="0.2">
      <c r="A628">
        <f t="shared" ca="1" si="26"/>
        <v>14.149504894142694</v>
      </c>
      <c r="B628">
        <f t="shared" ca="1" si="27"/>
        <v>10386</v>
      </c>
    </row>
    <row r="629" spans="1:2" x14ac:dyDescent="0.2">
      <c r="A629">
        <f t="shared" ca="1" si="26"/>
        <v>12.702540311006924</v>
      </c>
      <c r="B629">
        <f t="shared" ca="1" si="27"/>
        <v>11928</v>
      </c>
    </row>
    <row r="630" spans="1:2" x14ac:dyDescent="0.2">
      <c r="A630">
        <f t="shared" ca="1" si="26"/>
        <v>8.1961380409672167</v>
      </c>
      <c r="B630">
        <f t="shared" ca="1" si="27"/>
        <v>10067</v>
      </c>
    </row>
    <row r="631" spans="1:2" x14ac:dyDescent="0.2">
      <c r="A631">
        <f t="shared" ca="1" si="26"/>
        <v>14.067421679899475</v>
      </c>
      <c r="B631">
        <f t="shared" ca="1" si="27"/>
        <v>8446</v>
      </c>
    </row>
    <row r="632" spans="1:2" x14ac:dyDescent="0.2">
      <c r="A632">
        <f t="shared" ca="1" si="26"/>
        <v>9.1338461893196587</v>
      </c>
      <c r="B632">
        <f t="shared" ca="1" si="27"/>
        <v>11068</v>
      </c>
    </row>
    <row r="633" spans="1:2" x14ac:dyDescent="0.2">
      <c r="A633">
        <f t="shared" ca="1" si="26"/>
        <v>14.962020796165351</v>
      </c>
      <c r="B633">
        <f t="shared" ca="1" si="27"/>
        <v>8245</v>
      </c>
    </row>
    <row r="634" spans="1:2" x14ac:dyDescent="0.2">
      <c r="A634">
        <f t="shared" ca="1" si="26"/>
        <v>8.2798944115649693</v>
      </c>
      <c r="B634">
        <f t="shared" ca="1" si="27"/>
        <v>10571</v>
      </c>
    </row>
    <row r="635" spans="1:2" x14ac:dyDescent="0.2">
      <c r="A635">
        <f t="shared" ca="1" si="26"/>
        <v>9.4528853655304523</v>
      </c>
      <c r="B635">
        <f t="shared" ca="1" si="27"/>
        <v>10791</v>
      </c>
    </row>
    <row r="636" spans="1:2" x14ac:dyDescent="0.2">
      <c r="A636">
        <f t="shared" ca="1" si="26"/>
        <v>9.6604235862868908</v>
      </c>
      <c r="B636">
        <f t="shared" ca="1" si="27"/>
        <v>11538</v>
      </c>
    </row>
    <row r="637" spans="1:2" x14ac:dyDescent="0.2">
      <c r="A637">
        <f t="shared" ca="1" si="26"/>
        <v>14.722387152022925</v>
      </c>
      <c r="B637">
        <f t="shared" ca="1" si="27"/>
        <v>8844</v>
      </c>
    </row>
    <row r="638" spans="1:2" x14ac:dyDescent="0.2">
      <c r="A638">
        <f t="shared" ca="1" si="26"/>
        <v>9.991388622790911</v>
      </c>
      <c r="B638">
        <f t="shared" ca="1" si="27"/>
        <v>10977</v>
      </c>
    </row>
    <row r="639" spans="1:2" x14ac:dyDescent="0.2">
      <c r="A639">
        <f t="shared" ca="1" si="26"/>
        <v>9.3887144915080061</v>
      </c>
      <c r="B639">
        <f t="shared" ca="1" si="27"/>
        <v>8365</v>
      </c>
    </row>
    <row r="640" spans="1:2" x14ac:dyDescent="0.2">
      <c r="A640">
        <f t="shared" ca="1" si="26"/>
        <v>9.4795058206648832</v>
      </c>
      <c r="B640">
        <f t="shared" ca="1" si="27"/>
        <v>9736</v>
      </c>
    </row>
    <row r="641" spans="1:2" x14ac:dyDescent="0.2">
      <c r="A641">
        <f t="shared" ca="1" si="26"/>
        <v>9.8726730735207937</v>
      </c>
      <c r="B641">
        <f t="shared" ca="1" si="27"/>
        <v>10723</v>
      </c>
    </row>
    <row r="642" spans="1:2" x14ac:dyDescent="0.2">
      <c r="A642">
        <f t="shared" ca="1" si="26"/>
        <v>12.987839405451037</v>
      </c>
      <c r="B642">
        <f t="shared" ca="1" si="27"/>
        <v>10190</v>
      </c>
    </row>
    <row r="643" spans="1:2" x14ac:dyDescent="0.2">
      <c r="A643">
        <f t="shared" ca="1" si="26"/>
        <v>12.17554227286853</v>
      </c>
      <c r="B643">
        <f t="shared" ca="1" si="27"/>
        <v>11279</v>
      </c>
    </row>
    <row r="644" spans="1:2" x14ac:dyDescent="0.2">
      <c r="A644">
        <f t="shared" ca="1" si="26"/>
        <v>13.505616945355378</v>
      </c>
      <c r="B644">
        <f t="shared" ca="1" si="27"/>
        <v>11653</v>
      </c>
    </row>
    <row r="645" spans="1:2" x14ac:dyDescent="0.2">
      <c r="A645">
        <f t="shared" ca="1" si="26"/>
        <v>8.5111922192189837</v>
      </c>
      <c r="B645">
        <f t="shared" ca="1" si="27"/>
        <v>11538</v>
      </c>
    </row>
    <row r="646" spans="1:2" x14ac:dyDescent="0.2">
      <c r="A646">
        <f t="shared" ref="A646:A709" ca="1" si="28">(A$3-A$2)*RAND()+A$2</f>
        <v>13.609176229217674</v>
      </c>
      <c r="B646">
        <f t="shared" ref="B646:B709" ca="1" si="29">FLOOR((B$3-B$2+1)*RAND(), 1)+B$2</f>
        <v>9457</v>
      </c>
    </row>
    <row r="647" spans="1:2" x14ac:dyDescent="0.2">
      <c r="A647">
        <f t="shared" ca="1" si="28"/>
        <v>9.651147227076466</v>
      </c>
      <c r="B647">
        <f t="shared" ca="1" si="29"/>
        <v>8003</v>
      </c>
    </row>
    <row r="648" spans="1:2" x14ac:dyDescent="0.2">
      <c r="A648">
        <f t="shared" ca="1" si="28"/>
        <v>10.087152081705321</v>
      </c>
      <c r="B648">
        <f t="shared" ca="1" si="29"/>
        <v>11559</v>
      </c>
    </row>
    <row r="649" spans="1:2" x14ac:dyDescent="0.2">
      <c r="A649">
        <f t="shared" ca="1" si="28"/>
        <v>14.431464829286801</v>
      </c>
      <c r="B649">
        <f t="shared" ca="1" si="29"/>
        <v>11499</v>
      </c>
    </row>
    <row r="650" spans="1:2" x14ac:dyDescent="0.2">
      <c r="A650">
        <f t="shared" ca="1" si="28"/>
        <v>8.5444183217303546</v>
      </c>
      <c r="B650">
        <f t="shared" ca="1" si="29"/>
        <v>9964</v>
      </c>
    </row>
    <row r="651" spans="1:2" x14ac:dyDescent="0.2">
      <c r="A651">
        <f t="shared" ca="1" si="28"/>
        <v>13.448358999059995</v>
      </c>
      <c r="B651">
        <f t="shared" ca="1" si="29"/>
        <v>8133</v>
      </c>
    </row>
    <row r="652" spans="1:2" x14ac:dyDescent="0.2">
      <c r="A652">
        <f t="shared" ca="1" si="28"/>
        <v>12.767224411975022</v>
      </c>
      <c r="B652">
        <f t="shared" ca="1" si="29"/>
        <v>8626</v>
      </c>
    </row>
    <row r="653" spans="1:2" x14ac:dyDescent="0.2">
      <c r="A653">
        <f t="shared" ca="1" si="28"/>
        <v>12.16767703464634</v>
      </c>
      <c r="B653">
        <f t="shared" ca="1" si="29"/>
        <v>8381</v>
      </c>
    </row>
    <row r="654" spans="1:2" x14ac:dyDescent="0.2">
      <c r="A654">
        <f t="shared" ca="1" si="28"/>
        <v>8.9359211740306765</v>
      </c>
      <c r="B654">
        <f t="shared" ca="1" si="29"/>
        <v>11547</v>
      </c>
    </row>
    <row r="655" spans="1:2" x14ac:dyDescent="0.2">
      <c r="A655">
        <f t="shared" ca="1" si="28"/>
        <v>13.007347946487091</v>
      </c>
      <c r="B655">
        <f t="shared" ca="1" si="29"/>
        <v>10842</v>
      </c>
    </row>
    <row r="656" spans="1:2" x14ac:dyDescent="0.2">
      <c r="A656">
        <f t="shared" ca="1" si="28"/>
        <v>13.257157355200206</v>
      </c>
      <c r="B656">
        <f t="shared" ca="1" si="29"/>
        <v>8030</v>
      </c>
    </row>
    <row r="657" spans="1:2" x14ac:dyDescent="0.2">
      <c r="A657">
        <f t="shared" ca="1" si="28"/>
        <v>9.0697937026278055</v>
      </c>
      <c r="B657">
        <f t="shared" ca="1" si="29"/>
        <v>11733</v>
      </c>
    </row>
    <row r="658" spans="1:2" x14ac:dyDescent="0.2">
      <c r="A658">
        <f t="shared" ca="1" si="28"/>
        <v>13.253285665753953</v>
      </c>
      <c r="B658">
        <f t="shared" ca="1" si="29"/>
        <v>11896</v>
      </c>
    </row>
    <row r="659" spans="1:2" x14ac:dyDescent="0.2">
      <c r="A659">
        <f t="shared" ca="1" si="28"/>
        <v>8.1593677716053872</v>
      </c>
      <c r="B659">
        <f t="shared" ca="1" si="29"/>
        <v>11833</v>
      </c>
    </row>
    <row r="660" spans="1:2" x14ac:dyDescent="0.2">
      <c r="A660">
        <f t="shared" ca="1" si="28"/>
        <v>9.0149626622647041</v>
      </c>
      <c r="B660">
        <f t="shared" ca="1" si="29"/>
        <v>9557</v>
      </c>
    </row>
    <row r="661" spans="1:2" x14ac:dyDescent="0.2">
      <c r="A661">
        <f t="shared" ca="1" si="28"/>
        <v>14.406424816257809</v>
      </c>
      <c r="B661">
        <f t="shared" ca="1" si="29"/>
        <v>9967</v>
      </c>
    </row>
    <row r="662" spans="1:2" x14ac:dyDescent="0.2">
      <c r="A662">
        <f t="shared" ca="1" si="28"/>
        <v>8.3545626467323455</v>
      </c>
      <c r="B662">
        <f t="shared" ca="1" si="29"/>
        <v>9760</v>
      </c>
    </row>
    <row r="663" spans="1:2" x14ac:dyDescent="0.2">
      <c r="A663">
        <f t="shared" ca="1" si="28"/>
        <v>11.316942027997815</v>
      </c>
      <c r="B663">
        <f t="shared" ca="1" si="29"/>
        <v>8690</v>
      </c>
    </row>
    <row r="664" spans="1:2" x14ac:dyDescent="0.2">
      <c r="A664">
        <f t="shared" ca="1" si="28"/>
        <v>13.451293261394415</v>
      </c>
      <c r="B664">
        <f t="shared" ca="1" si="29"/>
        <v>10977</v>
      </c>
    </row>
    <row r="665" spans="1:2" x14ac:dyDescent="0.2">
      <c r="A665">
        <f t="shared" ca="1" si="28"/>
        <v>12.419565442115914</v>
      </c>
      <c r="B665">
        <f t="shared" ca="1" si="29"/>
        <v>11683</v>
      </c>
    </row>
    <row r="666" spans="1:2" x14ac:dyDescent="0.2">
      <c r="A666">
        <f t="shared" ca="1" si="28"/>
        <v>11.09783591784295</v>
      </c>
      <c r="B666">
        <f t="shared" ca="1" si="29"/>
        <v>10429</v>
      </c>
    </row>
    <row r="667" spans="1:2" x14ac:dyDescent="0.2">
      <c r="A667">
        <f t="shared" ca="1" si="28"/>
        <v>14.91206288627648</v>
      </c>
      <c r="B667">
        <f t="shared" ca="1" si="29"/>
        <v>8897</v>
      </c>
    </row>
    <row r="668" spans="1:2" x14ac:dyDescent="0.2">
      <c r="A668">
        <f t="shared" ca="1" si="28"/>
        <v>11.632062475421211</v>
      </c>
      <c r="B668">
        <f t="shared" ca="1" si="29"/>
        <v>9563</v>
      </c>
    </row>
    <row r="669" spans="1:2" x14ac:dyDescent="0.2">
      <c r="A669">
        <f t="shared" ca="1" si="28"/>
        <v>14.527614144752022</v>
      </c>
      <c r="B669">
        <f t="shared" ca="1" si="29"/>
        <v>8209</v>
      </c>
    </row>
    <row r="670" spans="1:2" x14ac:dyDescent="0.2">
      <c r="A670">
        <f t="shared" ca="1" si="28"/>
        <v>9.5933808283573239</v>
      </c>
      <c r="B670">
        <f t="shared" ca="1" si="29"/>
        <v>8828</v>
      </c>
    </row>
    <row r="671" spans="1:2" x14ac:dyDescent="0.2">
      <c r="A671">
        <f t="shared" ca="1" si="28"/>
        <v>11.44366250588665</v>
      </c>
      <c r="B671">
        <f t="shared" ca="1" si="29"/>
        <v>8363</v>
      </c>
    </row>
    <row r="672" spans="1:2" x14ac:dyDescent="0.2">
      <c r="A672">
        <f t="shared" ca="1" si="28"/>
        <v>13.67329900500749</v>
      </c>
      <c r="B672">
        <f t="shared" ca="1" si="29"/>
        <v>8366</v>
      </c>
    </row>
    <row r="673" spans="1:2" x14ac:dyDescent="0.2">
      <c r="A673">
        <f t="shared" ca="1" si="28"/>
        <v>11.311273217706978</v>
      </c>
      <c r="B673">
        <f t="shared" ca="1" si="29"/>
        <v>10419</v>
      </c>
    </row>
    <row r="674" spans="1:2" x14ac:dyDescent="0.2">
      <c r="A674">
        <f t="shared" ca="1" si="28"/>
        <v>10.394713399401844</v>
      </c>
      <c r="B674">
        <f t="shared" ca="1" si="29"/>
        <v>9158</v>
      </c>
    </row>
    <row r="675" spans="1:2" x14ac:dyDescent="0.2">
      <c r="A675">
        <f t="shared" ca="1" si="28"/>
        <v>10.993916832208502</v>
      </c>
      <c r="B675">
        <f t="shared" ca="1" si="29"/>
        <v>10576</v>
      </c>
    </row>
    <row r="676" spans="1:2" x14ac:dyDescent="0.2">
      <c r="A676">
        <f t="shared" ca="1" si="28"/>
        <v>13.970431116498071</v>
      </c>
      <c r="B676">
        <f t="shared" ca="1" si="29"/>
        <v>8473</v>
      </c>
    </row>
    <row r="677" spans="1:2" x14ac:dyDescent="0.2">
      <c r="A677">
        <f t="shared" ca="1" si="28"/>
        <v>12.130674722427759</v>
      </c>
      <c r="B677">
        <f t="shared" ca="1" si="29"/>
        <v>10877</v>
      </c>
    </row>
    <row r="678" spans="1:2" x14ac:dyDescent="0.2">
      <c r="A678">
        <f t="shared" ca="1" si="28"/>
        <v>12.44204459686657</v>
      </c>
      <c r="B678">
        <f t="shared" ca="1" si="29"/>
        <v>10857</v>
      </c>
    </row>
    <row r="679" spans="1:2" x14ac:dyDescent="0.2">
      <c r="A679">
        <f t="shared" ca="1" si="28"/>
        <v>14.350748865428198</v>
      </c>
      <c r="B679">
        <f t="shared" ca="1" si="29"/>
        <v>9246</v>
      </c>
    </row>
    <row r="680" spans="1:2" x14ac:dyDescent="0.2">
      <c r="A680">
        <f t="shared" ca="1" si="28"/>
        <v>12.397821332448181</v>
      </c>
      <c r="B680">
        <f t="shared" ca="1" si="29"/>
        <v>11248</v>
      </c>
    </row>
    <row r="681" spans="1:2" x14ac:dyDescent="0.2">
      <c r="A681">
        <f t="shared" ca="1" si="28"/>
        <v>8.1187939370703628</v>
      </c>
      <c r="B681">
        <f t="shared" ca="1" si="29"/>
        <v>10284</v>
      </c>
    </row>
    <row r="682" spans="1:2" x14ac:dyDescent="0.2">
      <c r="A682">
        <f t="shared" ca="1" si="28"/>
        <v>13.160942829443091</v>
      </c>
      <c r="B682">
        <f t="shared" ca="1" si="29"/>
        <v>9287</v>
      </c>
    </row>
    <row r="683" spans="1:2" x14ac:dyDescent="0.2">
      <c r="A683">
        <f t="shared" ca="1" si="28"/>
        <v>9.7608760426932566</v>
      </c>
      <c r="B683">
        <f t="shared" ca="1" si="29"/>
        <v>10854</v>
      </c>
    </row>
    <row r="684" spans="1:2" x14ac:dyDescent="0.2">
      <c r="A684">
        <f t="shared" ca="1" si="28"/>
        <v>8.7951221321610049</v>
      </c>
      <c r="B684">
        <f t="shared" ca="1" si="29"/>
        <v>10492</v>
      </c>
    </row>
    <row r="685" spans="1:2" x14ac:dyDescent="0.2">
      <c r="A685">
        <f t="shared" ca="1" si="28"/>
        <v>11.370821043812962</v>
      </c>
      <c r="B685">
        <f t="shared" ca="1" si="29"/>
        <v>8533</v>
      </c>
    </row>
    <row r="686" spans="1:2" x14ac:dyDescent="0.2">
      <c r="A686">
        <f t="shared" ca="1" si="28"/>
        <v>14.996672944141789</v>
      </c>
      <c r="B686">
        <f t="shared" ca="1" si="29"/>
        <v>8816</v>
      </c>
    </row>
    <row r="687" spans="1:2" x14ac:dyDescent="0.2">
      <c r="A687">
        <f t="shared" ca="1" si="28"/>
        <v>13.665060364038936</v>
      </c>
      <c r="B687">
        <f t="shared" ca="1" si="29"/>
        <v>9983</v>
      </c>
    </row>
    <row r="688" spans="1:2" x14ac:dyDescent="0.2">
      <c r="A688">
        <f t="shared" ca="1" si="28"/>
        <v>13.651351303077714</v>
      </c>
      <c r="B688">
        <f t="shared" ca="1" si="29"/>
        <v>9039</v>
      </c>
    </row>
    <row r="689" spans="1:2" x14ac:dyDescent="0.2">
      <c r="A689">
        <f t="shared" ca="1" si="28"/>
        <v>14.792605962321904</v>
      </c>
      <c r="B689">
        <f t="shared" ca="1" si="29"/>
        <v>9789</v>
      </c>
    </row>
    <row r="690" spans="1:2" x14ac:dyDescent="0.2">
      <c r="A690">
        <f t="shared" ca="1" si="28"/>
        <v>13.021065335278767</v>
      </c>
      <c r="B690">
        <f t="shared" ca="1" si="29"/>
        <v>9460</v>
      </c>
    </row>
    <row r="691" spans="1:2" x14ac:dyDescent="0.2">
      <c r="A691">
        <f t="shared" ca="1" si="28"/>
        <v>11.256591746337021</v>
      </c>
      <c r="B691">
        <f t="shared" ca="1" si="29"/>
        <v>8620</v>
      </c>
    </row>
    <row r="692" spans="1:2" x14ac:dyDescent="0.2">
      <c r="A692">
        <f t="shared" ca="1" si="28"/>
        <v>8.8375728574034156</v>
      </c>
      <c r="B692">
        <f t="shared" ca="1" si="29"/>
        <v>11590</v>
      </c>
    </row>
    <row r="693" spans="1:2" x14ac:dyDescent="0.2">
      <c r="A693">
        <f t="shared" ca="1" si="28"/>
        <v>9.8296828147820463</v>
      </c>
      <c r="B693">
        <f t="shared" ca="1" si="29"/>
        <v>9997</v>
      </c>
    </row>
    <row r="694" spans="1:2" x14ac:dyDescent="0.2">
      <c r="A694">
        <f t="shared" ca="1" si="28"/>
        <v>13.891969128456065</v>
      </c>
      <c r="B694">
        <f t="shared" ca="1" si="29"/>
        <v>8023</v>
      </c>
    </row>
    <row r="695" spans="1:2" x14ac:dyDescent="0.2">
      <c r="A695">
        <f t="shared" ca="1" si="28"/>
        <v>12.639039764598994</v>
      </c>
      <c r="B695">
        <f t="shared" ca="1" si="29"/>
        <v>11936</v>
      </c>
    </row>
    <row r="696" spans="1:2" x14ac:dyDescent="0.2">
      <c r="A696">
        <f t="shared" ca="1" si="28"/>
        <v>12.524088327107151</v>
      </c>
      <c r="B696">
        <f t="shared" ca="1" si="29"/>
        <v>11019</v>
      </c>
    </row>
    <row r="697" spans="1:2" x14ac:dyDescent="0.2">
      <c r="A697">
        <f t="shared" ca="1" si="28"/>
        <v>14.241542329828235</v>
      </c>
      <c r="B697">
        <f t="shared" ca="1" si="29"/>
        <v>8232</v>
      </c>
    </row>
    <row r="698" spans="1:2" x14ac:dyDescent="0.2">
      <c r="A698">
        <f t="shared" ca="1" si="28"/>
        <v>10.463810280781306</v>
      </c>
      <c r="B698">
        <f t="shared" ca="1" si="29"/>
        <v>9167</v>
      </c>
    </row>
    <row r="699" spans="1:2" x14ac:dyDescent="0.2">
      <c r="A699">
        <f t="shared" ca="1" si="28"/>
        <v>12.275449743585472</v>
      </c>
      <c r="B699">
        <f t="shared" ca="1" si="29"/>
        <v>8317</v>
      </c>
    </row>
    <row r="700" spans="1:2" x14ac:dyDescent="0.2">
      <c r="A700">
        <f t="shared" ca="1" si="28"/>
        <v>13.861410991055925</v>
      </c>
      <c r="B700">
        <f t="shared" ca="1" si="29"/>
        <v>10803</v>
      </c>
    </row>
    <row r="701" spans="1:2" x14ac:dyDescent="0.2">
      <c r="A701">
        <f t="shared" ca="1" si="28"/>
        <v>11.397916588567337</v>
      </c>
      <c r="B701">
        <f t="shared" ca="1" si="29"/>
        <v>9295</v>
      </c>
    </row>
    <row r="702" spans="1:2" x14ac:dyDescent="0.2">
      <c r="A702">
        <f t="shared" ca="1" si="28"/>
        <v>9.0823660142006304</v>
      </c>
      <c r="B702">
        <f t="shared" ca="1" si="29"/>
        <v>8485</v>
      </c>
    </row>
    <row r="703" spans="1:2" x14ac:dyDescent="0.2">
      <c r="A703">
        <f t="shared" ca="1" si="28"/>
        <v>8.8305676579479471</v>
      </c>
      <c r="B703">
        <f t="shared" ca="1" si="29"/>
        <v>10535</v>
      </c>
    </row>
    <row r="704" spans="1:2" x14ac:dyDescent="0.2">
      <c r="A704">
        <f t="shared" ca="1" si="28"/>
        <v>9.6438726813987721</v>
      </c>
      <c r="B704">
        <f t="shared" ca="1" si="29"/>
        <v>9563</v>
      </c>
    </row>
    <row r="705" spans="1:2" x14ac:dyDescent="0.2">
      <c r="A705">
        <f t="shared" ca="1" si="28"/>
        <v>11.008141885739949</v>
      </c>
      <c r="B705">
        <f t="shared" ca="1" si="29"/>
        <v>9901</v>
      </c>
    </row>
    <row r="706" spans="1:2" x14ac:dyDescent="0.2">
      <c r="A706">
        <f t="shared" ca="1" si="28"/>
        <v>8.4245739645178617</v>
      </c>
      <c r="B706">
        <f t="shared" ca="1" si="29"/>
        <v>8023</v>
      </c>
    </row>
    <row r="707" spans="1:2" x14ac:dyDescent="0.2">
      <c r="A707">
        <f t="shared" ca="1" si="28"/>
        <v>9.2263827189804459</v>
      </c>
      <c r="B707">
        <f t="shared" ca="1" si="29"/>
        <v>11759</v>
      </c>
    </row>
    <row r="708" spans="1:2" x14ac:dyDescent="0.2">
      <c r="A708">
        <f t="shared" ca="1" si="28"/>
        <v>9.8898296161835741</v>
      </c>
      <c r="B708">
        <f t="shared" ca="1" si="29"/>
        <v>8294</v>
      </c>
    </row>
    <row r="709" spans="1:2" x14ac:dyDescent="0.2">
      <c r="A709">
        <f t="shared" ca="1" si="28"/>
        <v>12.888729722510934</v>
      </c>
      <c r="B709">
        <f t="shared" ca="1" si="29"/>
        <v>11318</v>
      </c>
    </row>
    <row r="710" spans="1:2" x14ac:dyDescent="0.2">
      <c r="A710">
        <f t="shared" ref="A710:A773" ca="1" si="30">(A$3-A$2)*RAND()+A$2</f>
        <v>8.5139522021604375</v>
      </c>
      <c r="B710">
        <f t="shared" ref="B710:B773" ca="1" si="31">FLOOR((B$3-B$2+1)*RAND(), 1)+B$2</f>
        <v>9224</v>
      </c>
    </row>
    <row r="711" spans="1:2" x14ac:dyDescent="0.2">
      <c r="A711">
        <f t="shared" ca="1" si="30"/>
        <v>9.5890118420578343</v>
      </c>
      <c r="B711">
        <f t="shared" ca="1" si="31"/>
        <v>9945</v>
      </c>
    </row>
    <row r="712" spans="1:2" x14ac:dyDescent="0.2">
      <c r="A712">
        <f t="shared" ca="1" si="30"/>
        <v>12.0479901230302</v>
      </c>
      <c r="B712">
        <f t="shared" ca="1" si="31"/>
        <v>10536</v>
      </c>
    </row>
    <row r="713" spans="1:2" x14ac:dyDescent="0.2">
      <c r="A713">
        <f t="shared" ca="1" si="30"/>
        <v>13.083276156434451</v>
      </c>
      <c r="B713">
        <f t="shared" ca="1" si="31"/>
        <v>11665</v>
      </c>
    </row>
    <row r="714" spans="1:2" x14ac:dyDescent="0.2">
      <c r="A714">
        <f t="shared" ca="1" si="30"/>
        <v>11.190113124790468</v>
      </c>
      <c r="B714">
        <f t="shared" ca="1" si="31"/>
        <v>11443</v>
      </c>
    </row>
    <row r="715" spans="1:2" x14ac:dyDescent="0.2">
      <c r="A715">
        <f t="shared" ca="1" si="30"/>
        <v>8.5115997710547315</v>
      </c>
      <c r="B715">
        <f t="shared" ca="1" si="31"/>
        <v>11567</v>
      </c>
    </row>
    <row r="716" spans="1:2" x14ac:dyDescent="0.2">
      <c r="A716">
        <f t="shared" ca="1" si="30"/>
        <v>9.7311719373388197</v>
      </c>
      <c r="B716">
        <f t="shared" ca="1" si="31"/>
        <v>10015</v>
      </c>
    </row>
    <row r="717" spans="1:2" x14ac:dyDescent="0.2">
      <c r="A717">
        <f t="shared" ca="1" si="30"/>
        <v>13.244544291022098</v>
      </c>
      <c r="B717">
        <f t="shared" ca="1" si="31"/>
        <v>9149</v>
      </c>
    </row>
    <row r="718" spans="1:2" x14ac:dyDescent="0.2">
      <c r="A718">
        <f t="shared" ca="1" si="30"/>
        <v>12.069805828770626</v>
      </c>
      <c r="B718">
        <f t="shared" ca="1" si="31"/>
        <v>11040</v>
      </c>
    </row>
    <row r="719" spans="1:2" x14ac:dyDescent="0.2">
      <c r="A719">
        <f t="shared" ca="1" si="30"/>
        <v>9.4204818660141729</v>
      </c>
      <c r="B719">
        <f t="shared" ca="1" si="31"/>
        <v>9861</v>
      </c>
    </row>
    <row r="720" spans="1:2" x14ac:dyDescent="0.2">
      <c r="A720">
        <f t="shared" ca="1" si="30"/>
        <v>10.952612290041511</v>
      </c>
      <c r="B720">
        <f t="shared" ca="1" si="31"/>
        <v>10295</v>
      </c>
    </row>
    <row r="721" spans="1:2" x14ac:dyDescent="0.2">
      <c r="A721">
        <f t="shared" ca="1" si="30"/>
        <v>10.408603225727818</v>
      </c>
      <c r="B721">
        <f t="shared" ca="1" si="31"/>
        <v>10442</v>
      </c>
    </row>
    <row r="722" spans="1:2" x14ac:dyDescent="0.2">
      <c r="A722">
        <f t="shared" ca="1" si="30"/>
        <v>13.783683336872652</v>
      </c>
      <c r="B722">
        <f t="shared" ca="1" si="31"/>
        <v>9923</v>
      </c>
    </row>
    <row r="723" spans="1:2" x14ac:dyDescent="0.2">
      <c r="A723">
        <f t="shared" ca="1" si="30"/>
        <v>12.673960225922176</v>
      </c>
      <c r="B723">
        <f t="shared" ca="1" si="31"/>
        <v>10711</v>
      </c>
    </row>
    <row r="724" spans="1:2" x14ac:dyDescent="0.2">
      <c r="A724">
        <f t="shared" ca="1" si="30"/>
        <v>12.976006451462563</v>
      </c>
      <c r="B724">
        <f t="shared" ca="1" si="31"/>
        <v>10182</v>
      </c>
    </row>
    <row r="725" spans="1:2" x14ac:dyDescent="0.2">
      <c r="A725">
        <f t="shared" ca="1" si="30"/>
        <v>13.337611036899379</v>
      </c>
      <c r="B725">
        <f t="shared" ca="1" si="31"/>
        <v>11191</v>
      </c>
    </row>
    <row r="726" spans="1:2" x14ac:dyDescent="0.2">
      <c r="A726">
        <f t="shared" ca="1" si="30"/>
        <v>12.540376017249898</v>
      </c>
      <c r="B726">
        <f t="shared" ca="1" si="31"/>
        <v>8116</v>
      </c>
    </row>
    <row r="727" spans="1:2" x14ac:dyDescent="0.2">
      <c r="A727">
        <f t="shared" ca="1" si="30"/>
        <v>10.244110962476444</v>
      </c>
      <c r="B727">
        <f t="shared" ca="1" si="31"/>
        <v>11993</v>
      </c>
    </row>
    <row r="728" spans="1:2" x14ac:dyDescent="0.2">
      <c r="A728">
        <f t="shared" ca="1" si="30"/>
        <v>11.565449074535067</v>
      </c>
      <c r="B728">
        <f t="shared" ca="1" si="31"/>
        <v>10283</v>
      </c>
    </row>
    <row r="729" spans="1:2" x14ac:dyDescent="0.2">
      <c r="A729">
        <f t="shared" ca="1" si="30"/>
        <v>10.016026760926326</v>
      </c>
      <c r="B729">
        <f t="shared" ca="1" si="31"/>
        <v>9336</v>
      </c>
    </row>
    <row r="730" spans="1:2" x14ac:dyDescent="0.2">
      <c r="A730">
        <f t="shared" ca="1" si="30"/>
        <v>14.830373262428566</v>
      </c>
      <c r="B730">
        <f t="shared" ca="1" si="31"/>
        <v>11794</v>
      </c>
    </row>
    <row r="731" spans="1:2" x14ac:dyDescent="0.2">
      <c r="A731">
        <f t="shared" ca="1" si="30"/>
        <v>14.294142834176771</v>
      </c>
      <c r="B731">
        <f t="shared" ca="1" si="31"/>
        <v>11181</v>
      </c>
    </row>
    <row r="732" spans="1:2" x14ac:dyDescent="0.2">
      <c r="A732">
        <f t="shared" ca="1" si="30"/>
        <v>13.396135285652113</v>
      </c>
      <c r="B732">
        <f t="shared" ca="1" si="31"/>
        <v>11918</v>
      </c>
    </row>
    <row r="733" spans="1:2" x14ac:dyDescent="0.2">
      <c r="A733">
        <f t="shared" ca="1" si="30"/>
        <v>13.305322325161374</v>
      </c>
      <c r="B733">
        <f t="shared" ca="1" si="31"/>
        <v>8891</v>
      </c>
    </row>
    <row r="734" spans="1:2" x14ac:dyDescent="0.2">
      <c r="A734">
        <f t="shared" ca="1" si="30"/>
        <v>8.9775106959262807</v>
      </c>
      <c r="B734">
        <f t="shared" ca="1" si="31"/>
        <v>8972</v>
      </c>
    </row>
    <row r="735" spans="1:2" x14ac:dyDescent="0.2">
      <c r="A735">
        <f t="shared" ca="1" si="30"/>
        <v>13.848508673721145</v>
      </c>
      <c r="B735">
        <f t="shared" ca="1" si="31"/>
        <v>9373</v>
      </c>
    </row>
    <row r="736" spans="1:2" x14ac:dyDescent="0.2">
      <c r="A736">
        <f t="shared" ca="1" si="30"/>
        <v>9.3271720904087321</v>
      </c>
      <c r="B736">
        <f t="shared" ca="1" si="31"/>
        <v>10444</v>
      </c>
    </row>
    <row r="737" spans="1:2" x14ac:dyDescent="0.2">
      <c r="A737">
        <f t="shared" ca="1" si="30"/>
        <v>14.601262080778385</v>
      </c>
      <c r="B737">
        <f t="shared" ca="1" si="31"/>
        <v>9660</v>
      </c>
    </row>
    <row r="738" spans="1:2" x14ac:dyDescent="0.2">
      <c r="A738">
        <f t="shared" ca="1" si="30"/>
        <v>13.039807971910673</v>
      </c>
      <c r="B738">
        <f t="shared" ca="1" si="31"/>
        <v>9444</v>
      </c>
    </row>
    <row r="739" spans="1:2" x14ac:dyDescent="0.2">
      <c r="A739">
        <f t="shared" ca="1" si="30"/>
        <v>11.939378502718064</v>
      </c>
      <c r="B739">
        <f t="shared" ca="1" si="31"/>
        <v>10753</v>
      </c>
    </row>
    <row r="740" spans="1:2" x14ac:dyDescent="0.2">
      <c r="A740">
        <f t="shared" ca="1" si="30"/>
        <v>9.9807015561770207</v>
      </c>
      <c r="B740">
        <f t="shared" ca="1" si="31"/>
        <v>10600</v>
      </c>
    </row>
    <row r="741" spans="1:2" x14ac:dyDescent="0.2">
      <c r="A741">
        <f t="shared" ca="1" si="30"/>
        <v>9.2793559201365134</v>
      </c>
      <c r="B741">
        <f t="shared" ca="1" si="31"/>
        <v>10076</v>
      </c>
    </row>
    <row r="742" spans="1:2" x14ac:dyDescent="0.2">
      <c r="A742">
        <f t="shared" ca="1" si="30"/>
        <v>13.515570628522841</v>
      </c>
      <c r="B742">
        <f t="shared" ca="1" si="31"/>
        <v>11106</v>
      </c>
    </row>
    <row r="743" spans="1:2" x14ac:dyDescent="0.2">
      <c r="A743">
        <f t="shared" ca="1" si="30"/>
        <v>11.269225054704755</v>
      </c>
      <c r="B743">
        <f t="shared" ca="1" si="31"/>
        <v>8656</v>
      </c>
    </row>
    <row r="744" spans="1:2" x14ac:dyDescent="0.2">
      <c r="A744">
        <f t="shared" ca="1" si="30"/>
        <v>14.486890277051589</v>
      </c>
      <c r="B744">
        <f t="shared" ca="1" si="31"/>
        <v>11273</v>
      </c>
    </row>
    <row r="745" spans="1:2" x14ac:dyDescent="0.2">
      <c r="A745">
        <f t="shared" ca="1" si="30"/>
        <v>13.207080308940592</v>
      </c>
      <c r="B745">
        <f t="shared" ca="1" si="31"/>
        <v>10858</v>
      </c>
    </row>
    <row r="746" spans="1:2" x14ac:dyDescent="0.2">
      <c r="A746">
        <f t="shared" ca="1" si="30"/>
        <v>9.0975869388412374</v>
      </c>
      <c r="B746">
        <f t="shared" ca="1" si="31"/>
        <v>10652</v>
      </c>
    </row>
    <row r="747" spans="1:2" x14ac:dyDescent="0.2">
      <c r="A747">
        <f t="shared" ca="1" si="30"/>
        <v>10.55068479407883</v>
      </c>
      <c r="B747">
        <f t="shared" ca="1" si="31"/>
        <v>9075</v>
      </c>
    </row>
    <row r="748" spans="1:2" x14ac:dyDescent="0.2">
      <c r="A748">
        <f t="shared" ca="1" si="30"/>
        <v>14.965316421059896</v>
      </c>
      <c r="B748">
        <f t="shared" ca="1" si="31"/>
        <v>11182</v>
      </c>
    </row>
    <row r="749" spans="1:2" x14ac:dyDescent="0.2">
      <c r="A749">
        <f t="shared" ca="1" si="30"/>
        <v>14.856793196351578</v>
      </c>
      <c r="B749">
        <f t="shared" ca="1" si="31"/>
        <v>11538</v>
      </c>
    </row>
    <row r="750" spans="1:2" x14ac:dyDescent="0.2">
      <c r="A750">
        <f t="shared" ca="1" si="30"/>
        <v>11.546901651869069</v>
      </c>
      <c r="B750">
        <f t="shared" ca="1" si="31"/>
        <v>10556</v>
      </c>
    </row>
    <row r="751" spans="1:2" x14ac:dyDescent="0.2">
      <c r="A751">
        <f t="shared" ca="1" si="30"/>
        <v>12.334446737644061</v>
      </c>
      <c r="B751">
        <f t="shared" ca="1" si="31"/>
        <v>9072</v>
      </c>
    </row>
    <row r="752" spans="1:2" x14ac:dyDescent="0.2">
      <c r="A752">
        <f t="shared" ca="1" si="30"/>
        <v>8.668460985878486</v>
      </c>
      <c r="B752">
        <f t="shared" ca="1" si="31"/>
        <v>11882</v>
      </c>
    </row>
    <row r="753" spans="1:2" x14ac:dyDescent="0.2">
      <c r="A753">
        <f t="shared" ca="1" si="30"/>
        <v>9.171569556540387</v>
      </c>
      <c r="B753">
        <f t="shared" ca="1" si="31"/>
        <v>8280</v>
      </c>
    </row>
    <row r="754" spans="1:2" x14ac:dyDescent="0.2">
      <c r="A754">
        <f t="shared" ca="1" si="30"/>
        <v>9.1675306932777065</v>
      </c>
      <c r="B754">
        <f t="shared" ca="1" si="31"/>
        <v>10963</v>
      </c>
    </row>
    <row r="755" spans="1:2" x14ac:dyDescent="0.2">
      <c r="A755">
        <f t="shared" ca="1" si="30"/>
        <v>12.371871944691977</v>
      </c>
      <c r="B755">
        <f t="shared" ca="1" si="31"/>
        <v>8375</v>
      </c>
    </row>
    <row r="756" spans="1:2" x14ac:dyDescent="0.2">
      <c r="A756">
        <f t="shared" ca="1" si="30"/>
        <v>12.012945662121119</v>
      </c>
      <c r="B756">
        <f t="shared" ca="1" si="31"/>
        <v>8020</v>
      </c>
    </row>
    <row r="757" spans="1:2" x14ac:dyDescent="0.2">
      <c r="A757">
        <f t="shared" ca="1" si="30"/>
        <v>14.526051617777064</v>
      </c>
      <c r="B757">
        <f t="shared" ca="1" si="31"/>
        <v>9533</v>
      </c>
    </row>
    <row r="758" spans="1:2" x14ac:dyDescent="0.2">
      <c r="A758">
        <f t="shared" ca="1" si="30"/>
        <v>9.8931599977699669</v>
      </c>
      <c r="B758">
        <f t="shared" ca="1" si="31"/>
        <v>10482</v>
      </c>
    </row>
    <row r="759" spans="1:2" x14ac:dyDescent="0.2">
      <c r="A759">
        <f t="shared" ca="1" si="30"/>
        <v>14.77073179988901</v>
      </c>
      <c r="B759">
        <f t="shared" ca="1" si="31"/>
        <v>11837</v>
      </c>
    </row>
    <row r="760" spans="1:2" x14ac:dyDescent="0.2">
      <c r="A760">
        <f t="shared" ca="1" si="30"/>
        <v>9.7363631541256748</v>
      </c>
      <c r="B760">
        <f t="shared" ca="1" si="31"/>
        <v>9972</v>
      </c>
    </row>
    <row r="761" spans="1:2" x14ac:dyDescent="0.2">
      <c r="A761">
        <f t="shared" ca="1" si="30"/>
        <v>12.663128413802266</v>
      </c>
      <c r="B761">
        <f t="shared" ca="1" si="31"/>
        <v>11513</v>
      </c>
    </row>
    <row r="762" spans="1:2" x14ac:dyDescent="0.2">
      <c r="A762">
        <f t="shared" ca="1" si="30"/>
        <v>11.250081649655892</v>
      </c>
      <c r="B762">
        <f t="shared" ca="1" si="31"/>
        <v>8779</v>
      </c>
    </row>
    <row r="763" spans="1:2" x14ac:dyDescent="0.2">
      <c r="A763">
        <f t="shared" ca="1" si="30"/>
        <v>14.030173338219502</v>
      </c>
      <c r="B763">
        <f t="shared" ca="1" si="31"/>
        <v>11446</v>
      </c>
    </row>
    <row r="764" spans="1:2" x14ac:dyDescent="0.2">
      <c r="A764">
        <f t="shared" ca="1" si="30"/>
        <v>8.3284248862853048</v>
      </c>
      <c r="B764">
        <f t="shared" ca="1" si="31"/>
        <v>8348</v>
      </c>
    </row>
    <row r="765" spans="1:2" x14ac:dyDescent="0.2">
      <c r="A765">
        <f t="shared" ca="1" si="30"/>
        <v>12.796503543306427</v>
      </c>
      <c r="B765">
        <f t="shared" ca="1" si="31"/>
        <v>9039</v>
      </c>
    </row>
    <row r="766" spans="1:2" x14ac:dyDescent="0.2">
      <c r="A766">
        <f t="shared" ca="1" si="30"/>
        <v>9.8332415900736052</v>
      </c>
      <c r="B766">
        <f t="shared" ca="1" si="31"/>
        <v>10461</v>
      </c>
    </row>
    <row r="767" spans="1:2" x14ac:dyDescent="0.2">
      <c r="A767">
        <f t="shared" ca="1" si="30"/>
        <v>9.332216432089286</v>
      </c>
      <c r="B767">
        <f t="shared" ca="1" si="31"/>
        <v>9350</v>
      </c>
    </row>
    <row r="768" spans="1:2" x14ac:dyDescent="0.2">
      <c r="A768">
        <f t="shared" ca="1" si="30"/>
        <v>11.941844554829363</v>
      </c>
      <c r="B768">
        <f t="shared" ca="1" si="31"/>
        <v>11219</v>
      </c>
    </row>
    <row r="769" spans="1:2" x14ac:dyDescent="0.2">
      <c r="A769">
        <f t="shared" ca="1" si="30"/>
        <v>12.638267987557104</v>
      </c>
      <c r="B769">
        <f t="shared" ca="1" si="31"/>
        <v>8617</v>
      </c>
    </row>
    <row r="770" spans="1:2" x14ac:dyDescent="0.2">
      <c r="A770">
        <f t="shared" ca="1" si="30"/>
        <v>8.2397099793886301</v>
      </c>
      <c r="B770">
        <f t="shared" ca="1" si="31"/>
        <v>9162</v>
      </c>
    </row>
    <row r="771" spans="1:2" x14ac:dyDescent="0.2">
      <c r="A771">
        <f t="shared" ca="1" si="30"/>
        <v>8.7268674528533072</v>
      </c>
      <c r="B771">
        <f t="shared" ca="1" si="31"/>
        <v>11870</v>
      </c>
    </row>
    <row r="772" spans="1:2" x14ac:dyDescent="0.2">
      <c r="A772">
        <f t="shared" ca="1" si="30"/>
        <v>9.2425642525269023</v>
      </c>
      <c r="B772">
        <f t="shared" ca="1" si="31"/>
        <v>10895</v>
      </c>
    </row>
    <row r="773" spans="1:2" x14ac:dyDescent="0.2">
      <c r="A773">
        <f t="shared" ca="1" si="30"/>
        <v>8.2204695644248957</v>
      </c>
      <c r="B773">
        <f t="shared" ca="1" si="31"/>
        <v>10597</v>
      </c>
    </row>
    <row r="774" spans="1:2" x14ac:dyDescent="0.2">
      <c r="A774">
        <f t="shared" ref="A774:A837" ca="1" si="32">(A$3-A$2)*RAND()+A$2</f>
        <v>14.984297406156717</v>
      </c>
      <c r="B774">
        <f t="shared" ref="B774:B837" ca="1" si="33">FLOOR((B$3-B$2+1)*RAND(), 1)+B$2</f>
        <v>9477</v>
      </c>
    </row>
    <row r="775" spans="1:2" x14ac:dyDescent="0.2">
      <c r="A775">
        <f t="shared" ca="1" si="32"/>
        <v>10.394692906889485</v>
      </c>
      <c r="B775">
        <f t="shared" ca="1" si="33"/>
        <v>8043</v>
      </c>
    </row>
    <row r="776" spans="1:2" x14ac:dyDescent="0.2">
      <c r="A776">
        <f t="shared" ca="1" si="32"/>
        <v>8.0833492557322462</v>
      </c>
      <c r="B776">
        <f t="shared" ca="1" si="33"/>
        <v>8307</v>
      </c>
    </row>
    <row r="777" spans="1:2" x14ac:dyDescent="0.2">
      <c r="A777">
        <f t="shared" ca="1" si="32"/>
        <v>13.469344641894082</v>
      </c>
      <c r="B777">
        <f t="shared" ca="1" si="33"/>
        <v>10800</v>
      </c>
    </row>
    <row r="778" spans="1:2" x14ac:dyDescent="0.2">
      <c r="A778">
        <f t="shared" ca="1" si="32"/>
        <v>10.535109826078898</v>
      </c>
      <c r="B778">
        <f t="shared" ca="1" si="33"/>
        <v>11746</v>
      </c>
    </row>
    <row r="779" spans="1:2" x14ac:dyDescent="0.2">
      <c r="A779">
        <f t="shared" ca="1" si="32"/>
        <v>12.873005947020509</v>
      </c>
      <c r="B779">
        <f t="shared" ca="1" si="33"/>
        <v>10790</v>
      </c>
    </row>
    <row r="780" spans="1:2" x14ac:dyDescent="0.2">
      <c r="A780">
        <f t="shared" ca="1" si="32"/>
        <v>14.837584298576932</v>
      </c>
      <c r="B780">
        <f t="shared" ca="1" si="33"/>
        <v>10064</v>
      </c>
    </row>
    <row r="781" spans="1:2" x14ac:dyDescent="0.2">
      <c r="A781">
        <f t="shared" ca="1" si="32"/>
        <v>14.939852618262385</v>
      </c>
      <c r="B781">
        <f t="shared" ca="1" si="33"/>
        <v>11915</v>
      </c>
    </row>
    <row r="782" spans="1:2" x14ac:dyDescent="0.2">
      <c r="A782">
        <f t="shared" ca="1" si="32"/>
        <v>11.588260086178455</v>
      </c>
      <c r="B782">
        <f t="shared" ca="1" si="33"/>
        <v>9566</v>
      </c>
    </row>
    <row r="783" spans="1:2" x14ac:dyDescent="0.2">
      <c r="A783">
        <f t="shared" ca="1" si="32"/>
        <v>11.036447553983093</v>
      </c>
      <c r="B783">
        <f t="shared" ca="1" si="33"/>
        <v>10719</v>
      </c>
    </row>
    <row r="784" spans="1:2" x14ac:dyDescent="0.2">
      <c r="A784">
        <f t="shared" ca="1" si="32"/>
        <v>10.671486769951624</v>
      </c>
      <c r="B784">
        <f t="shared" ca="1" si="33"/>
        <v>8404</v>
      </c>
    </row>
    <row r="785" spans="1:2" x14ac:dyDescent="0.2">
      <c r="A785">
        <f t="shared" ca="1" si="32"/>
        <v>13.927157114808827</v>
      </c>
      <c r="B785">
        <f t="shared" ca="1" si="33"/>
        <v>11002</v>
      </c>
    </row>
    <row r="786" spans="1:2" x14ac:dyDescent="0.2">
      <c r="A786">
        <f t="shared" ca="1" si="32"/>
        <v>8.7923448162240874</v>
      </c>
      <c r="B786">
        <f t="shared" ca="1" si="33"/>
        <v>9539</v>
      </c>
    </row>
    <row r="787" spans="1:2" x14ac:dyDescent="0.2">
      <c r="A787">
        <f t="shared" ca="1" si="32"/>
        <v>9.5877201346211205</v>
      </c>
      <c r="B787">
        <f t="shared" ca="1" si="33"/>
        <v>10152</v>
      </c>
    </row>
    <row r="788" spans="1:2" x14ac:dyDescent="0.2">
      <c r="A788">
        <f t="shared" ca="1" si="32"/>
        <v>14.25678744228879</v>
      </c>
      <c r="B788">
        <f t="shared" ca="1" si="33"/>
        <v>11917</v>
      </c>
    </row>
    <row r="789" spans="1:2" x14ac:dyDescent="0.2">
      <c r="A789">
        <f t="shared" ca="1" si="32"/>
        <v>14.823374050849774</v>
      </c>
      <c r="B789">
        <f t="shared" ca="1" si="33"/>
        <v>10018</v>
      </c>
    </row>
    <row r="790" spans="1:2" x14ac:dyDescent="0.2">
      <c r="A790">
        <f t="shared" ca="1" si="32"/>
        <v>8.0910805884821144</v>
      </c>
      <c r="B790">
        <f t="shared" ca="1" si="33"/>
        <v>11010</v>
      </c>
    </row>
    <row r="791" spans="1:2" x14ac:dyDescent="0.2">
      <c r="A791">
        <f t="shared" ca="1" si="32"/>
        <v>10.065449973859856</v>
      </c>
      <c r="B791">
        <f t="shared" ca="1" si="33"/>
        <v>9608</v>
      </c>
    </row>
    <row r="792" spans="1:2" x14ac:dyDescent="0.2">
      <c r="A792">
        <f t="shared" ca="1" si="32"/>
        <v>13.843813830013213</v>
      </c>
      <c r="B792">
        <f t="shared" ca="1" si="33"/>
        <v>10737</v>
      </c>
    </row>
    <row r="793" spans="1:2" x14ac:dyDescent="0.2">
      <c r="A793">
        <f t="shared" ca="1" si="32"/>
        <v>14.324334560147514</v>
      </c>
      <c r="B793">
        <f t="shared" ca="1" si="33"/>
        <v>10438</v>
      </c>
    </row>
    <row r="794" spans="1:2" x14ac:dyDescent="0.2">
      <c r="A794">
        <f t="shared" ca="1" si="32"/>
        <v>11.925131623445441</v>
      </c>
      <c r="B794">
        <f t="shared" ca="1" si="33"/>
        <v>10610</v>
      </c>
    </row>
    <row r="795" spans="1:2" x14ac:dyDescent="0.2">
      <c r="A795">
        <f t="shared" ca="1" si="32"/>
        <v>9.6417752493114293</v>
      </c>
      <c r="B795">
        <f t="shared" ca="1" si="33"/>
        <v>8233</v>
      </c>
    </row>
    <row r="796" spans="1:2" x14ac:dyDescent="0.2">
      <c r="A796">
        <f t="shared" ca="1" si="32"/>
        <v>10.719169542294901</v>
      </c>
      <c r="B796">
        <f t="shared" ca="1" si="33"/>
        <v>10402</v>
      </c>
    </row>
    <row r="797" spans="1:2" x14ac:dyDescent="0.2">
      <c r="A797">
        <f t="shared" ca="1" si="32"/>
        <v>9.1298829947251861</v>
      </c>
      <c r="B797">
        <f t="shared" ca="1" si="33"/>
        <v>11675</v>
      </c>
    </row>
    <row r="798" spans="1:2" x14ac:dyDescent="0.2">
      <c r="A798">
        <f t="shared" ca="1" si="32"/>
        <v>8.7600281554149895</v>
      </c>
      <c r="B798">
        <f t="shared" ca="1" si="33"/>
        <v>10600</v>
      </c>
    </row>
    <row r="799" spans="1:2" x14ac:dyDescent="0.2">
      <c r="A799">
        <f t="shared" ca="1" si="32"/>
        <v>13.90838197347281</v>
      </c>
      <c r="B799">
        <f t="shared" ca="1" si="33"/>
        <v>9172</v>
      </c>
    </row>
    <row r="800" spans="1:2" x14ac:dyDescent="0.2">
      <c r="A800">
        <f t="shared" ca="1" si="32"/>
        <v>11.221763371504959</v>
      </c>
      <c r="B800">
        <f t="shared" ca="1" si="33"/>
        <v>9320</v>
      </c>
    </row>
    <row r="801" spans="1:2" x14ac:dyDescent="0.2">
      <c r="A801">
        <f t="shared" ca="1" si="32"/>
        <v>13.685722759788971</v>
      </c>
      <c r="B801">
        <f t="shared" ca="1" si="33"/>
        <v>8644</v>
      </c>
    </row>
    <row r="802" spans="1:2" x14ac:dyDescent="0.2">
      <c r="A802">
        <f t="shared" ca="1" si="32"/>
        <v>11.121417959531653</v>
      </c>
      <c r="B802">
        <f t="shared" ca="1" si="33"/>
        <v>10161</v>
      </c>
    </row>
    <row r="803" spans="1:2" x14ac:dyDescent="0.2">
      <c r="A803">
        <f t="shared" ca="1" si="32"/>
        <v>13.80373760004133</v>
      </c>
      <c r="B803">
        <f t="shared" ca="1" si="33"/>
        <v>8399</v>
      </c>
    </row>
    <row r="804" spans="1:2" x14ac:dyDescent="0.2">
      <c r="A804">
        <f t="shared" ca="1" si="32"/>
        <v>8.5176435666869263</v>
      </c>
      <c r="B804">
        <f t="shared" ca="1" si="33"/>
        <v>8569</v>
      </c>
    </row>
    <row r="805" spans="1:2" x14ac:dyDescent="0.2">
      <c r="A805">
        <f t="shared" ca="1" si="32"/>
        <v>12.464495272710439</v>
      </c>
      <c r="B805">
        <f t="shared" ca="1" si="33"/>
        <v>8109</v>
      </c>
    </row>
    <row r="806" spans="1:2" x14ac:dyDescent="0.2">
      <c r="A806">
        <f t="shared" ca="1" si="32"/>
        <v>8.9195728064613569</v>
      </c>
      <c r="B806">
        <f t="shared" ca="1" si="33"/>
        <v>11642</v>
      </c>
    </row>
    <row r="807" spans="1:2" x14ac:dyDescent="0.2">
      <c r="A807">
        <f t="shared" ca="1" si="32"/>
        <v>9.2251097156459547</v>
      </c>
      <c r="B807">
        <f t="shared" ca="1" si="33"/>
        <v>9664</v>
      </c>
    </row>
    <row r="808" spans="1:2" x14ac:dyDescent="0.2">
      <c r="A808">
        <f t="shared" ca="1" si="32"/>
        <v>14.588793652552127</v>
      </c>
      <c r="B808">
        <f t="shared" ca="1" si="33"/>
        <v>11950</v>
      </c>
    </row>
    <row r="809" spans="1:2" x14ac:dyDescent="0.2">
      <c r="A809">
        <f t="shared" ca="1" si="32"/>
        <v>14.368913241596353</v>
      </c>
      <c r="B809">
        <f t="shared" ca="1" si="33"/>
        <v>8307</v>
      </c>
    </row>
    <row r="810" spans="1:2" x14ac:dyDescent="0.2">
      <c r="A810">
        <f t="shared" ca="1" si="32"/>
        <v>13.705228284804559</v>
      </c>
      <c r="B810">
        <f t="shared" ca="1" si="33"/>
        <v>10673</v>
      </c>
    </row>
    <row r="811" spans="1:2" x14ac:dyDescent="0.2">
      <c r="A811">
        <f t="shared" ca="1" si="32"/>
        <v>13.489715457820068</v>
      </c>
      <c r="B811">
        <f t="shared" ca="1" si="33"/>
        <v>11098</v>
      </c>
    </row>
    <row r="812" spans="1:2" x14ac:dyDescent="0.2">
      <c r="A812">
        <f t="shared" ca="1" si="32"/>
        <v>12.026451493483613</v>
      </c>
      <c r="B812">
        <f t="shared" ca="1" si="33"/>
        <v>8192</v>
      </c>
    </row>
    <row r="813" spans="1:2" x14ac:dyDescent="0.2">
      <c r="A813">
        <f t="shared" ca="1" si="32"/>
        <v>8.4957900201440086</v>
      </c>
      <c r="B813">
        <f t="shared" ca="1" si="33"/>
        <v>11418</v>
      </c>
    </row>
    <row r="814" spans="1:2" x14ac:dyDescent="0.2">
      <c r="A814">
        <f t="shared" ca="1" si="32"/>
        <v>11.716683460849442</v>
      </c>
      <c r="B814">
        <f t="shared" ca="1" si="33"/>
        <v>10579</v>
      </c>
    </row>
    <row r="815" spans="1:2" x14ac:dyDescent="0.2">
      <c r="A815">
        <f t="shared" ca="1" si="32"/>
        <v>11.139642845456832</v>
      </c>
      <c r="B815">
        <f t="shared" ca="1" si="33"/>
        <v>8200</v>
      </c>
    </row>
    <row r="816" spans="1:2" x14ac:dyDescent="0.2">
      <c r="A816">
        <f t="shared" ca="1" si="32"/>
        <v>10.326312285884294</v>
      </c>
      <c r="B816">
        <f t="shared" ca="1" si="33"/>
        <v>11046</v>
      </c>
    </row>
    <row r="817" spans="1:2" x14ac:dyDescent="0.2">
      <c r="A817">
        <f t="shared" ca="1" si="32"/>
        <v>11.584376458350281</v>
      </c>
      <c r="B817">
        <f t="shared" ca="1" si="33"/>
        <v>10218</v>
      </c>
    </row>
    <row r="818" spans="1:2" x14ac:dyDescent="0.2">
      <c r="A818">
        <f t="shared" ca="1" si="32"/>
        <v>10.380492274423162</v>
      </c>
      <c r="B818">
        <f t="shared" ca="1" si="33"/>
        <v>8400</v>
      </c>
    </row>
    <row r="819" spans="1:2" x14ac:dyDescent="0.2">
      <c r="A819">
        <f t="shared" ca="1" si="32"/>
        <v>8.5582334561715783</v>
      </c>
      <c r="B819">
        <f t="shared" ca="1" si="33"/>
        <v>8148</v>
      </c>
    </row>
    <row r="820" spans="1:2" x14ac:dyDescent="0.2">
      <c r="A820">
        <f t="shared" ca="1" si="32"/>
        <v>13.938271677609054</v>
      </c>
      <c r="B820">
        <f t="shared" ca="1" si="33"/>
        <v>9350</v>
      </c>
    </row>
    <row r="821" spans="1:2" x14ac:dyDescent="0.2">
      <c r="A821">
        <f t="shared" ca="1" si="32"/>
        <v>10.332410617065769</v>
      </c>
      <c r="B821">
        <f t="shared" ca="1" si="33"/>
        <v>11849</v>
      </c>
    </row>
    <row r="822" spans="1:2" x14ac:dyDescent="0.2">
      <c r="A822">
        <f t="shared" ca="1" si="32"/>
        <v>9.1730758131605477</v>
      </c>
      <c r="B822">
        <f t="shared" ca="1" si="33"/>
        <v>11375</v>
      </c>
    </row>
    <row r="823" spans="1:2" x14ac:dyDescent="0.2">
      <c r="A823">
        <f t="shared" ca="1" si="32"/>
        <v>12.760839392539747</v>
      </c>
      <c r="B823">
        <f t="shared" ca="1" si="33"/>
        <v>11880</v>
      </c>
    </row>
    <row r="824" spans="1:2" x14ac:dyDescent="0.2">
      <c r="A824">
        <f t="shared" ca="1" si="32"/>
        <v>9.6247797452963919</v>
      </c>
      <c r="B824">
        <f t="shared" ca="1" si="33"/>
        <v>8426</v>
      </c>
    </row>
    <row r="825" spans="1:2" x14ac:dyDescent="0.2">
      <c r="A825">
        <f t="shared" ca="1" si="32"/>
        <v>11.265121100797646</v>
      </c>
      <c r="B825">
        <f t="shared" ca="1" si="33"/>
        <v>8865</v>
      </c>
    </row>
    <row r="826" spans="1:2" x14ac:dyDescent="0.2">
      <c r="A826">
        <f t="shared" ca="1" si="32"/>
        <v>9.735219605510812</v>
      </c>
      <c r="B826">
        <f t="shared" ca="1" si="33"/>
        <v>9172</v>
      </c>
    </row>
    <row r="827" spans="1:2" x14ac:dyDescent="0.2">
      <c r="A827">
        <f t="shared" ca="1" si="32"/>
        <v>14.481996012272255</v>
      </c>
      <c r="B827">
        <f t="shared" ca="1" si="33"/>
        <v>8641</v>
      </c>
    </row>
    <row r="828" spans="1:2" x14ac:dyDescent="0.2">
      <c r="A828">
        <f t="shared" ca="1" si="32"/>
        <v>11.522543186930262</v>
      </c>
      <c r="B828">
        <f t="shared" ca="1" si="33"/>
        <v>8356</v>
      </c>
    </row>
    <row r="829" spans="1:2" x14ac:dyDescent="0.2">
      <c r="A829">
        <f t="shared" ca="1" si="32"/>
        <v>9.3915107192178766</v>
      </c>
      <c r="B829">
        <f t="shared" ca="1" si="33"/>
        <v>8591</v>
      </c>
    </row>
    <row r="830" spans="1:2" x14ac:dyDescent="0.2">
      <c r="A830">
        <f t="shared" ca="1" si="32"/>
        <v>11.477821455665207</v>
      </c>
      <c r="B830">
        <f t="shared" ca="1" si="33"/>
        <v>9090</v>
      </c>
    </row>
    <row r="831" spans="1:2" x14ac:dyDescent="0.2">
      <c r="A831">
        <f t="shared" ca="1" si="32"/>
        <v>11.603780765745627</v>
      </c>
      <c r="B831">
        <f t="shared" ca="1" si="33"/>
        <v>10714</v>
      </c>
    </row>
    <row r="832" spans="1:2" x14ac:dyDescent="0.2">
      <c r="A832">
        <f t="shared" ca="1" si="32"/>
        <v>14.646045683449037</v>
      </c>
      <c r="B832">
        <f t="shared" ca="1" si="33"/>
        <v>9123</v>
      </c>
    </row>
    <row r="833" spans="1:2" x14ac:dyDescent="0.2">
      <c r="A833">
        <f t="shared" ca="1" si="32"/>
        <v>12.922970221044364</v>
      </c>
      <c r="B833">
        <f t="shared" ca="1" si="33"/>
        <v>10751</v>
      </c>
    </row>
    <row r="834" spans="1:2" x14ac:dyDescent="0.2">
      <c r="A834">
        <f t="shared" ca="1" si="32"/>
        <v>9.4693800015369547</v>
      </c>
      <c r="B834">
        <f t="shared" ca="1" si="33"/>
        <v>10812</v>
      </c>
    </row>
    <row r="835" spans="1:2" x14ac:dyDescent="0.2">
      <c r="A835">
        <f t="shared" ca="1" si="32"/>
        <v>10.997410056647826</v>
      </c>
      <c r="B835">
        <f t="shared" ca="1" si="33"/>
        <v>9559</v>
      </c>
    </row>
    <row r="836" spans="1:2" x14ac:dyDescent="0.2">
      <c r="A836">
        <f t="shared" ca="1" si="32"/>
        <v>12.281123272641846</v>
      </c>
      <c r="B836">
        <f t="shared" ca="1" si="33"/>
        <v>9485</v>
      </c>
    </row>
    <row r="837" spans="1:2" x14ac:dyDescent="0.2">
      <c r="A837">
        <f t="shared" ca="1" si="32"/>
        <v>13.437286980643222</v>
      </c>
      <c r="B837">
        <f t="shared" ca="1" si="33"/>
        <v>9539</v>
      </c>
    </row>
    <row r="838" spans="1:2" x14ac:dyDescent="0.2">
      <c r="A838">
        <f t="shared" ref="A838:A868" ca="1" si="34">(A$3-A$2)*RAND()+A$2</f>
        <v>14.485400848888204</v>
      </c>
      <c r="B838">
        <f t="shared" ref="B838:B868" ca="1" si="35">FLOOR((B$3-B$2+1)*RAND(), 1)+B$2</f>
        <v>10388</v>
      </c>
    </row>
    <row r="839" spans="1:2" x14ac:dyDescent="0.2">
      <c r="A839">
        <f t="shared" ca="1" si="34"/>
        <v>14.578848156946645</v>
      </c>
      <c r="B839">
        <f t="shared" ca="1" si="35"/>
        <v>8377</v>
      </c>
    </row>
    <row r="840" spans="1:2" x14ac:dyDescent="0.2">
      <c r="A840">
        <f t="shared" ca="1" si="34"/>
        <v>14.349743824632597</v>
      </c>
      <c r="B840">
        <f t="shared" ca="1" si="35"/>
        <v>9743</v>
      </c>
    </row>
    <row r="841" spans="1:2" x14ac:dyDescent="0.2">
      <c r="A841">
        <f t="shared" ca="1" si="34"/>
        <v>8.5844088305117978</v>
      </c>
      <c r="B841">
        <f t="shared" ca="1" si="35"/>
        <v>8118</v>
      </c>
    </row>
    <row r="842" spans="1:2" x14ac:dyDescent="0.2">
      <c r="A842">
        <f t="shared" ca="1" si="34"/>
        <v>10.130990555356414</v>
      </c>
      <c r="B842">
        <f t="shared" ca="1" si="35"/>
        <v>10038</v>
      </c>
    </row>
    <row r="843" spans="1:2" x14ac:dyDescent="0.2">
      <c r="A843">
        <f t="shared" ca="1" si="34"/>
        <v>8.0868754123954414</v>
      </c>
      <c r="B843">
        <f t="shared" ca="1" si="35"/>
        <v>11956</v>
      </c>
    </row>
    <row r="844" spans="1:2" x14ac:dyDescent="0.2">
      <c r="A844">
        <f t="shared" ca="1" si="34"/>
        <v>14.197257210814634</v>
      </c>
      <c r="B844">
        <f t="shared" ca="1" si="35"/>
        <v>10530</v>
      </c>
    </row>
    <row r="845" spans="1:2" x14ac:dyDescent="0.2">
      <c r="A845">
        <f t="shared" ca="1" si="34"/>
        <v>12.071909266432275</v>
      </c>
      <c r="B845">
        <f t="shared" ca="1" si="35"/>
        <v>10061</v>
      </c>
    </row>
    <row r="846" spans="1:2" x14ac:dyDescent="0.2">
      <c r="A846">
        <f t="shared" ca="1" si="34"/>
        <v>14.517274937944388</v>
      </c>
      <c r="B846">
        <f t="shared" ca="1" si="35"/>
        <v>11046</v>
      </c>
    </row>
    <row r="847" spans="1:2" x14ac:dyDescent="0.2">
      <c r="A847">
        <f t="shared" ca="1" si="34"/>
        <v>13.939706174288927</v>
      </c>
      <c r="B847">
        <f t="shared" ca="1" si="35"/>
        <v>11856</v>
      </c>
    </row>
    <row r="848" spans="1:2" x14ac:dyDescent="0.2">
      <c r="A848">
        <f t="shared" ca="1" si="34"/>
        <v>12.598978868751477</v>
      </c>
      <c r="B848">
        <f t="shared" ca="1" si="35"/>
        <v>8648</v>
      </c>
    </row>
    <row r="849" spans="1:2" x14ac:dyDescent="0.2">
      <c r="A849">
        <f t="shared" ca="1" si="34"/>
        <v>14.594700836332098</v>
      </c>
      <c r="B849">
        <f t="shared" ca="1" si="35"/>
        <v>10693</v>
      </c>
    </row>
    <row r="850" spans="1:2" x14ac:dyDescent="0.2">
      <c r="A850">
        <f t="shared" ca="1" si="34"/>
        <v>13.114717807392935</v>
      </c>
      <c r="B850">
        <f t="shared" ca="1" si="35"/>
        <v>8151</v>
      </c>
    </row>
    <row r="851" spans="1:2" x14ac:dyDescent="0.2">
      <c r="A851">
        <f t="shared" ca="1" si="34"/>
        <v>8.991189064528756</v>
      </c>
      <c r="B851">
        <f t="shared" ca="1" si="35"/>
        <v>8450</v>
      </c>
    </row>
    <row r="852" spans="1:2" x14ac:dyDescent="0.2">
      <c r="A852">
        <f t="shared" ca="1" si="34"/>
        <v>12.028118802977845</v>
      </c>
      <c r="B852">
        <f t="shared" ca="1" si="35"/>
        <v>11732</v>
      </c>
    </row>
    <row r="853" spans="1:2" x14ac:dyDescent="0.2">
      <c r="A853">
        <f t="shared" ca="1" si="34"/>
        <v>11.485556749047335</v>
      </c>
      <c r="B853">
        <f t="shared" ca="1" si="35"/>
        <v>8762</v>
      </c>
    </row>
    <row r="854" spans="1:2" x14ac:dyDescent="0.2">
      <c r="A854">
        <f t="shared" ca="1" si="34"/>
        <v>13.608368034610915</v>
      </c>
      <c r="B854">
        <f t="shared" ca="1" si="35"/>
        <v>9474</v>
      </c>
    </row>
    <row r="855" spans="1:2" x14ac:dyDescent="0.2">
      <c r="A855">
        <f t="shared" ca="1" si="34"/>
        <v>8.1844923639059832</v>
      </c>
      <c r="B855">
        <f t="shared" ca="1" si="35"/>
        <v>8971</v>
      </c>
    </row>
    <row r="856" spans="1:2" x14ac:dyDescent="0.2">
      <c r="A856">
        <f t="shared" ca="1" si="34"/>
        <v>14.302362481251006</v>
      </c>
      <c r="B856">
        <f t="shared" ca="1" si="35"/>
        <v>11251</v>
      </c>
    </row>
    <row r="857" spans="1:2" x14ac:dyDescent="0.2">
      <c r="A857">
        <f t="shared" ca="1" si="34"/>
        <v>14.528239017293867</v>
      </c>
      <c r="B857">
        <f t="shared" ca="1" si="35"/>
        <v>11341</v>
      </c>
    </row>
    <row r="858" spans="1:2" x14ac:dyDescent="0.2">
      <c r="A858">
        <f t="shared" ca="1" si="34"/>
        <v>10.193797764594912</v>
      </c>
      <c r="B858">
        <f t="shared" ca="1" si="35"/>
        <v>10127</v>
      </c>
    </row>
    <row r="859" spans="1:2" x14ac:dyDescent="0.2">
      <c r="A859">
        <f t="shared" ca="1" si="34"/>
        <v>13.100089695125144</v>
      </c>
      <c r="B859">
        <f t="shared" ca="1" si="35"/>
        <v>11763</v>
      </c>
    </row>
    <row r="860" spans="1:2" x14ac:dyDescent="0.2">
      <c r="A860">
        <f t="shared" ca="1" si="34"/>
        <v>8.056572511298798</v>
      </c>
      <c r="B860">
        <f t="shared" ca="1" si="35"/>
        <v>11383</v>
      </c>
    </row>
    <row r="861" spans="1:2" x14ac:dyDescent="0.2">
      <c r="A861">
        <f t="shared" ca="1" si="34"/>
        <v>14.015810673600139</v>
      </c>
      <c r="B861">
        <f t="shared" ca="1" si="35"/>
        <v>10225</v>
      </c>
    </row>
    <row r="862" spans="1:2" x14ac:dyDescent="0.2">
      <c r="A862">
        <f t="shared" ca="1" si="34"/>
        <v>12.51162142224967</v>
      </c>
      <c r="B862">
        <f t="shared" ca="1" si="35"/>
        <v>11305</v>
      </c>
    </row>
    <row r="863" spans="1:2" x14ac:dyDescent="0.2">
      <c r="A863">
        <f t="shared" ca="1" si="34"/>
        <v>10.40776166806077</v>
      </c>
      <c r="B863">
        <f t="shared" ca="1" si="35"/>
        <v>9275</v>
      </c>
    </row>
    <row r="864" spans="1:2" x14ac:dyDescent="0.2">
      <c r="A864">
        <f t="shared" ca="1" si="34"/>
        <v>14.527518308670174</v>
      </c>
      <c r="B864">
        <f t="shared" ca="1" si="35"/>
        <v>8032</v>
      </c>
    </row>
    <row r="865" spans="1:2" x14ac:dyDescent="0.2">
      <c r="A865">
        <f t="shared" ca="1" si="34"/>
        <v>13.239531843333083</v>
      </c>
      <c r="B865">
        <f t="shared" ca="1" si="35"/>
        <v>9189</v>
      </c>
    </row>
    <row r="866" spans="1:2" x14ac:dyDescent="0.2">
      <c r="A866">
        <f t="shared" ca="1" si="34"/>
        <v>9.9591253366492012</v>
      </c>
      <c r="B866">
        <f t="shared" ca="1" si="35"/>
        <v>9761</v>
      </c>
    </row>
    <row r="867" spans="1:2" x14ac:dyDescent="0.2">
      <c r="A867">
        <f t="shared" ca="1" si="34"/>
        <v>12.463300097094095</v>
      </c>
      <c r="B867">
        <f t="shared" ca="1" si="35"/>
        <v>11623</v>
      </c>
    </row>
    <row r="868" spans="1:2" x14ac:dyDescent="0.2">
      <c r="A868">
        <f t="shared" ca="1" si="34"/>
        <v>14.318042379593679</v>
      </c>
      <c r="B868">
        <f t="shared" ca="1" si="35"/>
        <v>8394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6" x14ac:dyDescent="0.2"/>
  <sheetData>
    <row r="1" spans="1:4" x14ac:dyDescent="0.2">
      <c r="A1" s="31"/>
      <c r="B1" s="16"/>
      <c r="C1" s="1"/>
      <c r="D1" s="1"/>
    </row>
    <row r="2" spans="1:4" x14ac:dyDescent="0.2">
      <c r="A2" s="31"/>
      <c r="B2" s="16"/>
      <c r="C2" s="1"/>
      <c r="D2" s="1"/>
    </row>
    <row r="3" spans="1:4" x14ac:dyDescent="0.2">
      <c r="A3" s="31"/>
      <c r="B3" s="16"/>
      <c r="C3" s="1"/>
      <c r="D3" s="1"/>
    </row>
    <row r="4" spans="1:4" x14ac:dyDescent="0.2">
      <c r="A4" s="31"/>
      <c r="B4" s="16"/>
      <c r="C4" s="1"/>
      <c r="D4" s="1"/>
    </row>
    <row r="5" spans="1:4" x14ac:dyDescent="0.2">
      <c r="A5" s="31"/>
      <c r="B5" s="16"/>
      <c r="C5" s="1"/>
      <c r="D5" s="1"/>
    </row>
    <row r="6" spans="1:4" x14ac:dyDescent="0.2">
      <c r="A6" s="31"/>
      <c r="B6" s="16"/>
      <c r="C6" s="1"/>
      <c r="D6" s="1"/>
    </row>
    <row r="7" spans="1:4" x14ac:dyDescent="0.2">
      <c r="A7" s="31"/>
      <c r="B7" s="16"/>
      <c r="C7" s="1"/>
      <c r="D7" s="1"/>
    </row>
    <row r="8" spans="1:4" x14ac:dyDescent="0.2">
      <c r="A8" s="31"/>
      <c r="B8" s="16"/>
      <c r="C8" s="1"/>
      <c r="D8" s="1"/>
    </row>
    <row r="9" spans="1:4" x14ac:dyDescent="0.2">
      <c r="A9" s="31"/>
      <c r="B9" s="16"/>
      <c r="C9" s="1"/>
      <c r="D9" s="1"/>
    </row>
    <row r="10" spans="1:4" x14ac:dyDescent="0.2">
      <c r="A10" s="31"/>
      <c r="B10" s="16"/>
      <c r="C10" s="1"/>
      <c r="D10" s="1"/>
    </row>
    <row r="11" spans="1:4" x14ac:dyDescent="0.2">
      <c r="A11" s="31"/>
      <c r="B11" s="16"/>
      <c r="C11" s="1"/>
      <c r="D11" s="1"/>
    </row>
    <row r="12" spans="1:4" x14ac:dyDescent="0.2">
      <c r="A12" s="31"/>
      <c r="B12" s="16"/>
      <c r="C12" s="1"/>
      <c r="D12" s="1"/>
    </row>
    <row r="13" spans="1:4" x14ac:dyDescent="0.2">
      <c r="A13" s="31"/>
      <c r="B13" s="16"/>
      <c r="C13" s="1"/>
      <c r="D13" s="1"/>
    </row>
    <row r="14" spans="1:4" x14ac:dyDescent="0.2">
      <c r="A14" s="31"/>
      <c r="B14" s="16"/>
      <c r="C14" s="1"/>
      <c r="D14" s="1"/>
    </row>
    <row r="15" spans="1:4" x14ac:dyDescent="0.2">
      <c r="A15" s="31"/>
      <c r="B15" s="16"/>
      <c r="C15" s="1"/>
      <c r="D15" s="1"/>
    </row>
    <row r="16" spans="1:4" x14ac:dyDescent="0.2">
      <c r="A16" s="31"/>
      <c r="B16" s="16"/>
      <c r="C16" s="1"/>
      <c r="D16" s="1"/>
    </row>
    <row r="17" spans="1:4" x14ac:dyDescent="0.2">
      <c r="A17" s="31"/>
      <c r="B17" s="16"/>
      <c r="C17" s="1"/>
      <c r="D17" s="1"/>
    </row>
    <row r="18" spans="1:4" x14ac:dyDescent="0.2">
      <c r="A18" s="31"/>
      <c r="B18" s="16"/>
      <c r="C18" s="1"/>
      <c r="D18" s="1"/>
    </row>
    <row r="19" spans="1:4" x14ac:dyDescent="0.2">
      <c r="A19" s="31"/>
      <c r="B19" s="16"/>
      <c r="C19" s="1"/>
      <c r="D19" s="1"/>
    </row>
    <row r="20" spans="1:4" x14ac:dyDescent="0.2">
      <c r="A20" s="31"/>
      <c r="B20" s="16"/>
      <c r="C20" s="1"/>
      <c r="D20" s="1"/>
    </row>
    <row r="21" spans="1:4" x14ac:dyDescent="0.2">
      <c r="A21" s="31"/>
      <c r="B21" s="16"/>
      <c r="C21" s="1"/>
      <c r="D21" s="1"/>
    </row>
    <row r="22" spans="1:4" x14ac:dyDescent="0.2">
      <c r="A22" s="31"/>
      <c r="B22" s="16"/>
      <c r="C22" s="1"/>
      <c r="D22" s="1"/>
    </row>
    <row r="23" spans="1:4" x14ac:dyDescent="0.2">
      <c r="A23" s="31"/>
      <c r="B23" s="16"/>
      <c r="C23" s="1"/>
      <c r="D23" s="1"/>
    </row>
    <row r="24" spans="1:4" x14ac:dyDescent="0.2">
      <c r="A24" s="31"/>
      <c r="B24" s="16"/>
      <c r="C24" s="1"/>
      <c r="D24" s="1"/>
    </row>
    <row r="25" spans="1:4" x14ac:dyDescent="0.2">
      <c r="A25" s="31"/>
      <c r="B25" s="16"/>
      <c r="C25" s="1"/>
      <c r="D25" s="1"/>
    </row>
    <row r="26" spans="1:4" x14ac:dyDescent="0.2">
      <c r="A26" s="31"/>
      <c r="B26" s="16"/>
      <c r="C26" s="1"/>
      <c r="D26" s="1"/>
    </row>
    <row r="27" spans="1:4" x14ac:dyDescent="0.2">
      <c r="A27" s="31"/>
      <c r="B27" s="16"/>
      <c r="C27" s="1"/>
      <c r="D27" s="1"/>
    </row>
    <row r="28" spans="1:4" x14ac:dyDescent="0.2">
      <c r="A28" s="31"/>
      <c r="B28" s="16"/>
      <c r="C28" s="1"/>
      <c r="D28" s="1"/>
    </row>
    <row r="29" spans="1:4" x14ac:dyDescent="0.2">
      <c r="A29" s="31"/>
      <c r="B29" s="16"/>
      <c r="C29" s="1"/>
      <c r="D29" s="1"/>
    </row>
    <row r="30" spans="1:4" x14ac:dyDescent="0.2">
      <c r="A30" s="31"/>
      <c r="B30" s="16"/>
      <c r="C30" s="1"/>
      <c r="D30" s="1"/>
    </row>
    <row r="31" spans="1:4" x14ac:dyDescent="0.2">
      <c r="A31" s="31"/>
      <c r="B31" s="16"/>
      <c r="C31" s="1"/>
      <c r="D31" s="1"/>
    </row>
    <row r="32" spans="1:4" x14ac:dyDescent="0.2">
      <c r="A32" s="31"/>
      <c r="B32" s="16"/>
      <c r="C32" s="1"/>
      <c r="D32" s="1"/>
    </row>
    <row r="33" spans="1:4" x14ac:dyDescent="0.2">
      <c r="A33" s="31"/>
      <c r="B33" s="16"/>
      <c r="C33" s="1"/>
      <c r="D33" s="1"/>
    </row>
    <row r="34" spans="1:4" x14ac:dyDescent="0.2">
      <c r="A34" s="31"/>
      <c r="B34" s="16"/>
      <c r="C34" s="1"/>
      <c r="D34" s="1"/>
    </row>
    <row r="35" spans="1:4" x14ac:dyDescent="0.2">
      <c r="A35" s="31"/>
      <c r="B35" s="16"/>
      <c r="C35" s="1"/>
      <c r="D35" s="1"/>
    </row>
    <row r="36" spans="1:4" x14ac:dyDescent="0.2">
      <c r="A36" s="31"/>
      <c r="B36" s="16"/>
      <c r="C36" s="1"/>
      <c r="D36" s="1"/>
    </row>
    <row r="37" spans="1:4" x14ac:dyDescent="0.2">
      <c r="A37" s="31"/>
      <c r="B37" s="16"/>
      <c r="C37" s="1"/>
      <c r="D37" s="1"/>
    </row>
    <row r="38" spans="1:4" x14ac:dyDescent="0.2">
      <c r="A38" s="31"/>
      <c r="B38" s="16"/>
      <c r="C38" s="1"/>
      <c r="D38" s="1"/>
    </row>
    <row r="39" spans="1:4" x14ac:dyDescent="0.2">
      <c r="A39" s="31"/>
      <c r="B39" s="16"/>
      <c r="C39" s="1"/>
      <c r="D39" s="1"/>
    </row>
    <row r="40" spans="1:4" x14ac:dyDescent="0.2">
      <c r="A40" s="31"/>
      <c r="B40" s="16"/>
      <c r="C40" s="1"/>
      <c r="D40" s="1"/>
    </row>
    <row r="41" spans="1:4" x14ac:dyDescent="0.2">
      <c r="A41" s="31"/>
      <c r="B41" s="16"/>
      <c r="C41" s="1"/>
      <c r="D41" s="1"/>
    </row>
    <row r="42" spans="1:4" x14ac:dyDescent="0.2">
      <c r="A42" s="31"/>
      <c r="B42" s="16"/>
      <c r="C42" s="1"/>
      <c r="D42" s="1"/>
    </row>
    <row r="43" spans="1:4" x14ac:dyDescent="0.2">
      <c r="A43" s="31"/>
      <c r="B43" s="16"/>
      <c r="C43" s="1"/>
      <c r="D43" s="1"/>
    </row>
    <row r="44" spans="1:4" x14ac:dyDescent="0.2">
      <c r="A44" s="31"/>
      <c r="B44" s="16"/>
      <c r="C44" s="1"/>
      <c r="D44" s="1"/>
    </row>
    <row r="45" spans="1:4" x14ac:dyDescent="0.2">
      <c r="A45" s="31"/>
      <c r="B45" s="16"/>
      <c r="C45" s="1"/>
      <c r="D45" s="1"/>
    </row>
    <row r="46" spans="1:4" x14ac:dyDescent="0.2">
      <c r="A46" s="31"/>
      <c r="B46" s="16"/>
      <c r="C46" s="1"/>
      <c r="D46" s="1"/>
    </row>
    <row r="47" spans="1:4" x14ac:dyDescent="0.2">
      <c r="A47" s="31"/>
      <c r="B47" s="16"/>
      <c r="C47" s="1"/>
      <c r="D47" s="1"/>
    </row>
    <row r="48" spans="1:4" x14ac:dyDescent="0.2">
      <c r="A48" s="31"/>
      <c r="B48" s="16"/>
      <c r="C48" s="1"/>
      <c r="D48" s="1"/>
    </row>
    <row r="49" spans="1:4" x14ac:dyDescent="0.2">
      <c r="A49" s="31"/>
      <c r="B49" s="16"/>
      <c r="C49" s="1"/>
      <c r="D49" s="1"/>
    </row>
    <row r="50" spans="1:4" x14ac:dyDescent="0.2">
      <c r="A50" s="31"/>
      <c r="B50" s="16"/>
      <c r="C50" s="1"/>
      <c r="D50" s="1"/>
    </row>
    <row r="51" spans="1:4" x14ac:dyDescent="0.2">
      <c r="A51" s="31"/>
      <c r="B51" s="16"/>
      <c r="C51" s="1"/>
      <c r="D51" s="1"/>
    </row>
    <row r="52" spans="1:4" x14ac:dyDescent="0.2">
      <c r="A52" s="31"/>
      <c r="B52" s="16"/>
      <c r="C52" s="1"/>
      <c r="D52" s="1"/>
    </row>
    <row r="53" spans="1:4" x14ac:dyDescent="0.2">
      <c r="A53" s="31"/>
      <c r="B53" s="16"/>
      <c r="C53" s="1"/>
      <c r="D53" s="1"/>
    </row>
    <row r="54" spans="1:4" x14ac:dyDescent="0.2">
      <c r="A54" s="31"/>
      <c r="B54" s="16"/>
      <c r="C54" s="1"/>
      <c r="D54" s="1"/>
    </row>
    <row r="55" spans="1:4" x14ac:dyDescent="0.2">
      <c r="A55" s="31"/>
      <c r="B55" s="16"/>
      <c r="C55" s="1"/>
      <c r="D55" s="1"/>
    </row>
    <row r="56" spans="1:4" x14ac:dyDescent="0.2">
      <c r="A56" s="31"/>
      <c r="B56" s="16"/>
      <c r="C56" s="1"/>
      <c r="D56" s="1"/>
    </row>
    <row r="57" spans="1:4" x14ac:dyDescent="0.2">
      <c r="A57" s="31"/>
      <c r="B57" s="16"/>
      <c r="C57" s="1"/>
      <c r="D57" s="1"/>
    </row>
    <row r="58" spans="1:4" x14ac:dyDescent="0.2">
      <c r="A58" s="31"/>
      <c r="B58" s="16"/>
      <c r="C58" s="1"/>
      <c r="D58" s="1"/>
    </row>
    <row r="59" spans="1:4" x14ac:dyDescent="0.2">
      <c r="A59" s="31"/>
      <c r="B59" s="16"/>
      <c r="C59" s="1"/>
      <c r="D59" s="1"/>
    </row>
    <row r="60" spans="1:4" x14ac:dyDescent="0.2">
      <c r="A60" s="31"/>
      <c r="B60" s="16"/>
      <c r="C60" s="1"/>
      <c r="D60" s="1"/>
    </row>
    <row r="61" spans="1:4" x14ac:dyDescent="0.2">
      <c r="A61" s="31"/>
      <c r="B61" s="16"/>
      <c r="C61" s="1"/>
      <c r="D61" s="1"/>
    </row>
    <row r="62" spans="1:4" x14ac:dyDescent="0.2">
      <c r="A62" s="31"/>
      <c r="B62" s="16"/>
      <c r="C62" s="1"/>
      <c r="D62" s="1"/>
    </row>
    <row r="63" spans="1:4" x14ac:dyDescent="0.2">
      <c r="A63" s="31"/>
      <c r="B63" s="16"/>
      <c r="C63" s="1"/>
      <c r="D63" s="1"/>
    </row>
    <row r="64" spans="1:4" x14ac:dyDescent="0.2">
      <c r="A64" s="31"/>
      <c r="B64" s="16"/>
      <c r="C64" s="1"/>
      <c r="D64" s="1"/>
    </row>
    <row r="65" spans="1:4" x14ac:dyDescent="0.2">
      <c r="A65" s="31"/>
      <c r="B65" s="16"/>
      <c r="C65" s="1"/>
      <c r="D65" s="1"/>
    </row>
    <row r="66" spans="1:4" x14ac:dyDescent="0.2">
      <c r="A66" s="31"/>
      <c r="B66" s="16"/>
      <c r="C66" s="1"/>
      <c r="D66" s="1"/>
    </row>
    <row r="67" spans="1:4" x14ac:dyDescent="0.2">
      <c r="A67" s="31"/>
      <c r="B67" s="16"/>
      <c r="C67" s="1"/>
      <c r="D67" s="1"/>
    </row>
    <row r="68" spans="1:4" x14ac:dyDescent="0.2">
      <c r="A68" s="31"/>
      <c r="B68" s="16"/>
      <c r="C68" s="1"/>
      <c r="D68" s="1"/>
    </row>
    <row r="69" spans="1:4" x14ac:dyDescent="0.2">
      <c r="A69" s="31"/>
      <c r="B69" s="16"/>
      <c r="C69" s="1"/>
      <c r="D69" s="1"/>
    </row>
    <row r="70" spans="1:4" x14ac:dyDescent="0.2">
      <c r="A70" s="31"/>
      <c r="B70" s="16"/>
      <c r="C70" s="1"/>
      <c r="D70" s="1"/>
    </row>
    <row r="71" spans="1:4" x14ac:dyDescent="0.2">
      <c r="A71" s="31"/>
      <c r="B71" s="16"/>
      <c r="C71" s="1"/>
      <c r="D71" s="1"/>
    </row>
    <row r="72" spans="1:4" x14ac:dyDescent="0.2">
      <c r="A72" s="31"/>
      <c r="B72" s="16"/>
      <c r="C72" s="1"/>
      <c r="D72" s="1"/>
    </row>
    <row r="73" spans="1:4" x14ac:dyDescent="0.2">
      <c r="A73" s="31"/>
      <c r="B73" s="16"/>
      <c r="C73" s="1"/>
      <c r="D73" s="1"/>
    </row>
    <row r="74" spans="1:4" x14ac:dyDescent="0.2">
      <c r="A74" s="31"/>
      <c r="B74" s="16"/>
      <c r="C74" s="1"/>
      <c r="D74" s="1"/>
    </row>
    <row r="75" spans="1:4" x14ac:dyDescent="0.2">
      <c r="A75" s="31"/>
      <c r="B75" s="16"/>
      <c r="C75" s="1"/>
      <c r="D75" s="1"/>
    </row>
    <row r="76" spans="1:4" x14ac:dyDescent="0.2">
      <c r="A76" s="31"/>
      <c r="B76" s="16"/>
      <c r="C76" s="1"/>
      <c r="D76" s="1"/>
    </row>
    <row r="77" spans="1:4" x14ac:dyDescent="0.2">
      <c r="A77" s="31"/>
      <c r="B77" s="16"/>
      <c r="C77" s="1"/>
      <c r="D77" s="1"/>
    </row>
    <row r="78" spans="1:4" x14ac:dyDescent="0.2">
      <c r="A78" s="31"/>
      <c r="B78" s="16"/>
      <c r="C78" s="1"/>
      <c r="D78" s="1"/>
    </row>
    <row r="79" spans="1:4" x14ac:dyDescent="0.2">
      <c r="A79" s="31"/>
      <c r="B79" s="16"/>
      <c r="C79" s="1"/>
      <c r="D79" s="1"/>
    </row>
    <row r="80" spans="1:4" x14ac:dyDescent="0.2">
      <c r="A80" s="31"/>
      <c r="B80" s="16"/>
      <c r="C80" s="1"/>
      <c r="D80" s="1"/>
    </row>
    <row r="81" spans="1:4" x14ac:dyDescent="0.2">
      <c r="A81" s="31"/>
      <c r="B81" s="16"/>
      <c r="C81" s="1"/>
      <c r="D81" s="1"/>
    </row>
    <row r="82" spans="1:4" x14ac:dyDescent="0.2">
      <c r="A82" s="31"/>
      <c r="B82" s="16"/>
      <c r="C82" s="1"/>
      <c r="D82" s="1"/>
    </row>
    <row r="83" spans="1:4" x14ac:dyDescent="0.2">
      <c r="A83" s="31"/>
      <c r="B83" s="16"/>
      <c r="C83" s="1"/>
      <c r="D83" s="1"/>
    </row>
    <row r="84" spans="1:4" x14ac:dyDescent="0.2">
      <c r="A84" s="31"/>
      <c r="B84" s="16"/>
      <c r="C84" s="1"/>
      <c r="D84" s="1"/>
    </row>
    <row r="85" spans="1:4" x14ac:dyDescent="0.2">
      <c r="A85" s="31"/>
      <c r="B85" s="16"/>
      <c r="C85" s="1"/>
      <c r="D85" s="1"/>
    </row>
    <row r="86" spans="1:4" x14ac:dyDescent="0.2">
      <c r="A86" s="31"/>
      <c r="B86" s="16"/>
      <c r="C86" s="1"/>
      <c r="D86" s="1"/>
    </row>
    <row r="87" spans="1:4" x14ac:dyDescent="0.2">
      <c r="A87" s="31"/>
      <c r="B87" s="16"/>
      <c r="C87" s="1"/>
      <c r="D87" s="1"/>
    </row>
    <row r="88" spans="1:4" x14ac:dyDescent="0.2">
      <c r="A88" s="31"/>
      <c r="B88" s="16"/>
      <c r="C88" s="1"/>
      <c r="D88" s="1"/>
    </row>
    <row r="89" spans="1:4" x14ac:dyDescent="0.2">
      <c r="A89" s="31"/>
      <c r="B89" s="16"/>
      <c r="C89" s="1"/>
      <c r="D89" s="1"/>
    </row>
    <row r="90" spans="1:4" x14ac:dyDescent="0.2">
      <c r="A90" s="31"/>
      <c r="B90" s="16"/>
      <c r="C90" s="1"/>
      <c r="D90" s="1"/>
    </row>
    <row r="91" spans="1:4" x14ac:dyDescent="0.2">
      <c r="A91" s="31"/>
      <c r="B91" s="16"/>
      <c r="C91" s="1"/>
      <c r="D91" s="1"/>
    </row>
    <row r="92" spans="1:4" x14ac:dyDescent="0.2">
      <c r="A92" s="31"/>
      <c r="B92" s="16"/>
      <c r="C92" s="1"/>
      <c r="D92" s="1"/>
    </row>
    <row r="93" spans="1:4" x14ac:dyDescent="0.2">
      <c r="A93" s="31"/>
      <c r="B93" s="16"/>
      <c r="C93" s="1"/>
      <c r="D93" s="1"/>
    </row>
    <row r="94" spans="1:4" x14ac:dyDescent="0.2">
      <c r="A94" s="31"/>
      <c r="B94" s="16"/>
      <c r="C94" s="1"/>
      <c r="D94" s="1"/>
    </row>
    <row r="95" spans="1:4" x14ac:dyDescent="0.2">
      <c r="A95" s="31"/>
      <c r="B95" s="16"/>
      <c r="C95" s="1"/>
      <c r="D95" s="1"/>
    </row>
    <row r="96" spans="1:4" x14ac:dyDescent="0.2">
      <c r="A96" s="31"/>
      <c r="B96" s="16"/>
      <c r="C96" s="1"/>
      <c r="D96" s="1"/>
    </row>
    <row r="97" spans="1:4" x14ac:dyDescent="0.2">
      <c r="A97" s="31"/>
      <c r="B97" s="16"/>
      <c r="C97" s="1"/>
      <c r="D97" s="1"/>
    </row>
    <row r="98" spans="1:4" x14ac:dyDescent="0.2">
      <c r="A98" s="31"/>
      <c r="B98" s="16"/>
      <c r="C98" s="1"/>
      <c r="D98" s="1"/>
    </row>
    <row r="99" spans="1:4" x14ac:dyDescent="0.2">
      <c r="A99" s="31"/>
      <c r="B99" s="16"/>
      <c r="C99" s="1"/>
      <c r="D99" s="1"/>
    </row>
    <row r="100" spans="1:4" x14ac:dyDescent="0.2">
      <c r="A100" s="31"/>
      <c r="B100" s="16"/>
      <c r="C100" s="1"/>
      <c r="D100" s="1"/>
    </row>
    <row r="101" spans="1:4" x14ac:dyDescent="0.2">
      <c r="A101" s="31"/>
      <c r="B101" s="16"/>
      <c r="C101" s="1"/>
      <c r="D101" s="1"/>
    </row>
    <row r="102" spans="1:4" x14ac:dyDescent="0.2">
      <c r="A102" s="31"/>
      <c r="B102" s="16"/>
      <c r="C102" s="1"/>
      <c r="D102" s="1"/>
    </row>
    <row r="103" spans="1:4" x14ac:dyDescent="0.2">
      <c r="A103" s="31"/>
      <c r="B103" s="16"/>
      <c r="C103" s="1"/>
      <c r="D103" s="1"/>
    </row>
    <row r="104" spans="1:4" x14ac:dyDescent="0.2">
      <c r="A104" s="31"/>
      <c r="B104" s="16"/>
      <c r="C104" s="1"/>
      <c r="D104" s="1"/>
    </row>
    <row r="105" spans="1:4" x14ac:dyDescent="0.2">
      <c r="A105" s="31"/>
      <c r="B105" s="16"/>
      <c r="C105" s="1"/>
      <c r="D105" s="1"/>
    </row>
    <row r="106" spans="1:4" x14ac:dyDescent="0.2">
      <c r="A106" s="31"/>
      <c r="B106" s="16"/>
      <c r="C106" s="1"/>
      <c r="D106" s="1"/>
    </row>
    <row r="107" spans="1:4" x14ac:dyDescent="0.2">
      <c r="A107" s="31"/>
      <c r="B107" s="16"/>
      <c r="C107" s="1"/>
      <c r="D107" s="1"/>
    </row>
    <row r="108" spans="1:4" x14ac:dyDescent="0.2">
      <c r="A108" s="31"/>
      <c r="B108" s="16"/>
      <c r="C108" s="1"/>
      <c r="D108" s="1"/>
    </row>
    <row r="109" spans="1:4" x14ac:dyDescent="0.2">
      <c r="A109" s="31"/>
      <c r="B109" s="16"/>
      <c r="C109" s="1"/>
      <c r="D109" s="1"/>
    </row>
    <row r="110" spans="1:4" x14ac:dyDescent="0.2">
      <c r="A110" s="31"/>
      <c r="B110" s="16"/>
      <c r="C110" s="1"/>
      <c r="D110" s="1"/>
    </row>
    <row r="111" spans="1:4" x14ac:dyDescent="0.2">
      <c r="A111" s="31"/>
      <c r="B111" s="16"/>
      <c r="C111" s="1"/>
      <c r="D111" s="1"/>
    </row>
    <row r="112" spans="1:4" x14ac:dyDescent="0.2">
      <c r="A112" s="31"/>
      <c r="B112" s="16"/>
      <c r="C112" s="1"/>
      <c r="D112" s="1"/>
    </row>
    <row r="113" spans="1:4" x14ac:dyDescent="0.2">
      <c r="A113" s="31"/>
      <c r="B113" s="16"/>
      <c r="C113" s="1"/>
      <c r="D113" s="1"/>
    </row>
    <row r="114" spans="1:4" x14ac:dyDescent="0.2">
      <c r="A114" s="31"/>
      <c r="B114" s="16"/>
      <c r="C114" s="1"/>
      <c r="D114" s="1"/>
    </row>
    <row r="115" spans="1:4" x14ac:dyDescent="0.2">
      <c r="A115" s="31"/>
      <c r="B115" s="16"/>
      <c r="C115" s="1"/>
      <c r="D115" s="1"/>
    </row>
    <row r="116" spans="1:4" x14ac:dyDescent="0.2">
      <c r="A116" s="31"/>
      <c r="B116" s="16"/>
      <c r="C116" s="1"/>
      <c r="D116" s="1"/>
    </row>
    <row r="117" spans="1:4" x14ac:dyDescent="0.2">
      <c r="A117" s="31"/>
      <c r="B117" s="16"/>
      <c r="C117" s="1"/>
      <c r="D117" s="1"/>
    </row>
    <row r="118" spans="1:4" x14ac:dyDescent="0.2">
      <c r="A118" s="31"/>
      <c r="B118" s="16"/>
      <c r="C118" s="1"/>
      <c r="D118" s="1"/>
    </row>
    <row r="119" spans="1:4" x14ac:dyDescent="0.2">
      <c r="A119" s="31"/>
      <c r="B119" s="16"/>
      <c r="C119" s="1"/>
      <c r="D119" s="1"/>
    </row>
    <row r="120" spans="1:4" x14ac:dyDescent="0.2">
      <c r="A120" s="31"/>
      <c r="B120" s="16"/>
      <c r="C120" s="1"/>
      <c r="D120" s="1"/>
    </row>
    <row r="121" spans="1:4" x14ac:dyDescent="0.2">
      <c r="A121" s="31"/>
      <c r="B121" s="16"/>
      <c r="C121" s="1"/>
      <c r="D121" s="1"/>
    </row>
    <row r="122" spans="1:4" x14ac:dyDescent="0.2">
      <c r="A122" s="31"/>
      <c r="B122" s="16"/>
      <c r="C122" s="1"/>
      <c r="D122" s="1"/>
    </row>
    <row r="123" spans="1:4" x14ac:dyDescent="0.2">
      <c r="A123" s="31"/>
      <c r="B123" s="16"/>
      <c r="C123" s="1"/>
      <c r="D123" s="1"/>
    </row>
    <row r="124" spans="1:4" x14ac:dyDescent="0.2">
      <c r="A124" s="31"/>
      <c r="B124" s="16"/>
      <c r="C124" s="1"/>
      <c r="D124" s="1"/>
    </row>
    <row r="125" spans="1:4" x14ac:dyDescent="0.2">
      <c r="A125" s="31"/>
      <c r="B125" s="16"/>
      <c r="C125" s="1"/>
      <c r="D125" s="1"/>
    </row>
    <row r="126" spans="1:4" x14ac:dyDescent="0.2">
      <c r="A126" s="31"/>
      <c r="B126" s="16"/>
      <c r="C126" s="1"/>
      <c r="D126" s="1"/>
    </row>
    <row r="127" spans="1:4" x14ac:dyDescent="0.2">
      <c r="A127" s="31"/>
      <c r="B127" s="16"/>
      <c r="C127" s="1"/>
      <c r="D127" s="1"/>
    </row>
    <row r="128" spans="1:4" x14ac:dyDescent="0.2">
      <c r="A128" s="31"/>
      <c r="B128" s="16"/>
      <c r="C128" s="1"/>
      <c r="D128" s="1"/>
    </row>
    <row r="129" spans="1:4" x14ac:dyDescent="0.2">
      <c r="A129" s="31"/>
      <c r="B129" s="16"/>
      <c r="C129" s="1"/>
      <c r="D129" s="1"/>
    </row>
    <row r="130" spans="1:4" x14ac:dyDescent="0.2">
      <c r="A130" s="31"/>
      <c r="B130" s="16"/>
      <c r="C130" s="1"/>
      <c r="D130" s="1"/>
    </row>
    <row r="131" spans="1:4" x14ac:dyDescent="0.2">
      <c r="A131" s="31"/>
      <c r="B131" s="16"/>
      <c r="C131" s="1"/>
      <c r="D131" s="1"/>
    </row>
    <row r="132" spans="1:4" x14ac:dyDescent="0.2">
      <c r="A132" s="31"/>
      <c r="B132" s="16"/>
      <c r="C132" s="1"/>
      <c r="D132" s="1"/>
    </row>
    <row r="133" spans="1:4" x14ac:dyDescent="0.2">
      <c r="A133" s="31"/>
      <c r="B133" s="16"/>
      <c r="C133" s="1"/>
      <c r="D133" s="1"/>
    </row>
    <row r="134" spans="1:4" x14ac:dyDescent="0.2">
      <c r="A134" s="31"/>
      <c r="B134" s="16"/>
      <c r="C134" s="1"/>
      <c r="D134" s="1"/>
    </row>
    <row r="135" spans="1:4" x14ac:dyDescent="0.2">
      <c r="A135" s="31"/>
      <c r="B135" s="16"/>
      <c r="C135" s="1"/>
      <c r="D135" s="1"/>
    </row>
    <row r="136" spans="1:4" x14ac:dyDescent="0.2">
      <c r="A136" s="31"/>
      <c r="B136" s="16"/>
      <c r="C136" s="1"/>
      <c r="D136" s="1"/>
    </row>
    <row r="137" spans="1:4" x14ac:dyDescent="0.2">
      <c r="A137" s="31"/>
      <c r="B137" s="16"/>
      <c r="C137" s="1"/>
      <c r="D137" s="1"/>
    </row>
    <row r="138" spans="1:4" x14ac:dyDescent="0.2">
      <c r="A138" s="31"/>
      <c r="B138" s="16"/>
      <c r="C138" s="1"/>
      <c r="D138" s="1"/>
    </row>
    <row r="139" spans="1:4" x14ac:dyDescent="0.2">
      <c r="A139" s="31"/>
      <c r="B139" s="16"/>
      <c r="C139" s="1"/>
      <c r="D139" s="1"/>
    </row>
    <row r="140" spans="1:4" x14ac:dyDescent="0.2">
      <c r="A140" s="31"/>
      <c r="B140" s="16"/>
      <c r="C140" s="1"/>
      <c r="D140" s="1"/>
    </row>
    <row r="141" spans="1:4" x14ac:dyDescent="0.2">
      <c r="A141" s="31"/>
      <c r="B141" s="16"/>
      <c r="C141" s="1"/>
      <c r="D141" s="1"/>
    </row>
    <row r="142" spans="1:4" x14ac:dyDescent="0.2">
      <c r="A142" s="31"/>
      <c r="B142" s="16"/>
      <c r="C142" s="1"/>
      <c r="D142" s="1"/>
    </row>
    <row r="143" spans="1:4" x14ac:dyDescent="0.2">
      <c r="A143" s="31"/>
      <c r="B143" s="16"/>
      <c r="C143" s="1"/>
      <c r="D143" s="1"/>
    </row>
    <row r="144" spans="1:4" x14ac:dyDescent="0.2">
      <c r="A144" s="31"/>
      <c r="B144" s="16"/>
      <c r="C144" s="1"/>
      <c r="D144" s="1"/>
    </row>
    <row r="145" spans="1:4" x14ac:dyDescent="0.2">
      <c r="A145" s="31"/>
      <c r="B145" s="16"/>
      <c r="C145" s="1"/>
      <c r="D145" s="1"/>
    </row>
    <row r="146" spans="1:4" x14ac:dyDescent="0.2">
      <c r="A146" s="31"/>
      <c r="B146" s="16"/>
      <c r="C146" s="1"/>
      <c r="D146" s="1"/>
    </row>
    <row r="147" spans="1:4" x14ac:dyDescent="0.2">
      <c r="A147" s="31"/>
      <c r="B147" s="16"/>
      <c r="C147" s="1"/>
      <c r="D147" s="1"/>
    </row>
    <row r="148" spans="1:4" x14ac:dyDescent="0.2">
      <c r="A148" s="31"/>
      <c r="B148" s="16"/>
      <c r="C148" s="1"/>
      <c r="D148" s="1"/>
    </row>
    <row r="149" spans="1:4" x14ac:dyDescent="0.2">
      <c r="A149" s="31"/>
      <c r="B149" s="16"/>
      <c r="C149" s="1"/>
      <c r="D149" s="1"/>
    </row>
    <row r="150" spans="1:4" x14ac:dyDescent="0.2">
      <c r="A150" s="31"/>
      <c r="B150" s="16"/>
      <c r="C150" s="1"/>
      <c r="D150" s="1"/>
    </row>
    <row r="151" spans="1:4" x14ac:dyDescent="0.2">
      <c r="A151" s="31"/>
      <c r="B151" s="16"/>
      <c r="C151" s="1"/>
      <c r="D151" s="1"/>
    </row>
    <row r="152" spans="1:4" x14ac:dyDescent="0.2">
      <c r="A152" s="31"/>
      <c r="B152" s="16"/>
      <c r="C152" s="1"/>
      <c r="D152" s="1"/>
    </row>
    <row r="153" spans="1:4" x14ac:dyDescent="0.2">
      <c r="A153" s="31"/>
      <c r="B153" s="16"/>
      <c r="C153" s="1"/>
      <c r="D153" s="1"/>
    </row>
    <row r="154" spans="1:4" x14ac:dyDescent="0.2">
      <c r="A154" s="31"/>
      <c r="B154" s="16"/>
      <c r="C154" s="1"/>
      <c r="D154" s="1"/>
    </row>
    <row r="155" spans="1:4" x14ac:dyDescent="0.2">
      <c r="A155" s="31"/>
      <c r="B155" s="16"/>
      <c r="C155" s="1"/>
      <c r="D155" s="1"/>
    </row>
    <row r="156" spans="1:4" x14ac:dyDescent="0.2">
      <c r="A156" s="31"/>
      <c r="B156" s="16"/>
      <c r="C156" s="1"/>
      <c r="D156" s="1"/>
    </row>
    <row r="157" spans="1:4" x14ac:dyDescent="0.2">
      <c r="A157" s="31"/>
      <c r="B157" s="16"/>
      <c r="C157" s="1"/>
      <c r="D157" s="1"/>
    </row>
    <row r="158" spans="1:4" x14ac:dyDescent="0.2">
      <c r="A158" s="31"/>
      <c r="B158" s="16"/>
      <c r="C158" s="1"/>
      <c r="D158" s="1"/>
    </row>
    <row r="159" spans="1:4" x14ac:dyDescent="0.2">
      <c r="A159" s="31"/>
      <c r="B159" s="16"/>
      <c r="C159" s="1"/>
      <c r="D159" s="1"/>
    </row>
    <row r="160" spans="1:4" x14ac:dyDescent="0.2">
      <c r="A160" s="31"/>
      <c r="B160" s="16"/>
      <c r="C160" s="1"/>
      <c r="D160" s="1"/>
    </row>
    <row r="161" spans="1:4" x14ac:dyDescent="0.2">
      <c r="A161" s="31"/>
      <c r="B161" s="16"/>
      <c r="C161" s="1"/>
      <c r="D161" s="1"/>
    </row>
    <row r="162" spans="1:4" x14ac:dyDescent="0.2">
      <c r="A162" s="31"/>
      <c r="B162" s="16"/>
      <c r="C162" s="1"/>
      <c r="D162" s="1"/>
    </row>
    <row r="163" spans="1:4" x14ac:dyDescent="0.2">
      <c r="A163" s="31"/>
      <c r="B163" s="16"/>
      <c r="C163" s="1"/>
      <c r="D163" s="1"/>
    </row>
    <row r="164" spans="1:4" x14ac:dyDescent="0.2">
      <c r="A164" s="31"/>
      <c r="B164" s="16"/>
      <c r="C164" s="1"/>
      <c r="D164" s="1"/>
    </row>
    <row r="165" spans="1:4" x14ac:dyDescent="0.2">
      <c r="A165" s="31"/>
      <c r="B165" s="16"/>
      <c r="C165" s="1"/>
      <c r="D165" s="1"/>
    </row>
    <row r="166" spans="1:4" x14ac:dyDescent="0.2">
      <c r="A166" s="31"/>
      <c r="B166" s="16"/>
      <c r="C166" s="1"/>
      <c r="D166" s="1"/>
    </row>
    <row r="167" spans="1:4" x14ac:dyDescent="0.2">
      <c r="A167" s="31"/>
      <c r="B167" s="16"/>
      <c r="C167" s="1"/>
      <c r="D167" s="1"/>
    </row>
    <row r="168" spans="1:4" x14ac:dyDescent="0.2">
      <c r="A168" s="31"/>
      <c r="B168" s="16"/>
      <c r="C168" s="1"/>
      <c r="D168" s="1"/>
    </row>
    <row r="169" spans="1:4" x14ac:dyDescent="0.2">
      <c r="A169" s="31"/>
      <c r="B169" s="16"/>
      <c r="C169" s="1"/>
      <c r="D169" s="1"/>
    </row>
    <row r="170" spans="1:4" x14ac:dyDescent="0.2">
      <c r="A170" s="31"/>
      <c r="B170" s="16"/>
      <c r="C170" s="1"/>
      <c r="D170" s="1"/>
    </row>
    <row r="171" spans="1:4" x14ac:dyDescent="0.2">
      <c r="A171" s="31"/>
      <c r="B171" s="16"/>
      <c r="C171" s="1"/>
      <c r="D171" s="1"/>
    </row>
    <row r="172" spans="1:4" x14ac:dyDescent="0.2">
      <c r="A172" s="31"/>
      <c r="B172" s="16"/>
      <c r="C172" s="1"/>
      <c r="D172" s="1"/>
    </row>
    <row r="173" spans="1:4" x14ac:dyDescent="0.2">
      <c r="A173" s="31"/>
      <c r="B173" s="16"/>
      <c r="C173" s="1"/>
      <c r="D173" s="1"/>
    </row>
    <row r="174" spans="1:4" x14ac:dyDescent="0.2">
      <c r="A174" s="31"/>
      <c r="B174" s="16"/>
      <c r="C174" s="1"/>
      <c r="D174" s="1"/>
    </row>
    <row r="175" spans="1:4" x14ac:dyDescent="0.2">
      <c r="A175" s="31"/>
      <c r="B175" s="16"/>
      <c r="C175" s="1"/>
      <c r="D175" s="1"/>
    </row>
    <row r="176" spans="1:4" x14ac:dyDescent="0.2">
      <c r="A176" s="31"/>
      <c r="B176" s="16"/>
      <c r="C176" s="1"/>
      <c r="D176" s="1"/>
    </row>
    <row r="177" spans="1:4" x14ac:dyDescent="0.2">
      <c r="A177" s="31"/>
      <c r="B177" s="16"/>
      <c r="C177" s="1"/>
      <c r="D177" s="1"/>
    </row>
    <row r="178" spans="1:4" x14ac:dyDescent="0.2">
      <c r="A178" s="31"/>
      <c r="B178" s="16"/>
      <c r="C178" s="1"/>
      <c r="D178" s="1"/>
    </row>
    <row r="179" spans="1:4" x14ac:dyDescent="0.2">
      <c r="A179" s="31"/>
      <c r="B179" s="16"/>
      <c r="C179" s="1"/>
      <c r="D179" s="1"/>
    </row>
    <row r="180" spans="1:4" x14ac:dyDescent="0.2">
      <c r="A180" s="31"/>
      <c r="B180" s="16"/>
      <c r="C180" s="1"/>
      <c r="D180" s="1"/>
    </row>
    <row r="181" spans="1:4" x14ac:dyDescent="0.2">
      <c r="A181" s="31"/>
      <c r="B181" s="16"/>
      <c r="C181" s="1"/>
      <c r="D181" s="1"/>
    </row>
    <row r="182" spans="1:4" x14ac:dyDescent="0.2">
      <c r="A182" s="31"/>
      <c r="B182" s="16"/>
      <c r="C182" s="1"/>
      <c r="D182" s="1"/>
    </row>
    <row r="183" spans="1:4" x14ac:dyDescent="0.2">
      <c r="A183" s="31"/>
      <c r="B183" s="16"/>
      <c r="C183" s="1"/>
      <c r="D183" s="1"/>
    </row>
    <row r="184" spans="1:4" x14ac:dyDescent="0.2">
      <c r="A184" s="31"/>
      <c r="B184" s="16"/>
      <c r="C184" s="1"/>
      <c r="D184" s="1"/>
    </row>
    <row r="185" spans="1:4" x14ac:dyDescent="0.2">
      <c r="A185" s="31"/>
      <c r="B185" s="16"/>
      <c r="C185" s="1"/>
      <c r="D185" s="1"/>
    </row>
    <row r="186" spans="1:4" x14ac:dyDescent="0.2">
      <c r="A186" s="31"/>
      <c r="B186" s="16"/>
      <c r="C186" s="1"/>
      <c r="D186" s="1"/>
    </row>
    <row r="187" spans="1:4" x14ac:dyDescent="0.2">
      <c r="A187" s="31"/>
      <c r="B187" s="16"/>
      <c r="C187" s="1"/>
      <c r="D187" s="1"/>
    </row>
    <row r="188" spans="1:4" x14ac:dyDescent="0.2">
      <c r="A188" s="31"/>
      <c r="B188" s="16"/>
      <c r="C188" s="1"/>
      <c r="D188" s="1"/>
    </row>
    <row r="189" spans="1:4" x14ac:dyDescent="0.2">
      <c r="A189" s="31"/>
      <c r="B189" s="16"/>
      <c r="C189" s="1"/>
      <c r="D189" s="1"/>
    </row>
    <row r="190" spans="1:4" x14ac:dyDescent="0.2">
      <c r="A190" s="31"/>
      <c r="B190" s="16"/>
      <c r="C190" s="1"/>
      <c r="D190" s="1"/>
    </row>
    <row r="191" spans="1:4" x14ac:dyDescent="0.2">
      <c r="A191" s="31"/>
      <c r="B191" s="16"/>
      <c r="C191" s="1"/>
      <c r="D191" s="1"/>
    </row>
    <row r="192" spans="1:4" x14ac:dyDescent="0.2">
      <c r="A192" s="31"/>
      <c r="B192" s="16"/>
      <c r="C192" s="1"/>
      <c r="D192" s="1"/>
    </row>
    <row r="193" spans="1:4" x14ac:dyDescent="0.2">
      <c r="A193" s="31"/>
      <c r="B193" s="16"/>
      <c r="C193" s="1"/>
      <c r="D193" s="1"/>
    </row>
    <row r="194" spans="1:4" x14ac:dyDescent="0.2">
      <c r="A194" s="31"/>
      <c r="B194" s="16"/>
      <c r="C194" s="1"/>
      <c r="D194" s="1"/>
    </row>
    <row r="195" spans="1:4" x14ac:dyDescent="0.2">
      <c r="A195" s="31"/>
      <c r="B195" s="16"/>
      <c r="C195" s="1"/>
      <c r="D195" s="1"/>
    </row>
    <row r="196" spans="1:4" x14ac:dyDescent="0.2">
      <c r="A196" s="31"/>
      <c r="B196" s="16"/>
      <c r="C196" s="1"/>
      <c r="D196" s="1"/>
    </row>
    <row r="197" spans="1:4" x14ac:dyDescent="0.2">
      <c r="A197" s="31"/>
      <c r="B197" s="16"/>
      <c r="C197" s="1"/>
      <c r="D197" s="1"/>
    </row>
    <row r="198" spans="1:4" x14ac:dyDescent="0.2">
      <c r="A198" s="31"/>
      <c r="B198" s="16"/>
      <c r="C198" s="1"/>
      <c r="D198" s="1"/>
    </row>
    <row r="199" spans="1:4" x14ac:dyDescent="0.2">
      <c r="A199" s="31"/>
      <c r="B199" s="16"/>
      <c r="C199" s="1"/>
      <c r="D199" s="1"/>
    </row>
    <row r="200" spans="1:4" x14ac:dyDescent="0.2">
      <c r="A200" s="31"/>
      <c r="B200" s="16"/>
      <c r="C200" s="1"/>
      <c r="D200" s="1"/>
    </row>
    <row r="201" spans="1:4" x14ac:dyDescent="0.2">
      <c r="A201" s="31"/>
      <c r="B201" s="16"/>
      <c r="C201" s="1"/>
      <c r="D201" s="1"/>
    </row>
    <row r="202" spans="1:4" x14ac:dyDescent="0.2">
      <c r="A202" s="31"/>
      <c r="B202" s="16"/>
      <c r="C202" s="1"/>
      <c r="D202" s="1"/>
    </row>
    <row r="203" spans="1:4" x14ac:dyDescent="0.2">
      <c r="A203" s="31"/>
      <c r="B203" s="16"/>
      <c r="C203" s="1"/>
      <c r="D203" s="1"/>
    </row>
    <row r="204" spans="1:4" x14ac:dyDescent="0.2">
      <c r="A204" s="31"/>
      <c r="B204" s="16"/>
      <c r="C204" s="1"/>
      <c r="D204" s="1"/>
    </row>
    <row r="205" spans="1:4" x14ac:dyDescent="0.2">
      <c r="A205" s="31"/>
      <c r="B205" s="16"/>
      <c r="C205" s="1"/>
      <c r="D205" s="1"/>
    </row>
    <row r="206" spans="1:4" x14ac:dyDescent="0.2">
      <c r="A206" s="31"/>
      <c r="B206" s="16"/>
      <c r="C206" s="1"/>
      <c r="D206" s="1"/>
    </row>
    <row r="207" spans="1:4" x14ac:dyDescent="0.2">
      <c r="A207" s="31"/>
      <c r="B207" s="16"/>
      <c r="C207" s="1"/>
      <c r="D207" s="1"/>
    </row>
    <row r="208" spans="1:4" x14ac:dyDescent="0.2">
      <c r="A208" s="31"/>
      <c r="B208" s="16"/>
      <c r="C208" s="1"/>
      <c r="D208" s="1"/>
    </row>
    <row r="209" spans="1:4" x14ac:dyDescent="0.2">
      <c r="A209" s="31"/>
      <c r="B209" s="16"/>
      <c r="C209" s="1"/>
      <c r="D209" s="1"/>
    </row>
    <row r="210" spans="1:4" x14ac:dyDescent="0.2">
      <c r="A210" s="31"/>
      <c r="B210" s="16"/>
      <c r="C210" s="1"/>
      <c r="D210" s="1"/>
    </row>
    <row r="211" spans="1:4" x14ac:dyDescent="0.2">
      <c r="A211" s="31"/>
      <c r="B211" s="16"/>
      <c r="C211" s="1"/>
      <c r="D211" s="1"/>
    </row>
    <row r="212" spans="1:4" x14ac:dyDescent="0.2">
      <c r="A212" s="31"/>
      <c r="B212" s="16"/>
      <c r="C212" s="1"/>
      <c r="D212" s="1"/>
    </row>
    <row r="213" spans="1:4" x14ac:dyDescent="0.2">
      <c r="A213" s="31"/>
      <c r="B213" s="16"/>
      <c r="C213" s="1"/>
      <c r="D213" s="1"/>
    </row>
    <row r="214" spans="1:4" x14ac:dyDescent="0.2">
      <c r="A214" s="31"/>
      <c r="B214" s="16"/>
      <c r="C214" s="1"/>
      <c r="D214" s="1"/>
    </row>
    <row r="215" spans="1:4" x14ac:dyDescent="0.2">
      <c r="A215" s="31"/>
      <c r="B215" s="16"/>
      <c r="C215" s="1"/>
      <c r="D215" s="1"/>
    </row>
    <row r="216" spans="1:4" x14ac:dyDescent="0.2">
      <c r="A216" s="31"/>
      <c r="B216" s="16"/>
      <c r="C216" s="1"/>
      <c r="D216" s="1"/>
    </row>
    <row r="217" spans="1:4" x14ac:dyDescent="0.2">
      <c r="A217" s="31"/>
      <c r="B217" s="16"/>
      <c r="C217" s="1"/>
      <c r="D217" s="1"/>
    </row>
    <row r="218" spans="1:4" x14ac:dyDescent="0.2">
      <c r="A218" s="31"/>
      <c r="B218" s="16"/>
      <c r="C218" s="1"/>
      <c r="D218" s="1"/>
    </row>
    <row r="219" spans="1:4" x14ac:dyDescent="0.2">
      <c r="A219" s="31"/>
      <c r="B219" s="16"/>
      <c r="C219" s="1"/>
      <c r="D219" s="1"/>
    </row>
    <row r="220" spans="1:4" x14ac:dyDescent="0.2">
      <c r="A220" s="31"/>
      <c r="B220" s="16"/>
      <c r="C220" s="1"/>
      <c r="D220" s="1"/>
    </row>
    <row r="221" spans="1:4" x14ac:dyDescent="0.2">
      <c r="A221" s="31"/>
      <c r="B221" s="16"/>
      <c r="C221" s="1"/>
      <c r="D221" s="1"/>
    </row>
    <row r="222" spans="1:4" x14ac:dyDescent="0.2">
      <c r="A222" s="31"/>
      <c r="B222" s="16"/>
      <c r="C222" s="1"/>
      <c r="D222" s="1"/>
    </row>
    <row r="223" spans="1:4" x14ac:dyDescent="0.2">
      <c r="A223" s="31"/>
      <c r="B223" s="16"/>
      <c r="C223" s="1"/>
      <c r="D223" s="1"/>
    </row>
    <row r="224" spans="1:4" x14ac:dyDescent="0.2">
      <c r="A224" s="31"/>
      <c r="B224" s="16"/>
      <c r="C224" s="1"/>
      <c r="D224" s="1"/>
    </row>
    <row r="225" spans="1:4" x14ac:dyDescent="0.2">
      <c r="A225" s="31"/>
      <c r="B225" s="16"/>
      <c r="C225" s="1"/>
      <c r="D225" s="1"/>
    </row>
    <row r="226" spans="1:4" x14ac:dyDescent="0.2">
      <c r="A226" s="31"/>
      <c r="B226" s="16"/>
      <c r="C226" s="1"/>
      <c r="D226" s="1"/>
    </row>
    <row r="227" spans="1:4" x14ac:dyDescent="0.2">
      <c r="A227" s="31"/>
      <c r="B227" s="16"/>
      <c r="C227" s="1"/>
      <c r="D227" s="1"/>
    </row>
    <row r="228" spans="1:4" x14ac:dyDescent="0.2">
      <c r="A228" s="31"/>
      <c r="B228" s="16"/>
      <c r="C228" s="1"/>
      <c r="D228" s="1"/>
    </row>
    <row r="229" spans="1:4" x14ac:dyDescent="0.2">
      <c r="A229" s="31"/>
      <c r="B229" s="16"/>
      <c r="C229" s="1"/>
      <c r="D229" s="1"/>
    </row>
    <row r="230" spans="1:4" x14ac:dyDescent="0.2">
      <c r="A230" s="31"/>
      <c r="B230" s="16"/>
      <c r="C230" s="1"/>
      <c r="D230" s="1"/>
    </row>
    <row r="231" spans="1:4" x14ac:dyDescent="0.2">
      <c r="A231" s="31"/>
      <c r="B231" s="16"/>
      <c r="C231" s="1"/>
      <c r="D231" s="1"/>
    </row>
    <row r="232" spans="1:4" x14ac:dyDescent="0.2">
      <c r="A232" s="31"/>
      <c r="B232" s="16"/>
      <c r="C232" s="1"/>
      <c r="D232" s="1"/>
    </row>
    <row r="233" spans="1:4" x14ac:dyDescent="0.2">
      <c r="A233" s="31"/>
      <c r="B233" s="16"/>
      <c r="C233" s="1"/>
      <c r="D233" s="1"/>
    </row>
    <row r="234" spans="1:4" x14ac:dyDescent="0.2">
      <c r="A234" s="31"/>
      <c r="B234" s="16"/>
      <c r="C234" s="1"/>
      <c r="D234" s="1"/>
    </row>
    <row r="235" spans="1:4" x14ac:dyDescent="0.2">
      <c r="A235" s="31"/>
      <c r="B235" s="16"/>
      <c r="C235" s="1"/>
      <c r="D235" s="1"/>
    </row>
    <row r="236" spans="1:4" x14ac:dyDescent="0.2">
      <c r="A236" s="31"/>
      <c r="B236" s="16"/>
      <c r="C236" s="1"/>
      <c r="D236" s="1"/>
    </row>
    <row r="237" spans="1:4" x14ac:dyDescent="0.2">
      <c r="A237" s="31"/>
      <c r="B237" s="16"/>
      <c r="C237" s="1"/>
      <c r="D237" s="1"/>
    </row>
    <row r="238" spans="1:4" x14ac:dyDescent="0.2">
      <c r="A238" s="31"/>
      <c r="B238" s="16"/>
      <c r="C238" s="1"/>
      <c r="D238" s="1"/>
    </row>
    <row r="239" spans="1:4" x14ac:dyDescent="0.2">
      <c r="A239" s="31"/>
      <c r="B239" s="16"/>
      <c r="C239" s="1"/>
      <c r="D239" s="1"/>
    </row>
    <row r="240" spans="1:4" x14ac:dyDescent="0.2">
      <c r="A240" s="31"/>
      <c r="B240" s="16"/>
      <c r="C240" s="1"/>
      <c r="D240" s="1"/>
    </row>
    <row r="241" spans="1:4" x14ac:dyDescent="0.2">
      <c r="A241" s="31"/>
      <c r="B241" s="16"/>
      <c r="C241" s="1"/>
      <c r="D241" s="1"/>
    </row>
    <row r="242" spans="1:4" x14ac:dyDescent="0.2">
      <c r="A242" s="31"/>
      <c r="B242" s="16"/>
      <c r="C242" s="1"/>
      <c r="D242" s="1"/>
    </row>
    <row r="243" spans="1:4" x14ac:dyDescent="0.2">
      <c r="A243" s="31"/>
      <c r="B243" s="16"/>
      <c r="C243" s="1"/>
      <c r="D243" s="1"/>
    </row>
    <row r="244" spans="1:4" x14ac:dyDescent="0.2">
      <c r="A244" s="31"/>
      <c r="B244" s="16"/>
      <c r="C244" s="1"/>
      <c r="D244" s="1"/>
    </row>
    <row r="245" spans="1:4" x14ac:dyDescent="0.2">
      <c r="A245" s="31"/>
      <c r="B245" s="16"/>
      <c r="C245" s="1"/>
      <c r="D245" s="1"/>
    </row>
    <row r="246" spans="1:4" x14ac:dyDescent="0.2">
      <c r="A246" s="31"/>
      <c r="B246" s="16"/>
      <c r="C246" s="1"/>
      <c r="D246" s="1"/>
    </row>
    <row r="247" spans="1:4" x14ac:dyDescent="0.2">
      <c r="A247" s="31"/>
      <c r="B247" s="16"/>
      <c r="C247" s="1"/>
      <c r="D247" s="1"/>
    </row>
    <row r="248" spans="1:4" x14ac:dyDescent="0.2">
      <c r="A248" s="31"/>
      <c r="B248" s="16"/>
      <c r="C248" s="1"/>
      <c r="D248" s="1"/>
    </row>
    <row r="249" spans="1:4" x14ac:dyDescent="0.2">
      <c r="A249" s="31"/>
      <c r="B249" s="16"/>
      <c r="C249" s="1"/>
      <c r="D249" s="1"/>
    </row>
    <row r="250" spans="1:4" x14ac:dyDescent="0.2">
      <c r="A250" s="31"/>
      <c r="B250" s="16"/>
      <c r="C250" s="1"/>
      <c r="D250" s="1"/>
    </row>
    <row r="251" spans="1:4" x14ac:dyDescent="0.2">
      <c r="A251" s="31"/>
      <c r="B251" s="16"/>
      <c r="C251" s="1"/>
      <c r="D251" s="1"/>
    </row>
    <row r="252" spans="1:4" x14ac:dyDescent="0.2">
      <c r="A252" s="31"/>
      <c r="B252" s="16"/>
      <c r="C252" s="1"/>
      <c r="D252" s="1"/>
    </row>
    <row r="253" spans="1:4" x14ac:dyDescent="0.2">
      <c r="A253" s="31"/>
      <c r="B253" s="16"/>
      <c r="C253" s="1"/>
      <c r="D253" s="1"/>
    </row>
    <row r="254" spans="1:4" x14ac:dyDescent="0.2">
      <c r="A254" s="31"/>
      <c r="B254" s="16"/>
      <c r="C254" s="1"/>
      <c r="D254" s="1"/>
    </row>
    <row r="255" spans="1:4" x14ac:dyDescent="0.2">
      <c r="A255" s="31"/>
      <c r="B255" s="16"/>
      <c r="C255" s="1"/>
      <c r="D255" s="1"/>
    </row>
    <row r="256" spans="1:4" x14ac:dyDescent="0.2">
      <c r="A256" s="31"/>
      <c r="B256" s="16"/>
      <c r="C256" s="1"/>
      <c r="D256" s="1"/>
    </row>
    <row r="257" spans="1:4" x14ac:dyDescent="0.2">
      <c r="A257" s="31"/>
      <c r="B257" s="16"/>
      <c r="C257" s="1"/>
      <c r="D257" s="1"/>
    </row>
    <row r="258" spans="1:4" x14ac:dyDescent="0.2">
      <c r="A258" s="31"/>
      <c r="B258" s="16"/>
      <c r="C258" s="1"/>
      <c r="D258" s="1"/>
    </row>
    <row r="259" spans="1:4" x14ac:dyDescent="0.2">
      <c r="A259" s="31"/>
      <c r="B259" s="16"/>
      <c r="C259" s="1"/>
      <c r="D259" s="1"/>
    </row>
    <row r="260" spans="1:4" x14ac:dyDescent="0.2">
      <c r="A260" s="31"/>
      <c r="B260" s="16"/>
      <c r="C260" s="1"/>
      <c r="D260" s="1"/>
    </row>
    <row r="261" spans="1:4" x14ac:dyDescent="0.2">
      <c r="A261" s="31"/>
      <c r="B261" s="16"/>
      <c r="C261" s="1"/>
      <c r="D261" s="1"/>
    </row>
    <row r="262" spans="1:4" x14ac:dyDescent="0.2">
      <c r="A262" s="31"/>
      <c r="B262" s="16"/>
      <c r="C262" s="1"/>
      <c r="D262" s="1"/>
    </row>
    <row r="263" spans="1:4" x14ac:dyDescent="0.2">
      <c r="A263" s="31"/>
      <c r="B263" s="16"/>
      <c r="C263" s="1"/>
      <c r="D263" s="1"/>
    </row>
    <row r="264" spans="1:4" x14ac:dyDescent="0.2">
      <c r="A264" s="31"/>
      <c r="B264" s="16"/>
      <c r="C264" s="1"/>
      <c r="D264" s="1"/>
    </row>
    <row r="265" spans="1:4" x14ac:dyDescent="0.2">
      <c r="A265" s="31"/>
      <c r="B265" s="16"/>
      <c r="C265" s="1"/>
      <c r="D265" s="1"/>
    </row>
    <row r="266" spans="1:4" x14ac:dyDescent="0.2">
      <c r="A266" s="31"/>
      <c r="B266" s="16"/>
      <c r="C266" s="1"/>
      <c r="D266" s="1"/>
    </row>
    <row r="267" spans="1:4" x14ac:dyDescent="0.2">
      <c r="A267" s="31"/>
      <c r="B267" s="16"/>
      <c r="C267" s="1"/>
      <c r="D267" s="1"/>
    </row>
    <row r="268" spans="1:4" x14ac:dyDescent="0.2">
      <c r="A268" s="31"/>
      <c r="B268" s="16"/>
      <c r="C268" s="1"/>
      <c r="D268" s="1"/>
    </row>
    <row r="269" spans="1:4" x14ac:dyDescent="0.2">
      <c r="A269" s="31"/>
      <c r="B269" s="16"/>
      <c r="C269" s="1"/>
      <c r="D269" s="1"/>
    </row>
    <row r="270" spans="1:4" x14ac:dyDescent="0.2">
      <c r="A270" s="31"/>
      <c r="B270" s="16"/>
      <c r="C270" s="1"/>
      <c r="D270" s="1"/>
    </row>
    <row r="271" spans="1:4" x14ac:dyDescent="0.2">
      <c r="A271" s="31"/>
      <c r="B271" s="16"/>
      <c r="C271" s="1"/>
      <c r="D271" s="1"/>
    </row>
    <row r="272" spans="1:4" x14ac:dyDescent="0.2">
      <c r="A272" s="31"/>
      <c r="B272" s="16"/>
      <c r="C272" s="1"/>
      <c r="D272" s="1"/>
    </row>
    <row r="273" spans="1:4" x14ac:dyDescent="0.2">
      <c r="A273" s="31"/>
      <c r="B273" s="16"/>
      <c r="C273" s="1"/>
      <c r="D273" s="1"/>
    </row>
    <row r="274" spans="1:4" x14ac:dyDescent="0.2">
      <c r="A274" s="31"/>
      <c r="B274" s="16"/>
      <c r="C274" s="1"/>
      <c r="D274" s="1"/>
    </row>
    <row r="275" spans="1:4" x14ac:dyDescent="0.2">
      <c r="A275" s="31"/>
      <c r="B275" s="16"/>
      <c r="C275" s="1"/>
      <c r="D275" s="1"/>
    </row>
    <row r="276" spans="1:4" x14ac:dyDescent="0.2">
      <c r="A276" s="31"/>
      <c r="B276" s="16"/>
      <c r="C276" s="1"/>
      <c r="D276" s="1"/>
    </row>
    <row r="277" spans="1:4" x14ac:dyDescent="0.2">
      <c r="A277" s="31"/>
      <c r="B277" s="16"/>
      <c r="C277" s="1"/>
      <c r="D277" s="1"/>
    </row>
    <row r="278" spans="1:4" x14ac:dyDescent="0.2">
      <c r="A278" s="31"/>
      <c r="B278" s="16"/>
      <c r="C278" s="1"/>
      <c r="D278" s="1"/>
    </row>
    <row r="279" spans="1:4" x14ac:dyDescent="0.2">
      <c r="A279" s="31"/>
      <c r="B279" s="16"/>
      <c r="C279" s="1"/>
      <c r="D279" s="1"/>
    </row>
    <row r="280" spans="1:4" x14ac:dyDescent="0.2">
      <c r="A280" s="31"/>
      <c r="B280" s="16"/>
      <c r="C280" s="1"/>
      <c r="D280" s="1"/>
    </row>
    <row r="281" spans="1:4" x14ac:dyDescent="0.2">
      <c r="A281" s="31"/>
      <c r="B281" s="16"/>
      <c r="C281" s="1"/>
      <c r="D281" s="1"/>
    </row>
    <row r="282" spans="1:4" x14ac:dyDescent="0.2">
      <c r="A282" s="31"/>
      <c r="B282" s="16"/>
      <c r="C282" s="1"/>
      <c r="D282" s="1"/>
    </row>
    <row r="283" spans="1:4" x14ac:dyDescent="0.2">
      <c r="A283" s="31"/>
      <c r="B283" s="16"/>
      <c r="C283" s="1"/>
      <c r="D283" s="1"/>
    </row>
    <row r="284" spans="1:4" x14ac:dyDescent="0.2">
      <c r="A284" s="31"/>
      <c r="B284" s="16"/>
      <c r="C284" s="1"/>
      <c r="D284" s="1"/>
    </row>
    <row r="285" spans="1:4" x14ac:dyDescent="0.2">
      <c r="A285" s="31"/>
      <c r="B285" s="16"/>
      <c r="C285" s="1"/>
      <c r="D285" s="1"/>
    </row>
    <row r="286" spans="1:4" x14ac:dyDescent="0.2">
      <c r="A286" s="31"/>
      <c r="B286" s="16"/>
      <c r="C286" s="1"/>
      <c r="D286" s="1"/>
    </row>
    <row r="287" spans="1:4" x14ac:dyDescent="0.2">
      <c r="A287" s="31"/>
      <c r="B287" s="16"/>
      <c r="C287" s="1"/>
      <c r="D287" s="1"/>
    </row>
    <row r="288" spans="1:4" x14ac:dyDescent="0.2">
      <c r="A288" s="31"/>
      <c r="B288" s="16"/>
      <c r="C288" s="1"/>
      <c r="D288" s="1"/>
    </row>
    <row r="289" spans="1:4" x14ac:dyDescent="0.2">
      <c r="A289" s="31"/>
      <c r="B289" s="16"/>
      <c r="C289" s="1"/>
      <c r="D289" s="1"/>
    </row>
    <row r="290" spans="1:4" x14ac:dyDescent="0.2">
      <c r="A290" s="31"/>
      <c r="B290" s="16"/>
      <c r="C290" s="1"/>
      <c r="D290" s="1"/>
    </row>
    <row r="291" spans="1:4" x14ac:dyDescent="0.2">
      <c r="A291" s="31"/>
      <c r="B291" s="16"/>
      <c r="C291" s="1"/>
      <c r="D291" s="1"/>
    </row>
    <row r="292" spans="1:4" x14ac:dyDescent="0.2">
      <c r="A292" s="31"/>
      <c r="B292" s="16"/>
      <c r="C292" s="1"/>
      <c r="D292" s="1"/>
    </row>
    <row r="293" spans="1:4" x14ac:dyDescent="0.2">
      <c r="A293" s="31"/>
      <c r="B293" s="16"/>
      <c r="C293" s="1"/>
      <c r="D293" s="1"/>
    </row>
    <row r="294" spans="1:4" x14ac:dyDescent="0.2">
      <c r="A294" s="31"/>
      <c r="B294" s="16"/>
      <c r="C294" s="1"/>
      <c r="D294" s="1"/>
    </row>
    <row r="295" spans="1:4" x14ac:dyDescent="0.2">
      <c r="A295" s="31"/>
      <c r="B295" s="16"/>
      <c r="C295" s="1"/>
      <c r="D295" s="1"/>
    </row>
    <row r="296" spans="1:4" x14ac:dyDescent="0.2">
      <c r="A296" s="31"/>
      <c r="B296" s="16"/>
      <c r="C296" s="1"/>
      <c r="D296" s="1"/>
    </row>
    <row r="297" spans="1:4" x14ac:dyDescent="0.2">
      <c r="A297" s="31"/>
      <c r="B297" s="16"/>
      <c r="C297" s="1"/>
      <c r="D297" s="1"/>
    </row>
    <row r="298" spans="1:4" x14ac:dyDescent="0.2">
      <c r="A298" s="31"/>
      <c r="B298" s="16"/>
      <c r="C298" s="1"/>
      <c r="D298" s="1"/>
    </row>
    <row r="299" spans="1:4" x14ac:dyDescent="0.2">
      <c r="A299" s="31"/>
      <c r="B299" s="16"/>
      <c r="C299" s="1"/>
      <c r="D299" s="1"/>
    </row>
    <row r="300" spans="1:4" x14ac:dyDescent="0.2">
      <c r="A300" s="31"/>
      <c r="B300" s="16"/>
      <c r="C300" s="1"/>
      <c r="D300" s="1"/>
    </row>
    <row r="301" spans="1:4" x14ac:dyDescent="0.2">
      <c r="A301" s="31"/>
      <c r="B301" s="16"/>
      <c r="C301" s="1"/>
      <c r="D301" s="1"/>
    </row>
    <row r="302" spans="1:4" x14ac:dyDescent="0.2">
      <c r="A302" s="31"/>
      <c r="B302" s="16"/>
      <c r="C302" s="1"/>
      <c r="D302" s="1"/>
    </row>
    <row r="303" spans="1:4" x14ac:dyDescent="0.2">
      <c r="A303" s="31"/>
      <c r="B303" s="16"/>
      <c r="C303" s="1"/>
      <c r="D303" s="1"/>
    </row>
    <row r="304" spans="1:4" x14ac:dyDescent="0.2">
      <c r="A304" s="31"/>
      <c r="B304" s="16"/>
      <c r="C304" s="1"/>
      <c r="D304" s="1"/>
    </row>
    <row r="305" spans="1:4" x14ac:dyDescent="0.2">
      <c r="A305" s="31"/>
      <c r="B305" s="16"/>
      <c r="C305" s="1"/>
      <c r="D305" s="1"/>
    </row>
    <row r="306" spans="1:4" x14ac:dyDescent="0.2">
      <c r="A306" s="31"/>
      <c r="B306" s="16"/>
      <c r="C306" s="1"/>
      <c r="D306" s="1"/>
    </row>
    <row r="307" spans="1:4" x14ac:dyDescent="0.2">
      <c r="A307" s="31"/>
      <c r="B307" s="16"/>
      <c r="C307" s="1"/>
      <c r="D307" s="1"/>
    </row>
    <row r="308" spans="1:4" x14ac:dyDescent="0.2">
      <c r="A308" s="31"/>
      <c r="B308" s="16"/>
      <c r="C308" s="1"/>
      <c r="D308" s="1"/>
    </row>
    <row r="309" spans="1:4" x14ac:dyDescent="0.2">
      <c r="A309" s="31"/>
      <c r="B309" s="16"/>
      <c r="C309" s="1"/>
      <c r="D309" s="1"/>
    </row>
    <row r="310" spans="1:4" x14ac:dyDescent="0.2">
      <c r="A310" s="31"/>
      <c r="B310" s="16"/>
      <c r="C310" s="1"/>
      <c r="D310" s="1"/>
    </row>
    <row r="311" spans="1:4" x14ac:dyDescent="0.2">
      <c r="A311" s="31"/>
      <c r="B311" s="16"/>
      <c r="C311" s="1"/>
      <c r="D311" s="1"/>
    </row>
    <row r="312" spans="1:4" x14ac:dyDescent="0.2">
      <c r="A312" s="31"/>
      <c r="B312" s="16"/>
      <c r="C312" s="1"/>
      <c r="D312" s="1"/>
    </row>
    <row r="313" spans="1:4" x14ac:dyDescent="0.2">
      <c r="A313" s="31"/>
      <c r="B313" s="16"/>
      <c r="C313" s="1"/>
      <c r="D313" s="1"/>
    </row>
    <row r="314" spans="1:4" x14ac:dyDescent="0.2">
      <c r="A314" s="31"/>
      <c r="B314" s="16"/>
      <c r="C314" s="1"/>
      <c r="D314" s="1"/>
    </row>
    <row r="315" spans="1:4" x14ac:dyDescent="0.2">
      <c r="A315" s="31"/>
      <c r="B315" s="16"/>
      <c r="C315" s="1"/>
      <c r="D315" s="1"/>
    </row>
    <row r="316" spans="1:4" x14ac:dyDescent="0.2">
      <c r="A316" s="31"/>
      <c r="B316" s="16"/>
      <c r="C316" s="1"/>
      <c r="D316" s="1"/>
    </row>
    <row r="317" spans="1:4" x14ac:dyDescent="0.2">
      <c r="A317" s="31"/>
      <c r="B317" s="16"/>
      <c r="C317" s="1"/>
      <c r="D317" s="1"/>
    </row>
    <row r="318" spans="1:4" x14ac:dyDescent="0.2">
      <c r="A318" s="31"/>
      <c r="B318" s="16"/>
      <c r="C318" s="1"/>
      <c r="D318" s="1"/>
    </row>
    <row r="319" spans="1:4" x14ac:dyDescent="0.2">
      <c r="A319" s="31"/>
      <c r="B319" s="16"/>
      <c r="C319" s="1"/>
      <c r="D319" s="1"/>
    </row>
    <row r="320" spans="1:4" x14ac:dyDescent="0.2">
      <c r="A320" s="31"/>
      <c r="B320" s="16"/>
      <c r="C320" s="1"/>
      <c r="D320" s="1"/>
    </row>
    <row r="321" spans="1:4" x14ac:dyDescent="0.2">
      <c r="A321" s="31"/>
      <c r="B321" s="16"/>
      <c r="C321" s="1"/>
      <c r="D321" s="1"/>
    </row>
    <row r="322" spans="1:4" x14ac:dyDescent="0.2">
      <c r="A322" s="31"/>
      <c r="B322" s="16"/>
      <c r="C322" s="1"/>
      <c r="D322" s="1"/>
    </row>
    <row r="323" spans="1:4" x14ac:dyDescent="0.2">
      <c r="A323" s="31"/>
      <c r="B323" s="16"/>
      <c r="C323" s="1"/>
      <c r="D323" s="1"/>
    </row>
    <row r="324" spans="1:4" x14ac:dyDescent="0.2">
      <c r="A324" s="31"/>
      <c r="B324" s="16"/>
      <c r="C324" s="1"/>
      <c r="D324" s="1"/>
    </row>
    <row r="325" spans="1:4" x14ac:dyDescent="0.2">
      <c r="A325" s="31"/>
      <c r="B325" s="16"/>
      <c r="C325" s="1"/>
      <c r="D325" s="1"/>
    </row>
    <row r="326" spans="1:4" x14ac:dyDescent="0.2">
      <c r="A326" s="31"/>
      <c r="B326" s="16"/>
      <c r="C326" s="1"/>
      <c r="D326" s="1"/>
    </row>
    <row r="327" spans="1:4" x14ac:dyDescent="0.2">
      <c r="A327" s="31"/>
      <c r="B327" s="16"/>
      <c r="C327" s="1"/>
      <c r="D327" s="1"/>
    </row>
    <row r="328" spans="1:4" x14ac:dyDescent="0.2">
      <c r="A328" s="31"/>
      <c r="B328" s="16"/>
      <c r="C328" s="1"/>
      <c r="D328" s="1"/>
    </row>
    <row r="329" spans="1:4" x14ac:dyDescent="0.2">
      <c r="A329" s="31"/>
      <c r="B329" s="16"/>
      <c r="C329" s="1"/>
      <c r="D329" s="1"/>
    </row>
    <row r="330" spans="1:4" x14ac:dyDescent="0.2">
      <c r="A330" s="31"/>
      <c r="B330" s="16"/>
      <c r="C330" s="1"/>
      <c r="D330" s="1"/>
    </row>
    <row r="331" spans="1:4" x14ac:dyDescent="0.2">
      <c r="A331" s="31"/>
      <c r="B331" s="16"/>
      <c r="C331" s="1"/>
      <c r="D331" s="1"/>
    </row>
    <row r="332" spans="1:4" x14ac:dyDescent="0.2">
      <c r="A332" s="31"/>
      <c r="B332" s="16"/>
      <c r="C332" s="1"/>
      <c r="D332" s="1"/>
    </row>
    <row r="333" spans="1:4" x14ac:dyDescent="0.2">
      <c r="A333" s="31"/>
      <c r="B333" s="16"/>
      <c r="C333" s="1"/>
      <c r="D333" s="1"/>
    </row>
    <row r="334" spans="1:4" x14ac:dyDescent="0.2">
      <c r="A334" s="31"/>
      <c r="B334" s="16"/>
      <c r="C334" s="1"/>
      <c r="D334" s="1"/>
    </row>
    <row r="335" spans="1:4" x14ac:dyDescent="0.2">
      <c r="A335" s="31"/>
      <c r="B335" s="16"/>
      <c r="C335" s="1"/>
      <c r="D335" s="1"/>
    </row>
    <row r="336" spans="1:4" x14ac:dyDescent="0.2">
      <c r="A336" s="31"/>
      <c r="B336" s="16"/>
      <c r="C336" s="1"/>
      <c r="D336" s="1"/>
    </row>
    <row r="337" spans="1:4" x14ac:dyDescent="0.2">
      <c r="A337" s="31"/>
      <c r="B337" s="16"/>
      <c r="C337" s="1"/>
      <c r="D337" s="1"/>
    </row>
    <row r="338" spans="1:4" x14ac:dyDescent="0.2">
      <c r="A338" s="31"/>
      <c r="B338" s="16"/>
      <c r="C338" s="1"/>
      <c r="D338" s="1"/>
    </row>
    <row r="339" spans="1:4" x14ac:dyDescent="0.2">
      <c r="A339" s="31"/>
      <c r="B339" s="16"/>
      <c r="C339" s="1"/>
      <c r="D339" s="1"/>
    </row>
    <row r="340" spans="1:4" x14ac:dyDescent="0.2">
      <c r="A340" s="31"/>
      <c r="B340" s="16"/>
      <c r="C340" s="1"/>
      <c r="D340" s="1"/>
    </row>
    <row r="341" spans="1:4" x14ac:dyDescent="0.2">
      <c r="A341" s="31"/>
      <c r="B341" s="16"/>
      <c r="C341" s="1"/>
      <c r="D341" s="1"/>
    </row>
    <row r="342" spans="1:4" x14ac:dyDescent="0.2">
      <c r="A342" s="31"/>
      <c r="B342" s="16"/>
      <c r="C342" s="1"/>
      <c r="D342" s="1"/>
    </row>
    <row r="343" spans="1:4" x14ac:dyDescent="0.2">
      <c r="A343" s="31"/>
      <c r="B343" s="16"/>
      <c r="C343" s="1"/>
      <c r="D343" s="1"/>
    </row>
    <row r="344" spans="1:4" x14ac:dyDescent="0.2">
      <c r="A344" s="31"/>
      <c r="B344" s="16"/>
      <c r="C344" s="1"/>
      <c r="D344" s="1"/>
    </row>
    <row r="345" spans="1:4" x14ac:dyDescent="0.2">
      <c r="A345" s="31"/>
      <c r="B345" s="16"/>
      <c r="C345" s="1"/>
      <c r="D345" s="1"/>
    </row>
    <row r="346" spans="1:4" x14ac:dyDescent="0.2">
      <c r="A346" s="31"/>
      <c r="B346" s="16"/>
      <c r="C346" s="1"/>
      <c r="D346" s="1"/>
    </row>
    <row r="347" spans="1:4" x14ac:dyDescent="0.2">
      <c r="A347" s="31"/>
      <c r="B347" s="16"/>
      <c r="C347" s="1"/>
      <c r="D347" s="1"/>
    </row>
    <row r="348" spans="1:4" x14ac:dyDescent="0.2">
      <c r="A348" s="31"/>
      <c r="B348" s="16"/>
      <c r="C348" s="1"/>
      <c r="D348" s="1"/>
    </row>
    <row r="349" spans="1:4" x14ac:dyDescent="0.2">
      <c r="A349" s="31"/>
      <c r="B349" s="16"/>
      <c r="C349" s="1"/>
      <c r="D349" s="1"/>
    </row>
    <row r="350" spans="1:4" x14ac:dyDescent="0.2">
      <c r="A350" s="31"/>
      <c r="B350" s="16"/>
      <c r="C350" s="1"/>
      <c r="D350" s="1"/>
    </row>
    <row r="351" spans="1:4" x14ac:dyDescent="0.2">
      <c r="A351" s="31"/>
      <c r="B351" s="16"/>
      <c r="C351" s="1"/>
      <c r="D351" s="1"/>
    </row>
    <row r="352" spans="1:4" x14ac:dyDescent="0.2">
      <c r="A352" s="31"/>
      <c r="B352" s="16"/>
      <c r="C352" s="1"/>
      <c r="D352" s="1"/>
    </row>
    <row r="353" spans="1:4" x14ac:dyDescent="0.2">
      <c r="A353" s="31"/>
      <c r="B353" s="16"/>
      <c r="C353" s="1"/>
      <c r="D353" s="1"/>
    </row>
    <row r="354" spans="1:4" x14ac:dyDescent="0.2">
      <c r="A354" s="31"/>
      <c r="B354" s="16"/>
      <c r="C354" s="1"/>
      <c r="D354" s="1"/>
    </row>
    <row r="355" spans="1:4" x14ac:dyDescent="0.2">
      <c r="A355" s="31"/>
      <c r="B355" s="16"/>
      <c r="C355" s="1"/>
      <c r="D355" s="1"/>
    </row>
    <row r="356" spans="1:4" x14ac:dyDescent="0.2">
      <c r="A356" s="31"/>
      <c r="B356" s="16"/>
      <c r="C356" s="1"/>
      <c r="D356" s="1"/>
    </row>
    <row r="357" spans="1:4" x14ac:dyDescent="0.2">
      <c r="A357" s="31"/>
      <c r="B357" s="16"/>
      <c r="C357" s="1"/>
      <c r="D357" s="1"/>
    </row>
    <row r="358" spans="1:4" x14ac:dyDescent="0.2">
      <c r="A358" s="31"/>
      <c r="B358" s="16"/>
      <c r="C358" s="1"/>
      <c r="D358" s="1"/>
    </row>
    <row r="359" spans="1:4" x14ac:dyDescent="0.2">
      <c r="A359" s="31"/>
      <c r="B359" s="16"/>
      <c r="C359" s="1"/>
      <c r="D359" s="1"/>
    </row>
    <row r="360" spans="1:4" x14ac:dyDescent="0.2">
      <c r="A360" s="31"/>
      <c r="B360" s="16"/>
      <c r="C360" s="1"/>
      <c r="D360" s="1"/>
    </row>
    <row r="361" spans="1:4" x14ac:dyDescent="0.2">
      <c r="A361" s="31"/>
      <c r="B361" s="16"/>
      <c r="C361" s="1"/>
      <c r="D361" s="1"/>
    </row>
    <row r="362" spans="1:4" x14ac:dyDescent="0.2">
      <c r="A362" s="31"/>
      <c r="B362" s="16"/>
      <c r="C362" s="1"/>
      <c r="D362" s="1"/>
    </row>
    <row r="363" spans="1:4" x14ac:dyDescent="0.2">
      <c r="A363" s="31"/>
      <c r="B363" s="16"/>
      <c r="C363" s="1"/>
      <c r="D363" s="1"/>
    </row>
    <row r="364" spans="1:4" x14ac:dyDescent="0.2">
      <c r="A364" s="31"/>
      <c r="B364" s="16"/>
      <c r="C364" s="1"/>
      <c r="D364" s="1"/>
    </row>
    <row r="365" spans="1:4" x14ac:dyDescent="0.2">
      <c r="A365" s="31"/>
      <c r="B365" s="16"/>
      <c r="C365" s="1"/>
      <c r="D365" s="1"/>
    </row>
    <row r="366" spans="1:4" x14ac:dyDescent="0.2">
      <c r="A366" s="31"/>
      <c r="B366" s="16"/>
      <c r="C366" s="1"/>
      <c r="D366" s="1"/>
    </row>
    <row r="367" spans="1:4" x14ac:dyDescent="0.2">
      <c r="A367" s="31"/>
      <c r="B367" s="16"/>
      <c r="C367" s="1"/>
      <c r="D367" s="1"/>
    </row>
    <row r="368" spans="1:4" x14ac:dyDescent="0.2">
      <c r="A368" s="31"/>
      <c r="B368" s="16"/>
      <c r="C368" s="1"/>
      <c r="D368" s="1"/>
    </row>
    <row r="369" spans="1:4" x14ac:dyDescent="0.2">
      <c r="A369" s="31"/>
      <c r="B369" s="16"/>
      <c r="C369" s="1"/>
      <c r="D369" s="1"/>
    </row>
    <row r="370" spans="1:4" x14ac:dyDescent="0.2">
      <c r="A370" s="31"/>
      <c r="B370" s="16"/>
      <c r="C370" s="1"/>
      <c r="D370" s="1"/>
    </row>
    <row r="371" spans="1:4" x14ac:dyDescent="0.2">
      <c r="A371" s="31"/>
      <c r="B371" s="16"/>
      <c r="C371" s="1"/>
      <c r="D371" s="1"/>
    </row>
    <row r="372" spans="1:4" x14ac:dyDescent="0.2">
      <c r="A372" s="31"/>
      <c r="B372" s="16"/>
      <c r="C372" s="1"/>
      <c r="D372" s="1"/>
    </row>
    <row r="373" spans="1:4" x14ac:dyDescent="0.2">
      <c r="A373" s="31"/>
      <c r="B373" s="16"/>
      <c r="C373" s="1"/>
      <c r="D373" s="1"/>
    </row>
    <row r="374" spans="1:4" x14ac:dyDescent="0.2">
      <c r="A374" s="31"/>
      <c r="B374" s="16"/>
      <c r="C374" s="1"/>
      <c r="D374" s="1"/>
    </row>
    <row r="375" spans="1:4" x14ac:dyDescent="0.2">
      <c r="A375" s="31"/>
      <c r="B375" s="16"/>
      <c r="C375" s="1"/>
      <c r="D375" s="1"/>
    </row>
    <row r="376" spans="1:4" x14ac:dyDescent="0.2">
      <c r="A376" s="31"/>
      <c r="B376" s="16"/>
      <c r="C376" s="1"/>
      <c r="D376" s="1"/>
    </row>
    <row r="377" spans="1:4" x14ac:dyDescent="0.2">
      <c r="A377" s="31"/>
      <c r="B377" s="16"/>
      <c r="C377" s="1"/>
      <c r="D377" s="1"/>
    </row>
    <row r="378" spans="1:4" x14ac:dyDescent="0.2">
      <c r="A378" s="31"/>
      <c r="B378" s="16"/>
      <c r="C378" s="1"/>
      <c r="D378" s="1"/>
    </row>
    <row r="379" spans="1:4" x14ac:dyDescent="0.2">
      <c r="A379" s="31"/>
      <c r="B379" s="16"/>
      <c r="C379" s="1"/>
      <c r="D379" s="1"/>
    </row>
    <row r="380" spans="1:4" x14ac:dyDescent="0.2">
      <c r="A380" s="31"/>
      <c r="B380" s="16"/>
      <c r="C380" s="1"/>
      <c r="D380" s="1"/>
    </row>
    <row r="381" spans="1:4" x14ac:dyDescent="0.2">
      <c r="A381" s="31"/>
      <c r="B381" s="16"/>
      <c r="C381" s="1"/>
      <c r="D381" s="1"/>
    </row>
    <row r="382" spans="1:4" x14ac:dyDescent="0.2">
      <c r="A382" s="31"/>
      <c r="B382" s="16"/>
      <c r="C382" s="1"/>
      <c r="D382" s="1"/>
    </row>
    <row r="383" spans="1:4" x14ac:dyDescent="0.2">
      <c r="A383" s="31"/>
      <c r="B383" s="16"/>
      <c r="C383" s="1"/>
      <c r="D383" s="1"/>
    </row>
    <row r="384" spans="1:4" x14ac:dyDescent="0.2">
      <c r="A384" s="31"/>
      <c r="B384" s="16"/>
      <c r="C384" s="1"/>
      <c r="D384" s="1"/>
    </row>
    <row r="385" spans="1:4" x14ac:dyDescent="0.2">
      <c r="A385" s="31"/>
      <c r="B385" s="16"/>
      <c r="C385" s="1"/>
      <c r="D385" s="1"/>
    </row>
    <row r="386" spans="1:4" x14ac:dyDescent="0.2">
      <c r="A386" s="31"/>
      <c r="B386" s="16"/>
      <c r="C386" s="1"/>
      <c r="D386" s="1"/>
    </row>
    <row r="387" spans="1:4" x14ac:dyDescent="0.2">
      <c r="A387" s="31"/>
      <c r="B387" s="16"/>
      <c r="C387" s="1"/>
      <c r="D387" s="1"/>
    </row>
    <row r="388" spans="1:4" x14ac:dyDescent="0.2">
      <c r="A388" s="31"/>
      <c r="B388" s="16"/>
      <c r="C388" s="1"/>
      <c r="D388" s="1"/>
    </row>
    <row r="389" spans="1:4" x14ac:dyDescent="0.2">
      <c r="A389" s="31"/>
      <c r="B389" s="16"/>
      <c r="C389" s="1"/>
      <c r="D389" s="1"/>
    </row>
    <row r="390" spans="1:4" x14ac:dyDescent="0.2">
      <c r="A390" s="31"/>
      <c r="B390" s="16"/>
      <c r="C390" s="1"/>
      <c r="D390" s="1"/>
    </row>
    <row r="391" spans="1:4" x14ac:dyDescent="0.2">
      <c r="A391" s="31"/>
      <c r="B391" s="16"/>
      <c r="C391" s="1"/>
      <c r="D391" s="1"/>
    </row>
    <row r="392" spans="1:4" x14ac:dyDescent="0.2">
      <c r="A392" s="31"/>
      <c r="B392" s="16"/>
      <c r="C392" s="1"/>
      <c r="D392" s="1"/>
    </row>
    <row r="393" spans="1:4" x14ac:dyDescent="0.2">
      <c r="A393" s="31"/>
      <c r="B393" s="16"/>
      <c r="C393" s="1"/>
      <c r="D393" s="1"/>
    </row>
    <row r="394" spans="1:4" x14ac:dyDescent="0.2">
      <c r="A394" s="31"/>
      <c r="B394" s="16"/>
      <c r="C394" s="1"/>
      <c r="D394" s="1"/>
    </row>
    <row r="395" spans="1:4" x14ac:dyDescent="0.2">
      <c r="A395" s="31"/>
      <c r="B395" s="16"/>
      <c r="C395" s="1"/>
      <c r="D395" s="1"/>
    </row>
    <row r="396" spans="1:4" x14ac:dyDescent="0.2">
      <c r="A396" s="31"/>
      <c r="B396" s="16"/>
      <c r="C396" s="1"/>
      <c r="D396" s="1"/>
    </row>
    <row r="397" spans="1:4" x14ac:dyDescent="0.2">
      <c r="A397" s="31"/>
      <c r="B397" s="16"/>
      <c r="C397" s="1"/>
      <c r="D397" s="1"/>
    </row>
    <row r="398" spans="1:4" x14ac:dyDescent="0.2">
      <c r="A398" s="31"/>
      <c r="B398" s="16"/>
      <c r="C398" s="1"/>
      <c r="D398" s="1"/>
    </row>
    <row r="399" spans="1:4" x14ac:dyDescent="0.2">
      <c r="A399" s="31"/>
      <c r="B399" s="16"/>
      <c r="C399" s="1"/>
      <c r="D399" s="1"/>
    </row>
    <row r="400" spans="1:4" x14ac:dyDescent="0.2">
      <c r="A400" s="31"/>
      <c r="B400" s="16"/>
      <c r="C400" s="1"/>
      <c r="D400" s="1"/>
    </row>
    <row r="401" spans="1:4" x14ac:dyDescent="0.2">
      <c r="A401" s="31"/>
      <c r="B401" s="16"/>
      <c r="C401" s="1"/>
      <c r="D401" s="1"/>
    </row>
    <row r="402" spans="1:4" x14ac:dyDescent="0.2">
      <c r="A402" s="31"/>
      <c r="B402" s="16"/>
      <c r="C402" s="1"/>
      <c r="D402" s="1"/>
    </row>
    <row r="403" spans="1:4" x14ac:dyDescent="0.2">
      <c r="A403" s="31"/>
      <c r="B403" s="16"/>
      <c r="C403" s="1"/>
      <c r="D403" s="1"/>
    </row>
    <row r="404" spans="1:4" x14ac:dyDescent="0.2">
      <c r="A404" s="31"/>
      <c r="B404" s="16"/>
      <c r="C404" s="1"/>
      <c r="D404" s="1"/>
    </row>
    <row r="405" spans="1:4" x14ac:dyDescent="0.2">
      <c r="A405" s="31"/>
      <c r="B405" s="16"/>
      <c r="C405" s="1"/>
      <c r="D405" s="1"/>
    </row>
    <row r="406" spans="1:4" x14ac:dyDescent="0.2">
      <c r="A406" s="31"/>
      <c r="B406" s="16"/>
      <c r="C406" s="1"/>
      <c r="D406" s="1"/>
    </row>
    <row r="407" spans="1:4" x14ac:dyDescent="0.2">
      <c r="A407" s="31"/>
      <c r="B407" s="16"/>
      <c r="C407" s="1"/>
      <c r="D407" s="1"/>
    </row>
    <row r="408" spans="1:4" x14ac:dyDescent="0.2">
      <c r="A408" s="31"/>
      <c r="B408" s="16"/>
      <c r="C408" s="1"/>
      <c r="D408" s="1"/>
    </row>
    <row r="409" spans="1:4" x14ac:dyDescent="0.2">
      <c r="A409" s="31"/>
      <c r="B409" s="16"/>
      <c r="C409" s="1"/>
      <c r="D409" s="1"/>
    </row>
    <row r="410" spans="1:4" x14ac:dyDescent="0.2">
      <c r="A410" s="31"/>
      <c r="B410" s="16"/>
      <c r="C410" s="1"/>
      <c r="D410" s="1"/>
    </row>
    <row r="411" spans="1:4" x14ac:dyDescent="0.2">
      <c r="A411" s="31"/>
      <c r="B411" s="16"/>
      <c r="C411" s="1"/>
      <c r="D411" s="1"/>
    </row>
    <row r="412" spans="1:4" x14ac:dyDescent="0.2">
      <c r="A412" s="31"/>
      <c r="B412" s="16"/>
      <c r="C412" s="1"/>
      <c r="D412" s="1"/>
    </row>
    <row r="413" spans="1:4" x14ac:dyDescent="0.2">
      <c r="A413" s="31"/>
      <c r="B413" s="16"/>
      <c r="C413" s="1"/>
      <c r="D413" s="1"/>
    </row>
    <row r="414" spans="1:4" x14ac:dyDescent="0.2">
      <c r="A414" s="31"/>
      <c r="B414" s="16"/>
      <c r="C414" s="1"/>
      <c r="D414" s="1"/>
    </row>
    <row r="415" spans="1:4" x14ac:dyDescent="0.2">
      <c r="A415" s="31"/>
      <c r="B415" s="16"/>
      <c r="C415" s="1"/>
      <c r="D415" s="1"/>
    </row>
    <row r="416" spans="1:4" x14ac:dyDescent="0.2">
      <c r="A416" s="31"/>
      <c r="B416" s="16"/>
      <c r="C416" s="1"/>
      <c r="D416" s="1"/>
    </row>
    <row r="417" spans="1:4" x14ac:dyDescent="0.2">
      <c r="A417" s="31"/>
      <c r="B417" s="16"/>
      <c r="C417" s="1"/>
      <c r="D417" s="1"/>
    </row>
    <row r="418" spans="1:4" x14ac:dyDescent="0.2">
      <c r="A418" s="31"/>
      <c r="B418" s="16"/>
      <c r="C418" s="1"/>
      <c r="D418" s="1"/>
    </row>
    <row r="419" spans="1:4" x14ac:dyDescent="0.2">
      <c r="A419" s="31"/>
      <c r="B419" s="16"/>
      <c r="C419" s="1"/>
      <c r="D419" s="1"/>
    </row>
    <row r="420" spans="1:4" x14ac:dyDescent="0.2">
      <c r="A420" s="31"/>
      <c r="B420" s="16"/>
      <c r="C420" s="1"/>
      <c r="D420" s="1"/>
    </row>
    <row r="421" spans="1:4" x14ac:dyDescent="0.2">
      <c r="A421" s="31"/>
      <c r="B421" s="16"/>
      <c r="C421" s="1"/>
      <c r="D421" s="1"/>
    </row>
    <row r="422" spans="1:4" x14ac:dyDescent="0.2">
      <c r="A422" s="31"/>
      <c r="B422" s="16"/>
      <c r="C422" s="1"/>
      <c r="D422" s="1"/>
    </row>
    <row r="423" spans="1:4" x14ac:dyDescent="0.2">
      <c r="A423" s="31"/>
      <c r="B423" s="16"/>
      <c r="C423" s="1"/>
      <c r="D423" s="1"/>
    </row>
    <row r="424" spans="1:4" x14ac:dyDescent="0.2">
      <c r="A424" s="31"/>
      <c r="B424" s="16"/>
      <c r="C424" s="1"/>
      <c r="D424" s="1"/>
    </row>
    <row r="425" spans="1:4" x14ac:dyDescent="0.2">
      <c r="A425" s="31"/>
      <c r="B425" s="16"/>
      <c r="C425" s="1"/>
      <c r="D425" s="1"/>
    </row>
    <row r="426" spans="1:4" x14ac:dyDescent="0.2">
      <c r="A426" s="31"/>
      <c r="B426" s="16"/>
      <c r="C426" s="1"/>
      <c r="D426" s="1"/>
    </row>
    <row r="427" spans="1:4" x14ac:dyDescent="0.2">
      <c r="A427" s="31"/>
      <c r="B427" s="16"/>
      <c r="C427" s="1"/>
      <c r="D427" s="1"/>
    </row>
    <row r="428" spans="1:4" x14ac:dyDescent="0.2">
      <c r="A428" s="31"/>
      <c r="B428" s="16"/>
      <c r="C428" s="1"/>
      <c r="D428" s="1"/>
    </row>
    <row r="429" spans="1:4" x14ac:dyDescent="0.2">
      <c r="A429" s="31"/>
      <c r="B429" s="16"/>
      <c r="C429" s="1"/>
      <c r="D429" s="1"/>
    </row>
    <row r="430" spans="1:4" x14ac:dyDescent="0.2">
      <c r="A430" s="31"/>
      <c r="B430" s="16"/>
      <c r="C430" s="1"/>
      <c r="D430" s="1"/>
    </row>
    <row r="431" spans="1:4" x14ac:dyDescent="0.2">
      <c r="A431" s="31"/>
      <c r="B431" s="16"/>
      <c r="C431" s="1"/>
      <c r="D431" s="1"/>
    </row>
    <row r="432" spans="1:4" x14ac:dyDescent="0.2">
      <c r="A432" s="31"/>
      <c r="B432" s="16"/>
      <c r="C432" s="1"/>
      <c r="D432" s="1"/>
    </row>
    <row r="433" spans="1:4" x14ac:dyDescent="0.2">
      <c r="A433" s="31"/>
      <c r="B433" s="16"/>
      <c r="C433" s="1"/>
      <c r="D433" s="1"/>
    </row>
    <row r="434" spans="1:4" x14ac:dyDescent="0.2">
      <c r="A434" s="31"/>
      <c r="B434" s="16"/>
      <c r="C434" s="1"/>
      <c r="D434" s="1"/>
    </row>
    <row r="435" spans="1:4" x14ac:dyDescent="0.2">
      <c r="A435" s="31"/>
      <c r="B435" s="16"/>
      <c r="C435" s="1"/>
      <c r="D435" s="1"/>
    </row>
    <row r="436" spans="1:4" x14ac:dyDescent="0.2">
      <c r="A436" s="31"/>
      <c r="B436" s="16"/>
      <c r="C436" s="1"/>
      <c r="D436" s="1"/>
    </row>
    <row r="437" spans="1:4" x14ac:dyDescent="0.2">
      <c r="A437" s="31"/>
      <c r="B437" s="16"/>
      <c r="C437" s="1"/>
      <c r="D437" s="1"/>
    </row>
    <row r="438" spans="1:4" x14ac:dyDescent="0.2">
      <c r="A438" s="31"/>
      <c r="B438" s="16"/>
      <c r="C438" s="1"/>
      <c r="D438" s="1"/>
    </row>
    <row r="439" spans="1:4" x14ac:dyDescent="0.2">
      <c r="A439" s="31"/>
      <c r="B439" s="16"/>
      <c r="C439" s="1"/>
      <c r="D439" s="1"/>
    </row>
    <row r="440" spans="1:4" x14ac:dyDescent="0.2">
      <c r="A440" s="31"/>
      <c r="B440" s="16"/>
      <c r="C440" s="1"/>
      <c r="D440" s="1"/>
    </row>
    <row r="441" spans="1:4" x14ac:dyDescent="0.2">
      <c r="A441" s="31"/>
      <c r="B441" s="16"/>
      <c r="C441" s="1"/>
      <c r="D441" s="1"/>
    </row>
    <row r="442" spans="1:4" x14ac:dyDescent="0.2">
      <c r="A442" s="31"/>
      <c r="B442" s="16"/>
      <c r="C442" s="1"/>
      <c r="D442" s="1"/>
    </row>
    <row r="443" spans="1:4" x14ac:dyDescent="0.2">
      <c r="A443" s="31"/>
      <c r="B443" s="16"/>
      <c r="C443" s="1"/>
      <c r="D443" s="1"/>
    </row>
    <row r="444" spans="1:4" x14ac:dyDescent="0.2">
      <c r="A444" s="31"/>
      <c r="B444" s="16"/>
      <c r="C444" s="1"/>
      <c r="D444" s="1"/>
    </row>
    <row r="445" spans="1:4" x14ac:dyDescent="0.2">
      <c r="A445" s="31"/>
      <c r="B445" s="16"/>
      <c r="C445" s="1"/>
      <c r="D445" s="1"/>
    </row>
    <row r="446" spans="1:4" x14ac:dyDescent="0.2">
      <c r="A446" s="31"/>
      <c r="B446" s="16"/>
      <c r="C446" s="1"/>
      <c r="D446" s="1"/>
    </row>
    <row r="447" spans="1:4" x14ac:dyDescent="0.2">
      <c r="A447" s="31"/>
      <c r="B447" s="16"/>
      <c r="C447" s="1"/>
      <c r="D447" s="1"/>
    </row>
    <row r="448" spans="1:4" x14ac:dyDescent="0.2">
      <c r="A448" s="31"/>
      <c r="B448" s="16"/>
      <c r="C448" s="1"/>
      <c r="D448" s="1"/>
    </row>
    <row r="449" spans="1:4" x14ac:dyDescent="0.2">
      <c r="A449" s="31"/>
      <c r="B449" s="16"/>
      <c r="C449" s="1"/>
      <c r="D449" s="1"/>
    </row>
    <row r="450" spans="1:4" x14ac:dyDescent="0.2">
      <c r="A450" s="31"/>
      <c r="B450" s="16"/>
      <c r="C450" s="1"/>
      <c r="D450" s="1"/>
    </row>
    <row r="451" spans="1:4" x14ac:dyDescent="0.2">
      <c r="A451" s="31"/>
      <c r="B451" s="16"/>
      <c r="C451" s="1"/>
      <c r="D451" s="1"/>
    </row>
    <row r="452" spans="1:4" x14ac:dyDescent="0.2">
      <c r="A452" s="31"/>
      <c r="B452" s="16"/>
      <c r="C452" s="1"/>
      <c r="D452" s="1"/>
    </row>
    <row r="453" spans="1:4" x14ac:dyDescent="0.2">
      <c r="A453" s="31"/>
      <c r="B453" s="16"/>
      <c r="C453" s="1"/>
      <c r="D453" s="1"/>
    </row>
    <row r="454" spans="1:4" x14ac:dyDescent="0.2">
      <c r="A454" s="31"/>
      <c r="B454" s="16"/>
      <c r="C454" s="1"/>
      <c r="D454" s="1"/>
    </row>
    <row r="455" spans="1:4" x14ac:dyDescent="0.2">
      <c r="A455" s="31"/>
      <c r="B455" s="16"/>
      <c r="C455" s="1"/>
      <c r="D455" s="1"/>
    </row>
    <row r="456" spans="1:4" x14ac:dyDescent="0.2">
      <c r="A456" s="31"/>
      <c r="B456" s="16"/>
      <c r="C456" s="1"/>
      <c r="D456" s="1"/>
    </row>
    <row r="457" spans="1:4" x14ac:dyDescent="0.2">
      <c r="A457" s="31"/>
      <c r="B457" s="16"/>
      <c r="C457" s="1"/>
      <c r="D457" s="1"/>
    </row>
    <row r="458" spans="1:4" x14ac:dyDescent="0.2">
      <c r="A458" s="31"/>
      <c r="B458" s="16"/>
      <c r="C458" s="1"/>
      <c r="D458" s="1"/>
    </row>
    <row r="459" spans="1:4" x14ac:dyDescent="0.2">
      <c r="A459" s="31"/>
      <c r="B459" s="16"/>
      <c r="C459" s="1"/>
      <c r="D459" s="1"/>
    </row>
    <row r="460" spans="1:4" x14ac:dyDescent="0.2">
      <c r="A460" s="31"/>
      <c r="B460" s="16"/>
      <c r="C460" s="1"/>
      <c r="D460" s="1"/>
    </row>
    <row r="461" spans="1:4" x14ac:dyDescent="0.2">
      <c r="A461" s="31"/>
      <c r="B461" s="16"/>
      <c r="C461" s="1"/>
      <c r="D461" s="1"/>
    </row>
    <row r="462" spans="1:4" x14ac:dyDescent="0.2">
      <c r="A462" s="31"/>
      <c r="B462" s="16"/>
      <c r="C462" s="1"/>
      <c r="D462" s="1"/>
    </row>
    <row r="463" spans="1:4" x14ac:dyDescent="0.2">
      <c r="A463" s="31"/>
      <c r="B463" s="16"/>
      <c r="C463" s="1"/>
      <c r="D463" s="1"/>
    </row>
    <row r="464" spans="1:4" x14ac:dyDescent="0.2">
      <c r="A464" s="31"/>
      <c r="B464" s="16"/>
      <c r="C464" s="1"/>
      <c r="D464" s="1"/>
    </row>
    <row r="465" spans="1:4" x14ac:dyDescent="0.2">
      <c r="A465" s="31"/>
      <c r="B465" s="16"/>
      <c r="C465" s="1"/>
      <c r="D465" s="1"/>
    </row>
    <row r="466" spans="1:4" x14ac:dyDescent="0.2">
      <c r="A466" s="31"/>
      <c r="B466" s="16"/>
      <c r="C466" s="1"/>
      <c r="D466" s="1"/>
    </row>
    <row r="467" spans="1:4" x14ac:dyDescent="0.2">
      <c r="A467" s="31"/>
      <c r="B467" s="16"/>
      <c r="C467" s="1"/>
      <c r="D467" s="1"/>
    </row>
    <row r="468" spans="1:4" x14ac:dyDescent="0.2">
      <c r="A468" s="31"/>
      <c r="B468" s="16"/>
      <c r="C468" s="1"/>
      <c r="D468" s="1"/>
    </row>
    <row r="469" spans="1:4" x14ac:dyDescent="0.2">
      <c r="A469" s="31"/>
      <c r="B469" s="16"/>
      <c r="C469" s="1"/>
      <c r="D469" s="1"/>
    </row>
    <row r="470" spans="1:4" x14ac:dyDescent="0.2">
      <c r="A470" s="31"/>
      <c r="B470" s="16"/>
      <c r="C470" s="1"/>
      <c r="D470" s="1"/>
    </row>
    <row r="471" spans="1:4" x14ac:dyDescent="0.2">
      <c r="A471" s="31"/>
      <c r="B471" s="16"/>
      <c r="C471" s="1"/>
      <c r="D471" s="1"/>
    </row>
    <row r="472" spans="1:4" x14ac:dyDescent="0.2">
      <c r="A472" s="31"/>
      <c r="B472" s="16"/>
      <c r="C472" s="1"/>
      <c r="D472" s="1"/>
    </row>
    <row r="473" spans="1:4" x14ac:dyDescent="0.2">
      <c r="A473" s="31"/>
      <c r="B473" s="16"/>
      <c r="C473" s="1"/>
      <c r="D473" s="1"/>
    </row>
    <row r="474" spans="1:4" x14ac:dyDescent="0.2">
      <c r="A474" s="31"/>
      <c r="B474" s="16"/>
      <c r="C474" s="1"/>
      <c r="D474" s="1"/>
    </row>
    <row r="475" spans="1:4" x14ac:dyDescent="0.2">
      <c r="A475" s="31"/>
      <c r="B475" s="16"/>
      <c r="C475" s="1"/>
      <c r="D475" s="1"/>
    </row>
    <row r="476" spans="1:4" x14ac:dyDescent="0.2">
      <c r="A476" s="31"/>
      <c r="B476" s="16"/>
      <c r="C476" s="1"/>
      <c r="D476" s="1"/>
    </row>
    <row r="477" spans="1:4" x14ac:dyDescent="0.2">
      <c r="A477" s="31"/>
      <c r="B477" s="16"/>
      <c r="C477" s="1"/>
      <c r="D477" s="1"/>
    </row>
    <row r="478" spans="1:4" x14ac:dyDescent="0.2">
      <c r="A478" s="31"/>
      <c r="B478" s="16"/>
      <c r="C478" s="1"/>
      <c r="D478" s="1"/>
    </row>
    <row r="479" spans="1:4" x14ac:dyDescent="0.2">
      <c r="A479" s="31"/>
      <c r="B479" s="16"/>
      <c r="C479" s="1"/>
      <c r="D479" s="1"/>
    </row>
    <row r="480" spans="1:4" x14ac:dyDescent="0.2">
      <c r="A480" s="31"/>
      <c r="B480" s="16"/>
      <c r="C480" s="1"/>
      <c r="D480" s="1"/>
    </row>
    <row r="481" spans="1:4" x14ac:dyDescent="0.2">
      <c r="A481" s="31"/>
      <c r="B481" s="16"/>
      <c r="C481" s="1"/>
      <c r="D481" s="1"/>
    </row>
    <row r="482" spans="1:4" x14ac:dyDescent="0.2">
      <c r="A482" s="31"/>
      <c r="B482" s="16"/>
      <c r="C482" s="1"/>
      <c r="D482" s="1"/>
    </row>
    <row r="483" spans="1:4" x14ac:dyDescent="0.2">
      <c r="A483" s="31"/>
      <c r="B483" s="16"/>
      <c r="C483" s="1"/>
      <c r="D483" s="1"/>
    </row>
    <row r="484" spans="1:4" x14ac:dyDescent="0.2">
      <c r="A484" s="31"/>
      <c r="B484" s="16"/>
      <c r="C484" s="1"/>
      <c r="D484" s="1"/>
    </row>
    <row r="485" spans="1:4" x14ac:dyDescent="0.2">
      <c r="A485" s="31"/>
      <c r="B485" s="16"/>
      <c r="C485" s="1"/>
      <c r="D485" s="1"/>
    </row>
    <row r="486" spans="1:4" x14ac:dyDescent="0.2">
      <c r="A486" s="31"/>
      <c r="B486" s="16"/>
      <c r="C486" s="1"/>
      <c r="D486" s="1"/>
    </row>
    <row r="487" spans="1:4" x14ac:dyDescent="0.2">
      <c r="A487" s="31"/>
      <c r="B487" s="16"/>
      <c r="C487" s="1"/>
      <c r="D487" s="1"/>
    </row>
    <row r="488" spans="1:4" x14ac:dyDescent="0.2">
      <c r="A488" s="31"/>
      <c r="B488" s="16"/>
      <c r="C488" s="1"/>
      <c r="D488" s="1"/>
    </row>
    <row r="489" spans="1:4" x14ac:dyDescent="0.2">
      <c r="A489" s="31"/>
      <c r="B489" s="16"/>
      <c r="C489" s="1"/>
      <c r="D489" s="1"/>
    </row>
    <row r="490" spans="1:4" x14ac:dyDescent="0.2">
      <c r="A490" s="31"/>
      <c r="B490" s="16"/>
      <c r="C490" s="1"/>
      <c r="D490" s="1"/>
    </row>
    <row r="491" spans="1:4" x14ac:dyDescent="0.2">
      <c r="A491" s="31"/>
      <c r="B491" s="16"/>
      <c r="C491" s="1"/>
      <c r="D491" s="1"/>
    </row>
    <row r="492" spans="1:4" x14ac:dyDescent="0.2">
      <c r="A492" s="31"/>
      <c r="B492" s="16"/>
      <c r="C492" s="1"/>
      <c r="D492" s="1"/>
    </row>
    <row r="493" spans="1:4" x14ac:dyDescent="0.2">
      <c r="A493" s="31"/>
      <c r="B493" s="16"/>
      <c r="C493" s="1"/>
      <c r="D493" s="1"/>
    </row>
    <row r="494" spans="1:4" x14ac:dyDescent="0.2">
      <c r="A494" s="31"/>
      <c r="B494" s="16"/>
      <c r="C494" s="1"/>
      <c r="D494" s="1"/>
    </row>
    <row r="495" spans="1:4" x14ac:dyDescent="0.2">
      <c r="A495" s="31"/>
      <c r="B495" s="16"/>
      <c r="C495" s="1"/>
      <c r="D495" s="1"/>
    </row>
    <row r="496" spans="1:4" x14ac:dyDescent="0.2">
      <c r="A496" s="31"/>
      <c r="B496" s="16"/>
      <c r="C496" s="1"/>
      <c r="D496" s="1"/>
    </row>
    <row r="497" spans="1:4" x14ac:dyDescent="0.2">
      <c r="A497" s="31"/>
      <c r="B497" s="16"/>
      <c r="C497" s="1"/>
      <c r="D497" s="1"/>
    </row>
    <row r="498" spans="1:4" x14ac:dyDescent="0.2">
      <c r="A498" s="31"/>
      <c r="B498" s="16"/>
      <c r="C498" s="1"/>
      <c r="D498" s="1"/>
    </row>
    <row r="499" spans="1:4" x14ac:dyDescent="0.2">
      <c r="A499" s="31"/>
      <c r="B499" s="16"/>
      <c r="C499" s="1"/>
      <c r="D499" s="1"/>
    </row>
    <row r="500" spans="1:4" x14ac:dyDescent="0.2">
      <c r="A500" s="31"/>
      <c r="B500" s="16"/>
      <c r="C500" s="1"/>
      <c r="D500" s="1"/>
    </row>
    <row r="501" spans="1:4" x14ac:dyDescent="0.2">
      <c r="A501" s="31"/>
      <c r="B501" s="16"/>
      <c r="C501" s="1"/>
      <c r="D501" s="1"/>
    </row>
    <row r="502" spans="1:4" x14ac:dyDescent="0.2">
      <c r="A502" s="31"/>
      <c r="B502" s="16"/>
      <c r="C502" s="1"/>
      <c r="D502" s="1"/>
    </row>
    <row r="503" spans="1:4" x14ac:dyDescent="0.2">
      <c r="A503" s="31"/>
      <c r="B503" s="16"/>
      <c r="C503" s="1"/>
      <c r="D503" s="1"/>
    </row>
    <row r="504" spans="1:4" x14ac:dyDescent="0.2">
      <c r="A504" s="31"/>
      <c r="B504" s="16"/>
      <c r="C504" s="1"/>
      <c r="D504" s="1"/>
    </row>
    <row r="505" spans="1:4" x14ac:dyDescent="0.2">
      <c r="A505" s="31"/>
      <c r="B505" s="16"/>
      <c r="C505" s="1"/>
      <c r="D505" s="1"/>
    </row>
    <row r="506" spans="1:4" x14ac:dyDescent="0.2">
      <c r="A506" s="31"/>
      <c r="B506" s="16"/>
      <c r="C506" s="1"/>
      <c r="D506" s="1"/>
    </row>
    <row r="507" spans="1:4" x14ac:dyDescent="0.2">
      <c r="A507" s="31"/>
      <c r="B507" s="16"/>
      <c r="C507" s="1"/>
      <c r="D507" s="1"/>
    </row>
    <row r="508" spans="1:4" x14ac:dyDescent="0.2">
      <c r="A508" s="31"/>
      <c r="B508" s="16"/>
      <c r="C508" s="1"/>
      <c r="D508" s="1"/>
    </row>
    <row r="509" spans="1:4" x14ac:dyDescent="0.2">
      <c r="A509" s="31"/>
      <c r="B509" s="16"/>
      <c r="C509" s="1"/>
      <c r="D509" s="1"/>
    </row>
    <row r="510" spans="1:4" x14ac:dyDescent="0.2">
      <c r="A510" s="31"/>
      <c r="B510" s="16"/>
      <c r="C510" s="1"/>
      <c r="D510" s="1"/>
    </row>
    <row r="511" spans="1:4" x14ac:dyDescent="0.2">
      <c r="A511" s="31"/>
      <c r="B511" s="16"/>
      <c r="C511" s="1"/>
      <c r="D511" s="1"/>
    </row>
    <row r="512" spans="1:4" x14ac:dyDescent="0.2">
      <c r="A512" s="31"/>
      <c r="B512" s="16"/>
      <c r="C512" s="1"/>
      <c r="D512" s="1"/>
    </row>
    <row r="513" spans="1:4" x14ac:dyDescent="0.2">
      <c r="A513" s="31"/>
      <c r="B513" s="16"/>
      <c r="C513" s="1"/>
      <c r="D513" s="1"/>
    </row>
    <row r="514" spans="1:4" x14ac:dyDescent="0.2">
      <c r="A514" s="31"/>
      <c r="B514" s="16"/>
      <c r="C514" s="1"/>
      <c r="D514" s="1"/>
    </row>
    <row r="515" spans="1:4" x14ac:dyDescent="0.2">
      <c r="A515" s="31"/>
      <c r="B515" s="16"/>
      <c r="C515" s="1"/>
      <c r="D515" s="1"/>
    </row>
    <row r="516" spans="1:4" x14ac:dyDescent="0.2">
      <c r="A516" s="31"/>
      <c r="B516" s="16"/>
      <c r="C516" s="1"/>
      <c r="D516" s="1"/>
    </row>
    <row r="517" spans="1:4" x14ac:dyDescent="0.2">
      <c r="A517" s="31"/>
      <c r="B517" s="16"/>
      <c r="C517" s="1"/>
      <c r="D517" s="1"/>
    </row>
    <row r="518" spans="1:4" x14ac:dyDescent="0.2">
      <c r="A518" s="31"/>
      <c r="B518" s="16"/>
      <c r="C518" s="1"/>
      <c r="D518" s="1"/>
    </row>
    <row r="519" spans="1:4" x14ac:dyDescent="0.2">
      <c r="A519" s="31"/>
      <c r="B519" s="16"/>
      <c r="C519" s="1"/>
      <c r="D519" s="1"/>
    </row>
    <row r="520" spans="1:4" x14ac:dyDescent="0.2">
      <c r="A520" s="31"/>
      <c r="B520" s="16"/>
      <c r="C520" s="1"/>
      <c r="D520" s="1"/>
    </row>
    <row r="521" spans="1:4" x14ac:dyDescent="0.2">
      <c r="A521" s="31"/>
      <c r="B521" s="16"/>
      <c r="C521" s="1"/>
      <c r="D521" s="1"/>
    </row>
    <row r="522" spans="1:4" x14ac:dyDescent="0.2">
      <c r="A522" s="31"/>
      <c r="B522" s="16"/>
      <c r="C522" s="1"/>
      <c r="D522" s="1"/>
    </row>
    <row r="523" spans="1:4" x14ac:dyDescent="0.2">
      <c r="A523" s="31"/>
      <c r="B523" s="16"/>
      <c r="C523" s="1"/>
      <c r="D523" s="1"/>
    </row>
    <row r="524" spans="1:4" x14ac:dyDescent="0.2">
      <c r="A524" s="31"/>
      <c r="B524" s="16"/>
      <c r="C524" s="1"/>
      <c r="D524" s="1"/>
    </row>
    <row r="525" spans="1:4" x14ac:dyDescent="0.2">
      <c r="A525" s="31"/>
      <c r="B525" s="16"/>
      <c r="C525" s="1"/>
      <c r="D525" s="1"/>
    </row>
    <row r="526" spans="1:4" x14ac:dyDescent="0.2">
      <c r="A526" s="31"/>
      <c r="B526" s="16"/>
      <c r="C526" s="1"/>
      <c r="D526" s="1"/>
    </row>
    <row r="527" spans="1:4" x14ac:dyDescent="0.2">
      <c r="A527" s="31"/>
      <c r="B527" s="16"/>
      <c r="C527" s="1"/>
      <c r="D527" s="1"/>
    </row>
    <row r="528" spans="1:4" x14ac:dyDescent="0.2">
      <c r="A528" s="31"/>
      <c r="B528" s="16"/>
      <c r="C528" s="1"/>
      <c r="D528" s="1"/>
    </row>
    <row r="529" spans="1:4" x14ac:dyDescent="0.2">
      <c r="A529" s="31"/>
      <c r="B529" s="16"/>
      <c r="C529" s="1"/>
      <c r="D529" s="1"/>
    </row>
    <row r="530" spans="1:4" x14ac:dyDescent="0.2">
      <c r="A530" s="31"/>
      <c r="B530" s="16"/>
      <c r="C530" s="1"/>
      <c r="D530" s="1"/>
    </row>
    <row r="531" spans="1:4" x14ac:dyDescent="0.2">
      <c r="A531" s="31"/>
      <c r="B531" s="16"/>
      <c r="C531" s="1"/>
      <c r="D531" s="1"/>
    </row>
    <row r="532" spans="1:4" x14ac:dyDescent="0.2">
      <c r="A532" s="31"/>
      <c r="B532" s="16"/>
      <c r="C532" s="1"/>
      <c r="D532" s="1"/>
    </row>
    <row r="533" spans="1:4" x14ac:dyDescent="0.2">
      <c r="A533" s="31"/>
      <c r="B533" s="16"/>
      <c r="C533" s="1"/>
      <c r="D533" s="1"/>
    </row>
    <row r="534" spans="1:4" x14ac:dyDescent="0.2">
      <c r="A534" s="31"/>
      <c r="B534" s="16"/>
      <c r="C534" s="1"/>
      <c r="D534" s="1"/>
    </row>
    <row r="535" spans="1:4" x14ac:dyDescent="0.2">
      <c r="A535" s="31"/>
      <c r="B535" s="16"/>
      <c r="C535" s="1"/>
      <c r="D535" s="1"/>
    </row>
    <row r="536" spans="1:4" x14ac:dyDescent="0.2">
      <c r="A536" s="31"/>
      <c r="B536" s="16"/>
      <c r="C536" s="1"/>
      <c r="D536" s="1"/>
    </row>
    <row r="537" spans="1:4" x14ac:dyDescent="0.2">
      <c r="A537" s="31"/>
      <c r="B537" s="16"/>
      <c r="C537" s="1"/>
      <c r="D537" s="1"/>
    </row>
    <row r="538" spans="1:4" x14ac:dyDescent="0.2">
      <c r="A538" s="31"/>
      <c r="B538" s="16"/>
      <c r="C538" s="1"/>
      <c r="D538" s="1"/>
    </row>
    <row r="539" spans="1:4" x14ac:dyDescent="0.2">
      <c r="A539" s="31"/>
      <c r="B539" s="16"/>
      <c r="C539" s="1"/>
      <c r="D539" s="1"/>
    </row>
    <row r="540" spans="1:4" x14ac:dyDescent="0.2">
      <c r="A540" s="31"/>
      <c r="B540" s="16"/>
      <c r="C540" s="1"/>
      <c r="D540" s="1"/>
    </row>
    <row r="541" spans="1:4" x14ac:dyDescent="0.2">
      <c r="A541" s="31"/>
      <c r="B541" s="16"/>
      <c r="C541" s="1"/>
      <c r="D541" s="1"/>
    </row>
    <row r="542" spans="1:4" x14ac:dyDescent="0.2">
      <c r="A542" s="31"/>
      <c r="B542" s="16"/>
      <c r="C542" s="1"/>
      <c r="D542" s="1"/>
    </row>
    <row r="543" spans="1:4" x14ac:dyDescent="0.2">
      <c r="A543" s="31"/>
      <c r="B543" s="16"/>
      <c r="C543" s="1"/>
      <c r="D543" s="1"/>
    </row>
    <row r="544" spans="1:4" x14ac:dyDescent="0.2">
      <c r="A544" s="31"/>
      <c r="B544" s="16"/>
      <c r="C544" s="1"/>
      <c r="D544" s="1"/>
    </row>
    <row r="545" spans="1:4" x14ac:dyDescent="0.2">
      <c r="A545" s="31"/>
      <c r="B545" s="16"/>
      <c r="C545" s="1"/>
      <c r="D545" s="1"/>
    </row>
    <row r="546" spans="1:4" x14ac:dyDescent="0.2">
      <c r="A546" s="31"/>
      <c r="B546" s="16"/>
      <c r="C546" s="1"/>
      <c r="D546" s="1"/>
    </row>
    <row r="547" spans="1:4" x14ac:dyDescent="0.2">
      <c r="A547" s="31"/>
      <c r="B547" s="16"/>
      <c r="C547" s="1"/>
      <c r="D547" s="1"/>
    </row>
    <row r="548" spans="1:4" x14ac:dyDescent="0.2">
      <c r="A548" s="31"/>
      <c r="B548" s="16"/>
      <c r="C548" s="1"/>
      <c r="D548" s="1"/>
    </row>
    <row r="549" spans="1:4" x14ac:dyDescent="0.2">
      <c r="A549" s="31"/>
      <c r="B549" s="16"/>
      <c r="C549" s="1"/>
      <c r="D549" s="1"/>
    </row>
    <row r="550" spans="1:4" x14ac:dyDescent="0.2">
      <c r="A550" s="31"/>
      <c r="B550" s="16"/>
      <c r="C550" s="1"/>
      <c r="D550" s="1"/>
    </row>
    <row r="551" spans="1:4" x14ac:dyDescent="0.2">
      <c r="A551" s="31"/>
      <c r="B551" s="16"/>
      <c r="C551" s="1"/>
      <c r="D551" s="1"/>
    </row>
    <row r="552" spans="1:4" x14ac:dyDescent="0.2">
      <c r="A552" s="31"/>
      <c r="B552" s="16"/>
      <c r="C552" s="1"/>
      <c r="D552" s="1"/>
    </row>
    <row r="553" spans="1:4" x14ac:dyDescent="0.2">
      <c r="A553" s="31"/>
      <c r="B553" s="16"/>
      <c r="C553" s="1"/>
      <c r="D553" s="1"/>
    </row>
    <row r="554" spans="1:4" x14ac:dyDescent="0.2">
      <c r="A554" s="31"/>
      <c r="B554" s="16"/>
      <c r="C554" s="1"/>
      <c r="D554" s="1"/>
    </row>
    <row r="555" spans="1:4" x14ac:dyDescent="0.2">
      <c r="A555" s="31"/>
      <c r="B555" s="16"/>
      <c r="C555" s="1"/>
      <c r="D555" s="1"/>
    </row>
    <row r="556" spans="1:4" x14ac:dyDescent="0.2">
      <c r="A556" s="31"/>
      <c r="B556" s="16"/>
      <c r="C556" s="1"/>
      <c r="D556" s="1"/>
    </row>
    <row r="557" spans="1:4" x14ac:dyDescent="0.2">
      <c r="A557" s="31"/>
      <c r="B557" s="16"/>
      <c r="C557" s="1"/>
      <c r="D557" s="1"/>
    </row>
    <row r="558" spans="1:4" x14ac:dyDescent="0.2">
      <c r="A558" s="31"/>
      <c r="B558" s="16"/>
      <c r="C558" s="1"/>
      <c r="D558" s="1"/>
    </row>
    <row r="559" spans="1:4" x14ac:dyDescent="0.2">
      <c r="A559" s="31"/>
      <c r="B559" s="16"/>
      <c r="C559" s="1"/>
      <c r="D559" s="1"/>
    </row>
    <row r="560" spans="1:4" x14ac:dyDescent="0.2">
      <c r="A560" s="31"/>
      <c r="B560" s="16"/>
      <c r="C560" s="1"/>
      <c r="D560" s="1"/>
    </row>
    <row r="561" spans="1:4" x14ac:dyDescent="0.2">
      <c r="A561" s="31"/>
      <c r="B561" s="16"/>
      <c r="C561" s="1"/>
      <c r="D561" s="1"/>
    </row>
    <row r="562" spans="1:4" x14ac:dyDescent="0.2">
      <c r="A562" s="31"/>
      <c r="B562" s="16"/>
      <c r="C562" s="1"/>
      <c r="D562" s="1"/>
    </row>
    <row r="563" spans="1:4" x14ac:dyDescent="0.2">
      <c r="A563" s="31"/>
      <c r="B563" s="16"/>
      <c r="C563" s="1"/>
      <c r="D563" s="1"/>
    </row>
    <row r="564" spans="1:4" x14ac:dyDescent="0.2">
      <c r="A564" s="31"/>
      <c r="B564" s="16"/>
      <c r="C564" s="1"/>
      <c r="D564" s="1"/>
    </row>
    <row r="565" spans="1:4" x14ac:dyDescent="0.2">
      <c r="A565" s="31"/>
      <c r="B565" s="16"/>
      <c r="C565" s="1"/>
      <c r="D565" s="1"/>
    </row>
    <row r="566" spans="1:4" x14ac:dyDescent="0.2">
      <c r="A566" s="31"/>
      <c r="B566" s="16"/>
      <c r="C566" s="1"/>
      <c r="D566" s="1"/>
    </row>
    <row r="567" spans="1:4" x14ac:dyDescent="0.2">
      <c r="A567" s="31"/>
      <c r="B567" s="16"/>
      <c r="C567" s="1"/>
      <c r="D567" s="1"/>
    </row>
    <row r="568" spans="1:4" x14ac:dyDescent="0.2">
      <c r="A568" s="31"/>
      <c r="B568" s="16"/>
      <c r="C568" s="1"/>
      <c r="D568" s="1"/>
    </row>
    <row r="569" spans="1:4" x14ac:dyDescent="0.2">
      <c r="A569" s="31"/>
      <c r="B569" s="16"/>
      <c r="C569" s="1"/>
      <c r="D569" s="1"/>
    </row>
    <row r="570" spans="1:4" x14ac:dyDescent="0.2">
      <c r="A570" s="31"/>
      <c r="B570" s="16"/>
      <c r="C570" s="1"/>
      <c r="D570" s="1"/>
    </row>
    <row r="571" spans="1:4" x14ac:dyDescent="0.2">
      <c r="A571" s="31"/>
      <c r="B571" s="16"/>
      <c r="C571" s="1"/>
      <c r="D571" s="1"/>
    </row>
    <row r="572" spans="1:4" x14ac:dyDescent="0.2">
      <c r="A572" s="31"/>
      <c r="B572" s="16"/>
      <c r="C572" s="1"/>
      <c r="D572" s="1"/>
    </row>
    <row r="573" spans="1:4" x14ac:dyDescent="0.2">
      <c r="A573" s="31"/>
      <c r="B573" s="16"/>
      <c r="C573" s="1"/>
      <c r="D573" s="1"/>
    </row>
    <row r="574" spans="1:4" x14ac:dyDescent="0.2">
      <c r="A574" s="31"/>
      <c r="B574" s="16"/>
      <c r="C574" s="1"/>
      <c r="D574" s="1"/>
    </row>
    <row r="575" spans="1:4" x14ac:dyDescent="0.2">
      <c r="A575" s="31"/>
      <c r="B575" s="16"/>
      <c r="C575" s="1"/>
      <c r="D575" s="1"/>
    </row>
    <row r="576" spans="1:4" x14ac:dyDescent="0.2">
      <c r="A576" s="31"/>
      <c r="B576" s="16"/>
      <c r="C576" s="1"/>
      <c r="D576" s="1"/>
    </row>
    <row r="577" spans="1:4" x14ac:dyDescent="0.2">
      <c r="A577" s="31"/>
      <c r="B577" s="16"/>
      <c r="C577" s="1"/>
      <c r="D577" s="1"/>
    </row>
    <row r="578" spans="1:4" x14ac:dyDescent="0.2">
      <c r="A578" s="31"/>
      <c r="B578" s="16"/>
      <c r="C578" s="1"/>
      <c r="D578" s="1"/>
    </row>
    <row r="579" spans="1:4" x14ac:dyDescent="0.2">
      <c r="A579" s="31"/>
      <c r="B579" s="16"/>
      <c r="C579" s="1"/>
      <c r="D579" s="1"/>
    </row>
    <row r="580" spans="1:4" x14ac:dyDescent="0.2">
      <c r="A580" s="31"/>
      <c r="B580" s="16"/>
      <c r="C580" s="1"/>
      <c r="D580" s="1"/>
    </row>
    <row r="581" spans="1:4" x14ac:dyDescent="0.2">
      <c r="A581" s="31"/>
      <c r="B581" s="16"/>
      <c r="C581" s="1"/>
      <c r="D581" s="1"/>
    </row>
    <row r="582" spans="1:4" x14ac:dyDescent="0.2">
      <c r="A582" s="31"/>
      <c r="B582" s="16"/>
      <c r="C582" s="1"/>
      <c r="D582" s="1"/>
    </row>
    <row r="583" spans="1:4" x14ac:dyDescent="0.2">
      <c r="A583" s="31"/>
      <c r="B583" s="16"/>
      <c r="C583" s="1"/>
      <c r="D583" s="1"/>
    </row>
    <row r="584" spans="1:4" x14ac:dyDescent="0.2">
      <c r="A584" s="31"/>
      <c r="B584" s="16"/>
      <c r="C584" s="1"/>
      <c r="D584" s="1"/>
    </row>
    <row r="585" spans="1:4" x14ac:dyDescent="0.2">
      <c r="A585" s="31"/>
      <c r="B585" s="16"/>
      <c r="C585" s="1"/>
      <c r="D585" s="1"/>
    </row>
    <row r="586" spans="1:4" x14ac:dyDescent="0.2">
      <c r="A586" s="31"/>
      <c r="B586" s="16"/>
      <c r="C586" s="1"/>
      <c r="D586" s="1"/>
    </row>
    <row r="587" spans="1:4" x14ac:dyDescent="0.2">
      <c r="A587" s="31"/>
      <c r="B587" s="16"/>
      <c r="C587" s="1"/>
      <c r="D587" s="1"/>
    </row>
    <row r="588" spans="1:4" x14ac:dyDescent="0.2">
      <c r="A588" s="31"/>
      <c r="B588" s="16"/>
      <c r="C588" s="1"/>
      <c r="D588" s="1"/>
    </row>
    <row r="589" spans="1:4" x14ac:dyDescent="0.2">
      <c r="A589" s="31"/>
      <c r="B589" s="16"/>
      <c r="C589" s="1"/>
      <c r="D589" s="1"/>
    </row>
    <row r="590" spans="1:4" x14ac:dyDescent="0.2">
      <c r="A590" s="31"/>
      <c r="B590" s="16"/>
      <c r="C590" s="1"/>
      <c r="D590" s="1"/>
    </row>
    <row r="591" spans="1:4" x14ac:dyDescent="0.2">
      <c r="A591" s="31"/>
      <c r="B591" s="16"/>
      <c r="C591" s="1"/>
      <c r="D591" s="1"/>
    </row>
    <row r="592" spans="1:4" x14ac:dyDescent="0.2">
      <c r="A592" s="31"/>
      <c r="B592" s="16"/>
      <c r="C592" s="1"/>
      <c r="D592" s="1"/>
    </row>
    <row r="593" spans="1:4" x14ac:dyDescent="0.2">
      <c r="A593" s="31"/>
      <c r="B593" s="16"/>
      <c r="C593" s="1"/>
      <c r="D593" s="1"/>
    </row>
    <row r="594" spans="1:4" x14ac:dyDescent="0.2">
      <c r="A594" s="31"/>
      <c r="B594" s="16"/>
      <c r="C594" s="1"/>
      <c r="D594" s="1"/>
    </row>
    <row r="595" spans="1:4" x14ac:dyDescent="0.2">
      <c r="A595" s="31"/>
      <c r="B595" s="16"/>
      <c r="C595" s="1"/>
      <c r="D595" s="1"/>
    </row>
    <row r="596" spans="1:4" x14ac:dyDescent="0.2">
      <c r="A596" s="31"/>
      <c r="B596" s="16"/>
      <c r="C596" s="1"/>
      <c r="D596" s="1"/>
    </row>
    <row r="597" spans="1:4" x14ac:dyDescent="0.2">
      <c r="A597" s="31"/>
      <c r="B597" s="16"/>
      <c r="C597" s="1"/>
      <c r="D597" s="1"/>
    </row>
    <row r="598" spans="1:4" x14ac:dyDescent="0.2">
      <c r="A598" s="31"/>
      <c r="B598" s="16"/>
      <c r="C598" s="1"/>
      <c r="D598" s="1"/>
    </row>
    <row r="599" spans="1:4" x14ac:dyDescent="0.2">
      <c r="A599" s="31"/>
      <c r="B599" s="16"/>
      <c r="C599" s="1"/>
      <c r="D599" s="1"/>
    </row>
    <row r="600" spans="1:4" x14ac:dyDescent="0.2">
      <c r="A600" s="31"/>
      <c r="B600" s="16"/>
      <c r="C600" s="1"/>
      <c r="D600" s="1"/>
    </row>
    <row r="601" spans="1:4" x14ac:dyDescent="0.2">
      <c r="A601" s="31"/>
      <c r="B601" s="16"/>
      <c r="C601" s="1"/>
      <c r="D601" s="1"/>
    </row>
    <row r="602" spans="1:4" x14ac:dyDescent="0.2">
      <c r="A602" s="31"/>
      <c r="B602" s="16"/>
      <c r="C602" s="1"/>
      <c r="D602" s="1"/>
    </row>
    <row r="603" spans="1:4" x14ac:dyDescent="0.2">
      <c r="A603" s="31"/>
      <c r="B603" s="16"/>
      <c r="C603" s="1"/>
      <c r="D603" s="1"/>
    </row>
    <row r="604" spans="1:4" x14ac:dyDescent="0.2">
      <c r="A604" s="31"/>
      <c r="B604" s="16"/>
      <c r="C604" s="1"/>
      <c r="D604" s="1"/>
    </row>
    <row r="605" spans="1:4" x14ac:dyDescent="0.2">
      <c r="A605" s="31"/>
      <c r="B605" s="16"/>
      <c r="C605" s="1"/>
      <c r="D605" s="1"/>
    </row>
    <row r="606" spans="1:4" x14ac:dyDescent="0.2">
      <c r="A606" s="31"/>
      <c r="B606" s="16"/>
      <c r="C606" s="1"/>
      <c r="D606" s="1"/>
    </row>
    <row r="607" spans="1:4" x14ac:dyDescent="0.2">
      <c r="A607" s="31"/>
      <c r="B607" s="16"/>
      <c r="C607" s="1"/>
      <c r="D607" s="1"/>
    </row>
    <row r="608" spans="1:4" x14ac:dyDescent="0.2">
      <c r="A608" s="31"/>
      <c r="B608" s="16"/>
      <c r="C608" s="1"/>
      <c r="D608" s="1"/>
    </row>
    <row r="609" spans="1:4" x14ac:dyDescent="0.2">
      <c r="A609" s="31"/>
      <c r="B609" s="16"/>
      <c r="C609" s="1"/>
      <c r="D609" s="1"/>
    </row>
    <row r="610" spans="1:4" x14ac:dyDescent="0.2">
      <c r="A610" s="31"/>
      <c r="B610" s="16"/>
      <c r="C610" s="1"/>
      <c r="D610" s="1"/>
    </row>
    <row r="611" spans="1:4" x14ac:dyDescent="0.2">
      <c r="A611" s="31"/>
      <c r="B611" s="16"/>
      <c r="C611" s="1"/>
      <c r="D611" s="1"/>
    </row>
    <row r="612" spans="1:4" x14ac:dyDescent="0.2">
      <c r="A612" s="31"/>
      <c r="B612" s="16"/>
      <c r="C612" s="1"/>
      <c r="D612" s="1"/>
    </row>
    <row r="613" spans="1:4" x14ac:dyDescent="0.2">
      <c r="A613" s="31"/>
      <c r="B613" s="16"/>
      <c r="C613" s="1"/>
      <c r="D613" s="1"/>
    </row>
    <row r="614" spans="1:4" x14ac:dyDescent="0.2">
      <c r="A614" s="31"/>
      <c r="B614" s="16"/>
      <c r="C614" s="1"/>
      <c r="D614" s="1"/>
    </row>
    <row r="615" spans="1:4" x14ac:dyDescent="0.2">
      <c r="A615" s="31"/>
      <c r="B615" s="16"/>
      <c r="C615" s="1"/>
      <c r="D615" s="1"/>
    </row>
    <row r="616" spans="1:4" x14ac:dyDescent="0.2">
      <c r="A616" s="31"/>
      <c r="B616" s="16"/>
      <c r="C616" s="1"/>
      <c r="D616" s="1"/>
    </row>
    <row r="617" spans="1:4" x14ac:dyDescent="0.2">
      <c r="A617" s="31"/>
      <c r="B617" s="16"/>
      <c r="C617" s="1"/>
      <c r="D617" s="1"/>
    </row>
    <row r="618" spans="1:4" x14ac:dyDescent="0.2">
      <c r="A618" s="31"/>
      <c r="B618" s="16"/>
      <c r="C618" s="1"/>
      <c r="D618" s="1"/>
    </row>
    <row r="619" spans="1:4" x14ac:dyDescent="0.2">
      <c r="A619" s="31"/>
      <c r="B619" s="16"/>
      <c r="C619" s="1"/>
      <c r="D619" s="1"/>
    </row>
    <row r="620" spans="1:4" x14ac:dyDescent="0.2">
      <c r="A620" s="31"/>
      <c r="B620" s="16"/>
      <c r="C620" s="1"/>
      <c r="D620" s="1"/>
    </row>
    <row r="621" spans="1:4" x14ac:dyDescent="0.2">
      <c r="A621" s="31"/>
      <c r="B621" s="16"/>
      <c r="C621" s="1"/>
      <c r="D621" s="1"/>
    </row>
    <row r="622" spans="1:4" x14ac:dyDescent="0.2">
      <c r="A622" s="31"/>
      <c r="B622" s="16"/>
      <c r="C622" s="1"/>
      <c r="D622" s="1"/>
    </row>
    <row r="623" spans="1:4" x14ac:dyDescent="0.2">
      <c r="A623" s="31"/>
      <c r="B623" s="16"/>
      <c r="C623" s="1"/>
      <c r="D623" s="1"/>
    </row>
    <row r="624" spans="1:4" x14ac:dyDescent="0.2">
      <c r="A624" s="31"/>
      <c r="B624" s="16"/>
      <c r="C624" s="1"/>
      <c r="D624" s="1"/>
    </row>
    <row r="625" spans="1:4" x14ac:dyDescent="0.2">
      <c r="A625" s="31"/>
      <c r="B625" s="16"/>
      <c r="C625" s="1"/>
      <c r="D625" s="1"/>
    </row>
    <row r="626" spans="1:4" x14ac:dyDescent="0.2">
      <c r="A626" s="31"/>
      <c r="B626" s="16"/>
      <c r="C626" s="1"/>
      <c r="D626" s="1"/>
    </row>
    <row r="627" spans="1:4" x14ac:dyDescent="0.2">
      <c r="A627" s="31"/>
      <c r="B627" s="16"/>
      <c r="C627" s="1"/>
      <c r="D627" s="1"/>
    </row>
    <row r="628" spans="1:4" x14ac:dyDescent="0.2">
      <c r="A628" s="31"/>
      <c r="B628" s="16"/>
      <c r="C628" s="1"/>
      <c r="D628" s="1"/>
    </row>
    <row r="629" spans="1:4" x14ac:dyDescent="0.2">
      <c r="A629" s="31"/>
      <c r="B629" s="16"/>
      <c r="C629" s="1"/>
      <c r="D629" s="1"/>
    </row>
    <row r="630" spans="1:4" x14ac:dyDescent="0.2">
      <c r="A630" s="31"/>
      <c r="B630" s="16"/>
      <c r="C630" s="1"/>
      <c r="D630" s="1"/>
    </row>
    <row r="631" spans="1:4" x14ac:dyDescent="0.2">
      <c r="A631" s="31"/>
      <c r="B631" s="16"/>
      <c r="C631" s="1"/>
      <c r="D631" s="1"/>
    </row>
    <row r="632" spans="1:4" x14ac:dyDescent="0.2">
      <c r="A632" s="31"/>
      <c r="B632" s="16"/>
      <c r="C632" s="1"/>
      <c r="D632" s="1"/>
    </row>
    <row r="633" spans="1:4" x14ac:dyDescent="0.2">
      <c r="A633" s="31"/>
      <c r="B633" s="16"/>
      <c r="C633" s="1"/>
      <c r="D633" s="1"/>
    </row>
    <row r="634" spans="1:4" x14ac:dyDescent="0.2">
      <c r="A634" s="31"/>
      <c r="B634" s="16"/>
      <c r="C634" s="1"/>
      <c r="D634" s="1"/>
    </row>
    <row r="635" spans="1:4" x14ac:dyDescent="0.2">
      <c r="A635" s="31"/>
      <c r="B635" s="16"/>
      <c r="C635" s="1"/>
      <c r="D635" s="1"/>
    </row>
    <row r="636" spans="1:4" x14ac:dyDescent="0.2">
      <c r="A636" s="31"/>
      <c r="B636" s="16"/>
      <c r="C636" s="1"/>
      <c r="D636" s="1"/>
    </row>
    <row r="637" spans="1:4" x14ac:dyDescent="0.2">
      <c r="A637" s="31"/>
      <c r="B637" s="16"/>
      <c r="C637" s="1"/>
      <c r="D637" s="1"/>
    </row>
    <row r="638" spans="1:4" x14ac:dyDescent="0.2">
      <c r="A638" s="31"/>
      <c r="B638" s="16"/>
      <c r="C638" s="1"/>
      <c r="D638" s="1"/>
    </row>
    <row r="639" spans="1:4" x14ac:dyDescent="0.2">
      <c r="A639" s="31"/>
      <c r="B639" s="16"/>
      <c r="C639" s="1"/>
      <c r="D639" s="1"/>
    </row>
    <row r="640" spans="1:4" x14ac:dyDescent="0.2">
      <c r="A640" s="31"/>
      <c r="B640" s="16"/>
      <c r="C640" s="1"/>
      <c r="D640" s="1"/>
    </row>
    <row r="641" spans="1:4" x14ac:dyDescent="0.2">
      <c r="A641" s="31"/>
      <c r="B641" s="16"/>
      <c r="C641" s="1"/>
      <c r="D641" s="1"/>
    </row>
    <row r="642" spans="1:4" x14ac:dyDescent="0.2">
      <c r="A642" s="31"/>
      <c r="B642" s="16"/>
      <c r="C642" s="1"/>
      <c r="D642" s="1"/>
    </row>
    <row r="643" spans="1:4" x14ac:dyDescent="0.2">
      <c r="A643" s="31"/>
      <c r="B643" s="16"/>
      <c r="C643" s="1"/>
      <c r="D643" s="1"/>
    </row>
    <row r="644" spans="1:4" x14ac:dyDescent="0.2">
      <c r="A644" s="31"/>
      <c r="B644" s="16"/>
      <c r="C644" s="1"/>
      <c r="D644" s="1"/>
    </row>
    <row r="645" spans="1:4" x14ac:dyDescent="0.2">
      <c r="A645" s="31"/>
      <c r="B645" s="16"/>
      <c r="C645" s="1"/>
      <c r="D645" s="1"/>
    </row>
    <row r="646" spans="1:4" x14ac:dyDescent="0.2">
      <c r="A646" s="31"/>
      <c r="B646" s="16"/>
      <c r="C646" s="1"/>
      <c r="D646" s="1"/>
    </row>
    <row r="647" spans="1:4" x14ac:dyDescent="0.2">
      <c r="A647" s="31"/>
      <c r="B647" s="16"/>
      <c r="C647" s="1"/>
      <c r="D647" s="1"/>
    </row>
    <row r="648" spans="1:4" x14ac:dyDescent="0.2">
      <c r="A648" s="31"/>
      <c r="B648" s="16"/>
      <c r="C648" s="1"/>
      <c r="D648" s="1"/>
    </row>
    <row r="649" spans="1:4" x14ac:dyDescent="0.2">
      <c r="A649" s="31"/>
      <c r="B649" s="16"/>
      <c r="C649" s="1"/>
      <c r="D649" s="1"/>
    </row>
    <row r="650" spans="1:4" x14ac:dyDescent="0.2">
      <c r="A650" s="31"/>
      <c r="B650" s="16"/>
      <c r="C650" s="1"/>
      <c r="D650" s="1"/>
    </row>
    <row r="651" spans="1:4" x14ac:dyDescent="0.2">
      <c r="A651" s="31"/>
      <c r="B651" s="16"/>
      <c r="C651" s="1"/>
      <c r="D651" s="1"/>
    </row>
    <row r="652" spans="1:4" x14ac:dyDescent="0.2">
      <c r="A652" s="31"/>
      <c r="B652" s="16"/>
      <c r="C652" s="1"/>
      <c r="D652" s="1"/>
    </row>
    <row r="653" spans="1:4" x14ac:dyDescent="0.2">
      <c r="A653" s="31"/>
      <c r="B653" s="16"/>
      <c r="C653" s="1"/>
      <c r="D653" s="1"/>
    </row>
    <row r="654" spans="1:4" x14ac:dyDescent="0.2">
      <c r="A654" s="31"/>
      <c r="B654" s="16"/>
      <c r="C654" s="1"/>
      <c r="D654" s="1"/>
    </row>
    <row r="655" spans="1:4" x14ac:dyDescent="0.2">
      <c r="A655" s="31"/>
      <c r="B655" s="16"/>
      <c r="C655" s="1"/>
      <c r="D655" s="1"/>
    </row>
    <row r="656" spans="1:4" x14ac:dyDescent="0.2">
      <c r="A656" s="31"/>
      <c r="B656" s="16"/>
      <c r="C656" s="1"/>
      <c r="D656" s="1"/>
    </row>
    <row r="657" spans="1:4" x14ac:dyDescent="0.2">
      <c r="A657" s="31"/>
      <c r="B657" s="16"/>
      <c r="C657" s="1"/>
      <c r="D657" s="1"/>
    </row>
    <row r="658" spans="1:4" x14ac:dyDescent="0.2">
      <c r="A658" s="31"/>
      <c r="B658" s="16"/>
      <c r="C658" s="1"/>
      <c r="D658" s="1"/>
    </row>
    <row r="659" spans="1:4" x14ac:dyDescent="0.2">
      <c r="A659" s="31"/>
      <c r="B659" s="16"/>
      <c r="C659" s="1"/>
      <c r="D659" s="1"/>
    </row>
    <row r="660" spans="1:4" x14ac:dyDescent="0.2">
      <c r="A660" s="31"/>
      <c r="B660" s="16"/>
      <c r="C660" s="1"/>
      <c r="D660" s="1"/>
    </row>
    <row r="661" spans="1:4" x14ac:dyDescent="0.2">
      <c r="A661" s="31"/>
      <c r="B661" s="16"/>
      <c r="C661" s="1"/>
      <c r="D661" s="1"/>
    </row>
    <row r="662" spans="1:4" x14ac:dyDescent="0.2">
      <c r="A662" s="31"/>
      <c r="B662" s="16"/>
      <c r="C662" s="1"/>
      <c r="D662" s="1"/>
    </row>
    <row r="663" spans="1:4" x14ac:dyDescent="0.2">
      <c r="A663" s="31"/>
      <c r="B663" s="16"/>
      <c r="C663" s="1"/>
      <c r="D663" s="1"/>
    </row>
    <row r="664" spans="1:4" x14ac:dyDescent="0.2">
      <c r="A664" s="31"/>
      <c r="B664" s="16"/>
      <c r="C664" s="1"/>
      <c r="D664" s="1"/>
    </row>
    <row r="665" spans="1:4" x14ac:dyDescent="0.2">
      <c r="A665" s="31"/>
      <c r="B665" s="16"/>
      <c r="C665" s="1"/>
      <c r="D665" s="1"/>
    </row>
    <row r="666" spans="1:4" x14ac:dyDescent="0.2">
      <c r="A666" s="31"/>
      <c r="B666" s="16"/>
      <c r="C666" s="1"/>
      <c r="D666" s="1"/>
    </row>
    <row r="667" spans="1:4" x14ac:dyDescent="0.2">
      <c r="A667" s="31"/>
      <c r="B667" s="16"/>
      <c r="C667" s="1"/>
      <c r="D667" s="1"/>
    </row>
    <row r="668" spans="1:4" x14ac:dyDescent="0.2">
      <c r="A668" s="31"/>
      <c r="B668" s="16"/>
      <c r="C668" s="1"/>
      <c r="D668" s="1"/>
    </row>
    <row r="669" spans="1:4" x14ac:dyDescent="0.2">
      <c r="A669" s="31"/>
      <c r="B669" s="16"/>
      <c r="C669" s="1"/>
      <c r="D669" s="1"/>
    </row>
    <row r="670" spans="1:4" x14ac:dyDescent="0.2">
      <c r="A670" s="31"/>
      <c r="B670" s="16"/>
      <c r="C670" s="1"/>
      <c r="D670" s="1"/>
    </row>
    <row r="671" spans="1:4" x14ac:dyDescent="0.2">
      <c r="A671" s="31"/>
      <c r="B671" s="16"/>
      <c r="C671" s="1"/>
      <c r="D671" s="1"/>
    </row>
    <row r="672" spans="1:4" x14ac:dyDescent="0.2">
      <c r="A672" s="31"/>
      <c r="B672" s="16"/>
      <c r="C672" s="1"/>
      <c r="D672" s="1"/>
    </row>
    <row r="673" spans="1:4" x14ac:dyDescent="0.2">
      <c r="A673" s="31"/>
      <c r="B673" s="16"/>
      <c r="C673" s="1"/>
      <c r="D673" s="1"/>
    </row>
    <row r="674" spans="1:4" x14ac:dyDescent="0.2">
      <c r="A674" s="31"/>
      <c r="B674" s="16"/>
      <c r="C674" s="1"/>
      <c r="D674" s="1"/>
    </row>
    <row r="675" spans="1:4" x14ac:dyDescent="0.2">
      <c r="A675" s="31"/>
      <c r="B675" s="16"/>
      <c r="C675" s="1"/>
      <c r="D675" s="1"/>
    </row>
    <row r="676" spans="1:4" x14ac:dyDescent="0.2">
      <c r="A676" s="31"/>
      <c r="B676" s="16"/>
      <c r="C676" s="1"/>
      <c r="D676" s="1"/>
    </row>
    <row r="677" spans="1:4" x14ac:dyDescent="0.2">
      <c r="A677" s="31"/>
      <c r="B677" s="16"/>
      <c r="C677" s="1"/>
      <c r="D677" s="1"/>
    </row>
    <row r="678" spans="1:4" x14ac:dyDescent="0.2">
      <c r="A678" s="31"/>
      <c r="B678" s="16"/>
      <c r="C678" s="1"/>
      <c r="D678" s="1"/>
    </row>
    <row r="679" spans="1:4" x14ac:dyDescent="0.2">
      <c r="A679" s="31"/>
      <c r="B679" s="16"/>
      <c r="C679" s="1"/>
      <c r="D679" s="1"/>
    </row>
    <row r="680" spans="1:4" x14ac:dyDescent="0.2">
      <c r="A680" s="31"/>
      <c r="B680" s="16"/>
      <c r="C680" s="1"/>
      <c r="D680" s="1"/>
    </row>
    <row r="681" spans="1:4" x14ac:dyDescent="0.2">
      <c r="A681" s="31"/>
      <c r="B681" s="16"/>
      <c r="C681" s="1"/>
      <c r="D681" s="1"/>
    </row>
    <row r="682" spans="1:4" x14ac:dyDescent="0.2">
      <c r="A682" s="31"/>
      <c r="B682" s="16"/>
      <c r="C682" s="1"/>
      <c r="D682" s="1"/>
    </row>
    <row r="683" spans="1:4" x14ac:dyDescent="0.2">
      <c r="A683" s="31"/>
      <c r="B683" s="16"/>
      <c r="C683" s="1"/>
      <c r="D683" s="1"/>
    </row>
    <row r="684" spans="1:4" x14ac:dyDescent="0.2">
      <c r="A684" s="31"/>
      <c r="B684" s="16"/>
      <c r="C684" s="1"/>
      <c r="D684" s="1"/>
    </row>
    <row r="685" spans="1:4" x14ac:dyDescent="0.2">
      <c r="A685" s="31"/>
      <c r="B685" s="16"/>
      <c r="C685" s="1"/>
      <c r="D685" s="1"/>
    </row>
    <row r="686" spans="1:4" x14ac:dyDescent="0.2">
      <c r="A686" s="31"/>
      <c r="B686" s="16"/>
      <c r="C686" s="1"/>
      <c r="D686" s="1"/>
    </row>
    <row r="687" spans="1:4" x14ac:dyDescent="0.2">
      <c r="A687" s="31"/>
      <c r="B687" s="16"/>
      <c r="C687" s="1"/>
      <c r="D687" s="1"/>
    </row>
    <row r="688" spans="1:4" x14ac:dyDescent="0.2">
      <c r="A688" s="31"/>
      <c r="B688" s="16"/>
      <c r="C688" s="1"/>
      <c r="D688" s="1"/>
    </row>
    <row r="689" spans="1:4" x14ac:dyDescent="0.2">
      <c r="A689" s="31"/>
      <c r="B689" s="16"/>
      <c r="C689" s="1"/>
      <c r="D689" s="1"/>
    </row>
    <row r="690" spans="1:4" x14ac:dyDescent="0.2">
      <c r="A690" s="31"/>
      <c r="B690" s="16"/>
      <c r="C690" s="1"/>
      <c r="D690" s="1"/>
    </row>
    <row r="691" spans="1:4" x14ac:dyDescent="0.2">
      <c r="A691" s="31"/>
      <c r="B691" s="16"/>
      <c r="C691" s="1"/>
      <c r="D691" s="1"/>
    </row>
    <row r="692" spans="1:4" x14ac:dyDescent="0.2">
      <c r="A692" s="31"/>
      <c r="B692" s="16"/>
      <c r="C692" s="1"/>
      <c r="D692" s="1"/>
    </row>
    <row r="693" spans="1:4" x14ac:dyDescent="0.2">
      <c r="A693" s="31"/>
      <c r="B693" s="16"/>
      <c r="C693" s="1"/>
      <c r="D693" s="1"/>
    </row>
    <row r="694" spans="1:4" x14ac:dyDescent="0.2">
      <c r="A694" s="31"/>
      <c r="B694" s="16"/>
      <c r="C694" s="1"/>
      <c r="D694" s="1"/>
    </row>
    <row r="695" spans="1:4" x14ac:dyDescent="0.2">
      <c r="A695" s="31"/>
      <c r="B695" s="16"/>
      <c r="C695" s="1"/>
      <c r="D695" s="1"/>
    </row>
    <row r="696" spans="1:4" x14ac:dyDescent="0.2">
      <c r="A696" s="31"/>
      <c r="B696" s="16"/>
      <c r="C696" s="1"/>
      <c r="D696" s="1"/>
    </row>
    <row r="697" spans="1:4" x14ac:dyDescent="0.2">
      <c r="A697" s="31"/>
      <c r="B697" s="16"/>
      <c r="C697" s="1"/>
      <c r="D697" s="1"/>
    </row>
    <row r="698" spans="1:4" x14ac:dyDescent="0.2">
      <c r="A698" s="31"/>
      <c r="B698" s="16"/>
      <c r="C698" s="1"/>
      <c r="D698" s="1"/>
    </row>
    <row r="699" spans="1:4" x14ac:dyDescent="0.2">
      <c r="A699" s="31"/>
      <c r="B699" s="16"/>
      <c r="C699" s="1"/>
      <c r="D699" s="1"/>
    </row>
    <row r="700" spans="1:4" x14ac:dyDescent="0.2">
      <c r="A700" s="31"/>
      <c r="B700" s="16"/>
      <c r="C700" s="1"/>
      <c r="D700" s="1"/>
    </row>
    <row r="701" spans="1:4" x14ac:dyDescent="0.2">
      <c r="A701" s="31"/>
      <c r="B701" s="16"/>
      <c r="C701" s="1"/>
      <c r="D701" s="1"/>
    </row>
    <row r="702" spans="1:4" x14ac:dyDescent="0.2">
      <c r="A702" s="31"/>
      <c r="B702" s="16"/>
      <c r="C702" s="1"/>
      <c r="D702" s="1"/>
    </row>
    <row r="703" spans="1:4" x14ac:dyDescent="0.2">
      <c r="A703" s="31"/>
      <c r="B703" s="16"/>
      <c r="C703" s="1"/>
      <c r="D703" s="1"/>
    </row>
    <row r="704" spans="1:4" x14ac:dyDescent="0.2">
      <c r="A704" s="31"/>
      <c r="B704" s="16"/>
      <c r="C704" s="1"/>
      <c r="D704" s="1"/>
    </row>
    <row r="705" spans="1:4" x14ac:dyDescent="0.2">
      <c r="A705" s="31"/>
      <c r="B705" s="16"/>
      <c r="C705" s="1"/>
      <c r="D705" s="1"/>
    </row>
    <row r="706" spans="1:4" x14ac:dyDescent="0.2">
      <c r="A706" s="31"/>
      <c r="B706" s="16"/>
      <c r="C706" s="1"/>
      <c r="D706" s="1"/>
    </row>
    <row r="707" spans="1:4" x14ac:dyDescent="0.2">
      <c r="A707" s="31"/>
      <c r="B707" s="16"/>
      <c r="C707" s="1"/>
      <c r="D707" s="1"/>
    </row>
    <row r="708" spans="1:4" x14ac:dyDescent="0.2">
      <c r="A708" s="31"/>
      <c r="B708" s="16"/>
      <c r="C708" s="1"/>
      <c r="D708" s="1"/>
    </row>
    <row r="709" spans="1:4" x14ac:dyDescent="0.2">
      <c r="A709" s="31"/>
      <c r="B709" s="16"/>
      <c r="C709" s="1"/>
      <c r="D709" s="1"/>
    </row>
    <row r="710" spans="1:4" x14ac:dyDescent="0.2">
      <c r="A710" s="31"/>
      <c r="B710" s="16"/>
      <c r="C710" s="1"/>
      <c r="D710" s="1"/>
    </row>
    <row r="711" spans="1:4" x14ac:dyDescent="0.2">
      <c r="A711" s="31"/>
      <c r="B711" s="16"/>
      <c r="C711" s="1"/>
      <c r="D711" s="1"/>
    </row>
    <row r="712" spans="1:4" x14ac:dyDescent="0.2">
      <c r="A712" s="31"/>
      <c r="B712" s="16"/>
      <c r="C712" s="1"/>
      <c r="D712" s="1"/>
    </row>
    <row r="713" spans="1:4" x14ac:dyDescent="0.2">
      <c r="A713" s="31"/>
      <c r="B713" s="16"/>
      <c r="C713" s="1"/>
      <c r="D713" s="1"/>
    </row>
    <row r="714" spans="1:4" x14ac:dyDescent="0.2">
      <c r="A714" s="31"/>
      <c r="B714" s="16"/>
      <c r="C714" s="1"/>
      <c r="D714" s="1"/>
    </row>
    <row r="715" spans="1:4" x14ac:dyDescent="0.2">
      <c r="A715" s="31"/>
      <c r="B715" s="16"/>
      <c r="C715" s="1"/>
      <c r="D715" s="1"/>
    </row>
    <row r="716" spans="1:4" x14ac:dyDescent="0.2">
      <c r="A716" s="31"/>
      <c r="B716" s="16"/>
      <c r="C716" s="1"/>
      <c r="D716" s="1"/>
    </row>
    <row r="717" spans="1:4" x14ac:dyDescent="0.2">
      <c r="A717" s="31"/>
      <c r="B717" s="16"/>
      <c r="C717" s="1"/>
      <c r="D717" s="1"/>
    </row>
    <row r="718" spans="1:4" x14ac:dyDescent="0.2">
      <c r="A718" s="31"/>
      <c r="B718" s="16"/>
      <c r="C718" s="1"/>
      <c r="D718" s="1"/>
    </row>
    <row r="719" spans="1:4" x14ac:dyDescent="0.2">
      <c r="A719" s="31"/>
      <c r="B719" s="16"/>
      <c r="C719" s="1"/>
      <c r="D719" s="1"/>
    </row>
    <row r="720" spans="1:4" x14ac:dyDescent="0.2">
      <c r="A720" s="31"/>
      <c r="B720" s="16"/>
      <c r="C720" s="1"/>
      <c r="D720" s="1"/>
    </row>
    <row r="721" spans="1:4" x14ac:dyDescent="0.2">
      <c r="A721" s="31"/>
      <c r="B721" s="16"/>
      <c r="C721" s="1"/>
      <c r="D721" s="1"/>
    </row>
    <row r="722" spans="1:4" x14ac:dyDescent="0.2">
      <c r="A722" s="31"/>
      <c r="B722" s="16"/>
      <c r="C722" s="1"/>
      <c r="D722" s="1"/>
    </row>
    <row r="723" spans="1:4" x14ac:dyDescent="0.2">
      <c r="A723" s="31"/>
      <c r="B723" s="16"/>
      <c r="C723" s="1"/>
      <c r="D723" s="1"/>
    </row>
    <row r="724" spans="1:4" x14ac:dyDescent="0.2">
      <c r="A724" s="31"/>
      <c r="B724" s="16"/>
      <c r="C724" s="1"/>
      <c r="D724" s="1"/>
    </row>
    <row r="725" spans="1:4" x14ac:dyDescent="0.2">
      <c r="A725" s="31"/>
      <c r="B725" s="16"/>
      <c r="C725" s="1"/>
      <c r="D725" s="1"/>
    </row>
    <row r="726" spans="1:4" x14ac:dyDescent="0.2">
      <c r="A726" s="31"/>
      <c r="B726" s="16"/>
      <c r="C726" s="1"/>
      <c r="D726" s="1"/>
    </row>
    <row r="727" spans="1:4" x14ac:dyDescent="0.2">
      <c r="A727" s="31"/>
      <c r="B727" s="16"/>
      <c r="C727" s="1"/>
      <c r="D727" s="1"/>
    </row>
    <row r="728" spans="1:4" x14ac:dyDescent="0.2">
      <c r="A728" s="31"/>
      <c r="B728" s="16"/>
      <c r="C728" s="1"/>
      <c r="D728" s="1"/>
    </row>
    <row r="729" spans="1:4" x14ac:dyDescent="0.2">
      <c r="A729" s="31"/>
      <c r="B729" s="16"/>
      <c r="C729" s="1"/>
      <c r="D729" s="1"/>
    </row>
    <row r="730" spans="1:4" x14ac:dyDescent="0.2">
      <c r="A730" s="31"/>
      <c r="B730" s="16"/>
      <c r="C730" s="1"/>
      <c r="D730" s="1"/>
    </row>
    <row r="731" spans="1:4" x14ac:dyDescent="0.2">
      <c r="A731" s="31"/>
      <c r="B731" s="16"/>
      <c r="C731" s="1"/>
      <c r="D731" s="1"/>
    </row>
    <row r="732" spans="1:4" x14ac:dyDescent="0.2">
      <c r="A732" s="31"/>
      <c r="B732" s="16"/>
      <c r="C732" s="1"/>
      <c r="D732" s="1"/>
    </row>
    <row r="733" spans="1:4" x14ac:dyDescent="0.2">
      <c r="A733" s="31"/>
      <c r="B733" s="16"/>
      <c r="C733" s="1"/>
      <c r="D733" s="1"/>
    </row>
    <row r="734" spans="1:4" x14ac:dyDescent="0.2">
      <c r="A734" s="31"/>
      <c r="B734" s="16"/>
      <c r="C734" s="1"/>
      <c r="D734" s="1"/>
    </row>
    <row r="735" spans="1:4" x14ac:dyDescent="0.2">
      <c r="A735" s="31"/>
      <c r="B735" s="16"/>
      <c r="C735" s="1"/>
      <c r="D735" s="1"/>
    </row>
    <row r="736" spans="1:4" x14ac:dyDescent="0.2">
      <c r="A736" s="31"/>
      <c r="B736" s="16"/>
      <c r="C736" s="1"/>
      <c r="D736" s="1"/>
    </row>
    <row r="737" spans="1:4" x14ac:dyDescent="0.2">
      <c r="A737" s="31"/>
      <c r="B737" s="16"/>
      <c r="C737" s="1"/>
      <c r="D737" s="1"/>
    </row>
    <row r="738" spans="1:4" x14ac:dyDescent="0.2">
      <c r="A738" s="31"/>
      <c r="B738" s="16"/>
      <c r="C738" s="1"/>
      <c r="D738" s="1"/>
    </row>
    <row r="739" spans="1:4" x14ac:dyDescent="0.2">
      <c r="A739" s="31"/>
      <c r="B739" s="16"/>
      <c r="C739" s="1"/>
      <c r="D739" s="1"/>
    </row>
    <row r="740" spans="1:4" x14ac:dyDescent="0.2">
      <c r="A740" s="31"/>
      <c r="B740" s="16"/>
      <c r="C740" s="1"/>
      <c r="D740" s="1"/>
    </row>
    <row r="741" spans="1:4" x14ac:dyDescent="0.2">
      <c r="A741" s="31"/>
      <c r="B741" s="16"/>
      <c r="C741" s="1"/>
      <c r="D741" s="1"/>
    </row>
    <row r="742" spans="1:4" x14ac:dyDescent="0.2">
      <c r="A742" s="31"/>
      <c r="B742" s="16"/>
      <c r="C742" s="1"/>
      <c r="D742" s="1"/>
    </row>
    <row r="743" spans="1:4" x14ac:dyDescent="0.2">
      <c r="A743" s="31"/>
      <c r="B743" s="16"/>
      <c r="C743" s="1"/>
      <c r="D743" s="1"/>
    </row>
    <row r="744" spans="1:4" x14ac:dyDescent="0.2">
      <c r="A744" s="31"/>
      <c r="B744" s="16"/>
      <c r="C744" s="1"/>
      <c r="D744" s="1"/>
    </row>
    <row r="745" spans="1:4" x14ac:dyDescent="0.2">
      <c r="A745" s="31"/>
      <c r="B745" s="16"/>
      <c r="C745" s="1"/>
      <c r="D745" s="1"/>
    </row>
    <row r="746" spans="1:4" x14ac:dyDescent="0.2">
      <c r="A746" s="31"/>
      <c r="B746" s="16"/>
      <c r="C746" s="1"/>
      <c r="D746" s="1"/>
    </row>
    <row r="747" spans="1:4" x14ac:dyDescent="0.2">
      <c r="A747" s="31"/>
      <c r="B747" s="16"/>
      <c r="C747" s="1"/>
      <c r="D747" s="1"/>
    </row>
    <row r="748" spans="1:4" x14ac:dyDescent="0.2">
      <c r="A748" s="31"/>
      <c r="B748" s="16"/>
      <c r="C748" s="1"/>
      <c r="D748" s="1"/>
    </row>
    <row r="749" spans="1:4" x14ac:dyDescent="0.2">
      <c r="A749" s="31"/>
      <c r="B749" s="16"/>
      <c r="C749" s="1"/>
      <c r="D749" s="1"/>
    </row>
    <row r="750" spans="1:4" x14ac:dyDescent="0.2">
      <c r="A750" s="31"/>
      <c r="B750" s="16"/>
      <c r="C750" s="1"/>
      <c r="D750" s="1"/>
    </row>
    <row r="751" spans="1:4" x14ac:dyDescent="0.2">
      <c r="A751" s="31"/>
      <c r="B751" s="16"/>
      <c r="C751" s="1"/>
      <c r="D751" s="1"/>
    </row>
    <row r="752" spans="1:4" x14ac:dyDescent="0.2">
      <c r="A752" s="31"/>
      <c r="B752" s="16"/>
      <c r="C752" s="1"/>
      <c r="D752" s="1"/>
    </row>
    <row r="753" spans="1:4" x14ac:dyDescent="0.2">
      <c r="A753" s="31"/>
      <c r="B753" s="16"/>
      <c r="C753" s="1"/>
      <c r="D753" s="1"/>
    </row>
    <row r="754" spans="1:4" x14ac:dyDescent="0.2">
      <c r="A754" s="31"/>
      <c r="B754" s="16"/>
      <c r="C754" s="1"/>
      <c r="D754" s="1"/>
    </row>
    <row r="755" spans="1:4" x14ac:dyDescent="0.2">
      <c r="A755" s="31"/>
      <c r="B755" s="16"/>
      <c r="C755" s="1"/>
      <c r="D755" s="1"/>
    </row>
    <row r="756" spans="1:4" x14ac:dyDescent="0.2">
      <c r="A756" s="31"/>
      <c r="B756" s="16"/>
      <c r="C756" s="1"/>
      <c r="D756" s="1"/>
    </row>
    <row r="757" spans="1:4" x14ac:dyDescent="0.2">
      <c r="A757" s="31"/>
      <c r="B757" s="16"/>
      <c r="C757" s="1"/>
      <c r="D757" s="1"/>
    </row>
    <row r="758" spans="1:4" x14ac:dyDescent="0.2">
      <c r="A758" s="31"/>
      <c r="B758" s="16"/>
      <c r="C758" s="1"/>
      <c r="D758" s="1"/>
    </row>
    <row r="759" spans="1:4" x14ac:dyDescent="0.2">
      <c r="A759" s="31"/>
      <c r="B759" s="16"/>
      <c r="C759" s="1"/>
      <c r="D759" s="1"/>
    </row>
    <row r="760" spans="1:4" x14ac:dyDescent="0.2">
      <c r="A760" s="31"/>
      <c r="B760" s="16"/>
      <c r="C760" s="1"/>
      <c r="D760" s="1"/>
    </row>
    <row r="761" spans="1:4" x14ac:dyDescent="0.2">
      <c r="A761" s="31"/>
      <c r="B761" s="16"/>
      <c r="C761" s="1"/>
      <c r="D761" s="1"/>
    </row>
    <row r="762" spans="1:4" x14ac:dyDescent="0.2">
      <c r="A762" s="31"/>
      <c r="B762" s="16"/>
      <c r="C762" s="1"/>
      <c r="D762" s="1"/>
    </row>
    <row r="763" spans="1:4" x14ac:dyDescent="0.2">
      <c r="A763" s="31"/>
      <c r="B763" s="16"/>
      <c r="C763" s="1"/>
      <c r="D763" s="1"/>
    </row>
    <row r="764" spans="1:4" x14ac:dyDescent="0.2">
      <c r="A764" s="31"/>
      <c r="B764" s="16"/>
      <c r="C764" s="1"/>
      <c r="D764" s="1"/>
    </row>
    <row r="765" spans="1:4" x14ac:dyDescent="0.2">
      <c r="A765" s="31"/>
      <c r="B765" s="16"/>
      <c r="C765" s="1"/>
      <c r="D765" s="1"/>
    </row>
    <row r="766" spans="1:4" x14ac:dyDescent="0.2">
      <c r="A766" s="31"/>
      <c r="B766" s="16"/>
      <c r="C766" s="1"/>
      <c r="D766" s="1"/>
    </row>
    <row r="767" spans="1:4" x14ac:dyDescent="0.2">
      <c r="A767" s="31"/>
      <c r="B767" s="16"/>
      <c r="C767" s="1"/>
      <c r="D767" s="1"/>
    </row>
    <row r="768" spans="1:4" x14ac:dyDescent="0.2">
      <c r="A768" s="31"/>
      <c r="B768" s="16"/>
      <c r="C768" s="1"/>
      <c r="D768" s="1"/>
    </row>
    <row r="769" spans="1:4" x14ac:dyDescent="0.2">
      <c r="A769" s="31"/>
      <c r="B769" s="16"/>
      <c r="C769" s="1"/>
      <c r="D769" s="1"/>
    </row>
    <row r="770" spans="1:4" x14ac:dyDescent="0.2">
      <c r="A770" s="31"/>
      <c r="B770" s="16"/>
      <c r="C770" s="1"/>
      <c r="D770" s="1"/>
    </row>
    <row r="771" spans="1:4" x14ac:dyDescent="0.2">
      <c r="A771" s="31"/>
      <c r="B771" s="16"/>
      <c r="C771" s="1"/>
      <c r="D771" s="1"/>
    </row>
    <row r="772" spans="1:4" x14ac:dyDescent="0.2">
      <c r="A772" s="31"/>
      <c r="B772" s="16"/>
      <c r="C772" s="1"/>
      <c r="D772" s="1"/>
    </row>
    <row r="773" spans="1:4" x14ac:dyDescent="0.2">
      <c r="A773" s="31"/>
      <c r="B773" s="16"/>
      <c r="C773" s="1"/>
      <c r="D773" s="1"/>
    </row>
    <row r="774" spans="1:4" x14ac:dyDescent="0.2">
      <c r="A774" s="31"/>
      <c r="B774" s="16"/>
      <c r="C774" s="1"/>
      <c r="D774" s="1"/>
    </row>
    <row r="775" spans="1:4" x14ac:dyDescent="0.2">
      <c r="A775" s="31"/>
      <c r="B775" s="16"/>
      <c r="C775" s="1"/>
      <c r="D775" s="1"/>
    </row>
    <row r="776" spans="1:4" x14ac:dyDescent="0.2">
      <c r="A776" s="31"/>
      <c r="B776" s="16"/>
      <c r="C776" s="1"/>
      <c r="D776" s="1"/>
    </row>
    <row r="777" spans="1:4" x14ac:dyDescent="0.2">
      <c r="A777" s="31"/>
      <c r="B777" s="16"/>
      <c r="C777" s="1"/>
      <c r="D777" s="1"/>
    </row>
    <row r="778" spans="1:4" x14ac:dyDescent="0.2">
      <c r="A778" s="31"/>
      <c r="B778" s="16"/>
      <c r="C778" s="1"/>
      <c r="D778" s="1"/>
    </row>
    <row r="779" spans="1:4" x14ac:dyDescent="0.2">
      <c r="A779" s="31"/>
      <c r="B779" s="16"/>
      <c r="C779" s="1"/>
      <c r="D779" s="1"/>
    </row>
    <row r="780" spans="1:4" x14ac:dyDescent="0.2">
      <c r="A780" s="31"/>
      <c r="B780" s="16"/>
      <c r="C780" s="1"/>
      <c r="D780" s="1"/>
    </row>
    <row r="781" spans="1:4" x14ac:dyDescent="0.2">
      <c r="A781" s="31"/>
      <c r="B781" s="16"/>
      <c r="C781" s="1"/>
      <c r="D781" s="1"/>
    </row>
    <row r="782" spans="1:4" x14ac:dyDescent="0.2">
      <c r="A782" s="31"/>
      <c r="B782" s="16"/>
      <c r="C782" s="1"/>
      <c r="D782" s="1"/>
    </row>
    <row r="783" spans="1:4" x14ac:dyDescent="0.2">
      <c r="A783" s="31"/>
      <c r="B783" s="16"/>
      <c r="C783" s="1"/>
      <c r="D783" s="1"/>
    </row>
    <row r="784" spans="1:4" x14ac:dyDescent="0.2">
      <c r="A784" s="31"/>
      <c r="B784" s="16"/>
      <c r="C784" s="1"/>
      <c r="D784" s="1"/>
    </row>
    <row r="785" spans="1:4" x14ac:dyDescent="0.2">
      <c r="A785" s="31"/>
      <c r="B785" s="16"/>
      <c r="C785" s="1"/>
      <c r="D785" s="1"/>
    </row>
    <row r="786" spans="1:4" x14ac:dyDescent="0.2">
      <c r="A786" s="31"/>
      <c r="B786" s="16"/>
      <c r="C786" s="1"/>
      <c r="D786" s="1"/>
    </row>
    <row r="787" spans="1:4" x14ac:dyDescent="0.2">
      <c r="A787" s="31"/>
      <c r="B787" s="16"/>
      <c r="C787" s="1"/>
      <c r="D787" s="1"/>
    </row>
    <row r="788" spans="1:4" x14ac:dyDescent="0.2">
      <c r="A788" s="31"/>
      <c r="B788" s="16"/>
      <c r="C788" s="1"/>
      <c r="D788" s="1"/>
    </row>
    <row r="789" spans="1:4" x14ac:dyDescent="0.2">
      <c r="A789" s="31"/>
      <c r="B789" s="16"/>
      <c r="C789" s="1"/>
      <c r="D789" s="1"/>
    </row>
    <row r="790" spans="1:4" x14ac:dyDescent="0.2">
      <c r="A790" s="31"/>
      <c r="B790" s="16"/>
      <c r="C790" s="1"/>
      <c r="D790" s="1"/>
    </row>
    <row r="791" spans="1:4" x14ac:dyDescent="0.2">
      <c r="A791" s="31"/>
      <c r="B791" s="16"/>
      <c r="C791" s="1"/>
      <c r="D791" s="1"/>
    </row>
    <row r="792" spans="1:4" x14ac:dyDescent="0.2">
      <c r="A792" s="31"/>
      <c r="B792" s="16"/>
      <c r="C792" s="1"/>
      <c r="D792" s="1"/>
    </row>
    <row r="793" spans="1:4" x14ac:dyDescent="0.2">
      <c r="A793" s="31"/>
      <c r="B793" s="16"/>
      <c r="C793" s="1"/>
      <c r="D793" s="1"/>
    </row>
    <row r="794" spans="1:4" x14ac:dyDescent="0.2">
      <c r="A794" s="31"/>
      <c r="B794" s="16"/>
      <c r="C794" s="1"/>
      <c r="D794" s="1"/>
    </row>
    <row r="795" spans="1:4" x14ac:dyDescent="0.2">
      <c r="A795" s="31"/>
      <c r="B795" s="16"/>
      <c r="C795" s="1"/>
      <c r="D795" s="1"/>
    </row>
    <row r="796" spans="1:4" x14ac:dyDescent="0.2">
      <c r="A796" s="31"/>
      <c r="B796" s="16"/>
      <c r="C796" s="1"/>
      <c r="D796" s="1"/>
    </row>
    <row r="797" spans="1:4" x14ac:dyDescent="0.2">
      <c r="A797" s="31"/>
      <c r="B797" s="16"/>
      <c r="C797" s="1"/>
      <c r="D797" s="1"/>
    </row>
    <row r="798" spans="1:4" x14ac:dyDescent="0.2">
      <c r="A798" s="31"/>
      <c r="B798" s="16"/>
      <c r="C798" s="1"/>
      <c r="D798" s="1"/>
    </row>
    <row r="799" spans="1:4" x14ac:dyDescent="0.2">
      <c r="A799" s="31"/>
      <c r="B799" s="16"/>
      <c r="C799" s="1"/>
      <c r="D799" s="1"/>
    </row>
    <row r="800" spans="1:4" x14ac:dyDescent="0.2">
      <c r="A800" s="31"/>
      <c r="B800" s="16"/>
      <c r="C800" s="1"/>
      <c r="D800" s="1"/>
    </row>
    <row r="801" spans="1:4" x14ac:dyDescent="0.2">
      <c r="A801" s="31"/>
      <c r="B801" s="16"/>
      <c r="C801" s="1"/>
      <c r="D801" s="1"/>
    </row>
    <row r="802" spans="1:4" x14ac:dyDescent="0.2">
      <c r="A802" s="31"/>
      <c r="B802" s="16"/>
      <c r="C802" s="1"/>
      <c r="D802" s="1"/>
    </row>
    <row r="803" spans="1:4" x14ac:dyDescent="0.2">
      <c r="A803" s="31"/>
      <c r="B803" s="16"/>
      <c r="C803" s="1"/>
      <c r="D803" s="1"/>
    </row>
    <row r="804" spans="1:4" x14ac:dyDescent="0.2">
      <c r="A804" s="31"/>
      <c r="B804" s="16"/>
      <c r="C804" s="1"/>
      <c r="D804" s="1"/>
    </row>
    <row r="805" spans="1:4" x14ac:dyDescent="0.2">
      <c r="A805" s="31"/>
      <c r="B805" s="16"/>
      <c r="C805" s="1"/>
      <c r="D805" s="1"/>
    </row>
    <row r="806" spans="1:4" x14ac:dyDescent="0.2">
      <c r="A806" s="31"/>
      <c r="B806" s="16"/>
      <c r="C806" s="1"/>
      <c r="D806" s="1"/>
    </row>
    <row r="807" spans="1:4" x14ac:dyDescent="0.2">
      <c r="A807" s="31"/>
      <c r="B807" s="16"/>
      <c r="C807" s="1"/>
      <c r="D807" s="1"/>
    </row>
    <row r="808" spans="1:4" x14ac:dyDescent="0.2">
      <c r="A808" s="31"/>
      <c r="B808" s="16"/>
      <c r="C808" s="1"/>
      <c r="D808" s="1"/>
    </row>
    <row r="809" spans="1:4" x14ac:dyDescent="0.2">
      <c r="A809" s="31"/>
      <c r="B809" s="16"/>
      <c r="C809" s="1"/>
      <c r="D809" s="1"/>
    </row>
    <row r="810" spans="1:4" x14ac:dyDescent="0.2">
      <c r="A810" s="31"/>
      <c r="B810" s="16"/>
      <c r="C810" s="1"/>
      <c r="D810" s="1"/>
    </row>
    <row r="811" spans="1:4" x14ac:dyDescent="0.2">
      <c r="A811" s="31"/>
      <c r="B811" s="16"/>
      <c r="C811" s="1"/>
      <c r="D811" s="1"/>
    </row>
    <row r="812" spans="1:4" x14ac:dyDescent="0.2">
      <c r="A812" s="31"/>
      <c r="B812" s="16"/>
      <c r="C812" s="1"/>
      <c r="D812" s="1"/>
    </row>
    <row r="813" spans="1:4" x14ac:dyDescent="0.2">
      <c r="A813" s="31"/>
      <c r="B813" s="16"/>
      <c r="C813" s="1"/>
      <c r="D813" s="1"/>
    </row>
    <row r="814" spans="1:4" x14ac:dyDescent="0.2">
      <c r="A814" s="31"/>
      <c r="B814" s="16"/>
      <c r="C814" s="1"/>
      <c r="D814" s="1"/>
    </row>
    <row r="815" spans="1:4" x14ac:dyDescent="0.2">
      <c r="A815" s="31"/>
      <c r="B815" s="16"/>
      <c r="C815" s="1"/>
      <c r="D815" s="1"/>
    </row>
    <row r="816" spans="1:4" x14ac:dyDescent="0.2">
      <c r="A816" s="31"/>
      <c r="B816" s="16"/>
      <c r="C816" s="1"/>
      <c r="D816" s="1"/>
    </row>
    <row r="817" spans="1:4" x14ac:dyDescent="0.2">
      <c r="A817" s="31"/>
      <c r="B817" s="16"/>
      <c r="C817" s="1"/>
      <c r="D817" s="1"/>
    </row>
    <row r="818" spans="1:4" x14ac:dyDescent="0.2">
      <c r="A818" s="31"/>
      <c r="B818" s="16"/>
      <c r="C818" s="1"/>
      <c r="D818" s="1"/>
    </row>
    <row r="819" spans="1:4" x14ac:dyDescent="0.2">
      <c r="A819" s="31"/>
      <c r="B819" s="16"/>
      <c r="C819" s="1"/>
      <c r="D819" s="1"/>
    </row>
    <row r="820" spans="1:4" x14ac:dyDescent="0.2">
      <c r="A820" s="31"/>
      <c r="B820" s="16"/>
      <c r="C820" s="1"/>
      <c r="D820" s="1"/>
    </row>
    <row r="821" spans="1:4" x14ac:dyDescent="0.2">
      <c r="A821" s="31"/>
      <c r="B821" s="16"/>
      <c r="C821" s="1"/>
      <c r="D821" s="1"/>
    </row>
    <row r="822" spans="1:4" x14ac:dyDescent="0.2">
      <c r="A822" s="31"/>
      <c r="B822" s="16"/>
      <c r="C822" s="1"/>
      <c r="D822" s="1"/>
    </row>
    <row r="823" spans="1:4" x14ac:dyDescent="0.2">
      <c r="A823" s="31"/>
      <c r="B823" s="16"/>
      <c r="C823" s="1"/>
      <c r="D823" s="1"/>
    </row>
    <row r="824" spans="1:4" x14ac:dyDescent="0.2">
      <c r="A824" s="31"/>
      <c r="B824" s="16"/>
      <c r="C824" s="1"/>
      <c r="D824" s="1"/>
    </row>
    <row r="825" spans="1:4" x14ac:dyDescent="0.2">
      <c r="A825" s="31"/>
      <c r="B825" s="16"/>
      <c r="C825" s="1"/>
      <c r="D825" s="1"/>
    </row>
    <row r="826" spans="1:4" x14ac:dyDescent="0.2">
      <c r="A826" s="31"/>
      <c r="B826" s="16"/>
      <c r="C826" s="1"/>
      <c r="D826" s="1"/>
    </row>
    <row r="827" spans="1:4" x14ac:dyDescent="0.2">
      <c r="A827" s="31"/>
      <c r="B827" s="16"/>
      <c r="C827" s="1"/>
      <c r="D827" s="1"/>
    </row>
    <row r="828" spans="1:4" x14ac:dyDescent="0.2">
      <c r="A828" s="31"/>
      <c r="B828" s="16"/>
      <c r="C828" s="1"/>
      <c r="D828" s="1"/>
    </row>
    <row r="829" spans="1:4" x14ac:dyDescent="0.2">
      <c r="A829" s="31"/>
      <c r="B829" s="16"/>
      <c r="C829" s="1"/>
      <c r="D829" s="1"/>
    </row>
    <row r="830" spans="1:4" x14ac:dyDescent="0.2">
      <c r="A830" s="31"/>
      <c r="B830" s="16"/>
      <c r="C830" s="1"/>
      <c r="D830" s="1"/>
    </row>
    <row r="831" spans="1:4" x14ac:dyDescent="0.2">
      <c r="A831" s="31"/>
      <c r="B831" s="16"/>
      <c r="C831" s="1"/>
      <c r="D831" s="1"/>
    </row>
    <row r="832" spans="1:4" x14ac:dyDescent="0.2">
      <c r="A832" s="31"/>
      <c r="B832" s="16"/>
      <c r="C832" s="1"/>
      <c r="D832" s="1"/>
    </row>
    <row r="833" spans="1:4" x14ac:dyDescent="0.2">
      <c r="A833" s="31"/>
      <c r="B833" s="16"/>
      <c r="C833" s="1"/>
      <c r="D833" s="1"/>
    </row>
    <row r="834" spans="1:4" x14ac:dyDescent="0.2">
      <c r="A834" s="31"/>
      <c r="B834" s="16"/>
      <c r="C834" s="1"/>
      <c r="D834" s="1"/>
    </row>
    <row r="835" spans="1:4" x14ac:dyDescent="0.2">
      <c r="A835" s="31"/>
      <c r="B835" s="16"/>
      <c r="C835" s="1"/>
      <c r="D835" s="1"/>
    </row>
    <row r="836" spans="1:4" x14ac:dyDescent="0.2">
      <c r="A836" s="31"/>
      <c r="B836" s="16"/>
      <c r="C836" s="1"/>
      <c r="D836" s="1"/>
    </row>
    <row r="837" spans="1:4" x14ac:dyDescent="0.2">
      <c r="A837" s="31"/>
      <c r="B837" s="16"/>
      <c r="C837" s="1"/>
      <c r="D837" s="1"/>
    </row>
    <row r="838" spans="1:4" x14ac:dyDescent="0.2">
      <c r="A838" s="31"/>
      <c r="B838" s="16"/>
      <c r="C838" s="1"/>
      <c r="D838" s="1"/>
    </row>
    <row r="839" spans="1:4" x14ac:dyDescent="0.2">
      <c r="A839" s="31"/>
      <c r="B839" s="16"/>
      <c r="C839" s="1"/>
      <c r="D839" s="1"/>
    </row>
    <row r="840" spans="1:4" x14ac:dyDescent="0.2">
      <c r="A840" s="31"/>
      <c r="B840" s="16"/>
      <c r="C840" s="1"/>
      <c r="D840" s="1"/>
    </row>
    <row r="841" spans="1:4" x14ac:dyDescent="0.2">
      <c r="A841" s="31"/>
      <c r="B841" s="16"/>
      <c r="C841" s="1"/>
      <c r="D841" s="1"/>
    </row>
    <row r="842" spans="1:4" x14ac:dyDescent="0.2">
      <c r="A842" s="31"/>
      <c r="B842" s="16"/>
      <c r="C842" s="1"/>
      <c r="D842" s="1"/>
    </row>
    <row r="843" spans="1:4" x14ac:dyDescent="0.2">
      <c r="A843" s="31"/>
      <c r="B843" s="16"/>
      <c r="C843" s="1"/>
      <c r="D843" s="1"/>
    </row>
    <row r="844" spans="1:4" x14ac:dyDescent="0.2">
      <c r="A844" s="31"/>
      <c r="B844" s="16"/>
      <c r="C844" s="1"/>
      <c r="D844" s="1"/>
    </row>
    <row r="845" spans="1:4" x14ac:dyDescent="0.2">
      <c r="A845" s="31"/>
      <c r="B845" s="16"/>
      <c r="C845" s="1"/>
      <c r="D845" s="1"/>
    </row>
    <row r="846" spans="1:4" x14ac:dyDescent="0.2">
      <c r="A846" s="31"/>
      <c r="B846" s="16"/>
      <c r="C846" s="1"/>
      <c r="D846" s="1"/>
    </row>
    <row r="847" spans="1:4" x14ac:dyDescent="0.2">
      <c r="A847" s="31"/>
      <c r="B847" s="16"/>
      <c r="C847" s="1"/>
      <c r="D847" s="1"/>
    </row>
    <row r="848" spans="1:4" x14ac:dyDescent="0.2">
      <c r="A848" s="31"/>
      <c r="B848" s="16"/>
      <c r="C848" s="1"/>
      <c r="D848" s="1"/>
    </row>
    <row r="849" spans="1:4" x14ac:dyDescent="0.2">
      <c r="A849" s="31"/>
      <c r="B849" s="16"/>
      <c r="C849" s="1"/>
      <c r="D849" s="1"/>
    </row>
    <row r="850" spans="1:4" x14ac:dyDescent="0.2">
      <c r="A850" s="31"/>
      <c r="B850" s="16"/>
      <c r="C850" s="1"/>
      <c r="D850" s="1"/>
    </row>
    <row r="851" spans="1:4" x14ac:dyDescent="0.2">
      <c r="A851" s="31"/>
      <c r="B851" s="16"/>
      <c r="C851" s="1"/>
      <c r="D851" s="1"/>
    </row>
    <row r="852" spans="1:4" x14ac:dyDescent="0.2">
      <c r="A852" s="31"/>
      <c r="B852" s="16"/>
      <c r="C852" s="1"/>
      <c r="D852" s="1"/>
    </row>
    <row r="853" spans="1:4" x14ac:dyDescent="0.2">
      <c r="A853" s="31"/>
      <c r="B853" s="16"/>
      <c r="C853" s="1"/>
      <c r="D853" s="1"/>
    </row>
    <row r="854" spans="1:4" x14ac:dyDescent="0.2">
      <c r="A854" s="31"/>
      <c r="B854" s="16"/>
      <c r="C854" s="1"/>
      <c r="D854" s="1"/>
    </row>
    <row r="855" spans="1:4" x14ac:dyDescent="0.2">
      <c r="A855" s="31"/>
      <c r="B855" s="16"/>
      <c r="C855" s="1"/>
      <c r="D855" s="1"/>
    </row>
    <row r="856" spans="1:4" x14ac:dyDescent="0.2">
      <c r="A856" s="31"/>
      <c r="B856" s="16"/>
      <c r="C856" s="1"/>
      <c r="D856" s="1"/>
    </row>
    <row r="857" spans="1:4" x14ac:dyDescent="0.2">
      <c r="A857" s="31"/>
      <c r="B857" s="16"/>
      <c r="C857" s="1"/>
      <c r="D857" s="1"/>
    </row>
    <row r="858" spans="1:4" x14ac:dyDescent="0.2">
      <c r="A858" s="31"/>
      <c r="B858" s="16"/>
      <c r="C858" s="1"/>
      <c r="D858" s="1"/>
    </row>
    <row r="859" spans="1:4" x14ac:dyDescent="0.2">
      <c r="A859" s="31"/>
      <c r="B859" s="16"/>
      <c r="C859" s="1"/>
      <c r="D859" s="1"/>
    </row>
    <row r="860" spans="1:4" x14ac:dyDescent="0.2">
      <c r="A860" s="31"/>
      <c r="B860" s="16"/>
      <c r="C860" s="1"/>
      <c r="D860" s="1"/>
    </row>
    <row r="861" spans="1:4" x14ac:dyDescent="0.2">
      <c r="A861" s="31"/>
      <c r="B861" s="16"/>
      <c r="C861" s="1"/>
      <c r="D861" s="1"/>
    </row>
    <row r="862" spans="1:4" x14ac:dyDescent="0.2">
      <c r="A862" s="31"/>
      <c r="B862" s="16"/>
      <c r="C862" s="1"/>
      <c r="D862" s="1"/>
    </row>
    <row r="863" spans="1:4" x14ac:dyDescent="0.2">
      <c r="A863" s="31"/>
      <c r="B863" s="16"/>
      <c r="C863" s="1"/>
      <c r="D863" s="1"/>
    </row>
    <row r="864" spans="1:4" x14ac:dyDescent="0.2">
      <c r="A864" s="31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13" sqref="B13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61"/>
      <c r="B1" s="63"/>
      <c r="C1" s="66" t="s">
        <v>3</v>
      </c>
      <c r="D1" s="66"/>
      <c r="E1" s="66"/>
      <c r="F1" s="64"/>
      <c r="G1" s="65"/>
      <c r="H1" s="66" t="s">
        <v>1054</v>
      </c>
      <c r="I1" s="66"/>
      <c r="J1" s="66"/>
      <c r="K1" s="66"/>
      <c r="L1" s="66" t="s">
        <v>1041</v>
      </c>
      <c r="M1" s="66"/>
      <c r="N1" s="66" t="s">
        <v>1040</v>
      </c>
      <c r="O1" s="66"/>
      <c r="P1" s="66"/>
    </row>
    <row r="2" spans="1:16" s="2" customFormat="1" x14ac:dyDescent="0.2">
      <c r="A2" s="59" t="s">
        <v>1</v>
      </c>
      <c r="B2" s="59" t="s">
        <v>6</v>
      </c>
      <c r="C2" s="59" t="s">
        <v>7</v>
      </c>
      <c r="D2" s="59" t="s">
        <v>8</v>
      </c>
      <c r="E2" s="59" t="s">
        <v>1037</v>
      </c>
      <c r="F2" s="14" t="s">
        <v>1052</v>
      </c>
      <c r="G2" s="59" t="s">
        <v>1039</v>
      </c>
      <c r="H2" s="59" t="s">
        <v>4</v>
      </c>
      <c r="I2" s="59" t="s">
        <v>1038</v>
      </c>
      <c r="J2" s="59" t="s">
        <v>1055</v>
      </c>
      <c r="K2" s="59" t="s">
        <v>5</v>
      </c>
      <c r="L2" s="59" t="s">
        <v>1042</v>
      </c>
      <c r="M2" s="59" t="s">
        <v>1037</v>
      </c>
      <c r="N2" s="59" t="s">
        <v>1043</v>
      </c>
      <c r="O2" s="59" t="s">
        <v>1044</v>
      </c>
      <c r="P2" s="59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M95"/>
  <sheetViews>
    <sheetView workbookViewId="0">
      <selection activeCell="E35" sqref="E35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3" x14ac:dyDescent="0.2">
      <c r="A1" s="17"/>
      <c r="B1" s="61" t="s">
        <v>1047</v>
      </c>
      <c r="C1" s="62"/>
      <c r="D1" s="63"/>
      <c r="E1" s="61" t="s">
        <v>1048</v>
      </c>
      <c r="F1" s="62"/>
      <c r="G1" s="63"/>
      <c r="H1" s="66"/>
      <c r="I1" s="66"/>
      <c r="J1" s="66"/>
    </row>
    <row r="2" spans="1:13" x14ac:dyDescent="0.2">
      <c r="A2" s="18" t="s">
        <v>1</v>
      </c>
      <c r="B2" s="18" t="s">
        <v>1049</v>
      </c>
      <c r="C2" s="18" t="s">
        <v>0</v>
      </c>
      <c r="D2" s="18" t="s">
        <v>2</v>
      </c>
      <c r="E2" s="18" t="s">
        <v>1049</v>
      </c>
      <c r="F2" s="18" t="s">
        <v>0</v>
      </c>
      <c r="G2" s="18" t="s">
        <v>2</v>
      </c>
      <c r="H2" s="18" t="s">
        <v>874</v>
      </c>
      <c r="I2" s="18" t="s">
        <v>1046</v>
      </c>
      <c r="J2" s="18" t="s">
        <v>873</v>
      </c>
    </row>
    <row r="3" spans="1:13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1063</v>
      </c>
      <c r="J3" s="1" t="s">
        <v>1061</v>
      </c>
      <c r="K3" s="10">
        <f>COUNTIF([1]github!E:E, 'true bugs'!B3)</f>
        <v>0</v>
      </c>
      <c r="L3" s="10">
        <f>COUNTIF([1]github!E:E, 'true bugs'!E3)</f>
        <v>0</v>
      </c>
    </row>
    <row r="4" spans="1:13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1062</v>
      </c>
      <c r="J4" s="1" t="s">
        <v>884</v>
      </c>
      <c r="K4" s="10">
        <f>COUNTIF([1]github!E:E, 'true bugs'!B4)</f>
        <v>1</v>
      </c>
      <c r="L4" s="10">
        <f>COUNTIF([1]github!E:E, 'true bugs'!E4)</f>
        <v>1</v>
      </c>
    </row>
    <row r="5" spans="1:13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1062</v>
      </c>
      <c r="J5" s="1" t="s">
        <v>880</v>
      </c>
      <c r="K5" s="10">
        <f>COUNTIF([1]github!E:E, 'true bugs'!B5)</f>
        <v>0</v>
      </c>
      <c r="L5" s="10">
        <f>COUNTIF([1]github!E:E, 'true bugs'!E5)</f>
        <v>0</v>
      </c>
    </row>
    <row r="6" spans="1:13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1062</v>
      </c>
      <c r="J6" s="1" t="s">
        <v>880</v>
      </c>
      <c r="K6" s="10">
        <f>COUNTIF([1]github!E:E, 'true bugs'!B6)</f>
        <v>0</v>
      </c>
      <c r="L6" s="10">
        <f>COUNTIF([1]github!E:E, 'true bugs'!E6)</f>
        <v>1</v>
      </c>
    </row>
    <row r="7" spans="1:13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1063</v>
      </c>
      <c r="J7" s="1" t="s">
        <v>1061</v>
      </c>
      <c r="K7" s="10">
        <f>COUNTIF([1]github!E:E, 'true bugs'!B7)</f>
        <v>1</v>
      </c>
      <c r="L7" s="10">
        <f>COUNTIF([1]github!E:E, 'true bugs'!E7)</f>
        <v>1</v>
      </c>
    </row>
    <row r="8" spans="1:13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1062</v>
      </c>
      <c r="J8" s="1" t="s">
        <v>884</v>
      </c>
      <c r="K8" s="10">
        <f>COUNTIF([1]github!E:E, 'true bugs'!B8)</f>
        <v>1</v>
      </c>
      <c r="L8" s="10">
        <f>COUNTIF([1]github!E:E, 'true bugs'!E8)</f>
        <v>1</v>
      </c>
      <c r="M8" s="10">
        <f>COUNTIF(E3:E93, "-")</f>
        <v>14</v>
      </c>
    </row>
    <row r="9" spans="1:13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1063</v>
      </c>
      <c r="J9" s="1" t="s">
        <v>1061</v>
      </c>
      <c r="K9" s="10">
        <f>COUNTIF([1]github!E:E, 'true bugs'!B9)</f>
        <v>0</v>
      </c>
      <c r="L9" s="10">
        <f>COUNTIF([1]github!E:E, 'true bugs'!E9)</f>
        <v>1</v>
      </c>
    </row>
    <row r="10" spans="1:13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1062</v>
      </c>
      <c r="J10" s="1" t="s">
        <v>880</v>
      </c>
      <c r="K10" s="10">
        <f>COUNTIF([1]github!E:E, 'true bugs'!B10)</f>
        <v>0</v>
      </c>
      <c r="L10" s="10">
        <f>COUNTIF([1]github!E:E, 'true bugs'!E10)</f>
        <v>0</v>
      </c>
    </row>
    <row r="11" spans="1:13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1062</v>
      </c>
      <c r="J11" s="1" t="s">
        <v>880</v>
      </c>
      <c r="K11" s="10">
        <f>COUNTIF([1]github!E:E, 'true bugs'!B11)</f>
        <v>1</v>
      </c>
      <c r="L11" s="10">
        <f>COUNTIF([1]github!E:E, 'true bugs'!E11)</f>
        <v>1</v>
      </c>
    </row>
    <row r="12" spans="1:13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1063</v>
      </c>
      <c r="J12" s="1" t="s">
        <v>1061</v>
      </c>
      <c r="K12" s="10">
        <f>COUNTIF([1]github!E:E, 'true bugs'!B12)</f>
        <v>0</v>
      </c>
      <c r="L12" s="10">
        <f>COUNTIF([1]github!E:E, 'true bugs'!E12)</f>
        <v>1</v>
      </c>
    </row>
    <row r="13" spans="1:13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1062</v>
      </c>
      <c r="J13" s="1" t="s">
        <v>884</v>
      </c>
      <c r="K13" s="10">
        <f>COUNTIF([1]github!E:E, 'true bugs'!B13)</f>
        <v>1</v>
      </c>
      <c r="L13" s="10">
        <f>COUNTIF([1]github!E:E, 'true bugs'!E13)</f>
        <v>1</v>
      </c>
    </row>
    <row r="14" spans="1:13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1062</v>
      </c>
      <c r="J14" s="1" t="s">
        <v>884</v>
      </c>
      <c r="K14" s="10">
        <f>COUNTIF([1]github!E:E, 'true bugs'!B14)</f>
        <v>1</v>
      </c>
      <c r="L14" s="10">
        <f>COUNTIF([1]github!E:E, 'true bugs'!E14)</f>
        <v>1</v>
      </c>
    </row>
    <row r="15" spans="1:13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1062</v>
      </c>
      <c r="J15" s="1" t="s">
        <v>880</v>
      </c>
      <c r="K15" s="10">
        <f>COUNTIF([1]github!E:E, 'true bugs'!B15)</f>
        <v>1</v>
      </c>
      <c r="L15" s="10">
        <f>COUNTIF([1]github!E:E, 'true bugs'!E15)</f>
        <v>1</v>
      </c>
    </row>
    <row r="16" spans="1:13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1062</v>
      </c>
      <c r="J16" s="1" t="s">
        <v>880</v>
      </c>
      <c r="K16" s="10">
        <f>COUNTIF([1]github!E:E, 'true bugs'!B16)</f>
        <v>1</v>
      </c>
      <c r="L16" s="10">
        <f>COUNTIF([1]github!E:E, 'true bugs'!E16)</f>
        <v>1</v>
      </c>
    </row>
    <row r="17" spans="1:12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1062</v>
      </c>
      <c r="J17" s="1" t="s">
        <v>880</v>
      </c>
      <c r="K17" s="10">
        <f>COUNTIF([1]github!E:E, 'true bugs'!B17)</f>
        <v>0</v>
      </c>
      <c r="L17" s="10">
        <f>COUNTIF([1]github!E:E, 'true bugs'!E17)</f>
        <v>1</v>
      </c>
    </row>
    <row r="18" spans="1:12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1062</v>
      </c>
      <c r="J18" s="1" t="s">
        <v>884</v>
      </c>
      <c r="K18" s="10">
        <f>COUNTIF([1]github!E:E, 'true bugs'!B18)</f>
        <v>0</v>
      </c>
      <c r="L18" s="10">
        <f>COUNTIF([1]github!E:E, 'true bugs'!E18)</f>
        <v>1</v>
      </c>
    </row>
    <row r="19" spans="1:12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  <c r="K19" s="10">
        <f>COUNTIF([1]github!E:E, 'true bugs'!B19)</f>
        <v>0</v>
      </c>
      <c r="L19" s="10">
        <f>COUNTIF([1]github!E:E, 'true bugs'!E19)</f>
        <v>1</v>
      </c>
    </row>
    <row r="20" spans="1:12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1063</v>
      </c>
      <c r="J20" s="1" t="s">
        <v>1061</v>
      </c>
      <c r="K20" s="10">
        <f>COUNTIF([1]github!E:E, 'true bugs'!B20)</f>
        <v>0</v>
      </c>
      <c r="L20" s="10">
        <f>COUNTIF([1]github!E:E, 'true bugs'!E20)</f>
        <v>1</v>
      </c>
    </row>
    <row r="21" spans="1:12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1062</v>
      </c>
      <c r="J21" s="1" t="s">
        <v>884</v>
      </c>
      <c r="K21" s="10">
        <f>COUNTIF([1]github!E:E, 'true bugs'!B21)</f>
        <v>1</v>
      </c>
      <c r="L21" s="10">
        <f>COUNTIF([1]github!E:E, 'true bugs'!E21)</f>
        <v>1</v>
      </c>
    </row>
    <row r="22" spans="1:12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1062</v>
      </c>
      <c r="J22" s="1" t="s">
        <v>880</v>
      </c>
      <c r="K22" s="10">
        <f>COUNTIF([1]github!E:E, 'true bugs'!B22)</f>
        <v>1</v>
      </c>
      <c r="L22" s="10">
        <f>COUNTIF([1]github!E:E, 'true bugs'!E22)</f>
        <v>1</v>
      </c>
    </row>
    <row r="23" spans="1:12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1063</v>
      </c>
      <c r="J23" s="1" t="s">
        <v>1061</v>
      </c>
      <c r="K23" s="10">
        <f>COUNTIF([1]github!E:E, 'true bugs'!B23)</f>
        <v>0</v>
      </c>
      <c r="L23" s="10">
        <f>COUNTIF([1]github!E:E, 'true bugs'!E23)</f>
        <v>1</v>
      </c>
    </row>
    <row r="24" spans="1:12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1063</v>
      </c>
      <c r="J24" s="1" t="s">
        <v>1061</v>
      </c>
      <c r="K24" s="10">
        <f>COUNTIF([1]github!E:E, 'true bugs'!B24)</f>
        <v>1</v>
      </c>
      <c r="L24" s="10">
        <f>COUNTIF([1]github!E:E, 'true bugs'!E24)</f>
        <v>1</v>
      </c>
    </row>
    <row r="25" spans="1:12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1063</v>
      </c>
      <c r="J25" s="1" t="s">
        <v>1061</v>
      </c>
      <c r="K25" s="10">
        <f>COUNTIF([1]github!E:E, 'true bugs'!B25)</f>
        <v>0</v>
      </c>
      <c r="L25" s="10">
        <f>COUNTIF([1]github!E:E, 'true bugs'!E25)</f>
        <v>1</v>
      </c>
    </row>
    <row r="26" spans="1:12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1063</v>
      </c>
      <c r="J26" s="1" t="s">
        <v>1061</v>
      </c>
      <c r="K26" s="10">
        <f>COUNTIF([1]github!E:E, 'true bugs'!B26)</f>
        <v>0</v>
      </c>
      <c r="L26" s="10">
        <f>COUNTIF([1]github!E:E, 'true bugs'!E26)</f>
        <v>1</v>
      </c>
    </row>
    <row r="27" spans="1:12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1062</v>
      </c>
      <c r="J27" s="1" t="s">
        <v>884</v>
      </c>
      <c r="K27" s="10">
        <f>COUNTIF([1]github!E:E, 'true bugs'!B27)</f>
        <v>0</v>
      </c>
      <c r="L27" s="10">
        <f>COUNTIF([1]github!E:E, 'true bugs'!E27)</f>
        <v>1</v>
      </c>
    </row>
    <row r="28" spans="1:12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1063</v>
      </c>
      <c r="J28" s="1" t="s">
        <v>1061</v>
      </c>
      <c r="K28" s="10">
        <f>COUNTIF([1]github!E:E, 'true bugs'!B28)</f>
        <v>0</v>
      </c>
      <c r="L28" s="10">
        <f>COUNTIF([1]github!E:E, 'true bugs'!E28)</f>
        <v>1</v>
      </c>
    </row>
    <row r="29" spans="1:12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1062</v>
      </c>
      <c r="J29" s="1" t="s">
        <v>880</v>
      </c>
      <c r="K29" s="10">
        <f>COUNTIF([1]github!E:E, 'true bugs'!B29)</f>
        <v>1</v>
      </c>
      <c r="L29" s="10">
        <f>COUNTIF([1]github!E:E, 'true bugs'!E29)</f>
        <v>1</v>
      </c>
    </row>
    <row r="30" spans="1:12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1062</v>
      </c>
      <c r="J30" s="1" t="s">
        <v>880</v>
      </c>
      <c r="K30" s="10">
        <f>COUNTIF([1]github!E:E, 'true bugs'!B30)</f>
        <v>0</v>
      </c>
      <c r="L30" s="10">
        <f>COUNTIF([1]github!E:E, 'true bugs'!E30)</f>
        <v>1</v>
      </c>
    </row>
    <row r="31" spans="1:12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1062</v>
      </c>
      <c r="J31" s="1" t="s">
        <v>880</v>
      </c>
      <c r="K31" s="10">
        <f>COUNTIF([1]github!E:E, 'true bugs'!B31)</f>
        <v>0</v>
      </c>
      <c r="L31" s="10">
        <f>COUNTIF([1]github!E:E, 'true bugs'!E31)</f>
        <v>1</v>
      </c>
    </row>
    <row r="32" spans="1:12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  <c r="K32" s="10">
        <f>COUNTIF([1]github!E:E, 'true bugs'!B32)</f>
        <v>0</v>
      </c>
      <c r="L32" s="10">
        <f>COUNTIF([1]github!E:E, 'true bugs'!E32)</f>
        <v>1</v>
      </c>
    </row>
    <row r="33" spans="1:12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1062</v>
      </c>
      <c r="J33" s="1" t="s">
        <v>880</v>
      </c>
      <c r="K33" s="10">
        <f>COUNTIF([1]github!E:E, 'true bugs'!B33)</f>
        <v>0</v>
      </c>
      <c r="L33" s="10">
        <f>COUNTIF([1]github!E:E, 'true bugs'!E33)</f>
        <v>0</v>
      </c>
    </row>
    <row r="34" spans="1:12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1062</v>
      </c>
      <c r="J34" s="1" t="s">
        <v>880</v>
      </c>
      <c r="K34" s="10">
        <f>COUNTIF([1]github!E:E, 'true bugs'!B34)</f>
        <v>0</v>
      </c>
      <c r="L34" s="10">
        <f>COUNTIF([1]github!E:E, 'true bugs'!E34)</f>
        <v>1</v>
      </c>
    </row>
    <row r="35" spans="1:12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1062</v>
      </c>
      <c r="J35" s="1" t="s">
        <v>880</v>
      </c>
      <c r="K35" s="10">
        <f>COUNTIF([1]github!E:E, 'true bugs'!B35)</f>
        <v>0</v>
      </c>
      <c r="L35" s="10">
        <f>COUNTIF([1]github!E:E, 'true bugs'!E35)</f>
        <v>1</v>
      </c>
    </row>
    <row r="36" spans="1:12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1062</v>
      </c>
      <c r="J36" s="1" t="s">
        <v>884</v>
      </c>
      <c r="K36" s="10">
        <f>COUNTIF([1]github!E:E, 'true bugs'!B36)</f>
        <v>0</v>
      </c>
      <c r="L36" s="10">
        <f>COUNTIF([1]github!E:E, 'true bugs'!E36)</f>
        <v>0</v>
      </c>
    </row>
    <row r="37" spans="1:12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1063</v>
      </c>
      <c r="J37" s="1" t="s">
        <v>1061</v>
      </c>
      <c r="K37" s="10">
        <f>COUNTIF([1]github!E:E, 'true bugs'!B37)</f>
        <v>1</v>
      </c>
      <c r="L37" s="10">
        <f>COUNTIF([1]github!E:E, 'true bugs'!E37)</f>
        <v>1</v>
      </c>
    </row>
    <row r="38" spans="1:12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1062</v>
      </c>
      <c r="J38" s="1" t="s">
        <v>880</v>
      </c>
      <c r="K38" s="10">
        <f>COUNTIF([1]github!E:E, 'true bugs'!B38)</f>
        <v>0</v>
      </c>
      <c r="L38" s="10">
        <f>COUNTIF([1]github!E:E, 'true bugs'!E38)</f>
        <v>1</v>
      </c>
    </row>
    <row r="39" spans="1:12" x14ac:dyDescent="0.2">
      <c r="A39" s="1">
        <v>37</v>
      </c>
      <c r="B39" s="1" t="str">
        <f>VLOOKUP(C39,github!A:C,2,FALSE)</f>
        <v>-</v>
      </c>
      <c r="C39" s="1" t="s">
        <v>8</v>
      </c>
      <c r="D39" t="s">
        <v>8</v>
      </c>
      <c r="E39" s="1" t="str">
        <f>VLOOKUP(F39,github!A:C,2,FALSE)</f>
        <v>jmdyck</v>
      </c>
      <c r="F39" s="1" t="s">
        <v>2505</v>
      </c>
      <c r="G39" s="1">
        <v>236</v>
      </c>
      <c r="H39" s="1" t="s">
        <v>8</v>
      </c>
      <c r="I39" s="1" t="s">
        <v>1062</v>
      </c>
      <c r="J39" s="1" t="s">
        <v>880</v>
      </c>
      <c r="K39" s="10">
        <f>COUNTIF([1]github!E:E, 'true bugs'!B39)</f>
        <v>0</v>
      </c>
      <c r="L39" s="10">
        <f>COUNTIF([1]github!E:E, 'true bugs'!E39)</f>
        <v>1</v>
      </c>
    </row>
    <row r="40" spans="1:12" x14ac:dyDescent="0.2">
      <c r="A40" s="1">
        <v>38</v>
      </c>
      <c r="B40" s="1" t="str">
        <f>VLOOKUP(C40,github!A:C,2,FALSE)</f>
        <v>-</v>
      </c>
      <c r="C40" s="1" t="s">
        <v>8</v>
      </c>
      <c r="D40" t="s">
        <v>8</v>
      </c>
      <c r="E40" s="1" t="str">
        <f>VLOOKUP(F40,github!A:C,2,FALSE)</f>
        <v>jmdyck</v>
      </c>
      <c r="F40" s="1" t="s">
        <v>2505</v>
      </c>
      <c r="G40" s="1">
        <v>236</v>
      </c>
      <c r="H40" s="1" t="s">
        <v>8</v>
      </c>
      <c r="I40" s="1" t="s">
        <v>1062</v>
      </c>
      <c r="J40" s="1" t="s">
        <v>880</v>
      </c>
      <c r="K40" s="10">
        <f>COUNTIF([1]github!E:E, 'true bugs'!B40)</f>
        <v>0</v>
      </c>
      <c r="L40" s="10">
        <f>COUNTIF([1]github!E:E, 'true bugs'!E40)</f>
        <v>1</v>
      </c>
    </row>
    <row r="41" spans="1:12" x14ac:dyDescent="0.2">
      <c r="A41" s="1">
        <v>39</v>
      </c>
      <c r="B41" s="1" t="str">
        <f>VLOOKUP(C41,github!A:C,2,FALSE)</f>
        <v>michaelficarra</v>
      </c>
      <c r="C41" s="1" t="s">
        <v>664</v>
      </c>
      <c r="D41">
        <v>405</v>
      </c>
      <c r="E41" s="1" t="str">
        <f>VLOOKUP(F41,github!A:C,2,FALSE)</f>
        <v>jmdyck</v>
      </c>
      <c r="F41" s="1" t="s">
        <v>656</v>
      </c>
      <c r="G41" s="1">
        <v>410</v>
      </c>
      <c r="H41" s="1">
        <v>4</v>
      </c>
      <c r="I41" s="1" t="s">
        <v>1063</v>
      </c>
      <c r="J41" s="1" t="s">
        <v>1061</v>
      </c>
      <c r="K41" s="10">
        <f>COUNTIF([1]github!E:E, 'true bugs'!B41)</f>
        <v>1</v>
      </c>
      <c r="L41" s="10">
        <f>COUNTIF([1]github!E:E, 'true bugs'!E41)</f>
        <v>1</v>
      </c>
    </row>
    <row r="42" spans="1:12" x14ac:dyDescent="0.2">
      <c r="A42" s="1">
        <v>40</v>
      </c>
      <c r="B42" s="1" t="str">
        <f>VLOOKUP(C42,github!A:C,2,FALSE)</f>
        <v>domenic</v>
      </c>
      <c r="C42" s="1" t="s">
        <v>810</v>
      </c>
      <c r="D42">
        <v>33</v>
      </c>
      <c r="E42" s="1" t="str">
        <f>VLOOKUP(F42,github!A:C,2,FALSE)</f>
        <v>bakkot</v>
      </c>
      <c r="F42" s="1" t="s">
        <v>400</v>
      </c>
      <c r="G42" s="1">
        <v>762</v>
      </c>
      <c r="H42" s="1">
        <v>728</v>
      </c>
      <c r="I42" s="1" t="s">
        <v>898</v>
      </c>
      <c r="J42" s="1" t="s">
        <v>1060</v>
      </c>
      <c r="K42" s="10">
        <f>COUNTIF([1]github!E:E, 'true bugs'!B42)</f>
        <v>1</v>
      </c>
      <c r="L42" s="10">
        <f>COUNTIF([1]github!E:E, 'true bugs'!E42)</f>
        <v>1</v>
      </c>
    </row>
    <row r="43" spans="1:12" x14ac:dyDescent="0.2">
      <c r="A43" s="1">
        <v>41</v>
      </c>
      <c r="B43" s="1" t="str">
        <f>VLOOKUP(C43,github!A:C,2,FALSE)</f>
        <v>caiolima</v>
      </c>
      <c r="C43" s="1" t="s">
        <v>528</v>
      </c>
      <c r="D43">
        <v>622</v>
      </c>
      <c r="E43" s="1" t="str">
        <f>VLOOKUP(F43,github!A:C,2,FALSE)</f>
        <v>jmdyck</v>
      </c>
      <c r="F43" s="1" t="s">
        <v>525</v>
      </c>
      <c r="G43" s="1">
        <v>623</v>
      </c>
      <c r="H43" s="1">
        <v>0</v>
      </c>
      <c r="I43" s="1" t="s">
        <v>1062</v>
      </c>
      <c r="J43" s="1" t="s">
        <v>880</v>
      </c>
      <c r="K43" s="10">
        <f>COUNTIF([1]github!E:E, 'true bugs'!B43)</f>
        <v>1</v>
      </c>
      <c r="L43" s="10">
        <f>COUNTIF([1]github!E:E, 'true bugs'!E43)</f>
        <v>1</v>
      </c>
    </row>
    <row r="44" spans="1:12" x14ac:dyDescent="0.2">
      <c r="A44" s="1">
        <v>42</v>
      </c>
      <c r="B44" s="1" t="str">
        <f>VLOOKUP(C44,github!A:C,2,FALSE)</f>
        <v>bakkot</v>
      </c>
      <c r="C44" s="1" t="s">
        <v>345</v>
      </c>
      <c r="D44">
        <v>817</v>
      </c>
      <c r="E44" s="1" t="str">
        <f>VLOOKUP(F44,github!A:C,2,FALSE)</f>
        <v>-</v>
      </c>
      <c r="F44" s="1" t="s">
        <v>8</v>
      </c>
      <c r="G44" s="1" t="s">
        <v>8</v>
      </c>
      <c r="H44" s="1" t="s">
        <v>8</v>
      </c>
      <c r="I44" s="1" t="s">
        <v>1062</v>
      </c>
      <c r="J44" s="1" t="s">
        <v>880</v>
      </c>
      <c r="K44" s="10">
        <f>COUNTIF([1]github!E:E, 'true bugs'!B44)</f>
        <v>1</v>
      </c>
      <c r="L44" s="10">
        <f>COUNTIF([1]github!E:E, 'true bugs'!E44)</f>
        <v>0</v>
      </c>
    </row>
    <row r="45" spans="1:12" x14ac:dyDescent="0.2">
      <c r="A45" s="1">
        <v>43</v>
      </c>
      <c r="B45" s="1" t="str">
        <f>VLOOKUP(C45,github!A:C,2,FALSE)</f>
        <v>-</v>
      </c>
      <c r="C45" s="1" t="s">
        <v>8</v>
      </c>
      <c r="D45" t="s">
        <v>8</v>
      </c>
      <c r="E45" s="1" t="str">
        <f>VLOOKUP(F45,github!A:C,2,FALSE)</f>
        <v>-</v>
      </c>
      <c r="F45" s="1" t="s">
        <v>8</v>
      </c>
      <c r="G45" s="1" t="s">
        <v>8</v>
      </c>
      <c r="H45" s="1" t="s">
        <v>8</v>
      </c>
      <c r="I45" s="1" t="s">
        <v>1062</v>
      </c>
      <c r="J45" s="1" t="s">
        <v>880</v>
      </c>
      <c r="K45" s="10">
        <f>COUNTIF([1]github!E:E, 'true bugs'!B45)</f>
        <v>0</v>
      </c>
      <c r="L45" s="10">
        <f>COUNTIF([1]github!E:E, 'true bugs'!E45)</f>
        <v>0</v>
      </c>
    </row>
    <row r="46" spans="1:12" x14ac:dyDescent="0.2">
      <c r="A46" s="1">
        <v>44</v>
      </c>
      <c r="B46" s="1" t="str">
        <f>VLOOKUP(C46,github!A:C,2,FALSE)</f>
        <v>jridgewell</v>
      </c>
      <c r="C46" s="1" t="s">
        <v>240</v>
      </c>
      <c r="D46">
        <v>920</v>
      </c>
      <c r="E46" s="1" t="str">
        <f>VLOOKUP(F46,github!A:C,2,FALSE)</f>
        <v>bakkot</v>
      </c>
      <c r="F46" s="1" t="s">
        <v>230</v>
      </c>
      <c r="G46" s="1">
        <v>936</v>
      </c>
      <c r="H46" s="1">
        <v>15</v>
      </c>
      <c r="I46" s="1" t="s">
        <v>1062</v>
      </c>
      <c r="J46" s="1" t="s">
        <v>884</v>
      </c>
      <c r="K46" s="10">
        <f>COUNTIF([1]github!E:E, 'true bugs'!B46)</f>
        <v>1</v>
      </c>
      <c r="L46" s="10">
        <f>COUNTIF([1]github!E:E, 'true bugs'!E46)</f>
        <v>1</v>
      </c>
    </row>
    <row r="47" spans="1:12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1062</v>
      </c>
      <c r="J47" s="1" t="s">
        <v>880</v>
      </c>
      <c r="K47" s="10">
        <f>COUNTIF([1]github!E:E, 'true bugs'!B47)</f>
        <v>1</v>
      </c>
      <c r="L47" s="10">
        <f>COUNTIF([1]github!E:E, 'true bugs'!E47)</f>
        <v>1</v>
      </c>
    </row>
    <row r="48" spans="1:12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-</v>
      </c>
      <c r="F48" s="1" t="s">
        <v>8</v>
      </c>
      <c r="G48" s="1" t="s">
        <v>8</v>
      </c>
      <c r="H48" s="1" t="s">
        <v>8</v>
      </c>
      <c r="I48" s="1" t="s">
        <v>1062</v>
      </c>
      <c r="J48" s="1" t="s">
        <v>880</v>
      </c>
      <c r="K48" s="10">
        <f>COUNTIF([1]github!E:E, 'true bugs'!B48)</f>
        <v>0</v>
      </c>
      <c r="L48" s="10">
        <f>COUNTIF([1]github!E:E, 'true bugs'!E48)</f>
        <v>0</v>
      </c>
    </row>
    <row r="49" spans="1:12" x14ac:dyDescent="0.2">
      <c r="A49" s="1">
        <v>47</v>
      </c>
      <c r="B49" s="1" t="str">
        <f>VLOOKUP(C49,github!A:C,2,FALSE)</f>
        <v>anba</v>
      </c>
      <c r="C49" s="1" t="s">
        <v>672</v>
      </c>
      <c r="D49">
        <v>390</v>
      </c>
      <c r="E49" s="1" t="str">
        <f>VLOOKUP(F49,github!A:C,2,FALSE)</f>
        <v>jmdyck</v>
      </c>
      <c r="F49" s="1" t="s">
        <v>656</v>
      </c>
      <c r="G49" s="1">
        <v>410</v>
      </c>
      <c r="H49" s="1">
        <v>19</v>
      </c>
      <c r="I49" s="1" t="s">
        <v>1062</v>
      </c>
      <c r="J49" s="1" t="s">
        <v>880</v>
      </c>
      <c r="K49" s="10">
        <f>COUNTIF([1]github!E:E, 'true bugs'!B49)</f>
        <v>1</v>
      </c>
      <c r="L49" s="10">
        <f>COUNTIF([1]github!E:E, 'true bugs'!E49)</f>
        <v>1</v>
      </c>
    </row>
    <row r="50" spans="1:12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littledan</v>
      </c>
      <c r="F50" s="1" t="s">
        <v>519</v>
      </c>
      <c r="G50" s="1">
        <v>626</v>
      </c>
      <c r="H50" s="1" t="s">
        <v>8</v>
      </c>
      <c r="I50" s="1" t="s">
        <v>1063</v>
      </c>
      <c r="J50" s="1" t="s">
        <v>1061</v>
      </c>
      <c r="K50" s="10">
        <f>COUNTIF([1]github!E:E, 'true bugs'!B50)</f>
        <v>0</v>
      </c>
      <c r="L50" s="10">
        <f>COUNTIF([1]github!E:E, 'true bugs'!E50)</f>
        <v>1</v>
      </c>
    </row>
    <row r="51" spans="1:12" x14ac:dyDescent="0.2">
      <c r="A51" s="1">
        <v>49</v>
      </c>
      <c r="B51" s="1" t="str">
        <f>VLOOKUP(C51,github!A:C,2,FALSE)</f>
        <v>shvaikalesh</v>
      </c>
      <c r="C51" s="1" t="s">
        <v>143</v>
      </c>
      <c r="D51">
        <v>1020</v>
      </c>
      <c r="E51" s="1" t="str">
        <f>VLOOKUP(F51,github!A:C,2,FALSE)</f>
        <v>bakkot</v>
      </c>
      <c r="F51" s="1" t="s">
        <v>140</v>
      </c>
      <c r="G51" s="1">
        <v>1026</v>
      </c>
      <c r="H51" s="1">
        <v>5</v>
      </c>
      <c r="I51" s="1" t="s">
        <v>1062</v>
      </c>
      <c r="J51" s="1" t="s">
        <v>884</v>
      </c>
      <c r="K51" s="10">
        <f>COUNTIF([1]github!E:E, 'true bugs'!B51)</f>
        <v>1</v>
      </c>
      <c r="L51" s="10">
        <f>COUNTIF([1]github!E:E, 'true bugs'!E51)</f>
        <v>1</v>
      </c>
    </row>
    <row r="52" spans="1:12" x14ac:dyDescent="0.2">
      <c r="A52" s="1">
        <v>50</v>
      </c>
      <c r="B52" s="1" t="str">
        <f>VLOOKUP(C52,github!A:C,2,FALSE)</f>
        <v>-</v>
      </c>
      <c r="C52" s="1" t="s">
        <v>8</v>
      </c>
      <c r="D52" t="s">
        <v>8</v>
      </c>
      <c r="E52" s="1" t="str">
        <f>VLOOKUP(F52,github!A:C,2,FALSE)</f>
        <v>michaelficarra</v>
      </c>
      <c r="F52" s="1" t="s">
        <v>205</v>
      </c>
      <c r="G52" s="1">
        <v>955</v>
      </c>
      <c r="H52" s="1" t="s">
        <v>8</v>
      </c>
      <c r="I52" s="1" t="s">
        <v>1062</v>
      </c>
      <c r="J52" s="1" t="s">
        <v>880</v>
      </c>
      <c r="K52" s="10">
        <f>COUNTIF([1]github!E:E, 'true bugs'!B52)</f>
        <v>0</v>
      </c>
      <c r="L52" s="10">
        <f>COUNTIF([1]github!E:E, 'true bugs'!E52)</f>
        <v>1</v>
      </c>
    </row>
    <row r="53" spans="1:12" x14ac:dyDescent="0.2">
      <c r="A53" s="1">
        <v>51</v>
      </c>
      <c r="B53" s="1" t="str">
        <f>VLOOKUP(C53,github!A:C,2,FALSE)</f>
        <v>-</v>
      </c>
      <c r="C53" s="1" t="s">
        <v>8</v>
      </c>
      <c r="D53" t="s">
        <v>8</v>
      </c>
      <c r="E53" s="1" t="str">
        <f>VLOOKUP(F53,github!A:C,2,FALSE)</f>
        <v>jmdyck</v>
      </c>
      <c r="F53" s="1" t="s">
        <v>720</v>
      </c>
      <c r="G53" s="1">
        <v>236</v>
      </c>
      <c r="H53" s="1" t="s">
        <v>8</v>
      </c>
      <c r="I53" s="1" t="s">
        <v>1062</v>
      </c>
      <c r="J53" s="1" t="s">
        <v>880</v>
      </c>
      <c r="K53" s="10">
        <f>COUNTIF([1]github!E:E, 'true bugs'!B53)</f>
        <v>0</v>
      </c>
      <c r="L53" s="10">
        <f>COUNTIF([1]github!E:E, 'true bugs'!E53)</f>
        <v>1</v>
      </c>
    </row>
    <row r="54" spans="1:12" x14ac:dyDescent="0.2">
      <c r="A54" s="1">
        <v>52</v>
      </c>
      <c r="B54" s="1" t="str">
        <f>VLOOKUP(C54,github!A:C,2,FALSE)</f>
        <v>ryanjduffy</v>
      </c>
      <c r="C54" s="1" t="s">
        <v>177</v>
      </c>
      <c r="D54">
        <v>973</v>
      </c>
      <c r="E54" s="1" t="str">
        <f>VLOOKUP(F54,github!A:C,2,FALSE)</f>
        <v>jmdyck</v>
      </c>
      <c r="F54" s="1" t="s">
        <v>172</v>
      </c>
      <c r="G54" s="1">
        <v>975</v>
      </c>
      <c r="H54" s="1">
        <v>2</v>
      </c>
      <c r="I54" s="1" t="s">
        <v>1063</v>
      </c>
      <c r="J54" s="1" t="s">
        <v>1081</v>
      </c>
      <c r="K54" s="10">
        <f>COUNTIF([1]github!E:E, 'true bugs'!B54)</f>
        <v>1</v>
      </c>
      <c r="L54" s="10">
        <f>COUNTIF([1]github!E:E, 'true bugs'!E54)</f>
        <v>1</v>
      </c>
    </row>
    <row r="55" spans="1:12" x14ac:dyDescent="0.2">
      <c r="A55" s="1">
        <v>53</v>
      </c>
      <c r="B55" s="1" t="str">
        <f>VLOOKUP(C55,github!A:C,2,FALSE)</f>
        <v>caiolima</v>
      </c>
      <c r="C55" s="1" t="s">
        <v>528</v>
      </c>
      <c r="D55">
        <v>622</v>
      </c>
      <c r="E55" s="1" t="str">
        <f>VLOOKUP(F55,github!A:C,2,FALSE)</f>
        <v>jmdyck</v>
      </c>
      <c r="F55" s="1" t="s">
        <v>525</v>
      </c>
      <c r="G55" s="1">
        <v>623</v>
      </c>
      <c r="H55" s="1">
        <v>0</v>
      </c>
      <c r="I55" s="1" t="s">
        <v>1062</v>
      </c>
      <c r="J55" s="1" t="s">
        <v>880</v>
      </c>
      <c r="K55" s="10">
        <f>COUNTIF([1]github!E:E, 'true bugs'!B55)</f>
        <v>1</v>
      </c>
      <c r="L55" s="10">
        <f>COUNTIF([1]github!E:E, 'true bugs'!E55)</f>
        <v>1</v>
      </c>
    </row>
    <row r="56" spans="1:12" x14ac:dyDescent="0.2">
      <c r="A56" s="1">
        <v>54</v>
      </c>
      <c r="B56" s="1" t="str">
        <f>VLOOKUP(C56,github!A:C,2,FALSE)</f>
        <v>-</v>
      </c>
      <c r="C56" s="1" t="s">
        <v>8</v>
      </c>
      <c r="D56" t="s">
        <v>8</v>
      </c>
      <c r="E56" s="1" t="str">
        <f>VLOOKUP(F56,github!A:C,2,FALSE)</f>
        <v>h2oche</v>
      </c>
      <c r="F56" s="1" t="s">
        <v>321</v>
      </c>
      <c r="G56" s="1">
        <v>836</v>
      </c>
      <c r="H56" s="1" t="s">
        <v>8</v>
      </c>
      <c r="I56" s="1" t="s">
        <v>1063</v>
      </c>
      <c r="J56" s="1" t="s">
        <v>1061</v>
      </c>
      <c r="K56" s="10">
        <f>COUNTIF([1]github!E:E, 'true bugs'!B56)</f>
        <v>0</v>
      </c>
      <c r="L56" s="10">
        <f>COUNTIF([1]github!E:E, 'true bugs'!E56)</f>
        <v>1</v>
      </c>
    </row>
    <row r="57" spans="1:12" x14ac:dyDescent="0.2">
      <c r="A57" s="1">
        <v>55</v>
      </c>
      <c r="B57" s="1" t="str">
        <f>VLOOKUP(C57,github!A:C,2,FALSE)</f>
        <v>littledan</v>
      </c>
      <c r="C57" s="1" t="s">
        <v>519</v>
      </c>
      <c r="D57">
        <v>626</v>
      </c>
      <c r="E57" s="1" t="str">
        <f>VLOOKUP(F57,github!A:C,2,FALSE)</f>
        <v>jmdyck</v>
      </c>
      <c r="F57" s="1" t="s">
        <v>518</v>
      </c>
      <c r="G57" s="1">
        <v>627</v>
      </c>
      <c r="H57" s="1">
        <v>0</v>
      </c>
      <c r="I57" s="1" t="s">
        <v>1062</v>
      </c>
      <c r="J57" s="1" t="s">
        <v>880</v>
      </c>
      <c r="K57" s="10">
        <f>COUNTIF([1]github!E:E, 'true bugs'!B57)</f>
        <v>1</v>
      </c>
      <c r="L57" s="10">
        <f>COUNTIF([1]github!E:E, 'true bugs'!E57)</f>
        <v>1</v>
      </c>
    </row>
    <row r="58" spans="1:12" x14ac:dyDescent="0.2">
      <c r="A58" s="1">
        <v>56</v>
      </c>
      <c r="B58" s="1" t="str">
        <f>VLOOKUP(C58,github!A:C,2,FALSE)</f>
        <v>ljharb</v>
      </c>
      <c r="C58" s="1" t="s">
        <v>547</v>
      </c>
      <c r="D58">
        <v>572</v>
      </c>
      <c r="E58" s="1" t="str">
        <f>VLOOKUP(F58,github!A:C,2,FALSE)</f>
        <v>-</v>
      </c>
      <c r="F58" s="1" t="s">
        <v>8</v>
      </c>
      <c r="G58" s="1" t="s">
        <v>8</v>
      </c>
      <c r="H58" s="1" t="s">
        <v>8</v>
      </c>
      <c r="I58" s="1" t="s">
        <v>1062</v>
      </c>
      <c r="J58" s="1" t="s">
        <v>880</v>
      </c>
      <c r="K58" s="10">
        <f>COUNTIF([1]github!E:E, 'true bugs'!B58)</f>
        <v>1</v>
      </c>
      <c r="L58" s="10">
        <f>COUNTIF([1]github!E:E, 'true bugs'!E58)</f>
        <v>0</v>
      </c>
    </row>
    <row r="59" spans="1:12" x14ac:dyDescent="0.2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jmdyck</v>
      </c>
      <c r="F59" s="1" t="s">
        <v>719</v>
      </c>
      <c r="G59" s="1">
        <v>236</v>
      </c>
      <c r="H59" s="1" t="s">
        <v>8</v>
      </c>
      <c r="I59" s="1" t="s">
        <v>1062</v>
      </c>
      <c r="J59" s="1" t="s">
        <v>880</v>
      </c>
      <c r="K59" s="10">
        <f>COUNTIF([1]github!E:E, 'true bugs'!B59)</f>
        <v>0</v>
      </c>
      <c r="L59" s="10">
        <f>COUNTIF([1]github!E:E, 'true bugs'!E59)</f>
        <v>1</v>
      </c>
    </row>
    <row r="60" spans="1:12" x14ac:dyDescent="0.2">
      <c r="A60" s="1">
        <v>58</v>
      </c>
      <c r="B60" s="1" t="str">
        <f>VLOOKUP(C60,github!A:C,2,FALSE)</f>
        <v>-</v>
      </c>
      <c r="C60" s="1" t="s">
        <v>8</v>
      </c>
      <c r="D60" t="s">
        <v>8</v>
      </c>
      <c r="E60" s="1" t="str">
        <f>VLOOKUP(F60,github!A:C,2,FALSE)</f>
        <v>ryzokuken</v>
      </c>
      <c r="F60" s="1" t="s">
        <v>764</v>
      </c>
      <c r="G60" s="1">
        <v>157</v>
      </c>
      <c r="H60" s="1" t="s">
        <v>8</v>
      </c>
      <c r="I60" s="1" t="s">
        <v>1062</v>
      </c>
      <c r="J60" s="1" t="s">
        <v>880</v>
      </c>
      <c r="K60" s="10">
        <f>COUNTIF([1]github!E:E, 'true bugs'!B60)</f>
        <v>0</v>
      </c>
      <c r="L60" s="10">
        <f>COUNTIF([1]github!E:E, 'true bugs'!E60)</f>
        <v>1</v>
      </c>
    </row>
    <row r="61" spans="1:12" x14ac:dyDescent="0.2">
      <c r="A61" s="1">
        <v>59</v>
      </c>
      <c r="B61" s="1" t="str">
        <f>VLOOKUP(C61,github!A:C,2,FALSE)</f>
        <v>shvaikalesh</v>
      </c>
      <c r="C61" s="1" t="s">
        <v>348</v>
      </c>
      <c r="D61">
        <v>815</v>
      </c>
      <c r="E61" s="1" t="str">
        <f>VLOOKUP(F61,github!A:C,2,FALSE)</f>
        <v>-</v>
      </c>
      <c r="F61" s="1" t="s">
        <v>8</v>
      </c>
      <c r="G61" s="1" t="s">
        <v>8</v>
      </c>
      <c r="H61" s="1" t="s">
        <v>8</v>
      </c>
      <c r="I61" s="1" t="s">
        <v>1062</v>
      </c>
      <c r="J61" s="1" t="s">
        <v>880</v>
      </c>
      <c r="K61" s="10">
        <f>COUNTIF([1]github!E:E, 'true bugs'!B61)</f>
        <v>1</v>
      </c>
      <c r="L61" s="10">
        <f>COUNTIF([1]github!E:E, 'true bugs'!E61)</f>
        <v>0</v>
      </c>
    </row>
    <row r="62" spans="1:12" x14ac:dyDescent="0.2">
      <c r="A62" s="1">
        <v>60</v>
      </c>
      <c r="B62" s="1" t="str">
        <f>VLOOKUP(C62,github!A:C,2,FALSE)</f>
        <v>caiolima</v>
      </c>
      <c r="C62" s="1" t="s">
        <v>528</v>
      </c>
      <c r="D62">
        <v>622</v>
      </c>
      <c r="E62" s="1" t="str">
        <f>VLOOKUP(F62,github!A:C,2,FALSE)</f>
        <v>jmdyck</v>
      </c>
      <c r="F62" s="1" t="s">
        <v>525</v>
      </c>
      <c r="G62" s="1">
        <v>623</v>
      </c>
      <c r="H62" s="1">
        <v>0</v>
      </c>
      <c r="I62" s="1" t="s">
        <v>1062</v>
      </c>
      <c r="J62" s="1" t="s">
        <v>880</v>
      </c>
      <c r="K62" s="10">
        <f>COUNTIF([1]github!E:E, 'true bugs'!B62)</f>
        <v>1</v>
      </c>
      <c r="L62" s="10">
        <f>COUNTIF([1]github!E:E, 'true bugs'!E62)</f>
        <v>1</v>
      </c>
    </row>
    <row r="63" spans="1:12" x14ac:dyDescent="0.2">
      <c r="A63" s="1">
        <v>61</v>
      </c>
      <c r="B63" s="1" t="str">
        <f>VLOOKUP(C63,github!A:C,2,FALSE)</f>
        <v>jridgewell</v>
      </c>
      <c r="C63" s="1" t="s">
        <v>240</v>
      </c>
      <c r="D63">
        <v>920</v>
      </c>
      <c r="E63" s="1" t="str">
        <f>VLOOKUP(F63,github!A:C,2,FALSE)</f>
        <v>bakkot</v>
      </c>
      <c r="F63" s="1" t="s">
        <v>230</v>
      </c>
      <c r="G63" s="1">
        <v>936</v>
      </c>
      <c r="H63" s="1">
        <v>15</v>
      </c>
      <c r="I63" s="1" t="s">
        <v>1062</v>
      </c>
      <c r="J63" s="1" t="s">
        <v>884</v>
      </c>
      <c r="K63" s="10">
        <f>COUNTIF([1]github!E:E, 'true bugs'!B63)</f>
        <v>1</v>
      </c>
      <c r="L63" s="10">
        <f>COUNTIF([1]github!E:E, 'true bugs'!E63)</f>
        <v>1</v>
      </c>
    </row>
    <row r="64" spans="1:12" x14ac:dyDescent="0.2">
      <c r="A64" s="1">
        <v>62</v>
      </c>
      <c r="B64" s="1" t="str">
        <f>VLOOKUP(C64,github!A:C,2,FALSE)</f>
        <v>anba</v>
      </c>
      <c r="C64" s="1" t="s">
        <v>672</v>
      </c>
      <c r="D64">
        <v>390</v>
      </c>
      <c r="E64" s="1" t="str">
        <f>VLOOKUP(F64,github!A:C,2,FALSE)</f>
        <v>h2oche</v>
      </c>
      <c r="F64" s="1" t="s">
        <v>136</v>
      </c>
      <c r="G64" s="1">
        <v>1027</v>
      </c>
      <c r="H64" s="1">
        <v>636</v>
      </c>
      <c r="I64" s="1" t="s">
        <v>1063</v>
      </c>
      <c r="J64" s="1" t="s">
        <v>1061</v>
      </c>
      <c r="K64" s="10">
        <f>COUNTIF([1]github!E:E, 'true bugs'!B64)</f>
        <v>1</v>
      </c>
      <c r="L64" s="10">
        <f>COUNTIF([1]github!E:E, 'true bugs'!E64)</f>
        <v>1</v>
      </c>
    </row>
    <row r="65" spans="1:12" x14ac:dyDescent="0.2">
      <c r="A65" s="1">
        <v>63</v>
      </c>
      <c r="B65" s="1" t="str">
        <f>VLOOKUP(C65,github!A:C,2,FALSE)</f>
        <v>-</v>
      </c>
      <c r="C65" s="1" t="s">
        <v>8</v>
      </c>
      <c r="D65" t="s">
        <v>8</v>
      </c>
      <c r="E65" s="1" t="str">
        <f>VLOOKUP(F65,github!A:C,2,FALSE)</f>
        <v>-</v>
      </c>
      <c r="F65" s="1" t="s">
        <v>8</v>
      </c>
      <c r="G65" s="1" t="s">
        <v>8</v>
      </c>
      <c r="H65" s="1" t="s">
        <v>8</v>
      </c>
      <c r="I65" s="1" t="s">
        <v>1062</v>
      </c>
      <c r="J65" s="1" t="s">
        <v>880</v>
      </c>
      <c r="K65" s="10">
        <f>COUNTIF([1]github!E:E, 'true bugs'!B65)</f>
        <v>0</v>
      </c>
      <c r="L65" s="10">
        <f>COUNTIF([1]github!E:E, 'true bugs'!E65)</f>
        <v>0</v>
      </c>
    </row>
    <row r="66" spans="1:12" x14ac:dyDescent="0.2">
      <c r="A66" s="1">
        <v>64</v>
      </c>
      <c r="B66" s="1" t="str">
        <f>VLOOKUP(C66,github!A:C,2,FALSE)</f>
        <v>jmdyck</v>
      </c>
      <c r="C66" s="1" t="s">
        <v>391</v>
      </c>
      <c r="D66">
        <v>768</v>
      </c>
      <c r="E66" s="1" t="str">
        <f>VLOOKUP(F66,github!A:C,2,FALSE)</f>
        <v>jmdyck</v>
      </c>
      <c r="F66" s="1" t="s">
        <v>386</v>
      </c>
      <c r="G66" s="1">
        <v>774</v>
      </c>
      <c r="H66" s="1">
        <v>6</v>
      </c>
      <c r="I66" s="1" t="s">
        <v>898</v>
      </c>
      <c r="J66" s="1" t="s">
        <v>1060</v>
      </c>
      <c r="K66" s="10">
        <f>COUNTIF([1]github!E:E, 'true bugs'!B66)</f>
        <v>1</v>
      </c>
      <c r="L66" s="10">
        <f>COUNTIF([1]github!E:E, 'true bugs'!E66)</f>
        <v>1</v>
      </c>
    </row>
    <row r="67" spans="1:12" x14ac:dyDescent="0.2">
      <c r="A67" s="1">
        <v>65</v>
      </c>
      <c r="B67" s="1" t="str">
        <f>VLOOKUP(C67,github!A:C,2,FALSE)</f>
        <v>-</v>
      </c>
      <c r="C67" s="1" t="s">
        <v>8</v>
      </c>
      <c r="D67" t="s">
        <v>8</v>
      </c>
      <c r="E67" s="1" t="str">
        <f>VLOOKUP(F67,github!A:C,2,FALSE)</f>
        <v>-</v>
      </c>
      <c r="F67" s="1" t="s">
        <v>8</v>
      </c>
      <c r="G67" s="1" t="s">
        <v>8</v>
      </c>
      <c r="H67" s="1" t="s">
        <v>8</v>
      </c>
      <c r="I67" s="1" t="s">
        <v>1062</v>
      </c>
      <c r="J67" s="1" t="s">
        <v>880</v>
      </c>
      <c r="K67" s="10">
        <f>COUNTIF([1]github!E:E, 'true bugs'!B67)</f>
        <v>0</v>
      </c>
      <c r="L67" s="10">
        <f>COUNTIF([1]github!E:E, 'true bugs'!E67)</f>
        <v>0</v>
      </c>
    </row>
    <row r="68" spans="1:12" x14ac:dyDescent="0.2">
      <c r="A68" s="1">
        <v>66</v>
      </c>
      <c r="B68" s="1" t="str">
        <f>VLOOKUP(C68,github!A:C,2,FALSE)</f>
        <v>caiolima</v>
      </c>
      <c r="C68" s="1" t="s">
        <v>528</v>
      </c>
      <c r="D68">
        <v>622</v>
      </c>
      <c r="E68" s="1" t="str">
        <f>VLOOKUP(F68,github!A:C,2,FALSE)</f>
        <v>jmdyck</v>
      </c>
      <c r="F68" s="1" t="s">
        <v>525</v>
      </c>
      <c r="G68" s="1">
        <v>623</v>
      </c>
      <c r="H68" s="1">
        <v>0</v>
      </c>
      <c r="I68" s="1" t="s">
        <v>1062</v>
      </c>
      <c r="J68" s="1" t="s">
        <v>880</v>
      </c>
      <c r="K68" s="10">
        <f>COUNTIF([1]github!E:E, 'true bugs'!B68)</f>
        <v>1</v>
      </c>
      <c r="L68" s="10">
        <f>COUNTIF([1]github!E:E, 'true bugs'!E68)</f>
        <v>1</v>
      </c>
    </row>
    <row r="69" spans="1:12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michaelficarra</v>
      </c>
      <c r="F69" s="1" t="s">
        <v>205</v>
      </c>
      <c r="G69" s="1">
        <v>955</v>
      </c>
      <c r="H69" s="1" t="s">
        <v>8</v>
      </c>
      <c r="I69" s="1" t="s">
        <v>1062</v>
      </c>
      <c r="J69" s="1" t="s">
        <v>880</v>
      </c>
      <c r="K69" s="10">
        <f>COUNTIF([1]github!E:E, 'true bugs'!B69)</f>
        <v>0</v>
      </c>
      <c r="L69" s="10">
        <f>COUNTIF([1]github!E:E, 'true bugs'!E69)</f>
        <v>1</v>
      </c>
    </row>
    <row r="70" spans="1:12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bakkot</v>
      </c>
      <c r="F70" s="1" t="s">
        <v>400</v>
      </c>
      <c r="G70" s="1">
        <v>762</v>
      </c>
      <c r="H70" s="1" t="s">
        <v>8</v>
      </c>
      <c r="I70" s="1" t="s">
        <v>898</v>
      </c>
      <c r="J70" s="1" t="s">
        <v>1060</v>
      </c>
      <c r="K70" s="10">
        <f>COUNTIF([1]github!E:E, 'true bugs'!B70)</f>
        <v>0</v>
      </c>
      <c r="L70" s="10">
        <f>COUNTIF([1]github!E:E, 'true bugs'!E70)</f>
        <v>1</v>
      </c>
    </row>
    <row r="71" spans="1:12" x14ac:dyDescent="0.2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1063</v>
      </c>
      <c r="J71" s="1" t="s">
        <v>1061</v>
      </c>
      <c r="K71" s="10">
        <f>COUNTIF([1]github!E:E, 'true bugs'!B71)</f>
        <v>0</v>
      </c>
      <c r="L71" s="10">
        <f>COUNTIF([1]github!E:E, 'true bugs'!E71)</f>
        <v>1</v>
      </c>
    </row>
    <row r="72" spans="1:12" x14ac:dyDescent="0.2">
      <c r="A72" s="1">
        <v>70</v>
      </c>
      <c r="B72" s="1" t="str">
        <f>VLOOKUP(C72,github!A:C,2,FALSE)</f>
        <v>-</v>
      </c>
      <c r="C72" s="1" t="s">
        <v>8</v>
      </c>
      <c r="D72" t="s">
        <v>8</v>
      </c>
      <c r="E72" s="1" t="str">
        <f>VLOOKUP(F72,github!A:C,2,FALSE)</f>
        <v>jmdyck</v>
      </c>
      <c r="F72" s="1" t="s">
        <v>711</v>
      </c>
      <c r="G72" s="1">
        <v>236</v>
      </c>
      <c r="H72" s="1" t="s">
        <v>8</v>
      </c>
      <c r="I72" s="1" t="s">
        <v>1063</v>
      </c>
      <c r="J72" s="1" t="s">
        <v>1061</v>
      </c>
      <c r="K72" s="10">
        <f>COUNTIF([1]github!E:E, 'true bugs'!B72)</f>
        <v>0</v>
      </c>
      <c r="L72" s="10">
        <f>COUNTIF([1]github!E:E, 'true bugs'!E72)</f>
        <v>1</v>
      </c>
    </row>
    <row r="73" spans="1:12" x14ac:dyDescent="0.2">
      <c r="A73" s="1">
        <v>71</v>
      </c>
      <c r="B73" s="1" t="str">
        <f>VLOOKUP(C73,github!A:C,2,FALSE)</f>
        <v>devsnek</v>
      </c>
      <c r="C73" s="1" t="s">
        <v>747</v>
      </c>
      <c r="D73">
        <v>180</v>
      </c>
      <c r="E73" s="1" t="str">
        <f>VLOOKUP(F73,github!A:C,2,FALSE)</f>
        <v>jmdyck</v>
      </c>
      <c r="F73" s="1" t="s">
        <v>720</v>
      </c>
      <c r="G73" s="1">
        <v>236</v>
      </c>
      <c r="H73" s="1">
        <v>56</v>
      </c>
      <c r="I73" s="1" t="s">
        <v>1062</v>
      </c>
      <c r="J73" s="1" t="s">
        <v>880</v>
      </c>
      <c r="K73" s="10">
        <f>COUNTIF([1]github!E:E, 'true bugs'!B73)</f>
        <v>1</v>
      </c>
      <c r="L73" s="10">
        <f>COUNTIF([1]github!E:E, 'true bugs'!E73)</f>
        <v>1</v>
      </c>
    </row>
    <row r="74" spans="1:12" x14ac:dyDescent="0.2">
      <c r="A74" s="1">
        <v>72</v>
      </c>
      <c r="B74" s="1" t="str">
        <f>VLOOKUP(C74,github!A:C,2,FALSE)</f>
        <v>-</v>
      </c>
      <c r="C74" s="1" t="s">
        <v>8</v>
      </c>
      <c r="D74" t="s">
        <v>8</v>
      </c>
      <c r="E74" s="1" t="str">
        <f>VLOOKUP(F74,github!A:C,2,FALSE)</f>
        <v>jmdyck</v>
      </c>
      <c r="F74" s="1" t="s">
        <v>720</v>
      </c>
      <c r="G74" s="1">
        <v>236</v>
      </c>
      <c r="H74" s="1" t="s">
        <v>8</v>
      </c>
      <c r="I74" s="1" t="s">
        <v>1062</v>
      </c>
      <c r="J74" s="1" t="s">
        <v>880</v>
      </c>
      <c r="K74" s="10">
        <f>COUNTIF([1]github!E:E, 'true bugs'!B74)</f>
        <v>0</v>
      </c>
      <c r="L74" s="10">
        <f>COUNTIF([1]github!E:E, 'true bugs'!E74)</f>
        <v>1</v>
      </c>
    </row>
    <row r="75" spans="1:12" x14ac:dyDescent="0.2">
      <c r="A75" s="1">
        <v>73</v>
      </c>
      <c r="B75" s="1" t="str">
        <f>VLOOKUP(C75,github!A:C,2,FALSE)</f>
        <v>shvaikalesh</v>
      </c>
      <c r="C75" s="1" t="s">
        <v>143</v>
      </c>
      <c r="D75">
        <v>1020</v>
      </c>
      <c r="E75" s="1" t="str">
        <f>VLOOKUP(F75,github!A:C,2,FALSE)</f>
        <v>bakkot</v>
      </c>
      <c r="F75" s="1" t="s">
        <v>140</v>
      </c>
      <c r="G75" s="1">
        <v>1026</v>
      </c>
      <c r="H75" s="1">
        <v>5</v>
      </c>
      <c r="I75" s="1" t="s">
        <v>1062</v>
      </c>
      <c r="J75" s="1" t="s">
        <v>884</v>
      </c>
      <c r="K75" s="10">
        <f>COUNTIF([1]github!E:E, 'true bugs'!B75)</f>
        <v>1</v>
      </c>
      <c r="L75" s="10">
        <f>COUNTIF([1]github!E:E, 'true bugs'!E75)</f>
        <v>1</v>
      </c>
    </row>
    <row r="76" spans="1:12" x14ac:dyDescent="0.2">
      <c r="A76" s="1">
        <v>74</v>
      </c>
      <c r="B76" s="1" t="str">
        <f>VLOOKUP(C76,github!A:C,2,FALSE)</f>
        <v>jmdyck</v>
      </c>
      <c r="C76" s="1" t="s">
        <v>391</v>
      </c>
      <c r="D76">
        <v>768</v>
      </c>
      <c r="E76" s="1" t="str">
        <f>VLOOKUP(F76,github!A:C,2,FALSE)</f>
        <v>jmdyck</v>
      </c>
      <c r="F76" s="1" t="s">
        <v>386</v>
      </c>
      <c r="G76" s="1">
        <v>774</v>
      </c>
      <c r="H76" s="1">
        <v>6</v>
      </c>
      <c r="I76" s="1" t="s">
        <v>898</v>
      </c>
      <c r="J76" s="1" t="s">
        <v>1060</v>
      </c>
      <c r="K76" s="10">
        <f>COUNTIF([1]github!E:E, 'true bugs'!B76)</f>
        <v>1</v>
      </c>
      <c r="L76" s="10">
        <f>COUNTIF([1]github!E:E, 'true bugs'!E76)</f>
        <v>1</v>
      </c>
    </row>
    <row r="77" spans="1:12" x14ac:dyDescent="0.2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720</v>
      </c>
      <c r="G77" s="1">
        <v>236</v>
      </c>
      <c r="H77" s="1" t="s">
        <v>8</v>
      </c>
      <c r="I77" s="1" t="s">
        <v>1062</v>
      </c>
      <c r="J77" s="1" t="s">
        <v>880</v>
      </c>
      <c r="K77" s="10">
        <f>COUNTIF([1]github!E:E, 'true bugs'!B77)</f>
        <v>0</v>
      </c>
      <c r="L77" s="10">
        <f>COUNTIF([1]github!E:E, 'true bugs'!E77)</f>
        <v>1</v>
      </c>
    </row>
    <row r="78" spans="1:12" x14ac:dyDescent="0.2">
      <c r="A78" s="1">
        <v>76</v>
      </c>
      <c r="B78" s="1" t="str">
        <f>VLOOKUP(C78,github!A:C,2,FALSE)</f>
        <v>-</v>
      </c>
      <c r="C78" s="1" t="s">
        <v>8</v>
      </c>
      <c r="D78" t="s">
        <v>8</v>
      </c>
      <c r="E78" s="1" t="str">
        <f>VLOOKUP(F78,github!A:C,2,FALSE)</f>
        <v>jmdyck</v>
      </c>
      <c r="F78" s="1" t="s">
        <v>721</v>
      </c>
      <c r="G78" s="1">
        <v>236</v>
      </c>
      <c r="H78" s="1" t="s">
        <v>8</v>
      </c>
      <c r="I78" s="1" t="s">
        <v>1062</v>
      </c>
      <c r="J78" s="1" t="s">
        <v>880</v>
      </c>
      <c r="K78" s="10">
        <f>COUNTIF([1]github!E:E, 'true bugs'!B78)</f>
        <v>0</v>
      </c>
      <c r="L78" s="10">
        <f>COUNTIF([1]github!E:E, 'true bugs'!E78)</f>
        <v>1</v>
      </c>
    </row>
    <row r="79" spans="1:12" x14ac:dyDescent="0.2">
      <c r="A79" s="1">
        <v>77</v>
      </c>
      <c r="B79" s="1" t="str">
        <f>VLOOKUP(C79,github!A:C,2,FALSE)</f>
        <v>anba</v>
      </c>
      <c r="C79" s="1" t="s">
        <v>746</v>
      </c>
      <c r="D79">
        <v>201</v>
      </c>
      <c r="E79" s="1" t="str">
        <f>VLOOKUP(F79,github!A:C,2,FALSE)</f>
        <v>rwaldron</v>
      </c>
      <c r="F79" s="1" t="s">
        <v>666</v>
      </c>
      <c r="G79" s="1">
        <v>404</v>
      </c>
      <c r="H79" s="1">
        <v>203</v>
      </c>
      <c r="I79" s="1" t="s">
        <v>1062</v>
      </c>
      <c r="J79" s="1" t="s">
        <v>884</v>
      </c>
      <c r="K79" s="10">
        <f>COUNTIF([1]github!E:E, 'true bugs'!B79)</f>
        <v>1</v>
      </c>
      <c r="L79" s="10">
        <f>COUNTIF([1]github!E:E, 'true bugs'!E79)</f>
        <v>1</v>
      </c>
    </row>
    <row r="80" spans="1:12" x14ac:dyDescent="0.2">
      <c r="A80" s="1">
        <v>78</v>
      </c>
      <c r="B80" s="1" t="str">
        <f>VLOOKUP(C80,github!A:C,2,FALSE)</f>
        <v>-</v>
      </c>
      <c r="C80" s="1" t="s">
        <v>8</v>
      </c>
      <c r="D80" t="s">
        <v>8</v>
      </c>
      <c r="E80" s="1" t="str">
        <f>VLOOKUP(F80,github!A:C,2,FALSE)</f>
        <v>ljharb</v>
      </c>
      <c r="F80" s="1" t="s">
        <v>511</v>
      </c>
      <c r="G80" s="1">
        <v>629</v>
      </c>
      <c r="H80" s="1" t="s">
        <v>8</v>
      </c>
      <c r="I80" s="1" t="s">
        <v>1063</v>
      </c>
      <c r="J80" s="1" t="s">
        <v>1061</v>
      </c>
      <c r="K80" s="10">
        <f>COUNTIF([1]github!E:E, 'true bugs'!B80)</f>
        <v>0</v>
      </c>
      <c r="L80" s="10">
        <f>COUNTIF([1]github!E:E, 'true bugs'!E80)</f>
        <v>1</v>
      </c>
    </row>
    <row r="81" spans="1:12" x14ac:dyDescent="0.2">
      <c r="A81" s="1">
        <v>79</v>
      </c>
      <c r="B81" s="1" t="str">
        <f>VLOOKUP(C81,github!A:C,2,FALSE)</f>
        <v>caiolima</v>
      </c>
      <c r="C81" s="1" t="s">
        <v>528</v>
      </c>
      <c r="D81">
        <v>622</v>
      </c>
      <c r="E81" s="1" t="str">
        <f>VLOOKUP(F81,github!A:C,2,FALSE)</f>
        <v>jmdyck</v>
      </c>
      <c r="F81" s="1" t="s">
        <v>525</v>
      </c>
      <c r="G81" s="1">
        <v>623</v>
      </c>
      <c r="H81" s="1">
        <v>0</v>
      </c>
      <c r="I81" s="1" t="s">
        <v>1062</v>
      </c>
      <c r="J81" s="1" t="s">
        <v>880</v>
      </c>
      <c r="K81" s="10">
        <f>COUNTIF([1]github!E:E, 'true bugs'!B81)</f>
        <v>1</v>
      </c>
      <c r="L81" s="10">
        <f>COUNTIF([1]github!E:E, 'true bugs'!E81)</f>
        <v>1</v>
      </c>
    </row>
    <row r="82" spans="1:12" x14ac:dyDescent="0.2">
      <c r="A82" s="1">
        <v>80</v>
      </c>
      <c r="B82" s="1" t="str">
        <f>VLOOKUP(C82,github!A:C,2,FALSE)</f>
        <v>littledan</v>
      </c>
      <c r="C82" s="1" t="s">
        <v>519</v>
      </c>
      <c r="D82">
        <v>626</v>
      </c>
      <c r="E82" s="1" t="str">
        <f>VLOOKUP(F82,github!A:C,2,FALSE)</f>
        <v>jmdyck</v>
      </c>
      <c r="F82" s="1" t="s">
        <v>518</v>
      </c>
      <c r="G82" s="1">
        <v>627</v>
      </c>
      <c r="H82" s="1">
        <v>0</v>
      </c>
      <c r="I82" s="1" t="s">
        <v>1062</v>
      </c>
      <c r="J82" s="1" t="s">
        <v>880</v>
      </c>
      <c r="K82" s="10">
        <f>COUNTIF([1]github!E:E, 'true bugs'!B82)</f>
        <v>1</v>
      </c>
      <c r="L82" s="10">
        <f>COUNTIF([1]github!E:E, 'true bugs'!E82)</f>
        <v>1</v>
      </c>
    </row>
    <row r="83" spans="1:12" x14ac:dyDescent="0.2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jmdyck</v>
      </c>
      <c r="F83" s="1" t="s">
        <v>525</v>
      </c>
      <c r="G83" s="1">
        <v>623</v>
      </c>
      <c r="H83" s="1">
        <v>0</v>
      </c>
      <c r="I83" s="1" t="s">
        <v>1062</v>
      </c>
      <c r="J83" s="1" t="s">
        <v>880</v>
      </c>
      <c r="K83" s="10">
        <f>COUNTIF([1]github!E:E, 'true bugs'!B83)</f>
        <v>1</v>
      </c>
      <c r="L83" s="10">
        <f>COUNTIF([1]github!E:E, 'true bugs'!E83)</f>
        <v>1</v>
      </c>
    </row>
    <row r="84" spans="1:12" x14ac:dyDescent="0.2">
      <c r="A84" s="1">
        <v>82</v>
      </c>
      <c r="B84" s="1" t="str">
        <f>VLOOKUP(C84,github!A:C,2,FALSE)</f>
        <v>caiolima</v>
      </c>
      <c r="C84" s="1" t="s">
        <v>528</v>
      </c>
      <c r="D84">
        <v>622</v>
      </c>
      <c r="E84" s="1" t="str">
        <f>VLOOKUP(F84,github!A:C,2,FALSE)</f>
        <v>jhnaldo</v>
      </c>
      <c r="F84" s="1" t="s">
        <v>335</v>
      </c>
      <c r="G84" s="1">
        <v>831</v>
      </c>
      <c r="H84" s="1">
        <v>208</v>
      </c>
      <c r="I84" s="1" t="s">
        <v>1062</v>
      </c>
      <c r="J84" s="1" t="s">
        <v>884</v>
      </c>
      <c r="K84" s="10">
        <f>COUNTIF([1]github!E:E, 'true bugs'!B84)</f>
        <v>1</v>
      </c>
      <c r="L84" s="10">
        <f>COUNTIF([1]github!E:E, 'true bugs'!E84)</f>
        <v>1</v>
      </c>
    </row>
    <row r="85" spans="1:12" x14ac:dyDescent="0.2">
      <c r="A85" s="1">
        <v>83</v>
      </c>
      <c r="B85" s="1" t="str">
        <f>VLOOKUP(C85,github!A:C,2,FALSE)</f>
        <v>anba</v>
      </c>
      <c r="C85" s="1" t="s">
        <v>672</v>
      </c>
      <c r="D85">
        <v>390</v>
      </c>
      <c r="E85" s="1" t="str">
        <f>VLOOKUP(F85,github!A:C,2,FALSE)</f>
        <v>h2oche</v>
      </c>
      <c r="F85" s="1" t="s">
        <v>136</v>
      </c>
      <c r="G85" s="1">
        <v>1027</v>
      </c>
      <c r="H85" s="1">
        <v>636</v>
      </c>
      <c r="I85" s="1" t="s">
        <v>1063</v>
      </c>
      <c r="J85" s="1" t="s">
        <v>1061</v>
      </c>
      <c r="K85" s="10">
        <f>COUNTIF([1]github!E:E, 'true bugs'!B85)</f>
        <v>1</v>
      </c>
      <c r="L85" s="10">
        <f>COUNTIF([1]github!E:E, 'true bugs'!E85)</f>
        <v>1</v>
      </c>
    </row>
    <row r="86" spans="1:12" x14ac:dyDescent="0.2">
      <c r="A86" s="1">
        <v>84</v>
      </c>
      <c r="B86" s="1" t="str">
        <f>VLOOKUP(C86,github!A:C,2,FALSE)</f>
        <v>chicoxyzzy</v>
      </c>
      <c r="C86" s="1" t="s">
        <v>404</v>
      </c>
      <c r="D86">
        <v>753</v>
      </c>
      <c r="E86" s="1" t="str">
        <f>VLOOKUP(F86,github!A:C,2,FALSE)</f>
        <v>jmdyck</v>
      </c>
      <c r="F86" s="1" t="s">
        <v>172</v>
      </c>
      <c r="G86" s="1">
        <v>975</v>
      </c>
      <c r="H86" s="1">
        <v>222</v>
      </c>
      <c r="I86" s="1" t="s">
        <v>1063</v>
      </c>
      <c r="J86" s="1" t="s">
        <v>1081</v>
      </c>
      <c r="K86" s="10">
        <f>COUNTIF([1]github!E:E, 'true bugs'!B86)</f>
        <v>1</v>
      </c>
      <c r="L86" s="10">
        <f>COUNTIF([1]github!E:E, 'true bugs'!E86)</f>
        <v>1</v>
      </c>
    </row>
    <row r="87" spans="1:12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-</v>
      </c>
      <c r="F87" s="1" t="s">
        <v>8</v>
      </c>
      <c r="G87" s="1" t="s">
        <v>8</v>
      </c>
      <c r="H87" s="1" t="s">
        <v>8</v>
      </c>
      <c r="I87" s="1" t="s">
        <v>1063</v>
      </c>
      <c r="J87" s="1" t="s">
        <v>1061</v>
      </c>
      <c r="K87" s="10">
        <f>COUNTIF([1]github!E:E, 'true bugs'!B87)</f>
        <v>0</v>
      </c>
      <c r="L87" s="10">
        <f>COUNTIF([1]github!E:E, 'true bugs'!E87)</f>
        <v>0</v>
      </c>
    </row>
    <row r="88" spans="1:12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caiolima</v>
      </c>
      <c r="F88" s="1" t="s">
        <v>528</v>
      </c>
      <c r="G88" s="1">
        <v>622</v>
      </c>
      <c r="H88" s="1" t="s">
        <v>8</v>
      </c>
      <c r="I88" s="1" t="s">
        <v>877</v>
      </c>
      <c r="J88" s="1" t="s">
        <v>877</v>
      </c>
      <c r="K88" s="10">
        <f>COUNTIF([1]github!E:E, 'true bugs'!B88)</f>
        <v>0</v>
      </c>
      <c r="L88" s="10">
        <f>COUNTIF([1]github!E:E, 'true bugs'!E88)</f>
        <v>1</v>
      </c>
    </row>
    <row r="89" spans="1:12" x14ac:dyDescent="0.2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720</v>
      </c>
      <c r="G89" s="1">
        <v>236</v>
      </c>
      <c r="H89" s="1" t="s">
        <v>8</v>
      </c>
      <c r="I89" s="1" t="s">
        <v>1062</v>
      </c>
      <c r="J89" s="1" t="s">
        <v>880</v>
      </c>
      <c r="K89" s="10">
        <f>COUNTIF([1]github!E:E, 'true bugs'!B89)</f>
        <v>0</v>
      </c>
      <c r="L89" s="10">
        <f>COUNTIF([1]github!E:E, 'true bugs'!E89)</f>
        <v>1</v>
      </c>
    </row>
    <row r="90" spans="1:12" x14ac:dyDescent="0.2">
      <c r="A90" s="1">
        <v>88</v>
      </c>
      <c r="B90" s="1" t="str">
        <f>VLOOKUP(C90,github!A:C,2,FALSE)</f>
        <v>-</v>
      </c>
      <c r="C90" s="1" t="s">
        <v>8</v>
      </c>
      <c r="D90" t="s">
        <v>8</v>
      </c>
      <c r="E90" s="1" t="str">
        <f>VLOOKUP(F90,github!A:C,2,FALSE)</f>
        <v>jmdyck</v>
      </c>
      <c r="F90" s="1" t="s">
        <v>701</v>
      </c>
      <c r="G90" s="1">
        <v>236</v>
      </c>
      <c r="H90" s="1" t="s">
        <v>8</v>
      </c>
      <c r="I90" s="1" t="s">
        <v>1062</v>
      </c>
      <c r="J90" s="1" t="s">
        <v>884</v>
      </c>
      <c r="K90" s="10">
        <f>COUNTIF([1]github!E:E, 'true bugs'!B90)</f>
        <v>0</v>
      </c>
      <c r="L90" s="10">
        <f>COUNTIF([1]github!E:E, 'true bugs'!E90)</f>
        <v>1</v>
      </c>
    </row>
    <row r="91" spans="1:12" x14ac:dyDescent="0.2">
      <c r="A91" s="1">
        <v>89</v>
      </c>
      <c r="B91" s="1" t="str">
        <f>VLOOKUP(C91,github!A:C,2,FALSE)</f>
        <v>domenic</v>
      </c>
      <c r="C91" s="1" t="s">
        <v>810</v>
      </c>
      <c r="D91">
        <v>33</v>
      </c>
      <c r="E91" s="1" t="str">
        <f>VLOOKUP(F91,github!A:C,2,FALSE)</f>
        <v>jhnaldo</v>
      </c>
      <c r="F91" s="1" t="s">
        <v>365</v>
      </c>
      <c r="G91" s="1">
        <v>803</v>
      </c>
      <c r="H91" s="1">
        <v>769</v>
      </c>
      <c r="I91" s="1" t="s">
        <v>877</v>
      </c>
      <c r="J91" s="1" t="s">
        <v>877</v>
      </c>
      <c r="K91" s="10">
        <f>COUNTIF([1]github!E:E, 'true bugs'!B91)</f>
        <v>1</v>
      </c>
      <c r="L91" s="10">
        <f>COUNTIF([1]github!E:E, 'true bugs'!E91)</f>
        <v>1</v>
      </c>
    </row>
    <row r="92" spans="1:12" x14ac:dyDescent="0.2">
      <c r="A92" s="1">
        <v>90</v>
      </c>
      <c r="B92" s="1" t="str">
        <f>VLOOKUP(C92,github!A:C,2,FALSE)</f>
        <v>littledan</v>
      </c>
      <c r="C92" s="1" t="s">
        <v>519</v>
      </c>
      <c r="D92">
        <v>626</v>
      </c>
      <c r="E92" s="1" t="str">
        <f>VLOOKUP(F92,github!A:C,2,FALSE)</f>
        <v>jmdyck</v>
      </c>
      <c r="F92" s="1" t="s">
        <v>518</v>
      </c>
      <c r="G92" s="1">
        <v>627</v>
      </c>
      <c r="H92" s="1">
        <v>0</v>
      </c>
      <c r="I92" s="1" t="s">
        <v>1062</v>
      </c>
      <c r="J92" s="1" t="s">
        <v>880</v>
      </c>
      <c r="K92" s="10">
        <f>COUNTIF([1]github!E:E, 'true bugs'!B92)</f>
        <v>1</v>
      </c>
      <c r="L92" s="10">
        <f>COUNTIF([1]github!E:E, 'true bugs'!E92)</f>
        <v>1</v>
      </c>
    </row>
    <row r="93" spans="1:12" x14ac:dyDescent="0.2">
      <c r="A93" s="1">
        <v>91</v>
      </c>
      <c r="B93" s="1" t="str">
        <f>VLOOKUP(C93,github!A:C,2,FALSE)</f>
        <v>-</v>
      </c>
      <c r="C93" s="10" t="s">
        <v>8</v>
      </c>
      <c r="D93" s="10" t="s">
        <v>8</v>
      </c>
      <c r="E93" s="1" t="str">
        <f>VLOOKUP(F93,github!A:C,2,FALSE)</f>
        <v>-</v>
      </c>
      <c r="F93" s="10" t="s">
        <v>8</v>
      </c>
      <c r="G93" s="10" t="s">
        <v>8</v>
      </c>
      <c r="H93" s="10" t="s">
        <v>8</v>
      </c>
      <c r="I93" s="10" t="s">
        <v>1062</v>
      </c>
      <c r="J93" s="10" t="s">
        <v>884</v>
      </c>
      <c r="K93" s="10">
        <f>COUNTIF([1]github!E:E, 'true bugs'!B93)</f>
        <v>0</v>
      </c>
      <c r="L93" s="10">
        <f>COUNTIF([1]github!E:E, 'true bugs'!E93)</f>
        <v>0</v>
      </c>
    </row>
    <row r="94" spans="1:12" x14ac:dyDescent="0.2">
      <c r="A94" s="1">
        <v>92</v>
      </c>
      <c r="B94" s="1" t="str">
        <f>VLOOKUP(C94,github!A:C,2,FALSE)</f>
        <v>littledan</v>
      </c>
      <c r="C94" s="10" t="s">
        <v>519</v>
      </c>
      <c r="D94" s="10">
        <v>626</v>
      </c>
      <c r="E94" s="1" t="str">
        <f>VLOOKUP(F94,github!A:C,2,FALSE)</f>
        <v>jmdyck</v>
      </c>
      <c r="F94" s="10" t="s">
        <v>518</v>
      </c>
      <c r="G94" s="10">
        <v>627</v>
      </c>
      <c r="H94" s="10">
        <v>0</v>
      </c>
      <c r="I94" s="10" t="s">
        <v>1062</v>
      </c>
      <c r="J94" s="10" t="s">
        <v>880</v>
      </c>
      <c r="K94" s="10">
        <f>COUNTIF([1]github!E:E, 'true bugs'!B94)</f>
        <v>1</v>
      </c>
      <c r="L94" s="10">
        <f>COUNTIF([1]github!E:E, 'true bugs'!E94)</f>
        <v>1</v>
      </c>
    </row>
    <row r="95" spans="1:12" x14ac:dyDescent="0.2">
      <c r="A95" s="1">
        <v>93</v>
      </c>
      <c r="B95" s="1" t="str">
        <f>VLOOKUP(C95,github!A:C,2,FALSE)</f>
        <v>caiolima</v>
      </c>
      <c r="C95" s="10" t="s">
        <v>528</v>
      </c>
      <c r="D95" s="10">
        <v>622</v>
      </c>
      <c r="E95" s="1" t="str">
        <f>VLOOKUP(F95,github!A:C,2,FALSE)</f>
        <v>jhnaldo</v>
      </c>
      <c r="F95" s="10" t="s">
        <v>335</v>
      </c>
      <c r="G95" s="10">
        <v>831</v>
      </c>
      <c r="H95" s="10">
        <v>208</v>
      </c>
      <c r="I95" s="10" t="s">
        <v>1062</v>
      </c>
      <c r="J95" s="10" t="s">
        <v>884</v>
      </c>
      <c r="K95" s="10">
        <f>COUNTIF([1]github!E:E, 'true bugs'!B95)</f>
        <v>1</v>
      </c>
      <c r="L95" s="10">
        <f>COUNTIF([1]github!E:E, 'true bugs'!E95)</f>
        <v>1</v>
      </c>
    </row>
  </sheetData>
  <autoFilter ref="A2:J94" xr:uid="{C7B11AE7-B417-874F-AD42-0C6A5BE698E3}"/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opLeftCell="A89" zoomScale="75" workbookViewId="0">
      <selection activeCell="C3" sqref="C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67"/>
      <c r="B1" s="69"/>
      <c r="C1" s="67" t="s">
        <v>1047</v>
      </c>
      <c r="D1" s="68"/>
      <c r="E1" s="69"/>
      <c r="F1" s="67" t="s">
        <v>1048</v>
      </c>
      <c r="G1" s="68"/>
      <c r="H1" s="69"/>
      <c r="I1" s="67"/>
      <c r="J1" s="68"/>
      <c r="K1" s="68"/>
      <c r="L1" s="69"/>
    </row>
    <row r="2" spans="1:12" x14ac:dyDescent="0.2">
      <c r="A2" s="60" t="s">
        <v>1</v>
      </c>
      <c r="B2" s="60" t="s">
        <v>1045</v>
      </c>
      <c r="C2" s="60" t="s">
        <v>1049</v>
      </c>
      <c r="D2" s="60" t="s">
        <v>0</v>
      </c>
      <c r="E2" s="60" t="s">
        <v>2</v>
      </c>
      <c r="F2" s="60" t="s">
        <v>1049</v>
      </c>
      <c r="G2" s="60" t="s">
        <v>0</v>
      </c>
      <c r="H2" s="60" t="s">
        <v>2</v>
      </c>
      <c r="I2" s="60" t="s">
        <v>874</v>
      </c>
      <c r="J2" s="60" t="s">
        <v>1046</v>
      </c>
      <c r="K2" s="60" t="s">
        <v>873</v>
      </c>
      <c r="L2" s="60" t="s">
        <v>875</v>
      </c>
    </row>
    <row r="3" spans="1:12" x14ac:dyDescent="0.2">
      <c r="A3" s="1">
        <v>1</v>
      </c>
      <c r="B3" s="1" t="s">
        <v>1022</v>
      </c>
      <c r="C3" s="1" t="str">
        <f>VLOOKUP(D3,github!$A:$C,2,FALSE)</f>
        <v>littledan</v>
      </c>
      <c r="D3" s="1" t="s">
        <v>863</v>
      </c>
      <c r="E3" s="1">
        <v>26</v>
      </c>
      <c r="F3" s="1" t="str">
        <f>VLOOKUP(G3,github!$A:$C,2,FALSE)</f>
        <v>ljharb</v>
      </c>
      <c r="G3" s="1" t="s">
        <v>511</v>
      </c>
      <c r="H3" s="1">
        <v>629</v>
      </c>
      <c r="I3" s="1">
        <v>603</v>
      </c>
      <c r="J3" s="1" t="s">
        <v>1063</v>
      </c>
      <c r="K3" s="1" t="s">
        <v>1061</v>
      </c>
      <c r="L3" s="1" t="s">
        <v>881</v>
      </c>
    </row>
    <row r="4" spans="1:12" x14ac:dyDescent="0.2">
      <c r="A4" s="1">
        <v>2</v>
      </c>
      <c r="B4" s="1" t="s">
        <v>1033</v>
      </c>
      <c r="C4" s="1" t="str">
        <f>VLOOKUP(D4,github!$A:$C,2,FALSE)</f>
        <v>-</v>
      </c>
      <c r="D4" s="1" t="s">
        <v>8</v>
      </c>
      <c r="E4" s="1" t="s">
        <v>8</v>
      </c>
      <c r="F4" s="1" t="str">
        <f>VLOOKUP(G4,github!$A:$C,2,FALSE)</f>
        <v>ryzokuken</v>
      </c>
      <c r="G4" s="1" t="s">
        <v>764</v>
      </c>
      <c r="H4" s="1">
        <v>157</v>
      </c>
      <c r="I4" s="1" t="s">
        <v>8</v>
      </c>
      <c r="J4" s="1" t="s">
        <v>1062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1033</v>
      </c>
      <c r="C5" s="1" t="str">
        <f>VLOOKUP(D5,github!$A:$C,2,FALSE)</f>
        <v>shvaikalesh</v>
      </c>
      <c r="D5" s="1" t="s">
        <v>348</v>
      </c>
      <c r="E5" s="1">
        <v>815</v>
      </c>
      <c r="F5" s="1" t="str">
        <f>VLOOKUP(G5,github!$A:$C,2,FALSE)</f>
        <v>-</v>
      </c>
      <c r="G5" s="1" t="s">
        <v>8</v>
      </c>
      <c r="H5" s="1" t="s">
        <v>8</v>
      </c>
      <c r="I5" s="1" t="s">
        <v>8</v>
      </c>
      <c r="J5" s="1" t="s">
        <v>1062</v>
      </c>
      <c r="K5" s="1" t="s">
        <v>880</v>
      </c>
      <c r="L5" s="1" t="s">
        <v>881</v>
      </c>
    </row>
    <row r="6" spans="1:12" x14ac:dyDescent="0.2">
      <c r="A6" s="1">
        <v>4</v>
      </c>
      <c r="B6" s="1" t="s">
        <v>885</v>
      </c>
      <c r="C6" s="1" t="str">
        <f>VLOOKUP(D6,github!$A:$C,2,FALSE)</f>
        <v>bakkot</v>
      </c>
      <c r="D6" s="1" t="s">
        <v>140</v>
      </c>
      <c r="E6" s="1">
        <v>1026</v>
      </c>
      <c r="F6" s="1" t="str">
        <f>VLOOKUP(G6,github!$A:$C,2,FALSE)</f>
        <v>-</v>
      </c>
      <c r="G6" s="1" t="s">
        <v>8</v>
      </c>
      <c r="H6" s="1" t="s">
        <v>8</v>
      </c>
      <c r="I6" s="1" t="s">
        <v>8</v>
      </c>
      <c r="J6" s="1" t="s">
        <v>1063</v>
      </c>
      <c r="K6" s="1" t="s">
        <v>1061</v>
      </c>
      <c r="L6" s="1" t="s">
        <v>878</v>
      </c>
    </row>
    <row r="7" spans="1:12" x14ac:dyDescent="0.2">
      <c r="A7" s="1">
        <v>5</v>
      </c>
      <c r="B7" s="1" t="s">
        <v>876</v>
      </c>
      <c r="C7" s="1" t="str">
        <f>VLOOKUP(D7,github!$A:$C,2,FALSE)</f>
        <v>bakkot</v>
      </c>
      <c r="D7" s="1" t="s">
        <v>49</v>
      </c>
      <c r="E7" s="1">
        <v>1098</v>
      </c>
      <c r="F7" s="1" t="str">
        <f>VLOOKUP(G7,github!$A:$C,2,FALSE)</f>
        <v>-</v>
      </c>
      <c r="G7" s="1" t="s">
        <v>8</v>
      </c>
      <c r="H7" s="1" t="s">
        <v>8</v>
      </c>
      <c r="I7" s="1" t="s">
        <v>8</v>
      </c>
      <c r="J7" s="1" t="s">
        <v>877</v>
      </c>
      <c r="K7" s="1" t="s">
        <v>877</v>
      </c>
      <c r="L7" s="1" t="s">
        <v>878</v>
      </c>
    </row>
    <row r="8" spans="1:12" x14ac:dyDescent="0.2">
      <c r="A8" s="1">
        <v>6</v>
      </c>
      <c r="B8" s="1" t="s">
        <v>917</v>
      </c>
      <c r="C8" s="1" t="str">
        <f>VLOOKUP(D8,github!$A:$C,2,FALSE)</f>
        <v>-</v>
      </c>
      <c r="D8" s="1" t="s">
        <v>8</v>
      </c>
      <c r="E8" s="1" t="s">
        <v>8</v>
      </c>
      <c r="F8" s="1" t="str">
        <f>VLOOKUP(G8,github!$A:$C,2,FALSE)</f>
        <v>-</v>
      </c>
      <c r="G8" s="1" t="s">
        <v>8</v>
      </c>
      <c r="H8" s="1" t="s">
        <v>8</v>
      </c>
      <c r="I8" s="1" t="s">
        <v>8</v>
      </c>
      <c r="J8" s="1" t="s">
        <v>1062</v>
      </c>
      <c r="K8" s="1" t="s">
        <v>880</v>
      </c>
      <c r="L8" s="1" t="s">
        <v>881</v>
      </c>
    </row>
    <row r="9" spans="1:12" x14ac:dyDescent="0.2">
      <c r="A9" s="1">
        <v>7</v>
      </c>
      <c r="B9" s="1" t="s">
        <v>887</v>
      </c>
      <c r="C9" s="1" t="str">
        <f>VLOOKUP(D9,github!$A:$C,2,FALSE)</f>
        <v>-</v>
      </c>
      <c r="D9" s="1" t="s">
        <v>8</v>
      </c>
      <c r="E9" s="1" t="s">
        <v>8</v>
      </c>
      <c r="F9" s="1" t="str">
        <f>VLOOKUP(G9,github!$A:$C,2,FALSE)</f>
        <v>h2oche</v>
      </c>
      <c r="G9" s="1" t="s">
        <v>136</v>
      </c>
      <c r="H9" s="1">
        <v>1027</v>
      </c>
      <c r="I9" s="1" t="s">
        <v>8</v>
      </c>
      <c r="J9" s="1" t="s">
        <v>1063</v>
      </c>
      <c r="K9" s="1" t="s">
        <v>1061</v>
      </c>
      <c r="L9" s="1" t="s">
        <v>881</v>
      </c>
    </row>
    <row r="10" spans="1:12" x14ac:dyDescent="0.2">
      <c r="A10" s="1">
        <v>8</v>
      </c>
      <c r="B10" s="1" t="s">
        <v>1029</v>
      </c>
      <c r="C10" s="1" t="str">
        <f>VLOOKUP(D10,github!$A:$C,2,FALSE)</f>
        <v>anba</v>
      </c>
      <c r="D10" s="1" t="s">
        <v>746</v>
      </c>
      <c r="E10" s="1">
        <v>201</v>
      </c>
      <c r="F10" s="1" t="str">
        <f>VLOOKUP(G10,github!$A:$C,2,FALSE)</f>
        <v>rwaldron</v>
      </c>
      <c r="G10" s="1" t="s">
        <v>666</v>
      </c>
      <c r="H10" s="1">
        <v>404</v>
      </c>
      <c r="I10" s="1">
        <v>203</v>
      </c>
      <c r="J10" s="1" t="s">
        <v>1062</v>
      </c>
      <c r="K10" s="1" t="s">
        <v>884</v>
      </c>
      <c r="L10" s="1" t="s">
        <v>881</v>
      </c>
    </row>
    <row r="11" spans="1:12" x14ac:dyDescent="0.2">
      <c r="A11" s="1">
        <v>9</v>
      </c>
      <c r="B11" s="1" t="s">
        <v>979</v>
      </c>
      <c r="C11" s="1" t="str">
        <f>VLOOKUP(D11,github!$A:$C,2,FALSE)</f>
        <v>-</v>
      </c>
      <c r="D11" s="1" t="s">
        <v>8</v>
      </c>
      <c r="E11" s="1" t="s">
        <v>8</v>
      </c>
      <c r="F11" s="1" t="str">
        <f>VLOOKUP(G11,github!$A:$C,2,FALSE)</f>
        <v>jmdyck</v>
      </c>
      <c r="G11" s="1" t="s">
        <v>723</v>
      </c>
      <c r="H11" s="1">
        <v>236</v>
      </c>
      <c r="I11" s="1" t="s">
        <v>8</v>
      </c>
      <c r="J11" s="1" t="s">
        <v>1062</v>
      </c>
      <c r="K11" s="1" t="s">
        <v>884</v>
      </c>
      <c r="L11" s="1" t="s">
        <v>881</v>
      </c>
    </row>
    <row r="12" spans="1:12" x14ac:dyDescent="0.2">
      <c r="A12" s="1">
        <v>10</v>
      </c>
      <c r="B12" s="1" t="s">
        <v>909</v>
      </c>
      <c r="C12" s="1" t="str">
        <f>VLOOKUP(D12,github!$A:$C,2,FALSE)</f>
        <v>caiolima</v>
      </c>
      <c r="D12" s="1" t="s">
        <v>528</v>
      </c>
      <c r="E12" s="1">
        <v>622</v>
      </c>
      <c r="F12" s="1" t="str">
        <f>VLOOKUP(G12,github!$A:$C,2,FALSE)</f>
        <v>jhnaldo</v>
      </c>
      <c r="G12" s="1" t="s">
        <v>335</v>
      </c>
      <c r="H12" s="1">
        <v>831</v>
      </c>
      <c r="I12" s="1">
        <v>208</v>
      </c>
      <c r="J12" s="1" t="s">
        <v>1062</v>
      </c>
      <c r="K12" s="1" t="s">
        <v>884</v>
      </c>
      <c r="L12" s="1" t="s">
        <v>881</v>
      </c>
    </row>
    <row r="13" spans="1:12" x14ac:dyDescent="0.2">
      <c r="A13" s="1">
        <v>11</v>
      </c>
      <c r="B13" s="1" t="s">
        <v>1153</v>
      </c>
      <c r="C13" s="1" t="str">
        <f>VLOOKUP(D13,github!$A:$C,2,FALSE)</f>
        <v>gibson042</v>
      </c>
      <c r="D13" s="1" t="s">
        <v>213</v>
      </c>
      <c r="E13" s="1">
        <v>949</v>
      </c>
      <c r="F13" s="1" t="str">
        <f>VLOOKUP(G13,github!$A:$C,2,FALSE)</f>
        <v>-</v>
      </c>
      <c r="G13" s="1" t="s">
        <v>8</v>
      </c>
      <c r="H13" s="1" t="s">
        <v>8</v>
      </c>
      <c r="I13" s="1" t="s">
        <v>8</v>
      </c>
      <c r="J13" s="1" t="s">
        <v>1063</v>
      </c>
      <c r="K13" s="1" t="s">
        <v>1081</v>
      </c>
      <c r="L13" s="1" t="s">
        <v>878</v>
      </c>
    </row>
    <row r="14" spans="1:12" x14ac:dyDescent="0.2">
      <c r="A14" s="1">
        <v>12</v>
      </c>
      <c r="B14" s="1" t="s">
        <v>980</v>
      </c>
      <c r="C14" s="1" t="str">
        <f>VLOOKUP(D14,github!$A:$C,2,FALSE)</f>
        <v>-</v>
      </c>
      <c r="D14" s="1" t="s">
        <v>8</v>
      </c>
      <c r="E14" s="1" t="s">
        <v>8</v>
      </c>
      <c r="F14" s="1" t="str">
        <f>VLOOKUP(G14,github!$A:$C,2,FALSE)</f>
        <v>-</v>
      </c>
      <c r="G14" s="1" t="s">
        <v>8</v>
      </c>
      <c r="H14" s="1" t="s">
        <v>8</v>
      </c>
      <c r="I14" s="1" t="s">
        <v>8</v>
      </c>
      <c r="J14" s="1" t="s">
        <v>1062</v>
      </c>
      <c r="K14" s="1" t="s">
        <v>880</v>
      </c>
      <c r="L14" s="1" t="s">
        <v>881</v>
      </c>
    </row>
    <row r="15" spans="1:12" x14ac:dyDescent="0.2">
      <c r="A15" s="1">
        <v>13</v>
      </c>
      <c r="B15" s="1" t="s">
        <v>1171</v>
      </c>
      <c r="C15" s="1" t="str">
        <f>VLOOKUP(D15,github!$A:$C,2,FALSE)</f>
        <v>gibson042</v>
      </c>
      <c r="D15" s="1" t="s">
        <v>213</v>
      </c>
      <c r="E15" s="1">
        <v>949</v>
      </c>
      <c r="F15" s="1" t="str">
        <f>VLOOKUP(G15,github!$A:$C,2,FALSE)</f>
        <v>caiolima</v>
      </c>
      <c r="G15" s="1" t="s">
        <v>152</v>
      </c>
      <c r="H15" s="1">
        <v>1005</v>
      </c>
      <c r="I15" s="1">
        <v>55</v>
      </c>
      <c r="J15" s="1" t="s">
        <v>1062</v>
      </c>
      <c r="K15" s="1" t="s">
        <v>884</v>
      </c>
      <c r="L15" s="1" t="s">
        <v>878</v>
      </c>
    </row>
    <row r="16" spans="1:12" x14ac:dyDescent="0.2">
      <c r="A16" s="1">
        <v>14</v>
      </c>
      <c r="B16" s="1" t="s">
        <v>1146</v>
      </c>
      <c r="C16" s="1" t="str">
        <f>VLOOKUP(D16,github!$A:$C,2,FALSE)</f>
        <v>-</v>
      </c>
      <c r="D16" s="1" t="s">
        <v>8</v>
      </c>
      <c r="E16" s="1" t="s">
        <v>8</v>
      </c>
      <c r="F16" s="1" t="str">
        <f>VLOOKUP(G16,github!$A:$C,2,FALSE)</f>
        <v>shvaikalesh</v>
      </c>
      <c r="G16" s="1" t="s">
        <v>143</v>
      </c>
      <c r="H16" s="1">
        <v>1020</v>
      </c>
      <c r="I16" s="1" t="s">
        <v>8</v>
      </c>
      <c r="J16" s="1" t="s">
        <v>877</v>
      </c>
      <c r="K16" s="1" t="s">
        <v>877</v>
      </c>
      <c r="L16" s="1" t="s">
        <v>878</v>
      </c>
    </row>
    <row r="17" spans="1:12" x14ac:dyDescent="0.2">
      <c r="A17" s="1">
        <v>15</v>
      </c>
      <c r="B17" s="1" t="s">
        <v>939</v>
      </c>
      <c r="C17" s="1" t="str">
        <f>VLOOKUP(D17,github!$A:$C,2,FALSE)</f>
        <v>-</v>
      </c>
      <c r="D17" s="1" t="s">
        <v>8</v>
      </c>
      <c r="E17" s="1" t="s">
        <v>8</v>
      </c>
      <c r="F17" s="1" t="str">
        <f>VLOOKUP(G17,github!$A:$C,2,FALSE)</f>
        <v>ljharb</v>
      </c>
      <c r="G17" s="1" t="s">
        <v>511</v>
      </c>
      <c r="H17" s="1">
        <v>629</v>
      </c>
      <c r="I17" s="1" t="s">
        <v>8</v>
      </c>
      <c r="J17" s="1" t="s">
        <v>1063</v>
      </c>
      <c r="K17" s="1" t="s">
        <v>1061</v>
      </c>
      <c r="L17" s="1" t="s">
        <v>881</v>
      </c>
    </row>
    <row r="18" spans="1:12" x14ac:dyDescent="0.2">
      <c r="A18" s="1">
        <v>16</v>
      </c>
      <c r="B18" s="1" t="s">
        <v>969</v>
      </c>
      <c r="C18" s="1" t="str">
        <f>VLOOKUP(D18,github!$A:$C,2,FALSE)</f>
        <v>-</v>
      </c>
      <c r="D18" s="1" t="s">
        <v>8</v>
      </c>
      <c r="E18" s="1" t="s">
        <v>8</v>
      </c>
      <c r="F18" s="1" t="str">
        <f>VLOOKUP(G18,github!$A:$C,2,FALSE)</f>
        <v>devsnek</v>
      </c>
      <c r="G18" s="1" t="s">
        <v>649</v>
      </c>
      <c r="H18" s="1">
        <v>453</v>
      </c>
      <c r="I18" s="1" t="s">
        <v>8</v>
      </c>
      <c r="J18" s="1" t="s">
        <v>877</v>
      </c>
      <c r="K18" s="1" t="s">
        <v>877</v>
      </c>
      <c r="L18" s="1" t="s">
        <v>881</v>
      </c>
    </row>
    <row r="19" spans="1:12" x14ac:dyDescent="0.2">
      <c r="A19" s="1">
        <v>17</v>
      </c>
      <c r="B19" s="1" t="s">
        <v>961</v>
      </c>
      <c r="C19" s="1" t="str">
        <f>VLOOKUP(D19,github!$A:$C,2,FALSE)</f>
        <v>ljharb</v>
      </c>
      <c r="D19" s="1" t="s">
        <v>868</v>
      </c>
      <c r="E19" s="1">
        <v>11</v>
      </c>
      <c r="F19" s="1" t="str">
        <f>VLOOKUP(G19,github!$A:$C,2,FALSE)</f>
        <v>jmdyck</v>
      </c>
      <c r="G19" s="1" t="s">
        <v>835</v>
      </c>
      <c r="H19" s="1">
        <v>26</v>
      </c>
      <c r="I19" s="1">
        <v>14</v>
      </c>
      <c r="J19" s="1" t="s">
        <v>1062</v>
      </c>
      <c r="K19" s="1" t="s">
        <v>884</v>
      </c>
      <c r="L19" s="1" t="s">
        <v>878</v>
      </c>
    </row>
    <row r="20" spans="1:12" x14ac:dyDescent="0.2">
      <c r="A20" s="1">
        <v>18</v>
      </c>
      <c r="B20" s="1" t="s">
        <v>931</v>
      </c>
      <c r="C20" s="1" t="str">
        <f>VLOOKUP(D20,github!$A:$C,2,FALSE)</f>
        <v>shvaikalesh</v>
      </c>
      <c r="D20" s="1" t="s">
        <v>143</v>
      </c>
      <c r="E20" s="1">
        <v>1020</v>
      </c>
      <c r="F20" s="1" t="str">
        <f>VLOOKUP(G20,github!$A:$C,2,FALSE)</f>
        <v>bakkot</v>
      </c>
      <c r="G20" s="1" t="s">
        <v>140</v>
      </c>
      <c r="H20" s="1">
        <v>1026</v>
      </c>
      <c r="I20" s="1">
        <v>5</v>
      </c>
      <c r="J20" s="1" t="s">
        <v>1062</v>
      </c>
      <c r="K20" s="1" t="s">
        <v>884</v>
      </c>
      <c r="L20" s="1" t="s">
        <v>881</v>
      </c>
    </row>
    <row r="21" spans="1:12" x14ac:dyDescent="0.2">
      <c r="A21" s="1">
        <v>19</v>
      </c>
      <c r="B21" s="1" t="s">
        <v>1117</v>
      </c>
      <c r="C21" s="1" t="str">
        <f>VLOOKUP(D21,github!$A:$C,2,FALSE)</f>
        <v>-</v>
      </c>
      <c r="D21" s="1" t="s">
        <v>8</v>
      </c>
      <c r="E21" s="1" t="s">
        <v>8</v>
      </c>
      <c r="F21" s="1" t="str">
        <f>VLOOKUP(G21,github!$A:$C,2,FALSE)</f>
        <v>caiolima</v>
      </c>
      <c r="G21" s="1" t="s">
        <v>152</v>
      </c>
      <c r="H21" s="1">
        <v>1005</v>
      </c>
      <c r="I21" s="1" t="s">
        <v>8</v>
      </c>
      <c r="J21" s="1" t="s">
        <v>1063</v>
      </c>
      <c r="K21" s="1" t="s">
        <v>1081</v>
      </c>
      <c r="L21" s="1" t="s">
        <v>878</v>
      </c>
    </row>
    <row r="22" spans="1:12" x14ac:dyDescent="0.2">
      <c r="A22" s="1">
        <v>20</v>
      </c>
      <c r="B22" s="1" t="s">
        <v>888</v>
      </c>
      <c r="C22" s="1" t="str">
        <f>VLOOKUP(D22,github!$A:$C,2,FALSE)</f>
        <v>bakkot</v>
      </c>
      <c r="D22" s="1" t="s">
        <v>49</v>
      </c>
      <c r="E22" s="1">
        <v>1098</v>
      </c>
      <c r="F22" s="1" t="str">
        <f>VLOOKUP(G22,github!$A:$C,2,FALSE)</f>
        <v>-</v>
      </c>
      <c r="G22" s="1" t="s">
        <v>8</v>
      </c>
      <c r="H22" s="1" t="s">
        <v>8</v>
      </c>
      <c r="I22" s="1" t="s">
        <v>8</v>
      </c>
      <c r="J22" s="1" t="s">
        <v>877</v>
      </c>
      <c r="K22" s="1" t="s">
        <v>877</v>
      </c>
      <c r="L22" s="1" t="s">
        <v>878</v>
      </c>
    </row>
    <row r="23" spans="1:12" x14ac:dyDescent="0.2">
      <c r="A23" s="1">
        <v>21</v>
      </c>
      <c r="B23" s="1" t="s">
        <v>959</v>
      </c>
      <c r="C23" s="1" t="str">
        <f>VLOOKUP(D23,github!$A:$C,2,FALSE)</f>
        <v>-</v>
      </c>
      <c r="D23" s="1" t="s">
        <v>8</v>
      </c>
      <c r="E23" s="1" t="s">
        <v>8</v>
      </c>
      <c r="F23" s="1" t="str">
        <f>VLOOKUP(G23,github!$A:$C,2,FALSE)</f>
        <v>szuend</v>
      </c>
      <c r="G23" s="1" t="s">
        <v>34</v>
      </c>
      <c r="H23" s="1">
        <v>1124</v>
      </c>
      <c r="I23" s="1" t="s">
        <v>8</v>
      </c>
      <c r="J23" s="1" t="s">
        <v>1062</v>
      </c>
      <c r="K23" s="1" t="s">
        <v>884</v>
      </c>
      <c r="L23" s="1" t="s">
        <v>878</v>
      </c>
    </row>
    <row r="24" spans="1:12" x14ac:dyDescent="0.2">
      <c r="A24" s="1">
        <v>22</v>
      </c>
      <c r="B24" s="1" t="s">
        <v>1020</v>
      </c>
      <c r="C24" s="1" t="str">
        <f>VLOOKUP(D24,github!$A:$C,2,FALSE)</f>
        <v>DanielRosenwasser</v>
      </c>
      <c r="D24" s="1" t="s">
        <v>437</v>
      </c>
      <c r="E24" s="1">
        <v>698</v>
      </c>
      <c r="F24" s="1" t="str">
        <f>VLOOKUP(G24,github!$A:$C,2,FALSE)</f>
        <v>jmdyck</v>
      </c>
      <c r="G24" s="1" t="s">
        <v>429</v>
      </c>
      <c r="H24" s="1">
        <v>720</v>
      </c>
      <c r="I24" s="1">
        <v>22</v>
      </c>
      <c r="J24" s="1" t="s">
        <v>1062</v>
      </c>
      <c r="K24" s="1" t="s">
        <v>884</v>
      </c>
      <c r="L24" s="1" t="s">
        <v>878</v>
      </c>
    </row>
    <row r="25" spans="1:12" x14ac:dyDescent="0.2">
      <c r="A25" s="1">
        <v>23</v>
      </c>
      <c r="B25" s="1" t="s">
        <v>957</v>
      </c>
      <c r="C25" s="1" t="str">
        <f>VLOOKUP(D25,github!$A:$C,2,FALSE)</f>
        <v>-</v>
      </c>
      <c r="D25" s="1" t="s">
        <v>8</v>
      </c>
      <c r="E25" s="1" t="s">
        <v>8</v>
      </c>
      <c r="F25" s="1" t="str">
        <f>VLOOKUP(G25,github!$A:$C,2,FALSE)</f>
        <v>ExE-Boss</v>
      </c>
      <c r="G25" s="1" t="s">
        <v>420</v>
      </c>
      <c r="H25" s="1">
        <v>728</v>
      </c>
      <c r="I25" s="1" t="s">
        <v>8</v>
      </c>
      <c r="J25" s="1" t="s">
        <v>1063</v>
      </c>
      <c r="K25" s="1" t="s">
        <v>1061</v>
      </c>
      <c r="L25" s="1" t="s">
        <v>881</v>
      </c>
    </row>
    <row r="26" spans="1:12" x14ac:dyDescent="0.2">
      <c r="A26" s="1">
        <v>24</v>
      </c>
      <c r="B26" s="1" t="s">
        <v>913</v>
      </c>
      <c r="C26" s="1" t="str">
        <f>VLOOKUP(D26,github!$A:$C,2,FALSE)</f>
        <v>-</v>
      </c>
      <c r="D26" s="1" t="s">
        <v>8</v>
      </c>
      <c r="E26" s="1" t="s">
        <v>8</v>
      </c>
      <c r="F26" s="1" t="str">
        <f>VLOOKUP(G26,github!$A:$C,2,FALSE)</f>
        <v>-</v>
      </c>
      <c r="G26" s="1" t="s">
        <v>8</v>
      </c>
      <c r="H26" s="1" t="s">
        <v>8</v>
      </c>
      <c r="I26" s="1" t="s">
        <v>8</v>
      </c>
      <c r="J26" s="1" t="s">
        <v>1062</v>
      </c>
      <c r="K26" s="1" t="s">
        <v>880</v>
      </c>
      <c r="L26" s="1" t="s">
        <v>881</v>
      </c>
    </row>
    <row r="27" spans="1:12" x14ac:dyDescent="0.2">
      <c r="A27" s="1">
        <v>25</v>
      </c>
      <c r="B27" s="1" t="s">
        <v>965</v>
      </c>
      <c r="C27" s="1" t="str">
        <f>VLOOKUP(D27,github!$A:$C,2,FALSE)</f>
        <v>-</v>
      </c>
      <c r="D27" s="1" t="s">
        <v>8</v>
      </c>
      <c r="E27" s="1" t="s">
        <v>8</v>
      </c>
      <c r="F27" s="1" t="str">
        <f>VLOOKUP(G27,github!$A:$C,2,FALSE)</f>
        <v>jmdyck</v>
      </c>
      <c r="G27" s="1" t="s">
        <v>711</v>
      </c>
      <c r="H27" s="1">
        <v>236</v>
      </c>
      <c r="I27" s="1" t="s">
        <v>8</v>
      </c>
      <c r="J27" s="1" t="s">
        <v>1063</v>
      </c>
      <c r="K27" s="1" t="s">
        <v>1061</v>
      </c>
      <c r="L27" s="1" t="s">
        <v>881</v>
      </c>
    </row>
    <row r="28" spans="1:12" x14ac:dyDescent="0.2">
      <c r="A28" s="1">
        <v>26</v>
      </c>
      <c r="B28" s="1" t="s">
        <v>998</v>
      </c>
      <c r="C28" s="1" t="str">
        <f>VLOOKUP(D28,github!$A:$C,2,FALSE)</f>
        <v>-</v>
      </c>
      <c r="D28" s="1" t="s">
        <v>8</v>
      </c>
      <c r="E28" s="1" t="s">
        <v>8</v>
      </c>
      <c r="F28" s="1" t="str">
        <f>VLOOKUP(G28,github!$A:$C,2,FALSE)</f>
        <v>devsnek</v>
      </c>
      <c r="G28" s="1" t="s">
        <v>649</v>
      </c>
      <c r="H28" s="1">
        <v>453</v>
      </c>
      <c r="I28" s="1" t="s">
        <v>8</v>
      </c>
      <c r="J28" s="1" t="s">
        <v>877</v>
      </c>
      <c r="K28" s="1" t="s">
        <v>877</v>
      </c>
      <c r="L28" s="1" t="s">
        <v>881</v>
      </c>
    </row>
    <row r="29" spans="1:12" x14ac:dyDescent="0.2">
      <c r="A29" s="1">
        <v>27</v>
      </c>
      <c r="B29" s="1" t="s">
        <v>1009</v>
      </c>
      <c r="C29" s="1" t="str">
        <f>VLOOKUP(D29,github!$A:$C,2,FALSE)</f>
        <v>anba</v>
      </c>
      <c r="D29" s="1" t="s">
        <v>672</v>
      </c>
      <c r="E29" s="1">
        <v>390</v>
      </c>
      <c r="F29" s="1" t="str">
        <f>VLOOKUP(G29,github!$A:$C,2,FALSE)</f>
        <v>jmdyck</v>
      </c>
      <c r="G29" s="1" t="s">
        <v>656</v>
      </c>
      <c r="H29" s="1">
        <v>410</v>
      </c>
      <c r="I29" s="1">
        <v>19</v>
      </c>
      <c r="J29" s="1" t="s">
        <v>1062</v>
      </c>
      <c r="K29" s="1" t="s">
        <v>880</v>
      </c>
      <c r="L29" s="1" t="s">
        <v>881</v>
      </c>
    </row>
    <row r="30" spans="1:12" x14ac:dyDescent="0.2">
      <c r="A30" s="1">
        <v>28</v>
      </c>
      <c r="B30" s="1" t="s">
        <v>962</v>
      </c>
      <c r="C30" s="1" t="str">
        <f>VLOOKUP(D30,github!$A:$C,2,FALSE)</f>
        <v>syg</v>
      </c>
      <c r="D30" s="1" t="s">
        <v>244</v>
      </c>
      <c r="E30" s="1">
        <v>917</v>
      </c>
      <c r="F30" s="1" t="str">
        <f>VLOOKUP(G30,github!$A:$C,2,FALSE)</f>
        <v>bakkot</v>
      </c>
      <c r="G30" s="1" t="s">
        <v>75</v>
      </c>
      <c r="H30" s="1">
        <v>1098</v>
      </c>
      <c r="I30" s="1">
        <v>180</v>
      </c>
      <c r="J30" s="1" t="s">
        <v>1063</v>
      </c>
      <c r="K30" s="1" t="s">
        <v>1061</v>
      </c>
      <c r="L30" s="1" t="s">
        <v>878</v>
      </c>
    </row>
    <row r="31" spans="1:12" x14ac:dyDescent="0.2">
      <c r="A31" s="1">
        <v>29</v>
      </c>
      <c r="B31" s="1" t="s">
        <v>962</v>
      </c>
      <c r="C31" s="1" t="str">
        <f>VLOOKUP(D31,github!$A:$C,2,FALSE)</f>
        <v>bakkot</v>
      </c>
      <c r="D31" s="1" t="s">
        <v>74</v>
      </c>
      <c r="E31" s="1">
        <v>1098</v>
      </c>
      <c r="F31" s="1" t="str">
        <f>VLOOKUP(G31,github!$A:$C,2,FALSE)</f>
        <v>bakkot</v>
      </c>
      <c r="G31" s="1" t="s">
        <v>64</v>
      </c>
      <c r="H31" s="1">
        <v>1098</v>
      </c>
      <c r="I31" s="1">
        <v>0</v>
      </c>
      <c r="J31" s="1" t="s">
        <v>1063</v>
      </c>
      <c r="K31" s="1" t="s">
        <v>1061</v>
      </c>
      <c r="L31" s="1" t="s">
        <v>878</v>
      </c>
    </row>
    <row r="32" spans="1:12" x14ac:dyDescent="0.2">
      <c r="A32" s="1">
        <v>30</v>
      </c>
      <c r="B32" s="1" t="s">
        <v>962</v>
      </c>
      <c r="C32" s="1" t="str">
        <f>VLOOKUP(D32,github!$A:$C,2,FALSE)</f>
        <v>bakkot</v>
      </c>
      <c r="D32" s="1" t="s">
        <v>62</v>
      </c>
      <c r="E32" s="1">
        <v>1098</v>
      </c>
      <c r="F32" s="1" t="str">
        <f>VLOOKUP(G32,github!$A:$C,2,FALSE)</f>
        <v>bakkot</v>
      </c>
      <c r="G32" s="1" t="s">
        <v>48</v>
      </c>
      <c r="H32" s="1">
        <v>1098</v>
      </c>
      <c r="I32" s="1">
        <v>0</v>
      </c>
      <c r="J32" s="1" t="s">
        <v>1063</v>
      </c>
      <c r="K32" s="1" t="s">
        <v>1061</v>
      </c>
      <c r="L32" s="1" t="s">
        <v>878</v>
      </c>
    </row>
    <row r="33" spans="1:12" x14ac:dyDescent="0.2">
      <c r="A33" s="1">
        <v>31</v>
      </c>
      <c r="B33" s="1" t="s">
        <v>962</v>
      </c>
      <c r="C33" s="1" t="str">
        <f>VLOOKUP(D33,github!$A:$C,2,FALSE)</f>
        <v>bakkot</v>
      </c>
      <c r="D33" s="1" t="s">
        <v>47</v>
      </c>
      <c r="E33" s="1">
        <v>1098</v>
      </c>
      <c r="F33" s="1" t="str">
        <f>VLOOKUP(G33,github!$A:$C,2,FALSE)</f>
        <v>ryanjduffy</v>
      </c>
      <c r="G33" s="1" t="s">
        <v>37</v>
      </c>
      <c r="H33" s="1">
        <v>1120</v>
      </c>
      <c r="I33" s="1">
        <v>22</v>
      </c>
      <c r="J33" s="1" t="s">
        <v>1063</v>
      </c>
      <c r="K33" s="1" t="s">
        <v>1061</v>
      </c>
      <c r="L33" s="1" t="s">
        <v>878</v>
      </c>
    </row>
    <row r="34" spans="1:12" x14ac:dyDescent="0.2">
      <c r="A34" s="1">
        <v>32</v>
      </c>
      <c r="B34" s="1" t="s">
        <v>962</v>
      </c>
      <c r="C34" s="1" t="str">
        <f>VLOOKUP(D34,github!$A:$C,2,FALSE)</f>
        <v>ExE-Boss</v>
      </c>
      <c r="D34" s="1" t="s">
        <v>30</v>
      </c>
      <c r="E34" s="1">
        <v>1126</v>
      </c>
      <c r="F34" s="1" t="str">
        <f>VLOOKUP(G34,github!$A:$C,2,FALSE)</f>
        <v>devsnek</v>
      </c>
      <c r="G34" s="1" t="s">
        <v>18</v>
      </c>
      <c r="H34" s="1">
        <v>1143</v>
      </c>
      <c r="I34" s="1">
        <v>16</v>
      </c>
      <c r="J34" s="1" t="s">
        <v>1063</v>
      </c>
      <c r="K34" s="1" t="s">
        <v>1061</v>
      </c>
      <c r="L34" s="1" t="s">
        <v>878</v>
      </c>
    </row>
    <row r="35" spans="1:12" x14ac:dyDescent="0.2">
      <c r="A35" s="1">
        <v>33</v>
      </c>
      <c r="B35" s="1" t="s">
        <v>962</v>
      </c>
      <c r="C35" s="1" t="str">
        <f>VLOOKUP(D35,github!$A:$C,2,FALSE)</f>
        <v>jmdyck</v>
      </c>
      <c r="D35" s="1" t="s">
        <v>15</v>
      </c>
      <c r="E35" s="1">
        <v>1146</v>
      </c>
      <c r="F35" s="1" t="str">
        <f>VLOOKUP(G35,github!$A:$C,2,FALSE)</f>
        <v>-</v>
      </c>
      <c r="G35" s="1" t="s">
        <v>8</v>
      </c>
      <c r="H35" s="1" t="s">
        <v>8</v>
      </c>
      <c r="I35" s="1" t="s">
        <v>8</v>
      </c>
      <c r="J35" s="1" t="s">
        <v>1063</v>
      </c>
      <c r="K35" s="1" t="s">
        <v>1061</v>
      </c>
      <c r="L35" s="1" t="s">
        <v>878</v>
      </c>
    </row>
    <row r="36" spans="1:12" x14ac:dyDescent="0.2">
      <c r="A36" s="1">
        <v>34</v>
      </c>
      <c r="B36" s="1" t="s">
        <v>956</v>
      </c>
      <c r="C36" s="1" t="str">
        <f>VLOOKUP(D36,github!$A:$C,2,FALSE)</f>
        <v>-</v>
      </c>
      <c r="D36" s="1" t="s">
        <v>8</v>
      </c>
      <c r="E36" s="1" t="s">
        <v>8</v>
      </c>
      <c r="F36" s="1" t="str">
        <f>VLOOKUP(G36,github!$A:$C,2,FALSE)</f>
        <v>michaelficarra</v>
      </c>
      <c r="G36" s="1" t="s">
        <v>157</v>
      </c>
      <c r="H36" s="1">
        <v>1000</v>
      </c>
      <c r="I36" s="1" t="s">
        <v>8</v>
      </c>
      <c r="J36" s="1" t="s">
        <v>1063</v>
      </c>
      <c r="K36" s="1" t="s">
        <v>1061</v>
      </c>
      <c r="L36" s="1" t="s">
        <v>878</v>
      </c>
    </row>
    <row r="37" spans="1:12" x14ac:dyDescent="0.2">
      <c r="A37" s="1">
        <v>35</v>
      </c>
      <c r="B37" s="1" t="s">
        <v>956</v>
      </c>
      <c r="C37" s="1" t="str">
        <f>VLOOKUP(D37,github!$A:$C,2,FALSE)</f>
        <v>michaelficarra</v>
      </c>
      <c r="D37" s="1" t="s">
        <v>154</v>
      </c>
      <c r="E37" s="1">
        <v>1001</v>
      </c>
      <c r="F37" s="1" t="str">
        <f>VLOOKUP(G37,github!$A:$C,2,FALSE)</f>
        <v>-</v>
      </c>
      <c r="G37" s="1" t="s">
        <v>8</v>
      </c>
      <c r="H37" s="1" t="s">
        <v>8</v>
      </c>
      <c r="I37" s="1" t="s">
        <v>8</v>
      </c>
      <c r="J37" s="1" t="s">
        <v>1063</v>
      </c>
      <c r="K37" s="1" t="s">
        <v>1061</v>
      </c>
      <c r="L37" s="1" t="s">
        <v>878</v>
      </c>
    </row>
    <row r="38" spans="1:12" x14ac:dyDescent="0.2">
      <c r="A38" s="1">
        <v>36</v>
      </c>
      <c r="B38" s="1" t="s">
        <v>1145</v>
      </c>
      <c r="C38" s="1" t="str">
        <f>VLOOKUP(D38,github!$A:$C,2,FALSE)</f>
        <v>-</v>
      </c>
      <c r="D38" s="1" t="s">
        <v>8</v>
      </c>
      <c r="E38" s="1" t="s">
        <v>8</v>
      </c>
      <c r="F38" s="1" t="str">
        <f>VLOOKUP(G38,github!$A:$C,2,FALSE)</f>
        <v>-</v>
      </c>
      <c r="G38" s="1" t="s">
        <v>8</v>
      </c>
      <c r="H38" s="1" t="s">
        <v>8</v>
      </c>
      <c r="I38" s="1" t="s">
        <v>8</v>
      </c>
      <c r="J38" s="1" t="s">
        <v>877</v>
      </c>
      <c r="K38" s="1" t="s">
        <v>877</v>
      </c>
      <c r="L38" s="1" t="s">
        <v>878</v>
      </c>
    </row>
    <row r="39" spans="1:12" x14ac:dyDescent="0.2">
      <c r="A39" s="1">
        <v>37</v>
      </c>
      <c r="B39" s="1" t="s">
        <v>968</v>
      </c>
      <c r="C39" s="1" t="str">
        <f>VLOOKUP(D39,github!$A:$C,2,FALSE)</f>
        <v>DanielRosenwasser</v>
      </c>
      <c r="D39" s="1" t="s">
        <v>437</v>
      </c>
      <c r="E39" s="1">
        <v>698</v>
      </c>
      <c r="F39" s="1" t="str">
        <f>VLOOKUP(G39,github!$A:$C,2,FALSE)</f>
        <v>jmdyck</v>
      </c>
      <c r="G39" s="1" t="s">
        <v>429</v>
      </c>
      <c r="H39" s="1">
        <v>720</v>
      </c>
      <c r="I39" s="1">
        <v>22</v>
      </c>
      <c r="J39" s="1" t="s">
        <v>1062</v>
      </c>
      <c r="K39" s="1" t="s">
        <v>884</v>
      </c>
      <c r="L39" s="1" t="s">
        <v>878</v>
      </c>
    </row>
    <row r="40" spans="1:12" x14ac:dyDescent="0.2">
      <c r="A40" s="1">
        <v>38</v>
      </c>
      <c r="B40" s="1" t="s">
        <v>1158</v>
      </c>
      <c r="C40" s="1" t="str">
        <f>VLOOKUP(D40,github!$A:$C,2,FALSE)</f>
        <v>caiolima</v>
      </c>
      <c r="D40" s="1" t="s">
        <v>528</v>
      </c>
      <c r="E40" s="1">
        <v>622</v>
      </c>
      <c r="F40" s="1" t="str">
        <f>VLOOKUP(G40,github!$A:$C,2,FALSE)</f>
        <v>-</v>
      </c>
      <c r="G40" s="1" t="s">
        <v>8</v>
      </c>
      <c r="H40" s="1" t="s">
        <v>8</v>
      </c>
      <c r="I40" s="1" t="s">
        <v>8</v>
      </c>
      <c r="J40" s="1" t="s">
        <v>1063</v>
      </c>
      <c r="K40" s="1" t="s">
        <v>1081</v>
      </c>
      <c r="L40" s="1" t="s">
        <v>878</v>
      </c>
    </row>
    <row r="41" spans="1:12" x14ac:dyDescent="0.2">
      <c r="A41" s="1">
        <v>39</v>
      </c>
      <c r="B41" s="1" t="s">
        <v>1011</v>
      </c>
      <c r="C41" s="1" t="str">
        <f>VLOOKUP(D41,github!$A:$C,2,FALSE)</f>
        <v>jmdyck</v>
      </c>
      <c r="D41" s="1" t="s">
        <v>629</v>
      </c>
      <c r="E41" s="1">
        <v>455</v>
      </c>
      <c r="F41" s="1" t="str">
        <f>VLOOKUP(G41,github!$A:$C,2,FALSE)</f>
        <v>-</v>
      </c>
      <c r="G41" s="1" t="s">
        <v>8</v>
      </c>
      <c r="H41" s="1" t="s">
        <v>8</v>
      </c>
      <c r="I41" s="1" t="s">
        <v>8</v>
      </c>
      <c r="J41" s="1" t="s">
        <v>1062</v>
      </c>
      <c r="K41" s="1" t="s">
        <v>880</v>
      </c>
      <c r="L41" s="1" t="s">
        <v>881</v>
      </c>
    </row>
    <row r="42" spans="1:12" x14ac:dyDescent="0.2">
      <c r="A42" s="1">
        <v>40</v>
      </c>
      <c r="B42" s="1" t="s">
        <v>973</v>
      </c>
      <c r="C42" s="1" t="str">
        <f>VLOOKUP(D42,github!$A:$C,2,FALSE)</f>
        <v>-</v>
      </c>
      <c r="D42" s="1" t="s">
        <v>8</v>
      </c>
      <c r="E42" s="1" t="s">
        <v>8</v>
      </c>
      <c r="F42" s="1" t="str">
        <f>VLOOKUP(G42,github!$A:$C,2,FALSE)</f>
        <v>jmdyck</v>
      </c>
      <c r="G42" s="1" t="s">
        <v>721</v>
      </c>
      <c r="H42" s="1">
        <v>236</v>
      </c>
      <c r="I42" s="1" t="s">
        <v>8</v>
      </c>
      <c r="J42" s="1" t="s">
        <v>1062</v>
      </c>
      <c r="K42" s="1" t="s">
        <v>880</v>
      </c>
      <c r="L42" s="1" t="s">
        <v>881</v>
      </c>
    </row>
    <row r="43" spans="1:12" x14ac:dyDescent="0.2">
      <c r="A43" s="1">
        <v>41</v>
      </c>
      <c r="B43" s="1" t="s">
        <v>964</v>
      </c>
      <c r="C43" s="1" t="str">
        <f>VLOOKUP(D43,github!$A:$C,2,FALSE)</f>
        <v>michaelficarra</v>
      </c>
      <c r="D43" s="1" t="s">
        <v>158</v>
      </c>
      <c r="E43" s="1">
        <v>1000</v>
      </c>
      <c r="F43" s="1" t="str">
        <f>VLOOKUP(G43,github!$A:$C,2,FALSE)</f>
        <v>h2oche</v>
      </c>
      <c r="G43" s="1" t="s">
        <v>136</v>
      </c>
      <c r="H43" s="1">
        <v>1027</v>
      </c>
      <c r="I43" s="1">
        <v>27</v>
      </c>
      <c r="J43" s="1" t="s">
        <v>1063</v>
      </c>
      <c r="K43" s="1" t="s">
        <v>1061</v>
      </c>
      <c r="L43" s="1" t="s">
        <v>878</v>
      </c>
    </row>
    <row r="44" spans="1:12" x14ac:dyDescent="0.2">
      <c r="A44" s="1">
        <v>42</v>
      </c>
      <c r="B44" s="1" t="s">
        <v>1163</v>
      </c>
      <c r="C44" s="1" t="str">
        <f>VLOOKUP(D44,github!$A:$C,2,FALSE)</f>
        <v>ryanjduffy</v>
      </c>
      <c r="D44" s="1" t="s">
        <v>177</v>
      </c>
      <c r="E44" s="1">
        <v>973</v>
      </c>
      <c r="F44" s="1" t="str">
        <f>VLOOKUP(G44,github!$A:$C,2,FALSE)</f>
        <v>-</v>
      </c>
      <c r="G44" s="1" t="s">
        <v>8</v>
      </c>
      <c r="H44" s="1" t="s">
        <v>8</v>
      </c>
      <c r="I44" s="1" t="s">
        <v>8</v>
      </c>
      <c r="J44" s="1" t="s">
        <v>1063</v>
      </c>
      <c r="K44" s="1" t="s">
        <v>1081</v>
      </c>
      <c r="L44" s="1" t="s">
        <v>878</v>
      </c>
    </row>
    <row r="45" spans="1:12" x14ac:dyDescent="0.2">
      <c r="A45" s="1">
        <v>43</v>
      </c>
      <c r="B45" s="1" t="s">
        <v>894</v>
      </c>
      <c r="C45" s="1" t="str">
        <f>VLOOKUP(D45,github!$A:$C,2,FALSE)</f>
        <v>-</v>
      </c>
      <c r="D45" s="1" t="s">
        <v>8</v>
      </c>
      <c r="E45" s="1" t="s">
        <v>8</v>
      </c>
      <c r="F45" s="1" t="str">
        <f>VLOOKUP(G45,github!$A:$C,2,FALSE)</f>
        <v>-</v>
      </c>
      <c r="G45" s="1" t="s">
        <v>8</v>
      </c>
      <c r="H45" s="1" t="s">
        <v>8</v>
      </c>
      <c r="I45" s="1" t="s">
        <v>8</v>
      </c>
      <c r="J45" s="1" t="s">
        <v>877</v>
      </c>
      <c r="K45" s="1" t="s">
        <v>877</v>
      </c>
      <c r="L45" s="1" t="s">
        <v>878</v>
      </c>
    </row>
    <row r="46" spans="1:12" x14ac:dyDescent="0.2">
      <c r="A46" s="1">
        <v>44</v>
      </c>
      <c r="B46" s="1" t="s">
        <v>1080</v>
      </c>
      <c r="C46" s="1" t="str">
        <f>VLOOKUP(D46,github!$A:$C,2,FALSE)</f>
        <v>-</v>
      </c>
      <c r="D46" s="1" t="s">
        <v>8</v>
      </c>
      <c r="E46" s="1" t="s">
        <v>8</v>
      </c>
      <c r="F46" s="1" t="str">
        <f>VLOOKUP(G46,github!$A:$C,2,FALSE)</f>
        <v>caiolima</v>
      </c>
      <c r="G46" s="1" t="s">
        <v>152</v>
      </c>
      <c r="H46" s="1">
        <v>1005</v>
      </c>
      <c r="I46" s="1" t="s">
        <v>8</v>
      </c>
      <c r="J46" s="1" t="s">
        <v>1063</v>
      </c>
      <c r="K46" s="1" t="s">
        <v>1081</v>
      </c>
      <c r="L46" s="1" t="s">
        <v>878</v>
      </c>
    </row>
    <row r="47" spans="1:12" x14ac:dyDescent="0.2">
      <c r="A47" s="1">
        <v>45</v>
      </c>
      <c r="B47" s="1" t="s">
        <v>1000</v>
      </c>
      <c r="C47" s="1" t="str">
        <f>VLOOKUP(D47,github!$A:$C,2,FALSE)</f>
        <v>-</v>
      </c>
      <c r="D47" s="1" t="s">
        <v>8</v>
      </c>
      <c r="E47" s="1" t="s">
        <v>8</v>
      </c>
      <c r="F47" s="1" t="str">
        <f>VLOOKUP(G47,github!$A:$C,2,FALSE)</f>
        <v>-</v>
      </c>
      <c r="G47" s="1" t="s">
        <v>8</v>
      </c>
      <c r="H47" s="1" t="s">
        <v>8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 x14ac:dyDescent="0.2">
      <c r="A48" s="1">
        <v>46</v>
      </c>
      <c r="B48" s="1" t="s">
        <v>1136</v>
      </c>
      <c r="C48" s="1" t="str">
        <f>VLOOKUP(D48,github!$A:$C,2,FALSE)</f>
        <v>-</v>
      </c>
      <c r="D48" s="1" t="s">
        <v>8</v>
      </c>
      <c r="E48" s="1" t="s">
        <v>8</v>
      </c>
      <c r="F48" s="1" t="str">
        <f>VLOOKUP(G48,github!$A:$C,2,FALSE)</f>
        <v>caiolima</v>
      </c>
      <c r="G48" s="1" t="s">
        <v>152</v>
      </c>
      <c r="H48" s="1">
        <v>1005</v>
      </c>
      <c r="I48" s="1" t="s">
        <v>8</v>
      </c>
      <c r="J48" s="1" t="s">
        <v>1063</v>
      </c>
      <c r="K48" s="1" t="s">
        <v>1081</v>
      </c>
      <c r="L48" s="1" t="s">
        <v>878</v>
      </c>
    </row>
    <row r="49" spans="1:12" x14ac:dyDescent="0.2">
      <c r="A49" s="1">
        <v>47</v>
      </c>
      <c r="B49" s="1" t="s">
        <v>892</v>
      </c>
      <c r="C49" s="1" t="str">
        <f>VLOOKUP(D49,github!$A:$C,2,FALSE)</f>
        <v>-</v>
      </c>
      <c r="D49" s="1" t="s">
        <v>8</v>
      </c>
      <c r="E49" s="1" t="s">
        <v>8</v>
      </c>
      <c r="F49" s="1" t="str">
        <f>VLOOKUP(G49,github!$A:$C,2,FALSE)</f>
        <v>michaelficarra</v>
      </c>
      <c r="G49" s="1" t="s">
        <v>205</v>
      </c>
      <c r="H49" s="1">
        <v>955</v>
      </c>
      <c r="I49" s="1" t="s">
        <v>8</v>
      </c>
      <c r="J49" s="1" t="s">
        <v>1062</v>
      </c>
      <c r="K49" s="1" t="s">
        <v>880</v>
      </c>
      <c r="L49" s="1" t="s">
        <v>881</v>
      </c>
    </row>
    <row r="50" spans="1:12" x14ac:dyDescent="0.2">
      <c r="A50" s="1">
        <v>48</v>
      </c>
      <c r="B50" s="1" t="s">
        <v>970</v>
      </c>
      <c r="C50" s="1" t="str">
        <f>VLOOKUP(D50,github!$A:$C,2,FALSE)</f>
        <v>-</v>
      </c>
      <c r="D50" s="1" t="s">
        <v>8</v>
      </c>
      <c r="E50" s="1" t="s">
        <v>8</v>
      </c>
      <c r="F50" s="1" t="str">
        <f>VLOOKUP(G50,github!$A:$C,2,FALSE)</f>
        <v>jmdyck</v>
      </c>
      <c r="G50" s="1" t="s">
        <v>711</v>
      </c>
      <c r="H50" s="1">
        <v>236</v>
      </c>
      <c r="I50" s="1" t="s">
        <v>8</v>
      </c>
      <c r="J50" s="1" t="s">
        <v>1063</v>
      </c>
      <c r="K50" s="1" t="s">
        <v>1061</v>
      </c>
      <c r="L50" s="1" t="s">
        <v>881</v>
      </c>
    </row>
    <row r="51" spans="1:12" x14ac:dyDescent="0.2">
      <c r="A51" s="1">
        <v>49</v>
      </c>
      <c r="B51" s="1" t="s">
        <v>1167</v>
      </c>
      <c r="C51" s="1" t="str">
        <f>VLOOKUP(D51,github!$A:$C,2,FALSE)</f>
        <v>-</v>
      </c>
      <c r="D51" s="1" t="s">
        <v>8</v>
      </c>
      <c r="E51" s="1" t="s">
        <v>8</v>
      </c>
      <c r="F51" s="1" t="str">
        <f>VLOOKUP(G51,github!$A:$C,2,FALSE)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 x14ac:dyDescent="0.2">
      <c r="A52" s="1">
        <v>50</v>
      </c>
      <c r="B52" s="1" t="s">
        <v>1012</v>
      </c>
      <c r="C52" s="1" t="str">
        <f>VLOOKUP(D52,github!$A:$C,2,FALSE)</f>
        <v>caiolima</v>
      </c>
      <c r="D52" s="1" t="s">
        <v>528</v>
      </c>
      <c r="E52" s="1">
        <v>622</v>
      </c>
      <c r="F52" s="1" t="str">
        <f>VLOOKUP(G52,github!$A:$C,2,FALSE)</f>
        <v>jmdyck</v>
      </c>
      <c r="G52" s="1" t="s">
        <v>525</v>
      </c>
      <c r="H52" s="1">
        <v>623</v>
      </c>
      <c r="I52" s="1">
        <v>0</v>
      </c>
      <c r="J52" s="1" t="s">
        <v>1062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966</v>
      </c>
      <c r="C53" s="1" t="str">
        <f>VLOOKUP(D53,github!$A:$C,2,FALSE)</f>
        <v>jridgewell</v>
      </c>
      <c r="D53" s="1" t="s">
        <v>240</v>
      </c>
      <c r="E53" s="1">
        <v>920</v>
      </c>
      <c r="F53" s="1" t="str">
        <f>VLOOKUP(G53,github!$A:$C,2,FALSE)</f>
        <v>bakkot</v>
      </c>
      <c r="G53" s="1" t="s">
        <v>230</v>
      </c>
      <c r="H53" s="1">
        <v>936</v>
      </c>
      <c r="I53" s="1">
        <v>15</v>
      </c>
      <c r="J53" s="1" t="s">
        <v>1062</v>
      </c>
      <c r="K53" s="1" t="s">
        <v>884</v>
      </c>
      <c r="L53" s="1" t="s">
        <v>881</v>
      </c>
    </row>
    <row r="54" spans="1:12" x14ac:dyDescent="0.2">
      <c r="A54" s="1">
        <v>52</v>
      </c>
      <c r="B54" s="1" t="s">
        <v>1134</v>
      </c>
      <c r="C54" s="1" t="str">
        <f>VLOOKUP(D54,github!$A:$C,2,FALSE)</f>
        <v>jmdyck</v>
      </c>
      <c r="D54" s="1" t="s">
        <v>172</v>
      </c>
      <c r="E54" s="1">
        <v>975</v>
      </c>
      <c r="F54" s="1" t="str">
        <f>VLOOKUP(G54,github!$A:$C,2,FALSE)</f>
        <v>bakkot</v>
      </c>
      <c r="G54" s="1" t="s">
        <v>170</v>
      </c>
      <c r="H54" s="1">
        <v>982</v>
      </c>
      <c r="I54" s="1">
        <v>6</v>
      </c>
      <c r="J54" s="1" t="s">
        <v>1063</v>
      </c>
      <c r="K54" s="1" t="s">
        <v>1081</v>
      </c>
      <c r="L54" s="1" t="s">
        <v>878</v>
      </c>
    </row>
    <row r="55" spans="1:12" x14ac:dyDescent="0.2">
      <c r="A55" s="1">
        <v>53</v>
      </c>
      <c r="B55" s="1" t="s">
        <v>1035</v>
      </c>
      <c r="C55" s="1" t="str">
        <f>VLOOKUP(D55,github!$A:$C,2,FALSE)</f>
        <v>-</v>
      </c>
      <c r="D55" s="1" t="s">
        <v>8</v>
      </c>
      <c r="E55" s="1" t="s">
        <v>8</v>
      </c>
      <c r="F55" s="1" t="str">
        <f>VLOOKUP(G55,github!$A:$C,2,FALSE)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 x14ac:dyDescent="0.2">
      <c r="A56" s="1">
        <v>54</v>
      </c>
      <c r="B56" s="1" t="s">
        <v>937</v>
      </c>
      <c r="C56" s="1" t="str">
        <f>VLOOKUP(D56,github!$A:$C,2,FALSE)</f>
        <v>-</v>
      </c>
      <c r="D56" s="1" t="s">
        <v>8</v>
      </c>
      <c r="E56" s="1" t="s">
        <v>8</v>
      </c>
      <c r="F56" s="1" t="str">
        <f>VLOOKUP(G56,github!$A:$C,2,FALSE)</f>
        <v>h2oche</v>
      </c>
      <c r="G56" s="1" t="s">
        <v>136</v>
      </c>
      <c r="H56" s="1">
        <v>1027</v>
      </c>
      <c r="I56" s="1" t="s">
        <v>8</v>
      </c>
      <c r="J56" s="1" t="s">
        <v>1063</v>
      </c>
      <c r="K56" s="1" t="s">
        <v>1061</v>
      </c>
      <c r="L56" s="1" t="s">
        <v>878</v>
      </c>
    </row>
    <row r="57" spans="1:12" x14ac:dyDescent="0.2">
      <c r="A57" s="1">
        <v>55</v>
      </c>
      <c r="B57" s="1" t="s">
        <v>996</v>
      </c>
      <c r="C57" s="1" t="str">
        <f>VLOOKUP(D57,github!$A:$C,2,FALSE)</f>
        <v>-</v>
      </c>
      <c r="D57" s="1" t="s">
        <v>8</v>
      </c>
      <c r="E57" s="1" t="s">
        <v>8</v>
      </c>
      <c r="F57" s="1" t="str">
        <f>VLOOKUP(G57,github!$A:$C,2,FALSE)</f>
        <v>jmdyck</v>
      </c>
      <c r="G57" s="1" t="s">
        <v>719</v>
      </c>
      <c r="H57" s="1">
        <v>236</v>
      </c>
      <c r="I57" s="1" t="s">
        <v>8</v>
      </c>
      <c r="J57" s="1" t="s">
        <v>1062</v>
      </c>
      <c r="K57" s="1" t="s">
        <v>880</v>
      </c>
      <c r="L57" s="1" t="s">
        <v>881</v>
      </c>
    </row>
    <row r="58" spans="1:12" x14ac:dyDescent="0.2">
      <c r="A58" s="1">
        <v>56</v>
      </c>
      <c r="B58" s="1" t="s">
        <v>947</v>
      </c>
      <c r="C58" s="1" t="str">
        <f>VLOOKUP(D58,github!$A:$C,2,FALSE)</f>
        <v>DanielRosenwasser</v>
      </c>
      <c r="D58" s="1" t="s">
        <v>437</v>
      </c>
      <c r="E58" s="1">
        <v>698</v>
      </c>
      <c r="F58" s="1" t="str">
        <f>VLOOKUP(G58,github!$A:$C,2,FALSE)</f>
        <v>jmdyck</v>
      </c>
      <c r="G58" s="1" t="s">
        <v>429</v>
      </c>
      <c r="H58" s="1">
        <v>720</v>
      </c>
      <c r="I58" s="1">
        <v>22</v>
      </c>
      <c r="J58" s="1" t="s">
        <v>1062</v>
      </c>
      <c r="K58" s="1" t="s">
        <v>884</v>
      </c>
      <c r="L58" s="1" t="s">
        <v>878</v>
      </c>
    </row>
    <row r="59" spans="1:12" x14ac:dyDescent="0.2">
      <c r="A59" s="1">
        <v>57</v>
      </c>
      <c r="B59" s="1" t="s">
        <v>1128</v>
      </c>
      <c r="C59" s="1" t="str">
        <f>VLOOKUP(D59,github!$A:$C,2,FALSE)</f>
        <v>jmdyck</v>
      </c>
      <c r="D59" s="1" t="s">
        <v>129</v>
      </c>
      <c r="E59" s="1">
        <v>1051</v>
      </c>
      <c r="F59" s="1" t="str">
        <f>VLOOKUP(G59,github!$A:$C,2,FALSE)</f>
        <v>jmdyck</v>
      </c>
      <c r="G59" s="1" t="s">
        <v>128</v>
      </c>
      <c r="H59" s="1">
        <v>1051</v>
      </c>
      <c r="I59" s="1">
        <v>0</v>
      </c>
      <c r="J59" s="1" t="s">
        <v>1063</v>
      </c>
      <c r="K59" s="1" t="s">
        <v>1081</v>
      </c>
      <c r="L59" s="1" t="s">
        <v>878</v>
      </c>
    </row>
    <row r="60" spans="1:12" x14ac:dyDescent="0.2">
      <c r="A60" s="1">
        <v>58</v>
      </c>
      <c r="B60" s="1" t="s">
        <v>1034</v>
      </c>
      <c r="C60" s="1" t="str">
        <f>VLOOKUP(D60,github!$A:$C,2,FALSE)</f>
        <v>shvaikalesh</v>
      </c>
      <c r="D60" s="1" t="s">
        <v>143</v>
      </c>
      <c r="E60" s="1">
        <v>1020</v>
      </c>
      <c r="F60" s="1" t="str">
        <f>VLOOKUP(G60,github!$A:$C,2,FALSE)</f>
        <v>bakkot</v>
      </c>
      <c r="G60" s="1" t="s">
        <v>140</v>
      </c>
      <c r="H60" s="1">
        <v>1026</v>
      </c>
      <c r="I60" s="1">
        <v>5</v>
      </c>
      <c r="J60" s="1" t="s">
        <v>1062</v>
      </c>
      <c r="K60" s="1" t="s">
        <v>884</v>
      </c>
      <c r="L60" s="1" t="s">
        <v>881</v>
      </c>
    </row>
    <row r="61" spans="1:12" x14ac:dyDescent="0.2">
      <c r="A61" s="1">
        <v>59</v>
      </c>
      <c r="B61" s="1" t="s">
        <v>1162</v>
      </c>
      <c r="C61" s="1" t="str">
        <f>VLOOKUP(D61,github!$A:$C,2,FALSE)</f>
        <v>mathiasbynens</v>
      </c>
      <c r="D61" s="1" t="s">
        <v>256</v>
      </c>
      <c r="E61" s="1">
        <v>897</v>
      </c>
      <c r="F61" s="1" t="str">
        <f>VLOOKUP(G61,github!$A:$C,2,FALSE)</f>
        <v>caiolima</v>
      </c>
      <c r="G61" s="1" t="s">
        <v>152</v>
      </c>
      <c r="H61" s="1">
        <v>1005</v>
      </c>
      <c r="I61" s="1">
        <v>107</v>
      </c>
      <c r="J61" s="1" t="s">
        <v>1062</v>
      </c>
      <c r="K61" s="1" t="s">
        <v>884</v>
      </c>
      <c r="L61" s="1" t="s">
        <v>878</v>
      </c>
    </row>
    <row r="62" spans="1:12" x14ac:dyDescent="0.2">
      <c r="A62" s="1">
        <v>60</v>
      </c>
      <c r="B62" s="1" t="s">
        <v>1129</v>
      </c>
      <c r="C62" s="1" t="str">
        <f>VLOOKUP(D62,github!$A:$C,2,FALSE)</f>
        <v>gibson042</v>
      </c>
      <c r="D62" s="1" t="s">
        <v>600</v>
      </c>
      <c r="E62" s="1">
        <v>505</v>
      </c>
      <c r="F62" s="1" t="str">
        <f>VLOOKUP(G62,github!$A:$C,2,FALSE)</f>
        <v>caiolima</v>
      </c>
      <c r="G62" s="1" t="s">
        <v>152</v>
      </c>
      <c r="H62" s="1">
        <v>1005</v>
      </c>
      <c r="I62" s="1">
        <v>499</v>
      </c>
      <c r="J62" s="1" t="s">
        <v>1063</v>
      </c>
      <c r="K62" s="1" t="s">
        <v>1081</v>
      </c>
      <c r="L62" s="1" t="s">
        <v>878</v>
      </c>
    </row>
    <row r="63" spans="1:12" x14ac:dyDescent="0.2">
      <c r="A63" s="1">
        <v>61</v>
      </c>
      <c r="B63" s="1" t="s">
        <v>1121</v>
      </c>
      <c r="C63" s="1" t="str">
        <f>VLOOKUP(D63,github!$A:$C,2,FALSE)</f>
        <v>jmdyck</v>
      </c>
      <c r="D63" s="1" t="s">
        <v>494</v>
      </c>
      <c r="E63" s="1">
        <v>637</v>
      </c>
      <c r="F63" s="1" t="str">
        <f>VLOOKUP(G63,github!$A:$C,2,FALSE)</f>
        <v>syg</v>
      </c>
      <c r="G63" s="1" t="s">
        <v>471</v>
      </c>
      <c r="H63" s="1">
        <v>655</v>
      </c>
      <c r="I63" s="1">
        <v>17</v>
      </c>
      <c r="J63" s="1" t="s">
        <v>1063</v>
      </c>
      <c r="K63" s="1" t="s">
        <v>1081</v>
      </c>
      <c r="L63" s="1" t="s">
        <v>878</v>
      </c>
    </row>
    <row r="64" spans="1:12" x14ac:dyDescent="0.2">
      <c r="A64" s="1">
        <v>62</v>
      </c>
      <c r="B64" s="1" t="s">
        <v>920</v>
      </c>
      <c r="C64" s="1" t="str">
        <f>VLOOKUP(D64,github!$A:$C,2,FALSE)</f>
        <v>anba</v>
      </c>
      <c r="D64" s="1" t="s">
        <v>672</v>
      </c>
      <c r="E64" s="1">
        <v>390</v>
      </c>
      <c r="F64" s="1" t="str">
        <f>VLOOKUP(G64,github!$A:$C,2,FALSE)</f>
        <v>h2oche</v>
      </c>
      <c r="G64" s="1" t="s">
        <v>136</v>
      </c>
      <c r="H64" s="1">
        <v>1027</v>
      </c>
      <c r="I64" s="1">
        <v>636</v>
      </c>
      <c r="J64" s="1" t="s">
        <v>1063</v>
      </c>
      <c r="K64" s="1" t="s">
        <v>1061</v>
      </c>
      <c r="L64" s="1" t="s">
        <v>881</v>
      </c>
    </row>
    <row r="65" spans="1:12" x14ac:dyDescent="0.2">
      <c r="A65" s="1">
        <v>63</v>
      </c>
      <c r="B65" s="1" t="s">
        <v>1133</v>
      </c>
      <c r="C65" s="1" t="str">
        <f>VLOOKUP(D65,github!$A:$C,2,FALSE)</f>
        <v>bakkot</v>
      </c>
      <c r="D65" s="1" t="s">
        <v>98</v>
      </c>
      <c r="E65" s="1">
        <v>1090</v>
      </c>
      <c r="F65" s="1" t="str">
        <f>VLOOKUP(G65,github!$A:$C,2,FALSE)</f>
        <v>-</v>
      </c>
      <c r="G65" s="1" t="s">
        <v>8</v>
      </c>
      <c r="H65" s="1" t="s">
        <v>8</v>
      </c>
      <c r="I65" s="1" t="s">
        <v>8</v>
      </c>
      <c r="J65" s="1" t="s">
        <v>1062</v>
      </c>
      <c r="K65" s="1" t="s">
        <v>884</v>
      </c>
      <c r="L65" s="1" t="s">
        <v>878</v>
      </c>
    </row>
    <row r="66" spans="1:12" x14ac:dyDescent="0.2">
      <c r="A66" s="1">
        <v>64</v>
      </c>
      <c r="B66" s="1" t="s">
        <v>991</v>
      </c>
      <c r="C66" s="1" t="str">
        <f>VLOOKUP(D66,github!$A:$C,2,FALSE)</f>
        <v>-</v>
      </c>
      <c r="D66" s="1" t="s">
        <v>8</v>
      </c>
      <c r="E66" s="1" t="s">
        <v>8</v>
      </c>
      <c r="F66" s="1" t="str">
        <f>VLOOKUP(G66,github!$A:$C,2,FALSE)</f>
        <v>ljharb</v>
      </c>
      <c r="G66" s="1" t="s">
        <v>511</v>
      </c>
      <c r="H66" s="1">
        <v>629</v>
      </c>
      <c r="I66" s="1" t="s">
        <v>8</v>
      </c>
      <c r="J66" s="1" t="s">
        <v>1063</v>
      </c>
      <c r="K66" s="1" t="s">
        <v>1061</v>
      </c>
      <c r="L66" s="1" t="s">
        <v>881</v>
      </c>
    </row>
    <row r="67" spans="1:12" x14ac:dyDescent="0.2">
      <c r="A67" s="1">
        <v>65</v>
      </c>
      <c r="B67" s="1" t="s">
        <v>1172</v>
      </c>
      <c r="C67" s="1" t="str">
        <f>VLOOKUP(D67,github!$A:$C,2,FALSE)</f>
        <v>caiolima</v>
      </c>
      <c r="D67" s="1" t="s">
        <v>528</v>
      </c>
      <c r="E67" s="1">
        <v>622</v>
      </c>
      <c r="F67" s="1" t="str">
        <f>VLOOKUP(G67,github!$A:$C,2,FALSE)</f>
        <v>-</v>
      </c>
      <c r="G67" s="1" t="s">
        <v>8</v>
      </c>
      <c r="H67" s="1" t="s">
        <v>8</v>
      </c>
      <c r="I67" s="1" t="s">
        <v>8</v>
      </c>
      <c r="J67" s="1" t="s">
        <v>1063</v>
      </c>
      <c r="K67" s="1" t="s">
        <v>1081</v>
      </c>
      <c r="L67" s="1" t="s">
        <v>878</v>
      </c>
    </row>
    <row r="68" spans="1:12" x14ac:dyDescent="0.2">
      <c r="A68" s="1">
        <v>66</v>
      </c>
      <c r="B68" s="1" t="s">
        <v>902</v>
      </c>
      <c r="C68" s="1" t="str">
        <f>VLOOKUP(D68,github!$A:$C,2,FALSE)</f>
        <v>-</v>
      </c>
      <c r="D68" s="1" t="s">
        <v>8</v>
      </c>
      <c r="E68" s="1" t="s">
        <v>8</v>
      </c>
      <c r="F68" s="1" t="str">
        <f>VLOOKUP(G68,github!$A:$C,2,FALSE)</f>
        <v>jridgewell</v>
      </c>
      <c r="G68" s="1" t="s">
        <v>749</v>
      </c>
      <c r="H68" s="1">
        <v>132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 x14ac:dyDescent="0.2">
      <c r="A69" s="1">
        <v>67</v>
      </c>
      <c r="B69" s="1" t="s">
        <v>902</v>
      </c>
      <c r="C69" s="1" t="str">
        <f>VLOOKUP(D69,github!$A:$C,2,FALSE)</f>
        <v>ljharb</v>
      </c>
      <c r="D69" s="1" t="s">
        <v>734</v>
      </c>
      <c r="E69" s="1">
        <v>209</v>
      </c>
      <c r="F69" s="1" t="str">
        <f>VLOOKUP(G69,github!$A:$C,2,FALSE)</f>
        <v>jmdyck</v>
      </c>
      <c r="G69" s="1" t="s">
        <v>716</v>
      </c>
      <c r="H69" s="1">
        <v>236</v>
      </c>
      <c r="I69" s="1">
        <v>27</v>
      </c>
      <c r="J69" s="1" t="s">
        <v>877</v>
      </c>
      <c r="K69" s="1" t="s">
        <v>877</v>
      </c>
      <c r="L69" s="1" t="s">
        <v>878</v>
      </c>
    </row>
    <row r="70" spans="1:12" x14ac:dyDescent="0.2">
      <c r="A70" s="1">
        <v>68</v>
      </c>
      <c r="B70" s="1" t="s">
        <v>902</v>
      </c>
      <c r="C70" s="1" t="str">
        <f>VLOOKUP(D70,github!$A:$C,2,FALSE)</f>
        <v>TimothyGu</v>
      </c>
      <c r="D70" s="1" t="s">
        <v>693</v>
      </c>
      <c r="E70" s="1">
        <v>236</v>
      </c>
      <c r="F70" s="1" t="str">
        <f>VLOOKUP(G70,github!$A:$C,2,FALSE)</f>
        <v>shvaikalesh</v>
      </c>
      <c r="G70" s="1" t="s">
        <v>680</v>
      </c>
      <c r="H70" s="1">
        <v>367</v>
      </c>
      <c r="I70" s="1">
        <v>131</v>
      </c>
      <c r="J70" s="1" t="s">
        <v>877</v>
      </c>
      <c r="K70" s="1" t="s">
        <v>877</v>
      </c>
      <c r="L70" s="1" t="s">
        <v>878</v>
      </c>
    </row>
    <row r="71" spans="1:12" x14ac:dyDescent="0.2">
      <c r="A71" s="1">
        <v>69</v>
      </c>
      <c r="B71" s="1" t="s">
        <v>902</v>
      </c>
      <c r="C71" s="1" t="str">
        <f>VLOOKUP(D71,github!$A:$C,2,FALSE)</f>
        <v>shvaikalesh</v>
      </c>
      <c r="D71" s="1" t="s">
        <v>679</v>
      </c>
      <c r="E71" s="1">
        <v>368</v>
      </c>
      <c r="F71" s="1" t="str">
        <f>VLOOKUP(G71,github!$A:$C,2,FALSE)</f>
        <v>gibson042</v>
      </c>
      <c r="G71" s="1" t="s">
        <v>600</v>
      </c>
      <c r="H71" s="1">
        <v>505</v>
      </c>
      <c r="I71" s="1">
        <v>137</v>
      </c>
      <c r="J71" s="1" t="s">
        <v>877</v>
      </c>
      <c r="K71" s="1" t="s">
        <v>877</v>
      </c>
      <c r="L71" s="1" t="s">
        <v>878</v>
      </c>
    </row>
    <row r="72" spans="1:12" x14ac:dyDescent="0.2">
      <c r="A72" s="1">
        <v>70</v>
      </c>
      <c r="B72" s="1" t="s">
        <v>902</v>
      </c>
      <c r="C72" s="1" t="str">
        <f>VLOOKUP(D72,github!$A:$C,2,FALSE)</f>
        <v>shvaikalesh</v>
      </c>
      <c r="D72" s="1" t="s">
        <v>599</v>
      </c>
      <c r="E72" s="1">
        <v>505</v>
      </c>
      <c r="F72" s="1" t="str">
        <f>VLOOKUP(G72,github!$A:$C,2,FALSE)</f>
        <v>littledan</v>
      </c>
      <c r="G72" s="1" t="s">
        <v>519</v>
      </c>
      <c r="H72" s="1">
        <v>626</v>
      </c>
      <c r="I72" s="1">
        <v>121</v>
      </c>
      <c r="J72" s="1" t="s">
        <v>877</v>
      </c>
      <c r="K72" s="1" t="s">
        <v>877</v>
      </c>
      <c r="L72" s="1" t="s">
        <v>878</v>
      </c>
    </row>
    <row r="73" spans="1:12" x14ac:dyDescent="0.2">
      <c r="A73" s="1">
        <v>71</v>
      </c>
      <c r="B73" s="1" t="s">
        <v>902</v>
      </c>
      <c r="C73" s="1" t="str">
        <f>VLOOKUP(D73,github!$A:$C,2,FALSE)</f>
        <v>spectranaut</v>
      </c>
      <c r="D73" s="1" t="s">
        <v>514</v>
      </c>
      <c r="E73" s="1">
        <v>627</v>
      </c>
      <c r="F73" s="1" t="str">
        <f>VLOOKUP(G73,github!$A:$C,2,FALSE)</f>
        <v>shvaikalesh</v>
      </c>
      <c r="G73" s="1" t="s">
        <v>442</v>
      </c>
      <c r="H73" s="1">
        <v>677</v>
      </c>
      <c r="I73" s="1">
        <v>49</v>
      </c>
      <c r="J73" s="1" t="s">
        <v>877</v>
      </c>
      <c r="K73" s="1" t="s">
        <v>877</v>
      </c>
      <c r="L73" s="1" t="s">
        <v>878</v>
      </c>
    </row>
    <row r="74" spans="1:12" x14ac:dyDescent="0.2">
      <c r="A74" s="1">
        <v>72</v>
      </c>
      <c r="B74" s="1" t="s">
        <v>902</v>
      </c>
      <c r="C74" s="1" t="str">
        <f>VLOOKUP(D74,github!$A:$C,2,FALSE)</f>
        <v>DanielRosenwasser</v>
      </c>
      <c r="D74" s="1" t="s">
        <v>437</v>
      </c>
      <c r="E74" s="1">
        <v>698</v>
      </c>
      <c r="F74" s="1" t="str">
        <f>VLOOKUP(G74,github!$A:$C,2,FALSE)</f>
        <v>syg</v>
      </c>
      <c r="G74" s="1" t="s">
        <v>424</v>
      </c>
      <c r="H74" s="1">
        <v>721</v>
      </c>
      <c r="I74" s="1">
        <v>23</v>
      </c>
      <c r="J74" s="1" t="s">
        <v>877</v>
      </c>
      <c r="K74" s="1" t="s">
        <v>877</v>
      </c>
      <c r="L74" s="1" t="s">
        <v>878</v>
      </c>
    </row>
    <row r="75" spans="1:12" x14ac:dyDescent="0.2">
      <c r="A75" s="1">
        <v>73</v>
      </c>
      <c r="B75" s="1" t="s">
        <v>902</v>
      </c>
      <c r="C75" s="1" t="str">
        <f>VLOOKUP(D75,github!$A:$C,2,FALSE)</f>
        <v>claudepache</v>
      </c>
      <c r="D75" s="1" t="s">
        <v>423</v>
      </c>
      <c r="E75" s="1">
        <v>723</v>
      </c>
      <c r="F75" s="1" t="str">
        <f>VLOOKUP(G75,github!$A:$C,2,FALSE)</f>
        <v>jmdyck</v>
      </c>
      <c r="G75" s="1" t="s">
        <v>413</v>
      </c>
      <c r="H75" s="1">
        <v>749</v>
      </c>
      <c r="I75" s="1">
        <v>25</v>
      </c>
      <c r="J75" s="1" t="s">
        <v>877</v>
      </c>
      <c r="K75" s="1" t="s">
        <v>877</v>
      </c>
      <c r="L75" s="1" t="s">
        <v>878</v>
      </c>
    </row>
    <row r="76" spans="1:12" x14ac:dyDescent="0.2">
      <c r="A76" s="1">
        <v>74</v>
      </c>
      <c r="B76" s="1" t="s">
        <v>902</v>
      </c>
      <c r="C76" s="1" t="str">
        <f>VLOOKUP(D76,github!$A:$C,2,FALSE)</f>
        <v>jmdyck</v>
      </c>
      <c r="D76" s="1" t="s">
        <v>411</v>
      </c>
      <c r="E76" s="1">
        <v>749</v>
      </c>
      <c r="F76" s="1" t="str">
        <f>VLOOKUP(G76,github!$A:$C,2,FALSE)</f>
        <v>jmdyck</v>
      </c>
      <c r="G76" s="1" t="s">
        <v>288</v>
      </c>
      <c r="H76" s="1">
        <v>864</v>
      </c>
      <c r="I76" s="1">
        <v>114</v>
      </c>
      <c r="J76" s="1" t="s">
        <v>877</v>
      </c>
      <c r="K76" s="1" t="s">
        <v>877</v>
      </c>
      <c r="L76" s="1" t="s">
        <v>878</v>
      </c>
    </row>
    <row r="77" spans="1:12" x14ac:dyDescent="0.2">
      <c r="A77" s="1">
        <v>75</v>
      </c>
      <c r="B77" s="1" t="s">
        <v>902</v>
      </c>
      <c r="C77" s="1" t="str">
        <f>VLOOKUP(D77,github!$A:$C,2,FALSE)</f>
        <v>jmdyck</v>
      </c>
      <c r="D77" s="1" t="s">
        <v>279</v>
      </c>
      <c r="E77" s="1">
        <v>867</v>
      </c>
      <c r="F77" s="1" t="str">
        <f>VLOOKUP(G77,github!$A:$C,2,FALSE)</f>
        <v>bakkot</v>
      </c>
      <c r="G77" s="1" t="s">
        <v>66</v>
      </c>
      <c r="H77" s="1">
        <v>1098</v>
      </c>
      <c r="I77" s="1">
        <v>230</v>
      </c>
      <c r="J77" s="1" t="s">
        <v>877</v>
      </c>
      <c r="K77" s="1" t="s">
        <v>877</v>
      </c>
      <c r="L77" s="1" t="s">
        <v>878</v>
      </c>
    </row>
    <row r="78" spans="1:12" x14ac:dyDescent="0.2">
      <c r="A78" s="1">
        <v>76</v>
      </c>
      <c r="B78" s="1" t="s">
        <v>902</v>
      </c>
      <c r="C78" s="1" t="str">
        <f>VLOOKUP(D78,github!$A:$C,2,FALSE)</f>
        <v>bakkot</v>
      </c>
      <c r="D78" s="1" t="s">
        <v>65</v>
      </c>
      <c r="E78" s="1">
        <v>1098</v>
      </c>
      <c r="F78" s="1" t="str">
        <f>VLOOKUP(G78,github!$A:$C,2,FALSE)</f>
        <v>bakkot</v>
      </c>
      <c r="G78" s="1" t="s">
        <v>62</v>
      </c>
      <c r="H78" s="1">
        <v>1098</v>
      </c>
      <c r="I78" s="1">
        <v>0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902</v>
      </c>
      <c r="C79" s="1" t="str">
        <f>VLOOKUP(D79,github!$A:$C,2,FALSE)</f>
        <v>bakkot</v>
      </c>
      <c r="D79" s="1" t="s">
        <v>61</v>
      </c>
      <c r="E79" s="1">
        <v>1098</v>
      </c>
      <c r="F79" s="1" t="str">
        <f>VLOOKUP(G79,github!$A:$C,2,FALSE)</f>
        <v>jmdyck</v>
      </c>
      <c r="G79" s="1" t="s">
        <v>15</v>
      </c>
      <c r="H79" s="1">
        <v>1146</v>
      </c>
      <c r="I79" s="1">
        <v>47</v>
      </c>
      <c r="J79" s="1" t="s">
        <v>877</v>
      </c>
      <c r="K79" s="1" t="s">
        <v>877</v>
      </c>
      <c r="L79" s="1" t="s">
        <v>878</v>
      </c>
    </row>
    <row r="80" spans="1:12" x14ac:dyDescent="0.2">
      <c r="A80" s="1">
        <v>78</v>
      </c>
      <c r="B80" s="1" t="s">
        <v>924</v>
      </c>
      <c r="C80" s="1" t="str">
        <f>VLOOKUP(D80,github!$A:$C,2,FALSE)</f>
        <v>littledan</v>
      </c>
      <c r="D80" s="1" t="s">
        <v>519</v>
      </c>
      <c r="E80" s="1">
        <v>626</v>
      </c>
      <c r="F80" s="1" t="str">
        <f>VLOOKUP(G80,github!$A:$C,2,FALSE)</f>
        <v>jmdyck</v>
      </c>
      <c r="G80" s="1" t="s">
        <v>518</v>
      </c>
      <c r="H80" s="1">
        <v>627</v>
      </c>
      <c r="I80" s="1">
        <v>0</v>
      </c>
      <c r="J80" s="1" t="s">
        <v>1062</v>
      </c>
      <c r="K80" s="1" t="s">
        <v>880</v>
      </c>
      <c r="L80" s="1" t="s">
        <v>881</v>
      </c>
    </row>
    <row r="81" spans="1:12" x14ac:dyDescent="0.2">
      <c r="A81" s="1">
        <v>79</v>
      </c>
      <c r="B81" s="1" t="s">
        <v>1032</v>
      </c>
      <c r="C81" s="1" t="str">
        <f>VLOOKUP(D81,github!$A:$C,2,FALSE)</f>
        <v>-</v>
      </c>
      <c r="D81" s="1" t="s">
        <v>8</v>
      </c>
      <c r="E81" s="1" t="s">
        <v>8</v>
      </c>
      <c r="F81" s="1" t="str">
        <f>VLOOKUP(G81,github!$A:$C,2,FALSE)</f>
        <v>h2oche</v>
      </c>
      <c r="G81" s="1" t="s">
        <v>321</v>
      </c>
      <c r="H81" s="1">
        <v>836</v>
      </c>
      <c r="I81" s="1" t="s">
        <v>8</v>
      </c>
      <c r="J81" s="1" t="s">
        <v>1063</v>
      </c>
      <c r="K81" s="1" t="s">
        <v>1061</v>
      </c>
      <c r="L81" s="1" t="s">
        <v>881</v>
      </c>
    </row>
    <row r="82" spans="1:12" x14ac:dyDescent="0.2">
      <c r="A82" s="1">
        <v>80</v>
      </c>
      <c r="B82" s="1" t="s">
        <v>1005</v>
      </c>
      <c r="C82" s="1" t="str">
        <f>VLOOKUP(D82,github!$A:$C,2,FALSE)</f>
        <v>caiolima</v>
      </c>
      <c r="D82" s="1" t="s">
        <v>528</v>
      </c>
      <c r="E82" s="1">
        <v>622</v>
      </c>
      <c r="F82" s="1" t="str">
        <f>VLOOKUP(G82,github!$A:$C,2,FALSE)</f>
        <v>jmdyck</v>
      </c>
      <c r="G82" s="1" t="s">
        <v>525</v>
      </c>
      <c r="H82" s="1">
        <v>623</v>
      </c>
      <c r="I82" s="1">
        <v>0</v>
      </c>
      <c r="J82" s="1" t="s">
        <v>1062</v>
      </c>
      <c r="K82" s="1" t="s">
        <v>880</v>
      </c>
      <c r="L82" s="1" t="s">
        <v>881</v>
      </c>
    </row>
    <row r="83" spans="1:12" x14ac:dyDescent="0.2">
      <c r="A83" s="1">
        <v>81</v>
      </c>
      <c r="B83" s="1" t="s">
        <v>1104</v>
      </c>
      <c r="C83" s="1" t="str">
        <f>VLOOKUP(D83,github!$A:$C,2,FALSE)</f>
        <v>gibson042</v>
      </c>
      <c r="D83" s="1" t="s">
        <v>213</v>
      </c>
      <c r="E83" s="1">
        <v>949</v>
      </c>
      <c r="F83" s="1" t="str">
        <f>VLOOKUP(G83,github!$A:$C,2,FALSE)</f>
        <v>-</v>
      </c>
      <c r="G83" s="1" t="s">
        <v>8</v>
      </c>
      <c r="H83" s="1" t="s">
        <v>8</v>
      </c>
      <c r="I83" s="1" t="s">
        <v>8</v>
      </c>
      <c r="J83" s="1" t="s">
        <v>1063</v>
      </c>
      <c r="K83" s="1" t="s">
        <v>1081</v>
      </c>
      <c r="L83" s="1" t="s">
        <v>878</v>
      </c>
    </row>
    <row r="84" spans="1:12" x14ac:dyDescent="0.2">
      <c r="A84" s="1">
        <v>82</v>
      </c>
      <c r="B84" s="1" t="s">
        <v>1028</v>
      </c>
      <c r="C84" s="1" t="str">
        <f>VLOOKUP(D84,github!$A:$C,2,FALSE)</f>
        <v>-</v>
      </c>
      <c r="D84" s="1" t="s">
        <v>8</v>
      </c>
      <c r="E84" s="1" t="s">
        <v>8</v>
      </c>
      <c r="F84" s="1" t="str">
        <f>VLOOKUP(G84,github!$A:$C,2,FALSE)</f>
        <v>-</v>
      </c>
      <c r="G84" s="1" t="s">
        <v>8</v>
      </c>
      <c r="H84" s="1" t="s">
        <v>8</v>
      </c>
      <c r="I84" s="1" t="s">
        <v>8</v>
      </c>
      <c r="J84" s="1" t="s">
        <v>1063</v>
      </c>
      <c r="K84" s="1" t="s">
        <v>1061</v>
      </c>
      <c r="L84" s="1" t="s">
        <v>878</v>
      </c>
    </row>
    <row r="85" spans="1:12" x14ac:dyDescent="0.2">
      <c r="A85" s="1">
        <v>83</v>
      </c>
      <c r="B85" s="1" t="s">
        <v>1159</v>
      </c>
      <c r="C85" s="1" t="str">
        <f>VLOOKUP(D85,github!$A:$C,2,FALSE)</f>
        <v>-</v>
      </c>
      <c r="D85" s="1" t="s">
        <v>8</v>
      </c>
      <c r="E85" s="1" t="s">
        <v>8</v>
      </c>
      <c r="F85" s="1" t="str">
        <f>VLOOKUP(G85,github!$A:$C,2,FALSE)</f>
        <v>caiolima</v>
      </c>
      <c r="G85" s="1" t="s">
        <v>152</v>
      </c>
      <c r="H85" s="1">
        <v>1005</v>
      </c>
      <c r="I85" s="1" t="s">
        <v>8</v>
      </c>
      <c r="J85" s="1" t="s">
        <v>1063</v>
      </c>
      <c r="K85" s="1" t="s">
        <v>1081</v>
      </c>
      <c r="L85" s="1" t="s">
        <v>878</v>
      </c>
    </row>
    <row r="86" spans="1:12" x14ac:dyDescent="0.2">
      <c r="A86" s="1">
        <v>84</v>
      </c>
      <c r="B86" s="1" t="s">
        <v>994</v>
      </c>
      <c r="C86" s="1" t="str">
        <f>VLOOKUP(D86,github!$A:$C,2,FALSE)</f>
        <v>DanielRosenwasser</v>
      </c>
      <c r="D86" s="1" t="s">
        <v>437</v>
      </c>
      <c r="E86" s="1">
        <v>698</v>
      </c>
      <c r="F86" s="1" t="str">
        <f>VLOOKUP(G86,github!$A:$C,2,FALSE)</f>
        <v>jmdyck</v>
      </c>
      <c r="G86" s="1" t="s">
        <v>429</v>
      </c>
      <c r="H86" s="1">
        <v>720</v>
      </c>
      <c r="I86" s="1">
        <v>22</v>
      </c>
      <c r="J86" s="1" t="s">
        <v>1062</v>
      </c>
      <c r="K86" s="1" t="s">
        <v>884</v>
      </c>
      <c r="L86" s="1" t="s">
        <v>878</v>
      </c>
    </row>
    <row r="87" spans="1:12" x14ac:dyDescent="0.2">
      <c r="A87" s="1">
        <v>85</v>
      </c>
      <c r="B87" s="1" t="s">
        <v>932</v>
      </c>
      <c r="C87" s="1" t="str">
        <f>VLOOKUP(D87,github!$A:$C,2,FALSE)</f>
        <v>-</v>
      </c>
      <c r="D87" s="1" t="s">
        <v>8</v>
      </c>
      <c r="E87" s="1" t="s">
        <v>8</v>
      </c>
      <c r="F87" s="1" t="str">
        <f>VLOOKUP(G87,github!$A:$C,2,FALSE)</f>
        <v>-</v>
      </c>
      <c r="G87" s="1" t="s">
        <v>8</v>
      </c>
      <c r="H87" s="1" t="s">
        <v>8</v>
      </c>
      <c r="I87" s="1" t="s">
        <v>8</v>
      </c>
      <c r="J87" s="1" t="s">
        <v>1062</v>
      </c>
      <c r="K87" s="1" t="s">
        <v>884</v>
      </c>
      <c r="L87" s="1" t="s">
        <v>881</v>
      </c>
    </row>
    <row r="88" spans="1:12" x14ac:dyDescent="0.2">
      <c r="A88" s="1">
        <v>86</v>
      </c>
      <c r="B88" s="1" t="s">
        <v>897</v>
      </c>
      <c r="C88" s="1" t="str">
        <f>VLOOKUP(D88,github!$A:$C,2,FALSE)</f>
        <v>-</v>
      </c>
      <c r="D88" s="1" t="s">
        <v>8</v>
      </c>
      <c r="E88" s="1" t="s">
        <v>8</v>
      </c>
      <c r="F88" s="1" t="str">
        <f>VLOOKUP(G88,github!$A:$C,2,FALSE)</f>
        <v>bakkot</v>
      </c>
      <c r="G88" s="1" t="s">
        <v>400</v>
      </c>
      <c r="H88" s="1">
        <v>762</v>
      </c>
      <c r="I88" s="1" t="s">
        <v>8</v>
      </c>
      <c r="J88" s="1" t="s">
        <v>898</v>
      </c>
      <c r="K88" s="1" t="s">
        <v>1060</v>
      </c>
      <c r="L88" s="1" t="s">
        <v>881</v>
      </c>
    </row>
    <row r="89" spans="1:12" x14ac:dyDescent="0.2">
      <c r="A89" s="1">
        <v>87</v>
      </c>
      <c r="B89" s="1" t="s">
        <v>883</v>
      </c>
      <c r="C89" s="1" t="str">
        <f>VLOOKUP(D89,github!$A:$C,2,FALSE)</f>
        <v>caiolima</v>
      </c>
      <c r="D89" s="1" t="s">
        <v>528</v>
      </c>
      <c r="E89" s="1">
        <v>622</v>
      </c>
      <c r="F89" s="1" t="str">
        <f>VLOOKUP(G89,github!$A:$C,2,FALSE)</f>
        <v>jmdyck</v>
      </c>
      <c r="G89" s="1" t="s">
        <v>525</v>
      </c>
      <c r="H89" s="1">
        <v>623</v>
      </c>
      <c r="I89" s="1">
        <v>0</v>
      </c>
      <c r="J89" s="1" t="s">
        <v>1062</v>
      </c>
      <c r="K89" s="1" t="s">
        <v>880</v>
      </c>
      <c r="L89" s="1" t="s">
        <v>881</v>
      </c>
    </row>
    <row r="90" spans="1:12" x14ac:dyDescent="0.2">
      <c r="A90" s="1">
        <v>88</v>
      </c>
      <c r="B90" s="1" t="s">
        <v>1023</v>
      </c>
      <c r="C90" s="1" t="str">
        <f>VLOOKUP(D90,github!$A:$C,2,FALSE)</f>
        <v>littledan</v>
      </c>
      <c r="D90" s="1" t="s">
        <v>519</v>
      </c>
      <c r="E90" s="1">
        <v>626</v>
      </c>
      <c r="F90" s="1" t="str">
        <f>VLOOKUP(G90,github!$A:$C,2,FALSE)</f>
        <v>jmdyck</v>
      </c>
      <c r="G90" s="1" t="s">
        <v>518</v>
      </c>
      <c r="H90" s="1">
        <v>627</v>
      </c>
      <c r="I90" s="1">
        <v>0</v>
      </c>
      <c r="J90" s="1" t="s">
        <v>1062</v>
      </c>
      <c r="K90" s="1" t="s">
        <v>880</v>
      </c>
      <c r="L90" s="1" t="s">
        <v>881</v>
      </c>
    </row>
    <row r="91" spans="1:12" x14ac:dyDescent="0.2">
      <c r="A91" s="1">
        <v>89</v>
      </c>
      <c r="B91" s="1" t="s">
        <v>1177</v>
      </c>
      <c r="C91" s="1" t="str">
        <f>VLOOKUP(D91,github!$A:$C,2,FALSE)</f>
        <v>caiolima</v>
      </c>
      <c r="D91" s="1" t="s">
        <v>152</v>
      </c>
      <c r="E91" s="1">
        <v>1005</v>
      </c>
      <c r="F91" s="1" t="str">
        <f>VLOOKUP(G91,github!$A:$C,2,FALSE)</f>
        <v>-</v>
      </c>
      <c r="G91" s="1" t="s">
        <v>8</v>
      </c>
      <c r="H91" s="1" t="s">
        <v>8</v>
      </c>
      <c r="I91" s="1" t="s">
        <v>8</v>
      </c>
      <c r="J91" s="1" t="s">
        <v>1063</v>
      </c>
      <c r="K91" s="1" t="s">
        <v>1081</v>
      </c>
      <c r="L91" s="1" t="s">
        <v>878</v>
      </c>
    </row>
    <row r="92" spans="1:12" x14ac:dyDescent="0.2">
      <c r="A92" s="1">
        <v>90</v>
      </c>
      <c r="B92" s="1" t="s">
        <v>1002</v>
      </c>
      <c r="C92" s="1" t="str">
        <f>VLOOKUP(D92,github!$A:$C,2,FALSE)</f>
        <v>jmdyck</v>
      </c>
      <c r="D92" s="1" t="s">
        <v>701</v>
      </c>
      <c r="E92" s="1">
        <v>236</v>
      </c>
      <c r="F92" s="1" t="str">
        <f>VLOOKUP(G92,github!$A:$C,2,FALSE)</f>
        <v>-</v>
      </c>
      <c r="G92" s="1" t="s">
        <v>8</v>
      </c>
      <c r="H92" s="1" t="s">
        <v>8</v>
      </c>
      <c r="I92" s="1" t="s">
        <v>8</v>
      </c>
      <c r="J92" s="1" t="s">
        <v>1063</v>
      </c>
      <c r="K92" s="1" t="s">
        <v>1061</v>
      </c>
      <c r="L92" s="1" t="s">
        <v>878</v>
      </c>
    </row>
    <row r="93" spans="1:12" x14ac:dyDescent="0.2">
      <c r="A93" s="1">
        <v>91</v>
      </c>
      <c r="B93" s="1" t="s">
        <v>923</v>
      </c>
      <c r="C93" s="1" t="str">
        <f>VLOOKUP(D93,github!$A:$C,2,FALSE)</f>
        <v>-</v>
      </c>
      <c r="D93" s="1" t="s">
        <v>8</v>
      </c>
      <c r="E93" s="1" t="s">
        <v>8</v>
      </c>
      <c r="F93" s="1" t="str">
        <f>VLOOKUP(G93,github!$A:$C,2,FALSE)</f>
        <v>ljharb</v>
      </c>
      <c r="G93" s="1" t="s">
        <v>511</v>
      </c>
      <c r="H93" s="1">
        <v>629</v>
      </c>
      <c r="I93" s="1" t="s">
        <v>8</v>
      </c>
      <c r="J93" s="1" t="s">
        <v>1063</v>
      </c>
      <c r="K93" s="1" t="s">
        <v>1061</v>
      </c>
      <c r="L93" s="1" t="s">
        <v>881</v>
      </c>
    </row>
    <row r="94" spans="1:12" x14ac:dyDescent="0.2">
      <c r="A94" s="1">
        <v>92</v>
      </c>
      <c r="B94" s="1" t="s">
        <v>960</v>
      </c>
      <c r="C94" s="1" t="str">
        <f>VLOOKUP(D94,github!$A:$C,2,FALSE)</f>
        <v>-</v>
      </c>
      <c r="D94" s="1" t="s">
        <v>8</v>
      </c>
      <c r="E94" s="1" t="s">
        <v>8</v>
      </c>
      <c r="F94" s="1" t="str">
        <f>VLOOKUP(G94,github!$A:$C,2,FALSE)</f>
        <v>jmdyck</v>
      </c>
      <c r="G94" s="1" t="s">
        <v>720</v>
      </c>
      <c r="H94" s="1">
        <v>236</v>
      </c>
      <c r="I94" s="1" t="s">
        <v>8</v>
      </c>
      <c r="J94" s="1" t="s">
        <v>1062</v>
      </c>
      <c r="K94" s="1" t="s">
        <v>880</v>
      </c>
      <c r="L94" s="1" t="s">
        <v>881</v>
      </c>
    </row>
    <row r="95" spans="1:12" x14ac:dyDescent="0.2">
      <c r="A95" s="1">
        <v>93</v>
      </c>
      <c r="B95" s="1" t="s">
        <v>2503</v>
      </c>
      <c r="C95" s="1" t="str">
        <f>VLOOKUP(D95,github!$A:$C,2,FALSE)</f>
        <v>-</v>
      </c>
      <c r="D95" s="1" t="s">
        <v>8</v>
      </c>
      <c r="E95" s="1" t="s">
        <v>8</v>
      </c>
      <c r="F95" s="1" t="str">
        <f>VLOOKUP(G95,github!$A:$C,2,FALSE)</f>
        <v>jmdyck</v>
      </c>
      <c r="G95" s="1" t="s">
        <v>722</v>
      </c>
      <c r="H95" s="1">
        <v>236</v>
      </c>
      <c r="I95" s="1" t="s">
        <v>8</v>
      </c>
      <c r="J95" s="1" t="s">
        <v>1062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1174</v>
      </c>
      <c r="C96" s="1" t="str">
        <f>VLOOKUP(D96,github!$A:$C,2,FALSE)</f>
        <v>jmdyck</v>
      </c>
      <c r="D96" s="1" t="s">
        <v>411</v>
      </c>
      <c r="E96" s="1">
        <v>749</v>
      </c>
      <c r="F96" s="1" t="str">
        <f>VLOOKUP(G96,github!$A:$C,2,FALSE)</f>
        <v>bakkot</v>
      </c>
      <c r="G96" s="1" t="s">
        <v>223</v>
      </c>
      <c r="H96" s="1">
        <v>941</v>
      </c>
      <c r="I96" s="1">
        <v>191</v>
      </c>
      <c r="J96" s="1" t="s">
        <v>1062</v>
      </c>
      <c r="K96" s="1" t="s">
        <v>884</v>
      </c>
      <c r="L96" s="1" t="s">
        <v>878</v>
      </c>
    </row>
    <row r="97" spans="1:12" x14ac:dyDescent="0.2">
      <c r="A97" s="1">
        <v>95</v>
      </c>
      <c r="B97" s="1" t="s">
        <v>992</v>
      </c>
      <c r="C97" s="1" t="str">
        <f>VLOOKUP(D97,github!$A:$C,2,FALSE)</f>
        <v>shvaikalesh</v>
      </c>
      <c r="D97" s="1" t="s">
        <v>143</v>
      </c>
      <c r="E97" s="1">
        <v>1020</v>
      </c>
      <c r="F97" s="1" t="str">
        <f>VLOOKUP(G97,github!$A:$C,2,FALSE)</f>
        <v>bakkot</v>
      </c>
      <c r="G97" s="1" t="s">
        <v>140</v>
      </c>
      <c r="H97" s="1">
        <v>1026</v>
      </c>
      <c r="I97" s="1">
        <v>5</v>
      </c>
      <c r="J97" s="1" t="s">
        <v>1062</v>
      </c>
      <c r="K97" s="1" t="s">
        <v>884</v>
      </c>
      <c r="L97" s="1" t="s">
        <v>881</v>
      </c>
    </row>
    <row r="98" spans="1:12" x14ac:dyDescent="0.2">
      <c r="A98" s="1">
        <v>96</v>
      </c>
      <c r="B98" s="1" t="s">
        <v>1014</v>
      </c>
      <c r="C98" s="1" t="str">
        <f>VLOOKUP(D98,github!$A:$C,2,FALSE)</f>
        <v>-</v>
      </c>
      <c r="D98" s="1" t="s">
        <v>8</v>
      </c>
      <c r="E98" s="1" t="s">
        <v>8</v>
      </c>
      <c r="F98" s="1" t="str">
        <f>VLOOKUP(G98,github!$A:$C,2,FALSE)</f>
        <v>jmdyck</v>
      </c>
      <c r="G98" s="1" t="s">
        <v>719</v>
      </c>
      <c r="H98" s="1">
        <v>236</v>
      </c>
      <c r="I98" s="1" t="s">
        <v>8</v>
      </c>
      <c r="J98" s="1" t="s">
        <v>1062</v>
      </c>
      <c r="K98" s="1" t="s">
        <v>880</v>
      </c>
      <c r="L98" s="1" t="s">
        <v>881</v>
      </c>
    </row>
    <row r="99" spans="1:12" x14ac:dyDescent="0.2">
      <c r="A99" s="1">
        <v>97</v>
      </c>
      <c r="B99" s="1" t="s">
        <v>1124</v>
      </c>
      <c r="C99" s="1" t="str">
        <f>VLOOKUP(D99,github!$A:$C,2,FALSE)</f>
        <v>caiolima</v>
      </c>
      <c r="D99" s="1" t="s">
        <v>152</v>
      </c>
      <c r="E99" s="1">
        <v>1005</v>
      </c>
      <c r="F99" s="1" t="str">
        <f>VLOOKUP(G99,github!$A:$C,2,FALSE)</f>
        <v>-</v>
      </c>
      <c r="G99" s="1" t="s">
        <v>8</v>
      </c>
      <c r="H99" s="1" t="s">
        <v>8</v>
      </c>
      <c r="I99" s="1" t="s">
        <v>8</v>
      </c>
      <c r="J99" s="1" t="s">
        <v>1063</v>
      </c>
      <c r="K99" s="1" t="s">
        <v>1081</v>
      </c>
      <c r="L99" s="1" t="s">
        <v>878</v>
      </c>
    </row>
    <row r="100" spans="1:12" x14ac:dyDescent="0.2">
      <c r="A100" s="1">
        <v>98</v>
      </c>
      <c r="B100" s="1" t="s">
        <v>916</v>
      </c>
      <c r="C100" s="1" t="str">
        <f>VLOOKUP(D100,github!$A:$C,2,FALSE)</f>
        <v>-</v>
      </c>
      <c r="D100" s="1" t="s">
        <v>8</v>
      </c>
      <c r="E100" s="1" t="s">
        <v>8</v>
      </c>
      <c r="F100" s="1" t="str">
        <f>VLOOKUP(G100,github!$A:$C,2,FALSE)</f>
        <v>-</v>
      </c>
      <c r="G100" s="1" t="s">
        <v>8</v>
      </c>
      <c r="H100" s="1" t="s">
        <v>8</v>
      </c>
      <c r="I100" s="1" t="s">
        <v>8</v>
      </c>
      <c r="J100" s="1" t="s">
        <v>877</v>
      </c>
      <c r="K100" s="1" t="s">
        <v>877</v>
      </c>
      <c r="L100" s="1" t="s">
        <v>878</v>
      </c>
    </row>
    <row r="101" spans="1:12" x14ac:dyDescent="0.2">
      <c r="A101" s="1">
        <v>99</v>
      </c>
      <c r="B101" s="1" t="s">
        <v>919</v>
      </c>
      <c r="C101" s="1" t="str">
        <f>VLOOKUP(D101,github!$A:$C,2,FALSE)</f>
        <v>ryanjduffy</v>
      </c>
      <c r="D101" s="1" t="s">
        <v>177</v>
      </c>
      <c r="E101" s="1">
        <v>973</v>
      </c>
      <c r="F101" s="1" t="str">
        <f>VLOOKUP(G101,github!$A:$C,2,FALSE)</f>
        <v>jmdyck</v>
      </c>
      <c r="G101" s="1" t="s">
        <v>172</v>
      </c>
      <c r="H101" s="1">
        <v>975</v>
      </c>
      <c r="I101" s="1">
        <v>2</v>
      </c>
      <c r="J101" s="1" t="s">
        <v>1063</v>
      </c>
      <c r="K101" s="1" t="s">
        <v>1081</v>
      </c>
      <c r="L101" s="1" t="s">
        <v>881</v>
      </c>
    </row>
    <row r="102" spans="1:12" x14ac:dyDescent="0.2">
      <c r="A102" s="1">
        <v>100</v>
      </c>
      <c r="B102" s="1" t="s">
        <v>1102</v>
      </c>
      <c r="C102" s="1" t="str">
        <f>VLOOKUP(D102,github!$A:$C,2,FALSE)</f>
        <v>jmdyck</v>
      </c>
      <c r="D102" s="1" t="s">
        <v>128</v>
      </c>
      <c r="E102" s="1">
        <v>1051</v>
      </c>
      <c r="F102" s="1" t="str">
        <f>VLOOKUP(G102,github!$A:$C,2,FALSE)</f>
        <v>-</v>
      </c>
      <c r="G102" s="1" t="s">
        <v>8</v>
      </c>
      <c r="H102" s="1" t="s">
        <v>8</v>
      </c>
      <c r="I102" s="1" t="s">
        <v>8</v>
      </c>
      <c r="J102" s="1" t="s">
        <v>1063</v>
      </c>
      <c r="K102" s="1" t="s">
        <v>1081</v>
      </c>
      <c r="L102" s="1" t="s">
        <v>878</v>
      </c>
    </row>
    <row r="103" spans="1:12" x14ac:dyDescent="0.2">
      <c r="A103" s="1">
        <v>101</v>
      </c>
      <c r="B103" s="1" t="s">
        <v>1131</v>
      </c>
      <c r="C103" s="1" t="str">
        <f>VLOOKUP(D103,github!$A:$C,2,FALSE)</f>
        <v>gibson042</v>
      </c>
      <c r="D103" s="1" t="s">
        <v>213</v>
      </c>
      <c r="E103" s="1">
        <v>949</v>
      </c>
      <c r="F103" s="1" t="str">
        <f>VLOOKUP(G103,github!$A:$C,2,FALSE)</f>
        <v>jmdyck</v>
      </c>
      <c r="G103" s="1" t="s">
        <v>109</v>
      </c>
      <c r="H103" s="1">
        <v>1065</v>
      </c>
      <c r="I103" s="1">
        <v>116</v>
      </c>
      <c r="J103" s="1" t="s">
        <v>1062</v>
      </c>
      <c r="K103" s="1" t="s">
        <v>884</v>
      </c>
      <c r="L103" s="1" t="s">
        <v>878</v>
      </c>
    </row>
    <row r="104" spans="1:12" x14ac:dyDescent="0.2">
      <c r="A104" s="1">
        <v>102</v>
      </c>
      <c r="B104" s="1" t="s">
        <v>1131</v>
      </c>
      <c r="C104" s="1" t="str">
        <f>VLOOKUP(D104,github!$A:$C,2,FALSE)</f>
        <v>rkirsling</v>
      </c>
      <c r="D104" s="1" t="s">
        <v>106</v>
      </c>
      <c r="E104" s="1">
        <v>1068</v>
      </c>
      <c r="F104" s="1" t="str">
        <f>VLOOKUP(G104,github!$A:$C,2,FALSE)</f>
        <v>-</v>
      </c>
      <c r="G104" s="1" t="s">
        <v>8</v>
      </c>
      <c r="H104" s="1" t="s">
        <v>8</v>
      </c>
      <c r="I104" s="1" t="s">
        <v>8</v>
      </c>
      <c r="J104" s="1" t="s">
        <v>1062</v>
      </c>
      <c r="K104" s="1" t="s">
        <v>884</v>
      </c>
      <c r="L104" s="1" t="s">
        <v>878</v>
      </c>
    </row>
    <row r="105" spans="1:12" x14ac:dyDescent="0.2">
      <c r="A105" s="1">
        <v>103</v>
      </c>
      <c r="B105" s="1" t="s">
        <v>1086</v>
      </c>
      <c r="C105" s="1" t="str">
        <f>VLOOKUP(D105,github!$A:$C,2,FALSE)</f>
        <v>gibson042</v>
      </c>
      <c r="D105" s="1" t="s">
        <v>213</v>
      </c>
      <c r="E105" s="1">
        <v>949</v>
      </c>
      <c r="F105" s="1" t="str">
        <f>VLOOKUP(G105,github!$A:$C,2,FALSE)</f>
        <v>caiolima</v>
      </c>
      <c r="G105" s="1" t="s">
        <v>152</v>
      </c>
      <c r="H105" s="1">
        <v>1005</v>
      </c>
      <c r="I105" s="1">
        <v>55</v>
      </c>
      <c r="J105" s="1" t="s">
        <v>1063</v>
      </c>
      <c r="K105" s="1" t="s">
        <v>1081</v>
      </c>
      <c r="L105" s="1" t="s">
        <v>878</v>
      </c>
    </row>
    <row r="106" spans="1:12" x14ac:dyDescent="0.2">
      <c r="A106" s="1">
        <v>104</v>
      </c>
      <c r="B106" s="1" t="s">
        <v>1115</v>
      </c>
      <c r="C106" s="1" t="str">
        <f>VLOOKUP(D106,github!$A:$C,2,FALSE)</f>
        <v>gibson042</v>
      </c>
      <c r="D106" s="1" t="s">
        <v>600</v>
      </c>
      <c r="E106" s="1">
        <v>505</v>
      </c>
      <c r="F106" s="1" t="str">
        <f>VLOOKUP(G106,github!$A:$C,2,FALSE)</f>
        <v>caiolima</v>
      </c>
      <c r="G106" s="1" t="s">
        <v>152</v>
      </c>
      <c r="H106" s="1">
        <v>1005</v>
      </c>
      <c r="I106" s="1">
        <v>499</v>
      </c>
      <c r="J106" s="1" t="s">
        <v>1063</v>
      </c>
      <c r="K106" s="1" t="s">
        <v>1081</v>
      </c>
      <c r="L106" s="1" t="s">
        <v>878</v>
      </c>
    </row>
    <row r="107" spans="1:12" x14ac:dyDescent="0.2">
      <c r="A107" s="1">
        <v>105</v>
      </c>
      <c r="B107" s="1" t="s">
        <v>1018</v>
      </c>
      <c r="C107" s="1" t="str">
        <f>VLOOKUP(D107,github!$A:$C,2,FALSE)</f>
        <v>caiolima</v>
      </c>
      <c r="D107" s="1" t="s">
        <v>528</v>
      </c>
      <c r="E107" s="1">
        <v>622</v>
      </c>
      <c r="F107" s="1" t="str">
        <f>VLOOKUP(G107,github!$A:$C,2,FALSE)</f>
        <v>jmdyck</v>
      </c>
      <c r="G107" s="1" t="s">
        <v>525</v>
      </c>
      <c r="H107" s="1">
        <v>623</v>
      </c>
      <c r="I107" s="1">
        <v>0</v>
      </c>
      <c r="J107" s="1" t="s">
        <v>1062</v>
      </c>
      <c r="K107" s="1" t="s">
        <v>880</v>
      </c>
      <c r="L107" s="1" t="s">
        <v>881</v>
      </c>
    </row>
    <row r="108" spans="1:12" x14ac:dyDescent="0.2">
      <c r="A108" s="1">
        <v>106</v>
      </c>
      <c r="B108" s="1" t="s">
        <v>1084</v>
      </c>
      <c r="C108" s="1" t="str">
        <f>VLOOKUP(D108,github!$A:$C,2,FALSE)</f>
        <v>caiolima</v>
      </c>
      <c r="D108" s="1" t="s">
        <v>152</v>
      </c>
      <c r="E108" s="1">
        <v>1005</v>
      </c>
      <c r="F108" s="1" t="str">
        <f>VLOOKUP(G108,github!$A:$C,2,FALSE)</f>
        <v>-</v>
      </c>
      <c r="G108" s="1" t="s">
        <v>8</v>
      </c>
      <c r="H108" s="1" t="s">
        <v>8</v>
      </c>
      <c r="I108" s="1" t="s">
        <v>8</v>
      </c>
      <c r="J108" s="1" t="s">
        <v>1063</v>
      </c>
      <c r="K108" s="1" t="s">
        <v>1081</v>
      </c>
      <c r="L108" s="1" t="s">
        <v>878</v>
      </c>
    </row>
    <row r="109" spans="1:12" x14ac:dyDescent="0.2">
      <c r="A109" s="1">
        <v>107</v>
      </c>
      <c r="B109" s="1" t="s">
        <v>907</v>
      </c>
      <c r="C109" s="1" t="str">
        <f>VLOOKUP(D109,github!$A:$C,2,FALSE)</f>
        <v>DanielRosenwasser</v>
      </c>
      <c r="D109" s="1" t="s">
        <v>437</v>
      </c>
      <c r="E109" s="1">
        <v>698</v>
      </c>
      <c r="F109" s="1" t="str">
        <f>VLOOKUP(G109,github!$A:$C,2,FALSE)</f>
        <v>jmdyck</v>
      </c>
      <c r="G109" s="1" t="s">
        <v>429</v>
      </c>
      <c r="H109" s="1">
        <v>720</v>
      </c>
      <c r="I109" s="1">
        <v>22</v>
      </c>
      <c r="J109" s="1" t="s">
        <v>1062</v>
      </c>
      <c r="K109" s="1" t="s">
        <v>884</v>
      </c>
      <c r="L109" s="1" t="s">
        <v>878</v>
      </c>
    </row>
    <row r="110" spans="1:12" x14ac:dyDescent="0.2">
      <c r="A110" s="1">
        <v>108</v>
      </c>
      <c r="B110" s="1" t="s">
        <v>1026</v>
      </c>
      <c r="C110" s="1" t="str">
        <f>VLOOKUP(D110,github!$A:$C,2,FALSE)</f>
        <v>-</v>
      </c>
      <c r="D110" s="1" t="s">
        <v>8</v>
      </c>
      <c r="E110" s="1" t="s">
        <v>8</v>
      </c>
      <c r="F110" s="1" t="str">
        <f>VLOOKUP(G110,github!$A:$C,2,FALSE)</f>
        <v>michaelficarra</v>
      </c>
      <c r="G110" s="1" t="s">
        <v>205</v>
      </c>
      <c r="H110" s="1">
        <v>955</v>
      </c>
      <c r="I110" s="1" t="s">
        <v>8</v>
      </c>
      <c r="J110" s="1" t="s">
        <v>1062</v>
      </c>
      <c r="K110" s="1" t="s">
        <v>880</v>
      </c>
      <c r="L110" s="1" t="s">
        <v>881</v>
      </c>
    </row>
    <row r="111" spans="1:12" x14ac:dyDescent="0.2">
      <c r="A111" s="1">
        <v>109</v>
      </c>
      <c r="B111" s="1" t="s">
        <v>1094</v>
      </c>
      <c r="C111" s="1" t="str">
        <f>VLOOKUP(D111,github!$A:$C,2,FALSE)</f>
        <v>gibson042</v>
      </c>
      <c r="D111" s="1" t="s">
        <v>213</v>
      </c>
      <c r="E111" s="1">
        <v>949</v>
      </c>
      <c r="F111" s="1" t="str">
        <f>VLOOKUP(G111,github!$A:$C,2,FALSE)</f>
        <v>-</v>
      </c>
      <c r="G111" s="1" t="s">
        <v>8</v>
      </c>
      <c r="H111" s="1" t="s">
        <v>8</v>
      </c>
      <c r="I111" s="1" t="s">
        <v>8</v>
      </c>
      <c r="J111" s="1" t="s">
        <v>1063</v>
      </c>
      <c r="K111" s="1" t="s">
        <v>1081</v>
      </c>
      <c r="L111" s="1" t="s">
        <v>878</v>
      </c>
    </row>
    <row r="112" spans="1:12" x14ac:dyDescent="0.2">
      <c r="A112" s="1">
        <v>110</v>
      </c>
      <c r="B112" s="1" t="s">
        <v>912</v>
      </c>
      <c r="C112" s="1" t="str">
        <f>VLOOKUP(D112,github!$A:$C,2,FALSE)</f>
        <v>-</v>
      </c>
      <c r="D112" s="1" t="s">
        <v>8</v>
      </c>
      <c r="E112" s="1" t="s">
        <v>8</v>
      </c>
      <c r="F112" s="1" t="str">
        <f>VLOOKUP(G112,github!$A:$C,2,FALSE)</f>
        <v>littledan</v>
      </c>
      <c r="G112" s="1" t="s">
        <v>519</v>
      </c>
      <c r="H112" s="1">
        <v>626</v>
      </c>
      <c r="I112" s="1" t="s">
        <v>8</v>
      </c>
      <c r="J112" s="1" t="s">
        <v>1063</v>
      </c>
      <c r="K112" s="1" t="s">
        <v>1061</v>
      </c>
      <c r="L112" s="1" t="s">
        <v>881</v>
      </c>
    </row>
    <row r="113" spans="1:12" x14ac:dyDescent="0.2">
      <c r="A113" s="1">
        <v>111</v>
      </c>
      <c r="B113" s="1" t="s">
        <v>906</v>
      </c>
      <c r="C113" s="1" t="str">
        <f>VLOOKUP(D113,github!$A:$C,2,FALSE)</f>
        <v>shvaikalesh</v>
      </c>
      <c r="D113" s="1" t="s">
        <v>143</v>
      </c>
      <c r="E113" s="1">
        <v>1020</v>
      </c>
      <c r="F113" s="1" t="str">
        <f>VLOOKUP(G113,github!$A:$C,2,FALSE)</f>
        <v>-</v>
      </c>
      <c r="G113" s="1" t="s">
        <v>8</v>
      </c>
      <c r="H113" s="1" t="s">
        <v>8</v>
      </c>
      <c r="I113" s="1" t="s">
        <v>8</v>
      </c>
      <c r="J113" s="1" t="s">
        <v>1063</v>
      </c>
      <c r="K113" s="1" t="s">
        <v>1061</v>
      </c>
      <c r="L113" s="1" t="s">
        <v>878</v>
      </c>
    </row>
    <row r="114" spans="1:12" x14ac:dyDescent="0.2">
      <c r="A114" s="1">
        <v>112</v>
      </c>
      <c r="B114" s="1" t="s">
        <v>988</v>
      </c>
      <c r="C114" s="1" t="str">
        <f>VLOOKUP(D114,github!$A:$C,2,FALSE)</f>
        <v>-</v>
      </c>
      <c r="D114" s="1" t="s">
        <v>8</v>
      </c>
      <c r="E114" s="1" t="s">
        <v>8</v>
      </c>
      <c r="F114" s="1" t="str">
        <f>VLOOKUP(G114,github!$A:$C,2,FALSE)</f>
        <v>-</v>
      </c>
      <c r="G114" s="1" t="s">
        <v>8</v>
      </c>
      <c r="H114" s="1" t="s">
        <v>8</v>
      </c>
      <c r="I114" s="1" t="s">
        <v>8</v>
      </c>
      <c r="J114" s="1" t="s">
        <v>1062</v>
      </c>
      <c r="K114" s="1" t="s">
        <v>884</v>
      </c>
      <c r="L114" s="1" t="s">
        <v>881</v>
      </c>
    </row>
    <row r="115" spans="1:12" x14ac:dyDescent="0.2">
      <c r="A115" s="1">
        <v>113</v>
      </c>
      <c r="B115" s="1" t="s">
        <v>981</v>
      </c>
      <c r="C115" s="1" t="str">
        <f>VLOOKUP(D115,github!$A:$C,2,FALSE)</f>
        <v>-</v>
      </c>
      <c r="D115" s="1" t="s">
        <v>8</v>
      </c>
      <c r="E115" s="1" t="s">
        <v>8</v>
      </c>
      <c r="F115" s="1" t="str">
        <f>VLOOKUP(G115,github!$A:$C,2,FALSE)</f>
        <v>-</v>
      </c>
      <c r="G115" s="1" t="s">
        <v>8</v>
      </c>
      <c r="H115" s="1" t="s">
        <v>8</v>
      </c>
      <c r="I115" s="1" t="s">
        <v>8</v>
      </c>
      <c r="J115" s="1" t="s">
        <v>1063</v>
      </c>
      <c r="K115" s="1" t="s">
        <v>1061</v>
      </c>
      <c r="L115" s="1" t="s">
        <v>878</v>
      </c>
    </row>
    <row r="116" spans="1:12" x14ac:dyDescent="0.2">
      <c r="A116" s="1">
        <v>114</v>
      </c>
      <c r="B116" s="1" t="s">
        <v>890</v>
      </c>
      <c r="C116" s="1" t="str">
        <f>VLOOKUP(D116,github!$A:$C,2,FALSE)</f>
        <v>littledan</v>
      </c>
      <c r="D116" s="1" t="s">
        <v>519</v>
      </c>
      <c r="E116" s="1">
        <v>626</v>
      </c>
      <c r="F116" s="1" t="str">
        <f>VLOOKUP(G116,github!$A:$C,2,FALSE)</f>
        <v>jmdyck</v>
      </c>
      <c r="G116" s="1" t="s">
        <v>518</v>
      </c>
      <c r="H116" s="1">
        <v>627</v>
      </c>
      <c r="I116" s="1">
        <v>0</v>
      </c>
      <c r="J116" s="1" t="s">
        <v>1062</v>
      </c>
      <c r="K116" s="1" t="s">
        <v>880</v>
      </c>
      <c r="L116" s="1" t="s">
        <v>881</v>
      </c>
    </row>
    <row r="117" spans="1:12" x14ac:dyDescent="0.2">
      <c r="A117" s="1">
        <v>115</v>
      </c>
      <c r="B117" s="1" t="s">
        <v>1109</v>
      </c>
      <c r="C117" s="1" t="str">
        <f>VLOOKUP(D117,github!$A:$C,2,FALSE)</f>
        <v>gibson042</v>
      </c>
      <c r="D117" s="1" t="s">
        <v>213</v>
      </c>
      <c r="E117" s="1">
        <v>949</v>
      </c>
      <c r="F117" s="1" t="str">
        <f>VLOOKUP(G117,github!$A:$C,2,FALSE)</f>
        <v>-</v>
      </c>
      <c r="G117" s="1" t="s">
        <v>8</v>
      </c>
      <c r="H117" s="1" t="s">
        <v>8</v>
      </c>
      <c r="I117" s="1" t="s">
        <v>8</v>
      </c>
      <c r="J117" s="1" t="s">
        <v>1063</v>
      </c>
      <c r="K117" s="1" t="s">
        <v>1081</v>
      </c>
      <c r="L117" s="1" t="s">
        <v>878</v>
      </c>
    </row>
    <row r="118" spans="1:12" x14ac:dyDescent="0.2">
      <c r="A118" s="1">
        <v>116</v>
      </c>
      <c r="B118" s="1" t="s">
        <v>972</v>
      </c>
      <c r="C118" s="1" t="str">
        <f>VLOOKUP(D118,github!$A:$C,2,FALSE)</f>
        <v>-</v>
      </c>
      <c r="D118" s="1" t="s">
        <v>8</v>
      </c>
      <c r="E118" s="1" t="s">
        <v>8</v>
      </c>
      <c r="F118" s="1" t="str">
        <f>VLOOKUP(G118,github!$A:$C,2,FALSE)</f>
        <v>-</v>
      </c>
      <c r="G118" s="1" t="s">
        <v>8</v>
      </c>
      <c r="H118" s="1" t="s">
        <v>8</v>
      </c>
      <c r="I118" s="1" t="s">
        <v>8</v>
      </c>
      <c r="J118" s="1" t="s">
        <v>1062</v>
      </c>
      <c r="K118" s="1" t="s">
        <v>880</v>
      </c>
      <c r="L118" s="1" t="s">
        <v>881</v>
      </c>
    </row>
    <row r="119" spans="1:12" x14ac:dyDescent="0.2">
      <c r="A119" s="1">
        <v>117</v>
      </c>
      <c r="B119" s="1" t="s">
        <v>901</v>
      </c>
      <c r="C119" s="1" t="str">
        <f>VLOOKUP(D119,github!$A:$C,2,FALSE)</f>
        <v>-</v>
      </c>
      <c r="D119" s="1" t="s">
        <v>8</v>
      </c>
      <c r="E119" s="1" t="s">
        <v>8</v>
      </c>
      <c r="F119" s="1" t="str">
        <f>VLOOKUP(G119,github!$A:$C,2,FALSE)</f>
        <v>littledan</v>
      </c>
      <c r="G119" s="1" t="s">
        <v>519</v>
      </c>
      <c r="H119" s="1">
        <v>626</v>
      </c>
      <c r="I119" s="1" t="s">
        <v>8</v>
      </c>
      <c r="J119" s="1" t="s">
        <v>1063</v>
      </c>
      <c r="K119" s="1" t="s">
        <v>1061</v>
      </c>
      <c r="L119" s="1" t="s">
        <v>881</v>
      </c>
    </row>
    <row r="120" spans="1:12" x14ac:dyDescent="0.2">
      <c r="A120" s="1">
        <v>118</v>
      </c>
      <c r="B120" s="1" t="s">
        <v>1095</v>
      </c>
      <c r="C120" s="1" t="str">
        <f>VLOOKUP(D120,github!$A:$C,2,FALSE)</f>
        <v>-</v>
      </c>
      <c r="D120" s="1" t="s">
        <v>8</v>
      </c>
      <c r="E120" s="1" t="s">
        <v>8</v>
      </c>
      <c r="F120" s="1" t="str">
        <f>VLOOKUP(G120,github!$A:$C,2,FALSE)</f>
        <v>caiolima</v>
      </c>
      <c r="G120" s="1" t="s">
        <v>152</v>
      </c>
      <c r="H120" s="1">
        <v>1005</v>
      </c>
      <c r="I120" s="1" t="s">
        <v>8</v>
      </c>
      <c r="J120" s="1" t="s">
        <v>1063</v>
      </c>
      <c r="K120" s="1" t="s">
        <v>1081</v>
      </c>
      <c r="L120" s="1" t="s">
        <v>878</v>
      </c>
    </row>
    <row r="121" spans="1:12" x14ac:dyDescent="0.2">
      <c r="A121" s="1">
        <v>119</v>
      </c>
      <c r="B121" s="1" t="s">
        <v>1024</v>
      </c>
      <c r="C121" s="1" t="str">
        <f>VLOOKUP(D121,github!$A:$C,2,FALSE)</f>
        <v>-</v>
      </c>
      <c r="D121" s="1" t="s">
        <v>8</v>
      </c>
      <c r="E121" s="1" t="s">
        <v>8</v>
      </c>
      <c r="F121" s="1" t="str">
        <f>VLOOKUP(G121,github!$A:$C,2,FALSE)</f>
        <v>jorendorff</v>
      </c>
      <c r="G121" s="1" t="s">
        <v>125</v>
      </c>
      <c r="H121" s="1">
        <v>1053</v>
      </c>
      <c r="I121" s="1" t="s">
        <v>8</v>
      </c>
      <c r="J121" s="1" t="s">
        <v>877</v>
      </c>
      <c r="K121" s="1" t="s">
        <v>877</v>
      </c>
      <c r="L121" s="1" t="s">
        <v>878</v>
      </c>
    </row>
    <row r="122" spans="1:12" x14ac:dyDescent="0.2">
      <c r="A122" s="1">
        <v>120</v>
      </c>
      <c r="B122" s="1" t="s">
        <v>984</v>
      </c>
      <c r="C122" s="1" t="str">
        <f>VLOOKUP(D122,github!$A:$C,2,FALSE)</f>
        <v>-</v>
      </c>
      <c r="D122" s="1" t="s">
        <v>8</v>
      </c>
      <c r="E122" s="1" t="s">
        <v>8</v>
      </c>
      <c r="F122" s="1" t="str">
        <f>VLOOKUP(G122,github!$A:$C,2,FALSE)</f>
        <v>jmdyck</v>
      </c>
      <c r="G122" s="1" t="s">
        <v>701</v>
      </c>
      <c r="H122" s="1">
        <v>236</v>
      </c>
      <c r="I122" s="1" t="s">
        <v>8</v>
      </c>
      <c r="J122" s="1" t="s">
        <v>1062</v>
      </c>
      <c r="K122" s="1" t="s">
        <v>884</v>
      </c>
      <c r="L122" s="1" t="s">
        <v>881</v>
      </c>
    </row>
    <row r="123" spans="1:12" x14ac:dyDescent="0.2">
      <c r="A123" s="1">
        <v>121</v>
      </c>
      <c r="B123" s="1" t="s">
        <v>1164</v>
      </c>
      <c r="C123" s="1" t="str">
        <f>VLOOKUP(D123,github!$A:$C,2,FALSE)</f>
        <v>-</v>
      </c>
      <c r="D123" s="1" t="s">
        <v>8</v>
      </c>
      <c r="E123" s="1" t="s">
        <v>8</v>
      </c>
      <c r="F123" s="1" t="str">
        <f>VLOOKUP(G123,github!$A:$C,2,FALSE)</f>
        <v>-</v>
      </c>
      <c r="G123" s="1" t="s">
        <v>8</v>
      </c>
      <c r="H123" s="1" t="s">
        <v>8</v>
      </c>
      <c r="I123" s="1" t="s">
        <v>8</v>
      </c>
      <c r="J123" s="1" t="s">
        <v>877</v>
      </c>
      <c r="K123" s="1" t="s">
        <v>877</v>
      </c>
      <c r="L123" s="1" t="s">
        <v>878</v>
      </c>
    </row>
    <row r="124" spans="1:12" x14ac:dyDescent="0.2">
      <c r="A124" s="1">
        <v>122</v>
      </c>
      <c r="B124" s="1" t="s">
        <v>1101</v>
      </c>
      <c r="C124" s="1" t="str">
        <f>VLOOKUP(D124,github!$A:$C,2,FALSE)</f>
        <v>-</v>
      </c>
      <c r="D124" s="1" t="s">
        <v>8</v>
      </c>
      <c r="E124" s="1" t="s">
        <v>8</v>
      </c>
      <c r="F124" s="1" t="str">
        <f>VLOOKUP(G124,github!$A:$C,2,FALSE)</f>
        <v>syg</v>
      </c>
      <c r="G124" s="1" t="s">
        <v>471</v>
      </c>
      <c r="H124" s="1">
        <v>655</v>
      </c>
      <c r="I124" s="1" t="s">
        <v>8</v>
      </c>
      <c r="J124" s="1" t="s">
        <v>1063</v>
      </c>
      <c r="K124" s="1" t="s">
        <v>1081</v>
      </c>
      <c r="L124" s="1" t="s">
        <v>878</v>
      </c>
    </row>
    <row r="125" spans="1:12" x14ac:dyDescent="0.2">
      <c r="A125" s="1">
        <v>123</v>
      </c>
      <c r="B125" s="1" t="s">
        <v>1169</v>
      </c>
      <c r="C125" s="1" t="str">
        <f>VLOOKUP(D125,github!$A:$C,2,FALSE)</f>
        <v>syg</v>
      </c>
      <c r="D125" s="1" t="s">
        <v>471</v>
      </c>
      <c r="E125" s="1">
        <v>655</v>
      </c>
      <c r="F125" s="1" t="str">
        <f>VLOOKUP(G125,github!$A:$C,2,FALSE)</f>
        <v>-</v>
      </c>
      <c r="G125" s="1" t="s">
        <v>8</v>
      </c>
      <c r="H125" s="1" t="s">
        <v>8</v>
      </c>
      <c r="I125" s="1" t="s">
        <v>8</v>
      </c>
      <c r="J125" s="1" t="s">
        <v>1063</v>
      </c>
      <c r="K125" s="1" t="s">
        <v>1081</v>
      </c>
      <c r="L125" s="1" t="s">
        <v>878</v>
      </c>
    </row>
    <row r="126" spans="1:12" x14ac:dyDescent="0.2">
      <c r="A126" s="1">
        <v>124</v>
      </c>
      <c r="B126" s="1" t="s">
        <v>941</v>
      </c>
      <c r="C126" s="1" t="str">
        <f>VLOOKUP(D126,github!$A:$C,2,FALSE)</f>
        <v>shvaikalesh</v>
      </c>
      <c r="D126" s="1" t="s">
        <v>143</v>
      </c>
      <c r="E126" s="1">
        <v>1020</v>
      </c>
      <c r="F126" s="1" t="str">
        <f>VLOOKUP(G126,github!$A:$C,2,FALSE)</f>
        <v>-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 x14ac:dyDescent="0.2">
      <c r="A127" s="1">
        <v>125</v>
      </c>
      <c r="B127" s="1" t="s">
        <v>1017</v>
      </c>
      <c r="C127" s="1" t="str">
        <f>VLOOKUP(D127,github!$A:$C,2,FALSE)</f>
        <v>bakkot</v>
      </c>
      <c r="D127" s="1" t="s">
        <v>49</v>
      </c>
      <c r="E127" s="1">
        <v>1098</v>
      </c>
      <c r="F127" s="1" t="str">
        <f>VLOOKUP(G127,github!$A:$C,2,FALSE)</f>
        <v>jmdyck</v>
      </c>
      <c r="G127" s="1" t="s">
        <v>40</v>
      </c>
      <c r="H127" s="1">
        <v>1109</v>
      </c>
      <c r="I127" s="1">
        <v>10</v>
      </c>
      <c r="J127" s="1" t="s">
        <v>877</v>
      </c>
      <c r="K127" s="1" t="s">
        <v>877</v>
      </c>
      <c r="L127" s="1" t="s">
        <v>878</v>
      </c>
    </row>
    <row r="128" spans="1:12" x14ac:dyDescent="0.2">
      <c r="A128" s="1">
        <v>126</v>
      </c>
      <c r="B128" s="1" t="s">
        <v>1077</v>
      </c>
      <c r="C128" s="1" t="str">
        <f>VLOOKUP(D128,github!$A:$C,2,FALSE)</f>
        <v>-</v>
      </c>
      <c r="D128" s="1" t="s">
        <v>8</v>
      </c>
      <c r="E128" s="1" t="s">
        <v>8</v>
      </c>
      <c r="F128" s="1" t="str">
        <f>VLOOKUP(G128,github!$A:$C,2,FALSE)</f>
        <v>-</v>
      </c>
      <c r="G128" s="1" t="s">
        <v>8</v>
      </c>
      <c r="H128" s="1" t="s">
        <v>8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 x14ac:dyDescent="0.2">
      <c r="A129" s="1">
        <v>127</v>
      </c>
      <c r="B129" s="1" t="s">
        <v>1082</v>
      </c>
      <c r="C129" s="1" t="str">
        <f>VLOOKUP(D129,github!$A:$C,2,FALSE)</f>
        <v>mathiasbynens</v>
      </c>
      <c r="D129" s="1" t="s">
        <v>256</v>
      </c>
      <c r="E129" s="1">
        <v>897</v>
      </c>
      <c r="F129" s="1" t="str">
        <f>VLOOKUP(G129,github!$A:$C,2,FALSE)</f>
        <v>TimothyGu</v>
      </c>
      <c r="G129" s="1" t="s">
        <v>226</v>
      </c>
      <c r="H129" s="1">
        <v>940</v>
      </c>
      <c r="I129" s="1">
        <v>43</v>
      </c>
      <c r="J129" s="1" t="s">
        <v>1062</v>
      </c>
      <c r="K129" s="1" t="s">
        <v>884</v>
      </c>
      <c r="L129" s="1" t="s">
        <v>878</v>
      </c>
    </row>
    <row r="130" spans="1:12" x14ac:dyDescent="0.2">
      <c r="A130" s="1">
        <v>128</v>
      </c>
      <c r="B130" s="1" t="s">
        <v>1082</v>
      </c>
      <c r="C130" s="1" t="str">
        <f>VLOOKUP(D130,github!$A:$C,2,FALSE)</f>
        <v>bakkot</v>
      </c>
      <c r="D130" s="1" t="s">
        <v>223</v>
      </c>
      <c r="E130" s="1">
        <v>941</v>
      </c>
      <c r="F130" s="1" t="str">
        <f>VLOOKUP(G130,github!$A:$C,2,FALSE)</f>
        <v>caiolima</v>
      </c>
      <c r="G130" s="1" t="s">
        <v>152</v>
      </c>
      <c r="H130" s="1">
        <v>1005</v>
      </c>
      <c r="I130" s="1">
        <v>63</v>
      </c>
      <c r="J130" s="1" t="s">
        <v>1062</v>
      </c>
      <c r="K130" s="1" t="s">
        <v>884</v>
      </c>
      <c r="L130" s="1" t="s">
        <v>878</v>
      </c>
    </row>
    <row r="131" spans="1:12" x14ac:dyDescent="0.2">
      <c r="A131" s="1">
        <v>129</v>
      </c>
      <c r="B131" s="1" t="s">
        <v>1156</v>
      </c>
      <c r="C131" s="1" t="str">
        <f>VLOOKUP(D131,github!$A:$C,2,FALSE)</f>
        <v>jmdyck</v>
      </c>
      <c r="D131" s="1" t="s">
        <v>411</v>
      </c>
      <c r="E131" s="1">
        <v>749</v>
      </c>
      <c r="F131" s="1" t="str">
        <f>VLOOKUP(G131,github!$A:$C,2,FALSE)</f>
        <v>bakkot</v>
      </c>
      <c r="G131" s="1" t="s">
        <v>223</v>
      </c>
      <c r="H131" s="1">
        <v>941</v>
      </c>
      <c r="I131" s="1">
        <v>191</v>
      </c>
      <c r="J131" s="1" t="s">
        <v>1063</v>
      </c>
      <c r="K131" s="1" t="s">
        <v>1081</v>
      </c>
      <c r="L131" s="1" t="s">
        <v>878</v>
      </c>
    </row>
    <row r="132" spans="1:12" x14ac:dyDescent="0.2">
      <c r="A132" s="1">
        <v>130</v>
      </c>
      <c r="B132" s="1" t="s">
        <v>896</v>
      </c>
      <c r="C132" s="1" t="str">
        <f>VLOOKUP(D132,github!$A:$C,2,FALSE)</f>
        <v>-</v>
      </c>
      <c r="D132" s="1" t="s">
        <v>8</v>
      </c>
      <c r="E132" s="1" t="s">
        <v>8</v>
      </c>
      <c r="F132" s="1" t="str">
        <f>VLOOKUP(G132,github!$A:$C,2,FALSE)</f>
        <v>-</v>
      </c>
      <c r="G132" s="1" t="s">
        <v>8</v>
      </c>
      <c r="H132" s="1" t="s">
        <v>8</v>
      </c>
      <c r="I132" s="1" t="s">
        <v>8</v>
      </c>
      <c r="J132" s="1" t="s">
        <v>1062</v>
      </c>
      <c r="K132" s="1" t="s">
        <v>880</v>
      </c>
      <c r="L132" s="1" t="s">
        <v>881</v>
      </c>
    </row>
    <row r="133" spans="1:12" x14ac:dyDescent="0.2">
      <c r="A133" s="1">
        <v>131</v>
      </c>
      <c r="B133" s="1" t="s">
        <v>955</v>
      </c>
      <c r="C133" s="1" t="str">
        <f>VLOOKUP(D133,github!$A:$C,2,FALSE)</f>
        <v>shvaikalesh</v>
      </c>
      <c r="D133" s="1" t="s">
        <v>143</v>
      </c>
      <c r="E133" s="1">
        <v>1020</v>
      </c>
      <c r="F133" s="1" t="str">
        <f>VLOOKUP(G133,github!$A:$C,2,FALSE)</f>
        <v>-</v>
      </c>
      <c r="G133" s="1" t="s">
        <v>8</v>
      </c>
      <c r="H133" s="1" t="s">
        <v>8</v>
      </c>
      <c r="I133" s="1" t="s">
        <v>8</v>
      </c>
      <c r="J133" s="1" t="s">
        <v>877</v>
      </c>
      <c r="K133" s="1" t="s">
        <v>877</v>
      </c>
      <c r="L133" s="1" t="s">
        <v>878</v>
      </c>
    </row>
    <row r="134" spans="1:12" x14ac:dyDescent="0.2">
      <c r="A134" s="1">
        <v>132</v>
      </c>
      <c r="B134" s="1" t="s">
        <v>1015</v>
      </c>
      <c r="C134" s="1" t="str">
        <f>VLOOKUP(D134,github!$A:$C,2,FALSE)</f>
        <v>-</v>
      </c>
      <c r="D134" s="1" t="s">
        <v>8</v>
      </c>
      <c r="E134" s="1" t="s">
        <v>8</v>
      </c>
      <c r="F134" s="1" t="str">
        <f>VLOOKUP(G134,github!$A:$C,2,FALSE)</f>
        <v>littledan</v>
      </c>
      <c r="G134" s="1" t="s">
        <v>519</v>
      </c>
      <c r="H134" s="1">
        <v>626</v>
      </c>
      <c r="I134" s="1" t="s">
        <v>8</v>
      </c>
      <c r="J134" s="1" t="s">
        <v>1063</v>
      </c>
      <c r="K134" s="1" t="s">
        <v>1061</v>
      </c>
      <c r="L134" s="1" t="s">
        <v>881</v>
      </c>
    </row>
    <row r="135" spans="1:12" x14ac:dyDescent="0.2">
      <c r="A135" s="1">
        <v>133</v>
      </c>
      <c r="B135" s="1" t="s">
        <v>1021</v>
      </c>
      <c r="C135" s="1" t="str">
        <f>VLOOKUP(D135,github!$A:$C,2,FALSE)</f>
        <v>-</v>
      </c>
      <c r="D135" s="1" t="s">
        <v>8</v>
      </c>
      <c r="E135" s="1" t="s">
        <v>8</v>
      </c>
      <c r="F135" s="1" t="str">
        <f>VLOOKUP(G135,github!$A:$C,2,FALSE)</f>
        <v>h2oche</v>
      </c>
      <c r="G135" s="1" t="s">
        <v>136</v>
      </c>
      <c r="H135" s="1">
        <v>1027</v>
      </c>
      <c r="I135" s="1" t="s">
        <v>8</v>
      </c>
      <c r="J135" s="1" t="s">
        <v>1063</v>
      </c>
      <c r="K135" s="1" t="s">
        <v>1061</v>
      </c>
      <c r="L135" s="1" t="s">
        <v>878</v>
      </c>
    </row>
    <row r="136" spans="1:12" x14ac:dyDescent="0.2">
      <c r="A136" s="1">
        <v>134</v>
      </c>
      <c r="B136" s="1" t="s">
        <v>1096</v>
      </c>
      <c r="C136" s="1" t="str">
        <f>VLOOKUP(D136,github!$A:$C,2,FALSE)</f>
        <v>jmdyck</v>
      </c>
      <c r="D136" s="1" t="s">
        <v>494</v>
      </c>
      <c r="E136" s="1">
        <v>637</v>
      </c>
      <c r="F136" s="1" t="str">
        <f>VLOOKUP(G136,github!$A:$C,2,FALSE)</f>
        <v>syg</v>
      </c>
      <c r="G136" s="1" t="s">
        <v>471</v>
      </c>
      <c r="H136" s="1">
        <v>655</v>
      </c>
      <c r="I136" s="1">
        <v>17</v>
      </c>
      <c r="J136" s="1" t="s">
        <v>1063</v>
      </c>
      <c r="K136" s="1" t="s">
        <v>1081</v>
      </c>
      <c r="L136" s="1" t="s">
        <v>878</v>
      </c>
    </row>
    <row r="137" spans="1:12" x14ac:dyDescent="0.2">
      <c r="A137" s="1">
        <v>135</v>
      </c>
      <c r="B137" s="1" t="s">
        <v>990</v>
      </c>
      <c r="C137" s="1" t="str">
        <f>VLOOKUP(D137,github!$A:$C,2,FALSE)</f>
        <v>caiolima</v>
      </c>
      <c r="D137" s="1" t="s">
        <v>528</v>
      </c>
      <c r="E137" s="1">
        <v>622</v>
      </c>
      <c r="F137" s="1" t="str">
        <f>VLOOKUP(G137,github!$A:$C,2,FALSE)</f>
        <v>jhnaldo</v>
      </c>
      <c r="G137" s="1" t="s">
        <v>335</v>
      </c>
      <c r="H137" s="1">
        <v>831</v>
      </c>
      <c r="I137" s="1">
        <v>208</v>
      </c>
      <c r="J137" s="1" t="s">
        <v>1062</v>
      </c>
      <c r="K137" s="1" t="s">
        <v>884</v>
      </c>
      <c r="L137" s="1" t="s">
        <v>881</v>
      </c>
    </row>
    <row r="138" spans="1:12" x14ac:dyDescent="0.2">
      <c r="A138" s="1">
        <v>136</v>
      </c>
      <c r="B138" s="1" t="s">
        <v>1176</v>
      </c>
      <c r="C138" s="1" t="str">
        <f>VLOOKUP(D138,github!$A:$C,2,FALSE)</f>
        <v>caiolima</v>
      </c>
      <c r="D138" s="1" t="s">
        <v>528</v>
      </c>
      <c r="E138" s="1">
        <v>622</v>
      </c>
      <c r="F138" s="1" t="str">
        <f>VLOOKUP(G138,github!$A:$C,2,FALSE)</f>
        <v>caiolima</v>
      </c>
      <c r="G138" s="1" t="s">
        <v>152</v>
      </c>
      <c r="H138" s="1">
        <v>1005</v>
      </c>
      <c r="I138" s="1">
        <v>382</v>
      </c>
      <c r="J138" s="1" t="s">
        <v>1063</v>
      </c>
      <c r="K138" s="1" t="s">
        <v>1081</v>
      </c>
      <c r="L138" s="1" t="s">
        <v>878</v>
      </c>
    </row>
    <row r="139" spans="1:12" x14ac:dyDescent="0.2">
      <c r="A139" s="1">
        <v>137</v>
      </c>
      <c r="B139" s="1" t="s">
        <v>951</v>
      </c>
      <c r="C139" s="1" t="str">
        <f>VLOOKUP(D139,github!$A:$C,2,FALSE)</f>
        <v>bakkot</v>
      </c>
      <c r="D139" s="1" t="s">
        <v>49</v>
      </c>
      <c r="E139" s="1">
        <v>1098</v>
      </c>
      <c r="F139" s="1" t="str">
        <f>VLOOKUP(G139,github!$A:$C,2,FALSE)</f>
        <v>-</v>
      </c>
      <c r="G139" s="1" t="s">
        <v>8</v>
      </c>
      <c r="H139" s="1" t="s">
        <v>8</v>
      </c>
      <c r="I139" s="1" t="s">
        <v>8</v>
      </c>
      <c r="J139" s="1" t="s">
        <v>877</v>
      </c>
      <c r="K139" s="1" t="s">
        <v>877</v>
      </c>
      <c r="L139" s="1" t="s">
        <v>878</v>
      </c>
    </row>
    <row r="140" spans="1:12" x14ac:dyDescent="0.2">
      <c r="A140" s="1">
        <v>138</v>
      </c>
      <c r="B140" s="1" t="s">
        <v>1143</v>
      </c>
      <c r="C140" s="1" t="str">
        <f>VLOOKUP(D140,github!$A:$C,2,FALSE)</f>
        <v>-</v>
      </c>
      <c r="D140" s="1" t="s">
        <v>8</v>
      </c>
      <c r="E140" s="1" t="s">
        <v>8</v>
      </c>
      <c r="F140" s="1" t="str">
        <f>VLOOKUP(G140,github!$A:$C,2,FALSE)</f>
        <v>shvaikalesh</v>
      </c>
      <c r="G140" s="1" t="s">
        <v>143</v>
      </c>
      <c r="H140" s="1">
        <v>1020</v>
      </c>
      <c r="I140" s="1" t="s">
        <v>8</v>
      </c>
      <c r="J140" s="1" t="s">
        <v>877</v>
      </c>
      <c r="K140" s="1" t="s">
        <v>877</v>
      </c>
      <c r="L140" s="1" t="s">
        <v>878</v>
      </c>
    </row>
    <row r="141" spans="1:12" x14ac:dyDescent="0.2">
      <c r="A141" s="1">
        <v>139</v>
      </c>
      <c r="B141" s="1" t="s">
        <v>1030</v>
      </c>
      <c r="C141" s="1" t="str">
        <f>VLOOKUP(D141,github!$A:$C,2,FALSE)</f>
        <v>-</v>
      </c>
      <c r="D141" s="1" t="s">
        <v>8</v>
      </c>
      <c r="E141" s="1" t="s">
        <v>8</v>
      </c>
      <c r="F141" s="1" t="str">
        <f>VLOOKUP(G141,github!$A:$C,2,FALSE)</f>
        <v>-</v>
      </c>
      <c r="G141" s="1" t="s">
        <v>8</v>
      </c>
      <c r="H141" s="1" t="s">
        <v>8</v>
      </c>
      <c r="I141" s="1" t="s">
        <v>8</v>
      </c>
      <c r="J141" s="1" t="s">
        <v>1062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929</v>
      </c>
      <c r="C142" s="1" t="str">
        <f>VLOOKUP(D142,github!$A:$C,2,FALSE)</f>
        <v>michaelficarra</v>
      </c>
      <c r="D142" s="1" t="s">
        <v>664</v>
      </c>
      <c r="E142" s="1">
        <v>405</v>
      </c>
      <c r="F142" s="1" t="str">
        <f>VLOOKUP(G142,github!$A:$C,2,FALSE)</f>
        <v>jmdyck</v>
      </c>
      <c r="G142" s="1" t="s">
        <v>656</v>
      </c>
      <c r="H142" s="1">
        <v>410</v>
      </c>
      <c r="I142" s="1">
        <v>4</v>
      </c>
      <c r="J142" s="1" t="s">
        <v>1063</v>
      </c>
      <c r="K142" s="1" t="s">
        <v>1061</v>
      </c>
      <c r="L142" s="1" t="s">
        <v>881</v>
      </c>
    </row>
    <row r="143" spans="1:12" x14ac:dyDescent="0.2">
      <c r="A143" s="1">
        <v>141</v>
      </c>
      <c r="B143" s="1" t="s">
        <v>1099</v>
      </c>
      <c r="C143" s="1" t="str">
        <f>VLOOKUP(D143,github!$A:$C,2,FALSE)</f>
        <v>jmdyck</v>
      </c>
      <c r="D143" s="1" t="s">
        <v>129</v>
      </c>
      <c r="E143" s="1">
        <v>1051</v>
      </c>
      <c r="F143" s="1" t="str">
        <f>VLOOKUP(G143,github!$A:$C,2,FALSE)</f>
        <v>-</v>
      </c>
      <c r="G143" s="1" t="s">
        <v>8</v>
      </c>
      <c r="H143" s="1" t="s">
        <v>8</v>
      </c>
      <c r="I143" s="1" t="s">
        <v>8</v>
      </c>
      <c r="J143" s="1" t="s">
        <v>1063</v>
      </c>
      <c r="K143" s="1" t="s">
        <v>1081</v>
      </c>
      <c r="L143" s="1" t="s">
        <v>878</v>
      </c>
    </row>
    <row r="144" spans="1:12" x14ac:dyDescent="0.2">
      <c r="A144" s="1">
        <v>142</v>
      </c>
      <c r="B144" s="1" t="s">
        <v>905</v>
      </c>
      <c r="C144" s="1" t="str">
        <f>VLOOKUP(D144,github!$A:$C,2,FALSE)</f>
        <v>domenic</v>
      </c>
      <c r="D144" s="1" t="s">
        <v>382</v>
      </c>
      <c r="E144" s="1">
        <v>787</v>
      </c>
      <c r="F144" s="1" t="str">
        <f>VLOOKUP(G144,github!$A:$C,2,FALSE)</f>
        <v>syg</v>
      </c>
      <c r="G144" s="1" t="s">
        <v>381</v>
      </c>
      <c r="H144" s="1">
        <v>787</v>
      </c>
      <c r="I144" s="1">
        <v>0</v>
      </c>
      <c r="J144" s="1" t="s">
        <v>1062</v>
      </c>
      <c r="K144" s="1" t="s">
        <v>884</v>
      </c>
      <c r="L144" s="1" t="s">
        <v>881</v>
      </c>
    </row>
    <row r="145" spans="1:12" x14ac:dyDescent="0.2">
      <c r="A145" s="1">
        <v>143</v>
      </c>
      <c r="B145" s="1" t="s">
        <v>1031</v>
      </c>
      <c r="C145" s="1" t="str">
        <f>VLOOKUP(D145,github!$A:$C,2,FALSE)</f>
        <v>anba</v>
      </c>
      <c r="D145" s="1" t="s">
        <v>672</v>
      </c>
      <c r="E145" s="1">
        <v>390</v>
      </c>
      <c r="F145" s="1" t="str">
        <f>VLOOKUP(G145,github!$A:$C,2,FALSE)</f>
        <v>h2oche</v>
      </c>
      <c r="G145" s="1" t="s">
        <v>136</v>
      </c>
      <c r="H145" s="1">
        <v>1027</v>
      </c>
      <c r="I145" s="1">
        <v>636</v>
      </c>
      <c r="J145" s="1" t="s">
        <v>1063</v>
      </c>
      <c r="K145" s="1" t="s">
        <v>1061</v>
      </c>
      <c r="L145" s="1" t="s">
        <v>881</v>
      </c>
    </row>
    <row r="146" spans="1:12" x14ac:dyDescent="0.2">
      <c r="A146" s="1">
        <v>144</v>
      </c>
      <c r="B146" s="1" t="s">
        <v>1116</v>
      </c>
      <c r="C146" s="1" t="str">
        <f>VLOOKUP(D146,github!$A:$C,2,FALSE)</f>
        <v>caiolima</v>
      </c>
      <c r="D146" s="1" t="s">
        <v>152</v>
      </c>
      <c r="E146" s="1">
        <v>1005</v>
      </c>
      <c r="F146" s="1" t="str">
        <f>VLOOKUP(G146,github!$A:$C,2,FALSE)</f>
        <v>-</v>
      </c>
      <c r="G146" s="1" t="s">
        <v>8</v>
      </c>
      <c r="H146" s="1" t="s">
        <v>8</v>
      </c>
      <c r="I146" s="1" t="s">
        <v>8</v>
      </c>
      <c r="J146" s="1" t="s">
        <v>1063</v>
      </c>
      <c r="K146" s="1" t="s">
        <v>1081</v>
      </c>
      <c r="L146" s="1" t="s">
        <v>878</v>
      </c>
    </row>
    <row r="147" spans="1:12" x14ac:dyDescent="0.2">
      <c r="A147" s="1">
        <v>145</v>
      </c>
      <c r="B147" s="1" t="s">
        <v>886</v>
      </c>
      <c r="C147" s="1" t="str">
        <f>VLOOKUP(D147,github!$A:$C,2,FALSE)</f>
        <v>anba</v>
      </c>
      <c r="D147" s="1" t="s">
        <v>672</v>
      </c>
      <c r="E147" s="1">
        <v>390</v>
      </c>
      <c r="F147" s="1" t="str">
        <f>VLOOKUP(G147,github!$A:$C,2,FALSE)</f>
        <v>jmdyck</v>
      </c>
      <c r="G147" s="1" t="s">
        <v>656</v>
      </c>
      <c r="H147" s="1">
        <v>410</v>
      </c>
      <c r="I147" s="1">
        <v>19</v>
      </c>
      <c r="J147" s="1" t="s">
        <v>1062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1092</v>
      </c>
      <c r="C148" s="1" t="str">
        <f>VLOOKUP(D148,github!$A:$C,2,FALSE)</f>
        <v>-</v>
      </c>
      <c r="D148" s="1" t="s">
        <v>8</v>
      </c>
      <c r="E148" s="1" t="s">
        <v>8</v>
      </c>
      <c r="F148" s="1" t="str">
        <f>VLOOKUP(G148,github!$A:$C,2,FALSE)</f>
        <v>TimothyGu</v>
      </c>
      <c r="G148" s="1" t="s">
        <v>641</v>
      </c>
      <c r="H148" s="1">
        <v>453</v>
      </c>
      <c r="I148" s="1" t="s">
        <v>8</v>
      </c>
      <c r="J148" s="1" t="s">
        <v>1062</v>
      </c>
      <c r="K148" s="1" t="s">
        <v>884</v>
      </c>
      <c r="L148" s="1" t="s">
        <v>878</v>
      </c>
    </row>
    <row r="149" spans="1:12" x14ac:dyDescent="0.2">
      <c r="A149" s="1">
        <v>147</v>
      </c>
      <c r="B149" s="1" t="s">
        <v>1092</v>
      </c>
      <c r="C149" s="1" t="str">
        <f>VLOOKUP(D149,github!$A:$C,2,FALSE)</f>
        <v>domenic</v>
      </c>
      <c r="D149" s="1" t="s">
        <v>405</v>
      </c>
      <c r="E149" s="1">
        <v>751</v>
      </c>
      <c r="F149" s="1" t="str">
        <f>VLOOKUP(G149,github!$A:$C,2,FALSE)</f>
        <v>-</v>
      </c>
      <c r="G149" s="1" t="s">
        <v>8</v>
      </c>
      <c r="H149" s="1" t="s">
        <v>8</v>
      </c>
      <c r="I149" s="1" t="s">
        <v>8</v>
      </c>
      <c r="J149" s="1" t="s">
        <v>1062</v>
      </c>
      <c r="K149" s="1" t="s">
        <v>884</v>
      </c>
      <c r="L149" s="1" t="s">
        <v>878</v>
      </c>
    </row>
    <row r="150" spans="1:12" x14ac:dyDescent="0.2">
      <c r="A150" s="1">
        <v>148</v>
      </c>
      <c r="B150" s="1" t="s">
        <v>1093</v>
      </c>
      <c r="C150" s="1" t="str">
        <f>VLOOKUP(D150,github!$A:$C,2,FALSE)</f>
        <v>gibson042</v>
      </c>
      <c r="D150" s="1" t="s">
        <v>600</v>
      </c>
      <c r="E150" s="1">
        <v>505</v>
      </c>
      <c r="F150" s="1" t="str">
        <f>VLOOKUP(G150,github!$A:$C,2,FALSE)</f>
        <v>-</v>
      </c>
      <c r="G150" s="1" t="s">
        <v>8</v>
      </c>
      <c r="H150" s="1" t="s">
        <v>8</v>
      </c>
      <c r="I150" s="1" t="s">
        <v>8</v>
      </c>
      <c r="J150" s="1" t="s">
        <v>1063</v>
      </c>
      <c r="K150" s="1" t="s">
        <v>1081</v>
      </c>
      <c r="L150" s="1" t="s">
        <v>878</v>
      </c>
    </row>
    <row r="151" spans="1:12" x14ac:dyDescent="0.2">
      <c r="A151" s="1">
        <v>149</v>
      </c>
      <c r="B151" s="1" t="s">
        <v>936</v>
      </c>
      <c r="C151" s="1" t="str">
        <f>VLOOKUP(D151,github!$A:$C,2,FALSE)</f>
        <v>caiolima</v>
      </c>
      <c r="D151" s="1" t="s">
        <v>528</v>
      </c>
      <c r="E151" s="1">
        <v>622</v>
      </c>
      <c r="F151" s="1" t="str">
        <f>VLOOKUP(G151,github!$A:$C,2,FALSE)</f>
        <v>jmdyck</v>
      </c>
      <c r="G151" s="1" t="s">
        <v>525</v>
      </c>
      <c r="H151" s="1">
        <v>623</v>
      </c>
      <c r="I151" s="1">
        <v>0</v>
      </c>
      <c r="J151" s="1" t="s">
        <v>1062</v>
      </c>
      <c r="K151" s="1" t="s">
        <v>880</v>
      </c>
      <c r="L151" s="1" t="s">
        <v>881</v>
      </c>
    </row>
    <row r="152" spans="1:12" x14ac:dyDescent="0.2">
      <c r="A152" s="1">
        <v>150</v>
      </c>
      <c r="B152" s="1" t="s">
        <v>926</v>
      </c>
      <c r="C152" s="1" t="str">
        <f>VLOOKUP(D152,github!$A:$C,2,FALSE)</f>
        <v>caiolima</v>
      </c>
      <c r="D152" s="1" t="s">
        <v>528</v>
      </c>
      <c r="E152" s="1">
        <v>622</v>
      </c>
      <c r="F152" s="1" t="str">
        <f>VLOOKUP(G152,github!$A:$C,2,FALSE)</f>
        <v>jhnaldo</v>
      </c>
      <c r="G152" s="1" t="s">
        <v>335</v>
      </c>
      <c r="H152" s="1">
        <v>831</v>
      </c>
      <c r="I152" s="1">
        <v>208</v>
      </c>
      <c r="J152" s="1" t="s">
        <v>1062</v>
      </c>
      <c r="K152" s="1" t="s">
        <v>884</v>
      </c>
      <c r="L152" s="1" t="s">
        <v>881</v>
      </c>
    </row>
    <row r="153" spans="1:12" x14ac:dyDescent="0.2">
      <c r="A153" s="1">
        <v>151</v>
      </c>
      <c r="B153" s="1" t="s">
        <v>1036</v>
      </c>
      <c r="C153" s="1" t="str">
        <f>VLOOKUP(D153,github!$A:$C,2,FALSE)</f>
        <v>-</v>
      </c>
      <c r="D153" s="1" t="s">
        <v>8</v>
      </c>
      <c r="E153" s="1" t="s">
        <v>8</v>
      </c>
      <c r="F153" s="1" t="str">
        <f>VLOOKUP(G153,github!$A:$C,2,FALSE)</f>
        <v>szuend</v>
      </c>
      <c r="G153" s="1" t="s">
        <v>34</v>
      </c>
      <c r="H153" s="1">
        <v>1124</v>
      </c>
      <c r="I153" s="1" t="s">
        <v>8</v>
      </c>
      <c r="J153" s="1" t="s">
        <v>1063</v>
      </c>
      <c r="K153" s="1" t="s">
        <v>1081</v>
      </c>
      <c r="L153" s="1" t="s">
        <v>878</v>
      </c>
    </row>
    <row r="154" spans="1:12" x14ac:dyDescent="0.2">
      <c r="A154" s="1">
        <v>152</v>
      </c>
      <c r="B154" s="1" t="s">
        <v>879</v>
      </c>
      <c r="C154" s="1" t="str">
        <f>VLOOKUP(D154,github!$A:$C,2,FALSE)</f>
        <v>littledan</v>
      </c>
      <c r="D154" s="1" t="s">
        <v>519</v>
      </c>
      <c r="E154" s="1">
        <v>626</v>
      </c>
      <c r="F154" s="1" t="str">
        <f>VLOOKUP(G154,github!$A:$C,2,FALSE)</f>
        <v>jmdyck</v>
      </c>
      <c r="G154" s="1" t="s">
        <v>518</v>
      </c>
      <c r="H154" s="1">
        <v>627</v>
      </c>
      <c r="I154" s="1">
        <v>0</v>
      </c>
      <c r="J154" s="1" t="s">
        <v>1062</v>
      </c>
      <c r="K154" s="1" t="s">
        <v>880</v>
      </c>
      <c r="L154" s="1" t="s">
        <v>881</v>
      </c>
    </row>
    <row r="155" spans="1:12" x14ac:dyDescent="0.2">
      <c r="A155" s="1">
        <v>153</v>
      </c>
      <c r="B155" s="1" t="s">
        <v>1154</v>
      </c>
      <c r="C155" s="1" t="str">
        <f>VLOOKUP(D155,github!$A:$C,2,FALSE)</f>
        <v>-</v>
      </c>
      <c r="D155" s="1" t="s">
        <v>8</v>
      </c>
      <c r="E155" s="1" t="s">
        <v>8</v>
      </c>
      <c r="F155" s="1" t="str">
        <f>VLOOKUP(G155,github!$A:$C,2,FALSE)</f>
        <v>caiolima</v>
      </c>
      <c r="G155" s="1" t="s">
        <v>152</v>
      </c>
      <c r="H155" s="1">
        <v>1005</v>
      </c>
      <c r="I155" s="1" t="s">
        <v>8</v>
      </c>
      <c r="J155" s="1" t="s">
        <v>1063</v>
      </c>
      <c r="K155" s="1" t="s">
        <v>1081</v>
      </c>
      <c r="L155" s="1" t="s">
        <v>878</v>
      </c>
    </row>
    <row r="156" spans="1:12" x14ac:dyDescent="0.2">
      <c r="A156" s="1">
        <v>154</v>
      </c>
      <c r="B156" s="1" t="s">
        <v>997</v>
      </c>
      <c r="C156" s="1" t="str">
        <f>VLOOKUP(D156,github!$A:$C,2,FALSE)</f>
        <v>domenic</v>
      </c>
      <c r="D156" s="1" t="s">
        <v>405</v>
      </c>
      <c r="E156" s="1">
        <v>751</v>
      </c>
      <c r="F156" s="1" t="str">
        <f>VLOOKUP(G156,github!$A:$C,2,FALSE)</f>
        <v>-</v>
      </c>
      <c r="G156" s="1" t="s">
        <v>8</v>
      </c>
      <c r="H156" s="1" t="s">
        <v>8</v>
      </c>
      <c r="I156" s="1" t="s">
        <v>8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895</v>
      </c>
      <c r="C157" s="1" t="str">
        <f>VLOOKUP(D157,github!$A:$C,2,FALSE)</f>
        <v>-</v>
      </c>
      <c r="D157" s="1" t="s">
        <v>8</v>
      </c>
      <c r="E157" s="1" t="s">
        <v>8</v>
      </c>
      <c r="F157" s="1" t="str">
        <f>VLOOKUP(G157,github!$A:$C,2,FALSE)</f>
        <v>anba</v>
      </c>
      <c r="G157" s="1" t="s">
        <v>672</v>
      </c>
      <c r="H157" s="1">
        <v>390</v>
      </c>
      <c r="I157" s="1" t="s">
        <v>8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911</v>
      </c>
      <c r="C158" s="1" t="str">
        <f>VLOOKUP(D158,github!$A:$C,2,FALSE)</f>
        <v>-</v>
      </c>
      <c r="D158" s="1" t="s">
        <v>8</v>
      </c>
      <c r="E158" s="1" t="s">
        <v>8</v>
      </c>
      <c r="F158" s="1" t="str">
        <f>VLOOKUP(G158,github!$A:$C,2,FALSE)</f>
        <v>-</v>
      </c>
      <c r="G158" s="1" t="s">
        <v>8</v>
      </c>
      <c r="H158" s="1" t="s">
        <v>8</v>
      </c>
      <c r="I158" s="1" t="s">
        <v>8</v>
      </c>
      <c r="J158" s="1" t="s">
        <v>1062</v>
      </c>
      <c r="K158" s="1" t="s">
        <v>880</v>
      </c>
      <c r="L158" s="1" t="s">
        <v>878</v>
      </c>
    </row>
    <row r="159" spans="1:12" x14ac:dyDescent="0.2">
      <c r="A159" s="1">
        <v>157</v>
      </c>
      <c r="B159" s="1" t="s">
        <v>952</v>
      </c>
      <c r="C159" s="1" t="str">
        <f>VLOOKUP(D159,github!$A:$C,2,FALSE)</f>
        <v>-</v>
      </c>
      <c r="D159" s="1" t="s">
        <v>8</v>
      </c>
      <c r="E159" s="1" t="s">
        <v>8</v>
      </c>
      <c r="F159" s="1" t="str">
        <f>VLOOKUP(G159,github!$A:$C,2,FALSE)</f>
        <v>shvaikalesh</v>
      </c>
      <c r="G159" s="1" t="s">
        <v>143</v>
      </c>
      <c r="H159" s="1">
        <v>1020</v>
      </c>
      <c r="I159" s="1" t="s">
        <v>8</v>
      </c>
      <c r="J159" s="1" t="s">
        <v>877</v>
      </c>
      <c r="K159" s="1" t="s">
        <v>877</v>
      </c>
      <c r="L159" s="1" t="s">
        <v>878</v>
      </c>
    </row>
    <row r="160" spans="1:12" x14ac:dyDescent="0.2">
      <c r="A160" s="1">
        <v>158</v>
      </c>
      <c r="B160" s="1" t="s">
        <v>910</v>
      </c>
      <c r="C160" s="1" t="str">
        <f>VLOOKUP(D160,github!$A:$C,2,FALSE)</f>
        <v>shvaikalesh</v>
      </c>
      <c r="D160" s="1" t="s">
        <v>143</v>
      </c>
      <c r="E160" s="1">
        <v>1020</v>
      </c>
      <c r="F160" s="1" t="str">
        <f>VLOOKUP(G160,github!$A:$C,2,FALSE)</f>
        <v>-</v>
      </c>
      <c r="G160" s="1" t="s">
        <v>8</v>
      </c>
      <c r="H160" s="1" t="s">
        <v>8</v>
      </c>
      <c r="I160" s="1" t="s">
        <v>8</v>
      </c>
      <c r="J160" s="1" t="s">
        <v>877</v>
      </c>
      <c r="K160" s="1" t="s">
        <v>877</v>
      </c>
      <c r="L160" s="1" t="s">
        <v>878</v>
      </c>
    </row>
    <row r="161" spans="1:12" x14ac:dyDescent="0.2">
      <c r="A161" s="1">
        <v>159</v>
      </c>
      <c r="B161" s="1" t="s">
        <v>922</v>
      </c>
      <c r="C161" s="1" t="str">
        <f>VLOOKUP(D161,github!$A:$C,2,FALSE)</f>
        <v>jmdyck</v>
      </c>
      <c r="D161" s="1" t="s">
        <v>391</v>
      </c>
      <c r="E161" s="1">
        <v>768</v>
      </c>
      <c r="F161" s="1" t="str">
        <f>VLOOKUP(G161,github!$A:$C,2,FALSE)</f>
        <v>jmdyck</v>
      </c>
      <c r="G161" s="1" t="s">
        <v>386</v>
      </c>
      <c r="H161" s="1">
        <v>774</v>
      </c>
      <c r="I161" s="1">
        <v>6</v>
      </c>
      <c r="J161" s="1" t="s">
        <v>898</v>
      </c>
      <c r="K161" s="1" t="s">
        <v>1060</v>
      </c>
      <c r="L161" s="1" t="s">
        <v>881</v>
      </c>
    </row>
    <row r="162" spans="1:12" x14ac:dyDescent="0.2">
      <c r="A162" s="1">
        <v>160</v>
      </c>
      <c r="B162" s="1" t="s">
        <v>1087</v>
      </c>
      <c r="C162" s="1" t="str">
        <f>VLOOKUP(D162,github!$A:$C,2,FALSE)</f>
        <v>ryanjduffy</v>
      </c>
      <c r="D162" s="1" t="s">
        <v>177</v>
      </c>
      <c r="E162" s="1">
        <v>973</v>
      </c>
      <c r="F162" s="1" t="str">
        <f>VLOOKUP(G162,github!$A:$C,2,FALSE)</f>
        <v>-</v>
      </c>
      <c r="G162" s="1" t="s">
        <v>8</v>
      </c>
      <c r="H162" s="1" t="s">
        <v>8</v>
      </c>
      <c r="I162" s="1" t="s">
        <v>8</v>
      </c>
      <c r="J162" s="1" t="s">
        <v>1063</v>
      </c>
      <c r="K162" s="1" t="s">
        <v>1081</v>
      </c>
      <c r="L162" s="1" t="s">
        <v>878</v>
      </c>
    </row>
    <row r="163" spans="1:12" x14ac:dyDescent="0.2">
      <c r="A163" s="1">
        <v>161</v>
      </c>
      <c r="B163" s="1" t="s">
        <v>1127</v>
      </c>
      <c r="C163" s="1" t="str">
        <f>VLOOKUP(D163,github!$A:$C,2,FALSE)</f>
        <v>gibson042</v>
      </c>
      <c r="D163" s="1" t="s">
        <v>213</v>
      </c>
      <c r="E163" s="1">
        <v>949</v>
      </c>
      <c r="F163" s="1" t="str">
        <f>VLOOKUP(G163,github!$A:$C,2,FALSE)</f>
        <v>jmdyck</v>
      </c>
      <c r="G163" s="1" t="s">
        <v>109</v>
      </c>
      <c r="H163" s="1">
        <v>1065</v>
      </c>
      <c r="I163" s="1">
        <v>116</v>
      </c>
      <c r="J163" s="1" t="s">
        <v>1062</v>
      </c>
      <c r="K163" s="1" t="s">
        <v>884</v>
      </c>
      <c r="L163" s="1" t="s">
        <v>878</v>
      </c>
    </row>
    <row r="164" spans="1:12" x14ac:dyDescent="0.2">
      <c r="A164" s="1">
        <v>162</v>
      </c>
      <c r="B164" s="1" t="s">
        <v>1127</v>
      </c>
      <c r="C164" s="1" t="str">
        <f>VLOOKUP(D164,github!$A:$C,2,FALSE)</f>
        <v>rkirsling</v>
      </c>
      <c r="D164" s="1" t="s">
        <v>106</v>
      </c>
      <c r="E164" s="1">
        <v>1068</v>
      </c>
      <c r="F164" s="1" t="str">
        <f>VLOOKUP(G164,github!$A:$C,2,FALSE)</f>
        <v>-</v>
      </c>
      <c r="G164" s="1" t="s">
        <v>8</v>
      </c>
      <c r="H164" s="1" t="s">
        <v>8</v>
      </c>
      <c r="I164" s="1" t="s">
        <v>8</v>
      </c>
      <c r="J164" s="1" t="s">
        <v>1062</v>
      </c>
      <c r="K164" s="1" t="s">
        <v>884</v>
      </c>
      <c r="L164" s="1" t="s">
        <v>878</v>
      </c>
    </row>
    <row r="165" spans="1:12" x14ac:dyDescent="0.2">
      <c r="A165" s="1">
        <v>163</v>
      </c>
      <c r="B165" s="1" t="s">
        <v>1027</v>
      </c>
      <c r="C165" s="1" t="str">
        <f>VLOOKUP(D165,github!$A:$C,2,FALSE)</f>
        <v>-</v>
      </c>
      <c r="D165" s="1" t="s">
        <v>8</v>
      </c>
      <c r="E165" s="1" t="s">
        <v>8</v>
      </c>
      <c r="F165" s="1" t="str">
        <f>VLOOKUP(G165,github!$A:$C,2,FALSE)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933</v>
      </c>
      <c r="C166" s="1" t="str">
        <f>VLOOKUP(D166,github!$A:$C,2,FALSE)</f>
        <v>shvaikalesh</v>
      </c>
      <c r="D166" s="1" t="s">
        <v>442</v>
      </c>
      <c r="E166" s="1">
        <v>677</v>
      </c>
      <c r="F166" s="1" t="str">
        <f>VLOOKUP(G166,github!$A:$C,2,FALSE)</f>
        <v>caiolima</v>
      </c>
      <c r="G166" s="1" t="s">
        <v>152</v>
      </c>
      <c r="H166" s="1">
        <v>1005</v>
      </c>
      <c r="I166" s="1">
        <v>327</v>
      </c>
      <c r="J166" s="1" t="s">
        <v>1063</v>
      </c>
      <c r="K166" s="1" t="s">
        <v>1081</v>
      </c>
      <c r="L166" s="1" t="s">
        <v>878</v>
      </c>
    </row>
    <row r="167" spans="1:12" x14ac:dyDescent="0.2">
      <c r="A167" s="1">
        <v>165</v>
      </c>
      <c r="B167" s="1" t="s">
        <v>914</v>
      </c>
      <c r="C167" s="1" t="str">
        <f>VLOOKUP(D167,github!$A:$C,2,FALSE)</f>
        <v>anba</v>
      </c>
      <c r="D167" s="1" t="s">
        <v>746</v>
      </c>
      <c r="E167" s="1">
        <v>201</v>
      </c>
      <c r="F167" s="1" t="str">
        <f>VLOOKUP(G167,github!$A:$C,2,FALSE)</f>
        <v>rwaldron</v>
      </c>
      <c r="G167" s="1" t="s">
        <v>666</v>
      </c>
      <c r="H167" s="1">
        <v>404</v>
      </c>
      <c r="I167" s="1">
        <v>203</v>
      </c>
      <c r="J167" s="1" t="s">
        <v>1062</v>
      </c>
      <c r="K167" s="1" t="s">
        <v>884</v>
      </c>
      <c r="L167" s="1" t="s">
        <v>881</v>
      </c>
    </row>
    <row r="168" spans="1:12" x14ac:dyDescent="0.2">
      <c r="A168" s="1">
        <v>166</v>
      </c>
      <c r="B168" s="1" t="s">
        <v>1125</v>
      </c>
      <c r="C168" s="1" t="str">
        <f>VLOOKUP(D168,github!$A:$C,2,FALSE)</f>
        <v>-</v>
      </c>
      <c r="D168" s="1" t="s">
        <v>8</v>
      </c>
      <c r="E168" s="1" t="s">
        <v>8</v>
      </c>
      <c r="F168" s="1" t="str">
        <f>VLOOKUP(G168,github!$A:$C,2,FALSE)</f>
        <v>jorendorff</v>
      </c>
      <c r="G168" s="1" t="s">
        <v>125</v>
      </c>
      <c r="H168" s="1">
        <v>1053</v>
      </c>
      <c r="I168" s="1" t="s">
        <v>8</v>
      </c>
      <c r="J168" s="1" t="s">
        <v>1062</v>
      </c>
      <c r="K168" s="1" t="s">
        <v>884</v>
      </c>
      <c r="L168" s="1" t="s">
        <v>878</v>
      </c>
    </row>
    <row r="169" spans="1:12" x14ac:dyDescent="0.2">
      <c r="A169" s="1">
        <v>167</v>
      </c>
      <c r="B169" s="1" t="s">
        <v>1105</v>
      </c>
      <c r="C169" s="1" t="str">
        <f>VLOOKUP(D169,github!$A:$C,2,FALSE)</f>
        <v>gibson042</v>
      </c>
      <c r="D169" s="1" t="s">
        <v>600</v>
      </c>
      <c r="E169" s="1">
        <v>505</v>
      </c>
      <c r="F169" s="1" t="str">
        <f>VLOOKUP(G169,github!$A:$C,2,FALSE)</f>
        <v>-</v>
      </c>
      <c r="G169" s="1" t="s">
        <v>8</v>
      </c>
      <c r="H169" s="1" t="s">
        <v>8</v>
      </c>
      <c r="I169" s="1" t="s">
        <v>8</v>
      </c>
      <c r="J169" s="1" t="s">
        <v>1063</v>
      </c>
      <c r="K169" s="1" t="s">
        <v>1081</v>
      </c>
      <c r="L169" s="1" t="s">
        <v>878</v>
      </c>
    </row>
    <row r="170" spans="1:12" x14ac:dyDescent="0.2">
      <c r="A170" s="1">
        <v>168</v>
      </c>
      <c r="B170" s="1" t="s">
        <v>928</v>
      </c>
      <c r="C170" s="1" t="str">
        <f>VLOOKUP(D170,github!$A:$C,2,FALSE)</f>
        <v>-</v>
      </c>
      <c r="D170" s="1" t="s">
        <v>8</v>
      </c>
      <c r="E170" s="1" t="s">
        <v>8</v>
      </c>
      <c r="F170" s="1" t="str">
        <f>VLOOKUP(G170,github!$A:$C,2,FALSE)</f>
        <v>rkirsling</v>
      </c>
      <c r="G170" s="1" t="s">
        <v>495</v>
      </c>
      <c r="H170" s="1">
        <v>636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1123</v>
      </c>
      <c r="C171" s="1" t="str">
        <f>VLOOKUP(D171,github!$A:$C,2,FALSE)</f>
        <v>bakkot</v>
      </c>
      <c r="D171" s="1" t="s">
        <v>98</v>
      </c>
      <c r="E171" s="1">
        <v>1090</v>
      </c>
      <c r="F171" s="1" t="str">
        <f>VLOOKUP(G171,github!$A:$C,2,FALSE)</f>
        <v>-</v>
      </c>
      <c r="G171" s="1" t="s">
        <v>8</v>
      </c>
      <c r="H171" s="1" t="s">
        <v>8</v>
      </c>
      <c r="I171" s="1" t="s">
        <v>8</v>
      </c>
      <c r="J171" s="1" t="s">
        <v>1063</v>
      </c>
      <c r="K171" s="1" t="s">
        <v>1081</v>
      </c>
      <c r="L171" s="1" t="s">
        <v>878</v>
      </c>
    </row>
    <row r="172" spans="1:12" x14ac:dyDescent="0.2">
      <c r="A172" s="1">
        <v>170</v>
      </c>
      <c r="B172" s="1" t="s">
        <v>1151</v>
      </c>
      <c r="C172" s="1" t="str">
        <f>VLOOKUP(D172,github!$A:$C,2,FALSE)</f>
        <v>jmdyck</v>
      </c>
      <c r="D172" s="1" t="s">
        <v>494</v>
      </c>
      <c r="E172" s="1">
        <v>637</v>
      </c>
      <c r="F172" s="1" t="str">
        <f>VLOOKUP(G172,github!$A:$C,2,FALSE)</f>
        <v>caiolima</v>
      </c>
      <c r="G172" s="1" t="s">
        <v>152</v>
      </c>
      <c r="H172" s="1">
        <v>1005</v>
      </c>
      <c r="I172" s="1">
        <v>367</v>
      </c>
      <c r="J172" s="1" t="s">
        <v>877</v>
      </c>
      <c r="K172" s="1" t="s">
        <v>877</v>
      </c>
      <c r="L172" s="1" t="s">
        <v>878</v>
      </c>
    </row>
    <row r="173" spans="1:12" x14ac:dyDescent="0.2">
      <c r="A173" s="1">
        <v>171</v>
      </c>
      <c r="B173" s="1" t="s">
        <v>921</v>
      </c>
      <c r="C173" s="1" t="str">
        <f>VLOOKUP(D173,github!$A:$C,2,FALSE)</f>
        <v>jmdyck</v>
      </c>
      <c r="D173" s="1" t="s">
        <v>391</v>
      </c>
      <c r="E173" s="1">
        <v>768</v>
      </c>
      <c r="F173" s="1" t="str">
        <f>VLOOKUP(G173,github!$A:$C,2,FALSE)</f>
        <v>jmdyck</v>
      </c>
      <c r="G173" s="1" t="s">
        <v>386</v>
      </c>
      <c r="H173" s="1">
        <v>774</v>
      </c>
      <c r="I173" s="1">
        <v>6</v>
      </c>
      <c r="J173" s="1" t="s">
        <v>898</v>
      </c>
      <c r="K173" s="1" t="s">
        <v>1060</v>
      </c>
      <c r="L173" s="1" t="s">
        <v>881</v>
      </c>
    </row>
    <row r="174" spans="1:12" x14ac:dyDescent="0.2">
      <c r="A174" s="1">
        <v>172</v>
      </c>
      <c r="B174" s="1" t="s">
        <v>954</v>
      </c>
      <c r="C174" s="1" t="str">
        <f>VLOOKUP(D174,github!$A:$C,2,FALSE)</f>
        <v>domenic</v>
      </c>
      <c r="D174" s="1" t="s">
        <v>810</v>
      </c>
      <c r="E174" s="1">
        <v>33</v>
      </c>
      <c r="F174" s="1" t="str">
        <f>VLOOKUP(G174,github!$A:$C,2,FALSE)</f>
        <v>bakkot</v>
      </c>
      <c r="G174" s="1" t="s">
        <v>400</v>
      </c>
      <c r="H174" s="1">
        <v>762</v>
      </c>
      <c r="I174" s="1">
        <v>728</v>
      </c>
      <c r="J174" s="1" t="s">
        <v>898</v>
      </c>
      <c r="K174" s="1" t="s">
        <v>1060</v>
      </c>
      <c r="L174" s="1" t="s">
        <v>881</v>
      </c>
    </row>
    <row r="175" spans="1:12" x14ac:dyDescent="0.2">
      <c r="A175" s="1">
        <v>173</v>
      </c>
      <c r="B175" s="1" t="s">
        <v>1114</v>
      </c>
      <c r="C175" s="1" t="str">
        <f>VLOOKUP(D175,github!$A:$C,2,FALSE)</f>
        <v>gibson042</v>
      </c>
      <c r="D175" s="1" t="s">
        <v>600</v>
      </c>
      <c r="E175" s="1">
        <v>505</v>
      </c>
      <c r="F175" s="1" t="str">
        <f>VLOOKUP(G175,github!$A:$C,2,FALSE)</f>
        <v>-</v>
      </c>
      <c r="G175" s="1" t="s">
        <v>8</v>
      </c>
      <c r="H175" s="1" t="s">
        <v>8</v>
      </c>
      <c r="I175" s="1" t="s">
        <v>8</v>
      </c>
      <c r="J175" s="1" t="s">
        <v>1062</v>
      </c>
      <c r="K175" s="1" t="s">
        <v>884</v>
      </c>
      <c r="L175" s="1" t="s">
        <v>878</v>
      </c>
    </row>
    <row r="176" spans="1:12" x14ac:dyDescent="0.2">
      <c r="A176" s="1">
        <v>174</v>
      </c>
      <c r="B176" s="1" t="s">
        <v>963</v>
      </c>
      <c r="C176" s="1" t="str">
        <f>VLOOKUP(D176,github!$A:$C,2,FALSE)</f>
        <v>caiolima</v>
      </c>
      <c r="D176" s="1" t="s">
        <v>528</v>
      </c>
      <c r="E176" s="1">
        <v>622</v>
      </c>
      <c r="F176" s="1" t="str">
        <f>VLOOKUP(G176,github!$A:$C,2,FALSE)</f>
        <v>jmdyck</v>
      </c>
      <c r="G176" s="1" t="s">
        <v>525</v>
      </c>
      <c r="H176" s="1">
        <v>623</v>
      </c>
      <c r="I176" s="1">
        <v>0</v>
      </c>
      <c r="J176" s="1" t="s">
        <v>1062</v>
      </c>
      <c r="K176" s="1" t="s">
        <v>880</v>
      </c>
      <c r="L176" s="1" t="s">
        <v>881</v>
      </c>
    </row>
    <row r="177" spans="1:12" x14ac:dyDescent="0.2">
      <c r="A177" s="1">
        <v>175</v>
      </c>
      <c r="B177" s="1" t="s">
        <v>967</v>
      </c>
      <c r="C177" s="1" t="str">
        <f>VLOOKUP(D177,github!$A:$C,2,FALSE)</f>
        <v>-</v>
      </c>
      <c r="D177" s="1" t="s">
        <v>8</v>
      </c>
      <c r="E177" s="1" t="s">
        <v>8</v>
      </c>
      <c r="F177" s="1" t="str">
        <f>VLOOKUP(G177,github!$A:$C,2,FALSE)</f>
        <v>jmdyck</v>
      </c>
      <c r="G177" s="1" t="s">
        <v>720</v>
      </c>
      <c r="H177" s="1">
        <v>236</v>
      </c>
      <c r="I177" s="1" t="s">
        <v>8</v>
      </c>
      <c r="J177" s="1" t="s">
        <v>1062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1010</v>
      </c>
      <c r="C178" s="1" t="str">
        <f>VLOOKUP(D178,github!$A:$C,2,FALSE)</f>
        <v>caiolima</v>
      </c>
      <c r="D178" s="1" t="s">
        <v>528</v>
      </c>
      <c r="E178" s="1">
        <v>622</v>
      </c>
      <c r="F178" s="1" t="str">
        <f>VLOOKUP(G178,github!$A:$C,2,FALSE)</f>
        <v>jhnaldo</v>
      </c>
      <c r="G178" s="1" t="s">
        <v>335</v>
      </c>
      <c r="H178" s="1">
        <v>831</v>
      </c>
      <c r="I178" s="1">
        <v>208</v>
      </c>
      <c r="J178" s="1" t="s">
        <v>1062</v>
      </c>
      <c r="K178" s="1" t="s">
        <v>884</v>
      </c>
      <c r="L178" s="1" t="s">
        <v>881</v>
      </c>
    </row>
    <row r="179" spans="1:12" x14ac:dyDescent="0.2">
      <c r="A179" s="1">
        <v>177</v>
      </c>
      <c r="B179" s="1" t="s">
        <v>1089</v>
      </c>
      <c r="C179" s="1" t="str">
        <f>VLOOKUP(D179,github!$A:$C,2,FALSE)</f>
        <v>-</v>
      </c>
      <c r="D179" s="1" t="s">
        <v>8</v>
      </c>
      <c r="E179" s="1" t="s">
        <v>8</v>
      </c>
      <c r="F179" s="1" t="str">
        <f>VLOOKUP(G179,github!$A:$C,2,FALSE)</f>
        <v>-</v>
      </c>
      <c r="G179" s="1" t="s">
        <v>8</v>
      </c>
      <c r="H179" s="1" t="s">
        <v>8</v>
      </c>
      <c r="I179" s="1" t="s">
        <v>8</v>
      </c>
      <c r="J179" s="1" t="s">
        <v>1062</v>
      </c>
      <c r="K179" s="1" t="s">
        <v>884</v>
      </c>
      <c r="L179" s="1" t="s">
        <v>878</v>
      </c>
    </row>
    <row r="180" spans="1:12" x14ac:dyDescent="0.2">
      <c r="A180" s="1">
        <v>178</v>
      </c>
      <c r="B180" s="1" t="s">
        <v>891</v>
      </c>
      <c r="C180" s="1" t="str">
        <f>VLOOKUP(D180,github!$A:$C,2,FALSE)</f>
        <v>anba</v>
      </c>
      <c r="D180" s="1" t="s">
        <v>672</v>
      </c>
      <c r="E180" s="1">
        <v>390</v>
      </c>
      <c r="F180" s="1" t="str">
        <f>VLOOKUP(G180,github!$A:$C,2,FALSE)</f>
        <v>h2oche</v>
      </c>
      <c r="G180" s="1" t="s">
        <v>136</v>
      </c>
      <c r="H180" s="1">
        <v>1027</v>
      </c>
      <c r="I180" s="1">
        <v>636</v>
      </c>
      <c r="J180" s="1" t="s">
        <v>1063</v>
      </c>
      <c r="K180" s="1" t="s">
        <v>1061</v>
      </c>
      <c r="L180" s="1" t="s">
        <v>881</v>
      </c>
    </row>
    <row r="181" spans="1:12" x14ac:dyDescent="0.2">
      <c r="A181" s="1">
        <v>179</v>
      </c>
      <c r="B181" s="1" t="s">
        <v>1083</v>
      </c>
      <c r="C181" s="1" t="str">
        <f>VLOOKUP(D181,github!$A:$C,2,FALSE)</f>
        <v>bakkot</v>
      </c>
      <c r="D181" s="1" t="s">
        <v>98</v>
      </c>
      <c r="E181" s="1">
        <v>1090</v>
      </c>
      <c r="F181" s="1" t="str">
        <f>VLOOKUP(G181,github!$A:$C,2,FALSE)</f>
        <v>-</v>
      </c>
      <c r="G181" s="1" t="s">
        <v>8</v>
      </c>
      <c r="H181" s="1" t="s">
        <v>8</v>
      </c>
      <c r="I181" s="1" t="s">
        <v>8</v>
      </c>
      <c r="J181" s="1" t="s">
        <v>1063</v>
      </c>
      <c r="K181" s="1" t="s">
        <v>1081</v>
      </c>
      <c r="L181" s="1" t="s">
        <v>878</v>
      </c>
    </row>
    <row r="182" spans="1:12" x14ac:dyDescent="0.2">
      <c r="A182" s="1">
        <v>180</v>
      </c>
      <c r="B182" s="1" t="s">
        <v>935</v>
      </c>
      <c r="C182" s="1" t="str">
        <f>VLOOKUP(D182,github!$A:$C,2,FALSE)</f>
        <v>-</v>
      </c>
      <c r="D182" s="1" t="s">
        <v>8</v>
      </c>
      <c r="E182" s="1" t="s">
        <v>8</v>
      </c>
      <c r="F182" s="1" t="str">
        <f>VLOOKUP(G182,github!$A:$C,2,FALSE)</f>
        <v>-</v>
      </c>
      <c r="G182" s="1" t="s">
        <v>8</v>
      </c>
      <c r="H182" s="1" t="s">
        <v>8</v>
      </c>
      <c r="I182" s="1" t="s">
        <v>8</v>
      </c>
      <c r="J182" s="1" t="s">
        <v>877</v>
      </c>
      <c r="K182" s="1" t="s">
        <v>877</v>
      </c>
      <c r="L182" s="1" t="s">
        <v>878</v>
      </c>
    </row>
    <row r="183" spans="1:12" x14ac:dyDescent="0.2">
      <c r="A183" s="1">
        <v>181</v>
      </c>
      <c r="B183" s="1" t="s">
        <v>889</v>
      </c>
      <c r="C183" s="1" t="str">
        <f>VLOOKUP(D183,github!$A:$C,2,FALSE)</f>
        <v>jmdyck</v>
      </c>
      <c r="D183" s="1" t="s">
        <v>40</v>
      </c>
      <c r="E183" s="1">
        <v>1109</v>
      </c>
      <c r="F183" s="1" t="str">
        <f>VLOOKUP(G183,github!$A:$C,2,FALSE)</f>
        <v>-</v>
      </c>
      <c r="G183" s="1" t="s">
        <v>8</v>
      </c>
      <c r="H183" s="1" t="s">
        <v>8</v>
      </c>
      <c r="I183" s="1" t="s">
        <v>8</v>
      </c>
      <c r="J183" s="1" t="s">
        <v>877</v>
      </c>
      <c r="K183" s="1" t="s">
        <v>877</v>
      </c>
      <c r="L183" s="1" t="s">
        <v>878</v>
      </c>
    </row>
    <row r="184" spans="1:12" x14ac:dyDescent="0.2">
      <c r="A184" s="1">
        <v>182</v>
      </c>
      <c r="B184" s="1" t="s">
        <v>1111</v>
      </c>
      <c r="C184" s="1" t="str">
        <f>VLOOKUP(D184,github!$A:$C,2,FALSE)</f>
        <v>gibson042</v>
      </c>
      <c r="D184" s="1" t="s">
        <v>213</v>
      </c>
      <c r="E184" s="1">
        <v>949</v>
      </c>
      <c r="F184" s="1" t="str">
        <f>VLOOKUP(G184,github!$A:$C,2,FALSE)</f>
        <v>caiolima</v>
      </c>
      <c r="G184" s="1" t="s">
        <v>152</v>
      </c>
      <c r="H184" s="1">
        <v>1005</v>
      </c>
      <c r="I184" s="1">
        <v>55</v>
      </c>
      <c r="J184" s="1" t="s">
        <v>1063</v>
      </c>
      <c r="K184" s="1" t="s">
        <v>1081</v>
      </c>
      <c r="L184" s="1" t="s">
        <v>878</v>
      </c>
    </row>
    <row r="185" spans="1:12" x14ac:dyDescent="0.2">
      <c r="A185" s="1">
        <v>183</v>
      </c>
      <c r="B185" s="1" t="s">
        <v>1141</v>
      </c>
      <c r="C185" s="1" t="str">
        <f>VLOOKUP(D185,github!$A:$C,2,FALSE)</f>
        <v>caiolima</v>
      </c>
      <c r="D185" s="1" t="s">
        <v>152</v>
      </c>
      <c r="E185" s="1">
        <v>1005</v>
      </c>
      <c r="F185" s="1" t="str">
        <f>VLOOKUP(G185,github!$A:$C,2,FALSE)</f>
        <v>-</v>
      </c>
      <c r="G185" s="1" t="s">
        <v>8</v>
      </c>
      <c r="H185" s="1" t="s">
        <v>8</v>
      </c>
      <c r="I185" s="1" t="s">
        <v>8</v>
      </c>
      <c r="J185" s="1" t="s">
        <v>1063</v>
      </c>
      <c r="K185" s="1" t="s">
        <v>1081</v>
      </c>
      <c r="L185" s="1" t="s">
        <v>878</v>
      </c>
    </row>
    <row r="186" spans="1:12" x14ac:dyDescent="0.2">
      <c r="A186" s="1">
        <v>184</v>
      </c>
      <c r="B186" s="1" t="s">
        <v>1003</v>
      </c>
      <c r="C186" s="1" t="str">
        <f>VLOOKUP(D186,github!$A:$C,2,FALSE)</f>
        <v>-</v>
      </c>
      <c r="D186" s="1" t="s">
        <v>8</v>
      </c>
      <c r="E186" s="1" t="s">
        <v>8</v>
      </c>
      <c r="F186" s="1" t="str">
        <f>VLOOKUP(G186,github!$A:$C,2,FALSE)</f>
        <v>h2oche</v>
      </c>
      <c r="G186" s="1" t="s">
        <v>136</v>
      </c>
      <c r="H186" s="1">
        <v>1027</v>
      </c>
      <c r="I186" s="1" t="s">
        <v>8</v>
      </c>
      <c r="J186" s="1" t="s">
        <v>1063</v>
      </c>
      <c r="K186" s="1" t="s">
        <v>1061</v>
      </c>
      <c r="L186" s="1" t="s">
        <v>878</v>
      </c>
    </row>
    <row r="187" spans="1:12" x14ac:dyDescent="0.2">
      <c r="A187" s="1">
        <v>185</v>
      </c>
      <c r="B187" s="1" t="s">
        <v>943</v>
      </c>
      <c r="C187" s="1" t="str">
        <f>VLOOKUP(D187,github!$A:$C,2,FALSE)</f>
        <v>anba</v>
      </c>
      <c r="D187" s="1" t="s">
        <v>746</v>
      </c>
      <c r="E187" s="1">
        <v>201</v>
      </c>
      <c r="F187" s="1" t="str">
        <f>VLOOKUP(G187,github!$A:$C,2,FALSE)</f>
        <v>rkirsling</v>
      </c>
      <c r="G187" s="1" t="s">
        <v>443</v>
      </c>
      <c r="H187" s="1">
        <v>675</v>
      </c>
      <c r="I187" s="1">
        <v>474</v>
      </c>
      <c r="J187" s="1" t="s">
        <v>1062</v>
      </c>
      <c r="K187" s="1" t="s">
        <v>884</v>
      </c>
      <c r="L187" s="1" t="s">
        <v>878</v>
      </c>
    </row>
    <row r="188" spans="1:12" x14ac:dyDescent="0.2">
      <c r="A188" s="1">
        <v>186</v>
      </c>
      <c r="B188" s="1" t="s">
        <v>1126</v>
      </c>
      <c r="C188" s="1" t="str">
        <f>VLOOKUP(D188,github!$A:$C,2,FALSE)</f>
        <v>-</v>
      </c>
      <c r="D188" s="1" t="s">
        <v>8</v>
      </c>
      <c r="E188" s="1" t="s">
        <v>8</v>
      </c>
      <c r="F188" s="1" t="str">
        <f>VLOOKUP(G188,github!$A:$C,2,FALSE)</f>
        <v>caiolima</v>
      </c>
      <c r="G188" s="1" t="s">
        <v>152</v>
      </c>
      <c r="H188" s="1">
        <v>1005</v>
      </c>
      <c r="I188" s="1" t="s">
        <v>8</v>
      </c>
      <c r="J188" s="1" t="s">
        <v>1063</v>
      </c>
      <c r="K188" s="1" t="s">
        <v>1081</v>
      </c>
      <c r="L188" s="1" t="s">
        <v>878</v>
      </c>
    </row>
    <row r="189" spans="1:12" x14ac:dyDescent="0.2">
      <c r="A189" s="1">
        <v>187</v>
      </c>
      <c r="B189" s="1" t="s">
        <v>1160</v>
      </c>
      <c r="C189" s="1" t="str">
        <f>VLOOKUP(D189,github!$A:$C,2,FALSE)</f>
        <v>-</v>
      </c>
      <c r="D189" s="1" t="s">
        <v>8</v>
      </c>
      <c r="E189" s="1" t="s">
        <v>8</v>
      </c>
      <c r="F189" s="1" t="str">
        <f>VLOOKUP(G189,github!$A:$C,2,FALSE)</f>
        <v>jmdyck</v>
      </c>
      <c r="G189" s="1" t="s">
        <v>713</v>
      </c>
      <c r="H189" s="1">
        <v>236</v>
      </c>
      <c r="I189" s="1" t="s">
        <v>8</v>
      </c>
      <c r="J189" s="1" t="s">
        <v>1063</v>
      </c>
      <c r="K189" s="1" t="s">
        <v>1061</v>
      </c>
      <c r="L189" s="1" t="s">
        <v>878</v>
      </c>
    </row>
    <row r="190" spans="1:12" x14ac:dyDescent="0.2">
      <c r="A190" s="1">
        <v>188</v>
      </c>
      <c r="B190" s="1" t="s">
        <v>975</v>
      </c>
      <c r="C190" s="1" t="str">
        <f>VLOOKUP(D190,github!$A:$C,2,FALSE)</f>
        <v>devsnek</v>
      </c>
      <c r="D190" s="1" t="s">
        <v>747</v>
      </c>
      <c r="E190" s="1">
        <v>180</v>
      </c>
      <c r="F190" s="1" t="str">
        <f>VLOOKUP(G190,github!$A:$C,2,FALSE)</f>
        <v>jmdyck</v>
      </c>
      <c r="G190" s="1" t="s">
        <v>720</v>
      </c>
      <c r="H190" s="1">
        <v>236</v>
      </c>
      <c r="I190" s="1">
        <v>56</v>
      </c>
      <c r="J190" s="1" t="s">
        <v>1062</v>
      </c>
      <c r="K190" s="1" t="s">
        <v>880</v>
      </c>
      <c r="L190" s="1" t="s">
        <v>881</v>
      </c>
    </row>
    <row r="191" spans="1:12" x14ac:dyDescent="0.2">
      <c r="A191" s="1">
        <v>189</v>
      </c>
      <c r="B191" s="1" t="s">
        <v>958</v>
      </c>
      <c r="C191" s="1" t="str">
        <f>VLOOKUP(D191,github!$A:$C,2,FALSE)</f>
        <v>-</v>
      </c>
      <c r="D191" s="1" t="s">
        <v>8</v>
      </c>
      <c r="E191" s="1" t="s">
        <v>8</v>
      </c>
      <c r="F191" s="1" t="str">
        <f>VLOOKUP(G191,github!$A:$C,2,FALSE)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878</v>
      </c>
    </row>
    <row r="192" spans="1:12" x14ac:dyDescent="0.2">
      <c r="A192" s="1">
        <v>190</v>
      </c>
      <c r="B192" s="1" t="s">
        <v>949</v>
      </c>
      <c r="C192" s="1" t="str">
        <f>VLOOKUP(D192,github!$A:$C,2,FALSE)</f>
        <v>-</v>
      </c>
      <c r="D192" s="1" t="s">
        <v>8</v>
      </c>
      <c r="E192" s="1" t="s">
        <v>8</v>
      </c>
      <c r="F192" s="1" t="str">
        <f>VLOOKUP(G192,github!$A:$C,2,FALSE)</f>
        <v>ljharb</v>
      </c>
      <c r="G192" s="1" t="s">
        <v>511</v>
      </c>
      <c r="H192" s="1">
        <v>629</v>
      </c>
      <c r="I192" s="1" t="s">
        <v>8</v>
      </c>
      <c r="J192" s="1" t="s">
        <v>1063</v>
      </c>
      <c r="K192" s="1" t="s">
        <v>1061</v>
      </c>
      <c r="L192" s="1" t="s">
        <v>881</v>
      </c>
    </row>
    <row r="193" spans="1:12" x14ac:dyDescent="0.2">
      <c r="A193" s="1">
        <v>191</v>
      </c>
      <c r="B193" s="1" t="s">
        <v>1120</v>
      </c>
      <c r="C193" s="1" t="str">
        <f>VLOOKUP(D193,github!$A:$C,2,FALSE)</f>
        <v>caiolima</v>
      </c>
      <c r="D193" s="1" t="s">
        <v>152</v>
      </c>
      <c r="E193" s="1">
        <v>1005</v>
      </c>
      <c r="F193" s="1" t="str">
        <f>VLOOKUP(G193,github!$A:$C,2,FALSE)</f>
        <v>-</v>
      </c>
      <c r="G193" s="1" t="s">
        <v>8</v>
      </c>
      <c r="H193" s="1" t="s">
        <v>8</v>
      </c>
      <c r="I193" s="1" t="s">
        <v>8</v>
      </c>
      <c r="J193" s="1" t="s">
        <v>1063</v>
      </c>
      <c r="K193" s="1" t="s">
        <v>1081</v>
      </c>
      <c r="L193" s="1" t="s">
        <v>878</v>
      </c>
    </row>
    <row r="194" spans="1:12" x14ac:dyDescent="0.2">
      <c r="A194" s="1">
        <v>192</v>
      </c>
      <c r="B194" s="1" t="s">
        <v>1122</v>
      </c>
      <c r="C194" s="1" t="str">
        <f>VLOOKUP(D194,github!$A:$C,2,FALSE)</f>
        <v>caiolima</v>
      </c>
      <c r="D194" s="1" t="s">
        <v>152</v>
      </c>
      <c r="E194" s="1">
        <v>1005</v>
      </c>
      <c r="F194" s="1" t="str">
        <f>VLOOKUP(G194,github!$A:$C,2,FALSE)</f>
        <v>-</v>
      </c>
      <c r="G194" s="1" t="s">
        <v>8</v>
      </c>
      <c r="H194" s="1" t="s">
        <v>8</v>
      </c>
      <c r="I194" s="1" t="s">
        <v>8</v>
      </c>
      <c r="J194" s="1" t="s">
        <v>1063</v>
      </c>
      <c r="K194" s="1" t="s">
        <v>1081</v>
      </c>
      <c r="L194" s="1" t="s">
        <v>878</v>
      </c>
    </row>
    <row r="195" spans="1:12" x14ac:dyDescent="0.2">
      <c r="A195" s="1">
        <v>193</v>
      </c>
      <c r="B195" s="1" t="s">
        <v>918</v>
      </c>
      <c r="C195" s="1" t="str">
        <f>VLOOKUP(D195,github!$A:$C,2,FALSE)</f>
        <v>-</v>
      </c>
      <c r="D195" s="1" t="s">
        <v>8</v>
      </c>
      <c r="E195" s="1" t="s">
        <v>8</v>
      </c>
      <c r="F195" s="1" t="str">
        <f>VLOOKUP(G195,github!$A:$C,2,FALSE)</f>
        <v>jmdyck</v>
      </c>
      <c r="G195" s="1" t="s">
        <v>720</v>
      </c>
      <c r="H195" s="1">
        <v>236</v>
      </c>
      <c r="I195" s="1" t="s">
        <v>8</v>
      </c>
      <c r="J195" s="1" t="s">
        <v>1062</v>
      </c>
      <c r="K195" s="1" t="s">
        <v>880</v>
      </c>
      <c r="L195" s="1" t="s">
        <v>881</v>
      </c>
    </row>
    <row r="196" spans="1:12" x14ac:dyDescent="0.2">
      <c r="A196" s="1">
        <v>194</v>
      </c>
      <c r="B196" s="1" t="s">
        <v>993</v>
      </c>
      <c r="C196" s="1" t="str">
        <f>VLOOKUP(D196,github!$A:$C,2,FALSE)</f>
        <v>-</v>
      </c>
      <c r="D196" s="1" t="s">
        <v>8</v>
      </c>
      <c r="E196" s="1" t="s">
        <v>8</v>
      </c>
      <c r="F196" s="1" t="str">
        <f>VLOOKUP(G196,github!$A:$C,2,FALSE)</f>
        <v>michaelficarra</v>
      </c>
      <c r="G196" s="1" t="s">
        <v>205</v>
      </c>
      <c r="H196" s="1">
        <v>955</v>
      </c>
      <c r="I196" s="1" t="s">
        <v>8</v>
      </c>
      <c r="J196" s="1" t="s">
        <v>1062</v>
      </c>
      <c r="K196" s="1" t="s">
        <v>880</v>
      </c>
      <c r="L196" s="1" t="s">
        <v>881</v>
      </c>
    </row>
    <row r="197" spans="1:12" x14ac:dyDescent="0.2">
      <c r="A197" s="1">
        <v>195</v>
      </c>
      <c r="B197" s="1" t="s">
        <v>1103</v>
      </c>
      <c r="C197" s="1" t="str">
        <f>VLOOKUP(D197,github!$A:$C,2,FALSE)</f>
        <v>gibson042</v>
      </c>
      <c r="D197" s="1" t="s">
        <v>212</v>
      </c>
      <c r="E197" s="1">
        <v>949</v>
      </c>
      <c r="F197" s="1" t="str">
        <f>VLOOKUP(G197,github!$A:$C,2,FALSE)</f>
        <v>jmdyck</v>
      </c>
      <c r="G197" s="1" t="s">
        <v>129</v>
      </c>
      <c r="H197" s="1">
        <v>1051</v>
      </c>
      <c r="I197" s="1">
        <v>102</v>
      </c>
      <c r="J197" s="1" t="s">
        <v>1062</v>
      </c>
      <c r="K197" s="1" t="s">
        <v>884</v>
      </c>
      <c r="L197" s="1" t="s">
        <v>878</v>
      </c>
    </row>
    <row r="198" spans="1:12" x14ac:dyDescent="0.2">
      <c r="A198" s="1">
        <v>196</v>
      </c>
      <c r="B198" s="1" t="s">
        <v>1103</v>
      </c>
      <c r="C198" s="1" t="str">
        <f>VLOOKUP(D198,github!$A:$C,2,FALSE)</f>
        <v>jmdyck</v>
      </c>
      <c r="D198" s="1" t="s">
        <v>123</v>
      </c>
      <c r="E198" s="1">
        <v>1054</v>
      </c>
      <c r="F198" s="1" t="str">
        <f>VLOOKUP(G198,github!$A:$C,2,FALSE)</f>
        <v>bakkot</v>
      </c>
      <c r="G198" s="1" t="s">
        <v>98</v>
      </c>
      <c r="H198" s="1">
        <v>1090</v>
      </c>
      <c r="I198" s="1">
        <v>36</v>
      </c>
      <c r="J198" s="1" t="s">
        <v>1062</v>
      </c>
      <c r="K198" s="1" t="s">
        <v>884</v>
      </c>
      <c r="L198" s="1" t="s">
        <v>878</v>
      </c>
    </row>
    <row r="199" spans="1:12" x14ac:dyDescent="0.2">
      <c r="A199" s="1">
        <v>197</v>
      </c>
      <c r="B199" s="1" t="s">
        <v>1103</v>
      </c>
      <c r="C199" s="1" t="str">
        <f>VLOOKUP(D199,github!$A:$C,2,FALSE)</f>
        <v>Jack-Works</v>
      </c>
      <c r="D199" s="1" t="s">
        <v>97</v>
      </c>
      <c r="E199" s="1">
        <v>1090</v>
      </c>
      <c r="F199" s="1" t="str">
        <f>VLOOKUP(G199,github!$A:$C,2,FALSE)</f>
        <v>bakkot</v>
      </c>
      <c r="G199" s="1" t="s">
        <v>63</v>
      </c>
      <c r="H199" s="1">
        <v>1098</v>
      </c>
      <c r="I199" s="1">
        <v>8</v>
      </c>
      <c r="J199" s="1" t="s">
        <v>1062</v>
      </c>
      <c r="K199" s="1" t="s">
        <v>884</v>
      </c>
      <c r="L199" s="1" t="s">
        <v>878</v>
      </c>
    </row>
    <row r="200" spans="1:12" x14ac:dyDescent="0.2">
      <c r="A200" s="1">
        <v>198</v>
      </c>
      <c r="B200" s="1" t="s">
        <v>1103</v>
      </c>
      <c r="C200" s="1" t="str">
        <f>VLOOKUP(D200,github!$A:$C,2,FALSE)</f>
        <v>bakkot</v>
      </c>
      <c r="D200" s="1" t="s">
        <v>52</v>
      </c>
      <c r="E200" s="1">
        <v>1098</v>
      </c>
      <c r="F200" s="1" t="str">
        <f>VLOOKUP(G200,github!$A:$C,2,FALSE)</f>
        <v>bakkot</v>
      </c>
      <c r="G200" s="1" t="s">
        <v>47</v>
      </c>
      <c r="H200" s="1">
        <v>1098</v>
      </c>
      <c r="I200" s="1">
        <v>0</v>
      </c>
      <c r="J200" s="1" t="s">
        <v>1062</v>
      </c>
      <c r="K200" s="1" t="s">
        <v>884</v>
      </c>
      <c r="L200" s="1" t="s">
        <v>878</v>
      </c>
    </row>
    <row r="201" spans="1:12" x14ac:dyDescent="0.2">
      <c r="A201" s="1">
        <v>199</v>
      </c>
      <c r="B201" s="1" t="s">
        <v>1103</v>
      </c>
      <c r="C201" s="1" t="str">
        <f>VLOOKUP(D201,github!$A:$C,2,FALSE)</f>
        <v>bakkot</v>
      </c>
      <c r="D201" s="1" t="s">
        <v>42</v>
      </c>
      <c r="E201" s="1">
        <v>1104</v>
      </c>
      <c r="F201" s="1" t="str">
        <f>VLOOKUP(G201,github!$A:$C,2,FALSE)</f>
        <v>-</v>
      </c>
      <c r="G201" s="1" t="s">
        <v>8</v>
      </c>
      <c r="H201" s="1" t="s">
        <v>8</v>
      </c>
      <c r="I201" s="1" t="s">
        <v>8</v>
      </c>
      <c r="J201" s="1" t="s">
        <v>1062</v>
      </c>
      <c r="K201" s="1" t="s">
        <v>884</v>
      </c>
      <c r="L201" s="1" t="s">
        <v>878</v>
      </c>
    </row>
    <row r="202" spans="1:12" x14ac:dyDescent="0.2">
      <c r="A202" s="1">
        <v>200</v>
      </c>
      <c r="B202" s="1" t="s">
        <v>1132</v>
      </c>
      <c r="C202" s="1" t="str">
        <f>VLOOKUP(D202,github!$A:$C,2,FALSE)</f>
        <v>-</v>
      </c>
      <c r="D202" s="1" t="s">
        <v>8</v>
      </c>
      <c r="E202" s="1" t="s">
        <v>8</v>
      </c>
      <c r="F202" s="1" t="str">
        <f>VLOOKUP(G202,github!$A:$C,2,FALSE)</f>
        <v>shvaikalesh</v>
      </c>
      <c r="G202" s="1" t="s">
        <v>143</v>
      </c>
      <c r="H202" s="1">
        <v>1020</v>
      </c>
      <c r="I202" s="1" t="s">
        <v>8</v>
      </c>
      <c r="J202" s="1" t="s">
        <v>877</v>
      </c>
      <c r="K202" s="1" t="s">
        <v>877</v>
      </c>
      <c r="L202" s="1" t="s">
        <v>878</v>
      </c>
    </row>
    <row r="203" spans="1:12" x14ac:dyDescent="0.2">
      <c r="A203" s="1">
        <v>201</v>
      </c>
      <c r="B203" s="1" t="s">
        <v>1165</v>
      </c>
      <c r="C203" s="1" t="str">
        <f>VLOOKUP(D203,github!$A:$C,2,FALSE)</f>
        <v>gibson042</v>
      </c>
      <c r="D203" s="1" t="s">
        <v>213</v>
      </c>
      <c r="E203" s="1">
        <v>949</v>
      </c>
      <c r="F203" s="1" t="str">
        <f>VLOOKUP(G203,github!$A:$C,2,FALSE)</f>
        <v>-</v>
      </c>
      <c r="G203" s="1" t="s">
        <v>8</v>
      </c>
      <c r="H203" s="1" t="s">
        <v>8</v>
      </c>
      <c r="I203" s="1" t="s">
        <v>8</v>
      </c>
      <c r="J203" s="1" t="s">
        <v>1063</v>
      </c>
      <c r="K203" s="1" t="s">
        <v>1081</v>
      </c>
      <c r="L203" s="1" t="s">
        <v>878</v>
      </c>
    </row>
    <row r="204" spans="1:12" x14ac:dyDescent="0.2">
      <c r="A204" s="1">
        <v>202</v>
      </c>
      <c r="B204" s="1" t="s">
        <v>953</v>
      </c>
      <c r="C204" s="1" t="str">
        <f>VLOOKUP(D204,github!$A:$C,2,FALSE)</f>
        <v>-</v>
      </c>
      <c r="D204" s="1" t="s">
        <v>8</v>
      </c>
      <c r="E204" s="1" t="s">
        <v>8</v>
      </c>
      <c r="F204" s="1" t="str">
        <f>VLOOKUP(G204,github!$A:$C,2,FALSE)</f>
        <v>h2oche</v>
      </c>
      <c r="G204" s="1" t="s">
        <v>321</v>
      </c>
      <c r="H204" s="1">
        <v>836</v>
      </c>
      <c r="I204" s="1" t="s">
        <v>8</v>
      </c>
      <c r="J204" s="1" t="s">
        <v>1063</v>
      </c>
      <c r="K204" s="1" t="s">
        <v>1061</v>
      </c>
      <c r="L204" s="1" t="s">
        <v>881</v>
      </c>
    </row>
    <row r="205" spans="1:12" x14ac:dyDescent="0.2">
      <c r="A205" s="1">
        <v>203</v>
      </c>
      <c r="B205" s="1" t="s">
        <v>976</v>
      </c>
      <c r="C205" s="1" t="str">
        <f>VLOOKUP(D205,github!$A:$C,2,FALSE)</f>
        <v>bakkot</v>
      </c>
      <c r="D205" s="1" t="s">
        <v>140</v>
      </c>
      <c r="E205" s="1">
        <v>1026</v>
      </c>
      <c r="F205" s="1" t="str">
        <f>VLOOKUP(G205,github!$A:$C,2,FALSE)</f>
        <v>-</v>
      </c>
      <c r="G205" s="1" t="s">
        <v>8</v>
      </c>
      <c r="H205" s="1" t="s">
        <v>8</v>
      </c>
      <c r="I205" s="1" t="s">
        <v>8</v>
      </c>
      <c r="J205" s="1" t="s">
        <v>1063</v>
      </c>
      <c r="K205" s="1" t="s">
        <v>1061</v>
      </c>
      <c r="L205" s="1" t="s">
        <v>878</v>
      </c>
    </row>
    <row r="206" spans="1:12" x14ac:dyDescent="0.2">
      <c r="A206" s="1">
        <v>204</v>
      </c>
      <c r="B206" s="1" t="s">
        <v>999</v>
      </c>
      <c r="C206" s="1" t="str">
        <f>VLOOKUP(D206,github!$A:$C,2,FALSE)</f>
        <v>-</v>
      </c>
      <c r="D206" s="1" t="s">
        <v>8</v>
      </c>
      <c r="E206" s="1" t="s">
        <v>8</v>
      </c>
      <c r="F206" s="1" t="str">
        <f>VLOOKUP(G206,github!$A:$C,2,FALSE)</f>
        <v>-</v>
      </c>
      <c r="G206" s="1" t="s">
        <v>8</v>
      </c>
      <c r="H206" s="1" t="s">
        <v>8</v>
      </c>
      <c r="I206" s="1" t="s">
        <v>8</v>
      </c>
      <c r="J206" s="1" t="s">
        <v>1062</v>
      </c>
      <c r="K206" s="1" t="s">
        <v>880</v>
      </c>
      <c r="L206" s="1" t="s">
        <v>881</v>
      </c>
    </row>
    <row r="207" spans="1:12" x14ac:dyDescent="0.2">
      <c r="A207" s="1">
        <v>205</v>
      </c>
      <c r="B207" s="1" t="s">
        <v>1147</v>
      </c>
      <c r="C207" s="1" t="str">
        <f>VLOOKUP(D207,github!$A:$C,2,FALSE)</f>
        <v>bakkot</v>
      </c>
      <c r="D207" s="1" t="s">
        <v>223</v>
      </c>
      <c r="E207" s="1">
        <v>941</v>
      </c>
      <c r="F207" s="1" t="str">
        <f>VLOOKUP(G207,github!$A:$C,2,FALSE)</f>
        <v>-</v>
      </c>
      <c r="G207" s="1" t="s">
        <v>8</v>
      </c>
      <c r="H207" s="1" t="s">
        <v>8</v>
      </c>
      <c r="I207" s="1" t="s">
        <v>8</v>
      </c>
      <c r="J207" s="1" t="s">
        <v>1063</v>
      </c>
      <c r="K207" s="1" t="s">
        <v>1081</v>
      </c>
      <c r="L207" s="1" t="s">
        <v>878</v>
      </c>
    </row>
    <row r="208" spans="1:12" x14ac:dyDescent="0.2">
      <c r="A208" s="1">
        <v>206</v>
      </c>
      <c r="B208" s="1" t="s">
        <v>1100</v>
      </c>
      <c r="C208" s="1" t="str">
        <f>VLOOKUP(D208,github!$A:$C,2,FALSE)</f>
        <v>gibson042</v>
      </c>
      <c r="D208" s="1" t="s">
        <v>213</v>
      </c>
      <c r="E208" s="1">
        <v>949</v>
      </c>
      <c r="F208" s="1" t="str">
        <f>VLOOKUP(G208,github!$A:$C,2,FALSE)</f>
        <v>-</v>
      </c>
      <c r="G208" s="1" t="s">
        <v>8</v>
      </c>
      <c r="H208" s="1" t="s">
        <v>8</v>
      </c>
      <c r="I208" s="1" t="s">
        <v>8</v>
      </c>
      <c r="J208" s="1" t="s">
        <v>1063</v>
      </c>
      <c r="K208" s="1" t="s">
        <v>1081</v>
      </c>
      <c r="L208" s="1" t="s">
        <v>878</v>
      </c>
    </row>
    <row r="209" spans="1:12" x14ac:dyDescent="0.2">
      <c r="A209" s="1">
        <v>207</v>
      </c>
      <c r="B209" s="1" t="s">
        <v>946</v>
      </c>
      <c r="C209" s="1" t="str">
        <f>VLOOKUP(D209,github!$A:$C,2,FALSE)</f>
        <v>shvaikalesh</v>
      </c>
      <c r="D209" s="1" t="s">
        <v>143</v>
      </c>
      <c r="E209" s="1">
        <v>1020</v>
      </c>
      <c r="F209" s="1" t="str">
        <f>VLOOKUP(G209,github!$A:$C,2,FALSE)</f>
        <v>-</v>
      </c>
      <c r="G209" s="1" t="s">
        <v>8</v>
      </c>
      <c r="H209" s="1" t="s">
        <v>8</v>
      </c>
      <c r="I209" s="1" t="s">
        <v>8</v>
      </c>
      <c r="J209" s="1" t="s">
        <v>1063</v>
      </c>
      <c r="K209" s="1" t="s">
        <v>1061</v>
      </c>
      <c r="L209" s="1" t="s">
        <v>878</v>
      </c>
    </row>
    <row r="210" spans="1:12" x14ac:dyDescent="0.2">
      <c r="A210" s="1">
        <v>208</v>
      </c>
      <c r="B210" s="1" t="s">
        <v>1113</v>
      </c>
      <c r="C210" s="1" t="str">
        <f>VLOOKUP(D210,github!$A:$C,2,FALSE)</f>
        <v>-</v>
      </c>
      <c r="D210" s="1" t="s">
        <v>8</v>
      </c>
      <c r="E210" s="1" t="s">
        <v>8</v>
      </c>
      <c r="F210" s="1" t="str">
        <f>VLOOKUP(G210,github!$A:$C,2,FALSE)</f>
        <v>caiolima</v>
      </c>
      <c r="G210" s="1" t="s">
        <v>152</v>
      </c>
      <c r="H210" s="1">
        <v>1005</v>
      </c>
      <c r="I210" s="1" t="s">
        <v>8</v>
      </c>
      <c r="J210" s="1" t="s">
        <v>1063</v>
      </c>
      <c r="K210" s="1" t="s">
        <v>1061</v>
      </c>
      <c r="L210" s="1" t="s">
        <v>878</v>
      </c>
    </row>
    <row r="211" spans="1:12" x14ac:dyDescent="0.2">
      <c r="A211" s="1">
        <v>209</v>
      </c>
      <c r="B211" s="1" t="s">
        <v>904</v>
      </c>
      <c r="C211" s="1" t="str">
        <f>VLOOKUP(D211,github!$A:$C,2,FALSE)</f>
        <v>-</v>
      </c>
      <c r="D211" s="1" t="s">
        <v>8</v>
      </c>
      <c r="E211" s="1" t="s">
        <v>8</v>
      </c>
      <c r="F211" s="1" t="str">
        <f>VLOOKUP(G211,github!$A:$C,2,FALSE)</f>
        <v>h2oche</v>
      </c>
      <c r="G211" s="1" t="s">
        <v>136</v>
      </c>
      <c r="H211" s="1">
        <v>1027</v>
      </c>
      <c r="I211" s="1" t="s">
        <v>8</v>
      </c>
      <c r="J211" s="1" t="s">
        <v>1063</v>
      </c>
      <c r="K211" s="1" t="s">
        <v>1061</v>
      </c>
      <c r="L211" s="1" t="s">
        <v>878</v>
      </c>
    </row>
    <row r="212" spans="1:12" x14ac:dyDescent="0.2">
      <c r="A212" s="1">
        <v>210</v>
      </c>
      <c r="B212" s="1" t="s">
        <v>1108</v>
      </c>
      <c r="C212" s="1" t="str">
        <f>VLOOKUP(D212,github!$A:$C,2,FALSE)</f>
        <v>caiolima</v>
      </c>
      <c r="D212" s="1" t="s">
        <v>528</v>
      </c>
      <c r="E212" s="1">
        <v>622</v>
      </c>
      <c r="F212" s="1" t="str">
        <f>VLOOKUP(G212,github!$A:$C,2,FALSE)</f>
        <v>-</v>
      </c>
      <c r="G212" s="1" t="s">
        <v>8</v>
      </c>
      <c r="H212" s="1" t="s">
        <v>8</v>
      </c>
      <c r="I212" s="1" t="s">
        <v>8</v>
      </c>
      <c r="J212" s="1" t="s">
        <v>1063</v>
      </c>
      <c r="K212" s="1" t="s">
        <v>1081</v>
      </c>
      <c r="L212" s="1" t="s">
        <v>878</v>
      </c>
    </row>
    <row r="213" spans="1:12" x14ac:dyDescent="0.2">
      <c r="A213" s="1">
        <v>211</v>
      </c>
      <c r="B213" s="1" t="s">
        <v>1118</v>
      </c>
      <c r="C213" s="1" t="str">
        <f>VLOOKUP(D213,github!$A:$C,2,FALSE)</f>
        <v>bakkot</v>
      </c>
      <c r="D213" s="1" t="s">
        <v>345</v>
      </c>
      <c r="E213" s="1">
        <v>817</v>
      </c>
      <c r="F213" s="1" t="str">
        <f>VLOOKUP(G213,github!$A:$C,2,FALSE)</f>
        <v>-</v>
      </c>
      <c r="G213" s="1" t="s">
        <v>8</v>
      </c>
      <c r="H213" s="1" t="s">
        <v>8</v>
      </c>
      <c r="I213" s="1" t="s">
        <v>8</v>
      </c>
      <c r="J213" s="1" t="s">
        <v>877</v>
      </c>
      <c r="K213" s="1" t="s">
        <v>877</v>
      </c>
      <c r="L213" s="1" t="s">
        <v>878</v>
      </c>
    </row>
    <row r="214" spans="1:12" x14ac:dyDescent="0.2">
      <c r="A214" s="1">
        <v>212</v>
      </c>
      <c r="B214" s="1" t="s">
        <v>985</v>
      </c>
      <c r="C214" s="1" t="str">
        <f>VLOOKUP(D214,github!$A:$C,2,FALSE)</f>
        <v>DanielRosenwasser</v>
      </c>
      <c r="D214" s="1" t="s">
        <v>437</v>
      </c>
      <c r="E214" s="1">
        <v>698</v>
      </c>
      <c r="F214" s="1" t="str">
        <f>VLOOKUP(G214,github!$A:$C,2,FALSE)</f>
        <v>jmdyck</v>
      </c>
      <c r="G214" s="1" t="s">
        <v>429</v>
      </c>
      <c r="H214" s="1">
        <v>720</v>
      </c>
      <c r="I214" s="1">
        <v>22</v>
      </c>
      <c r="J214" s="1" t="s">
        <v>1062</v>
      </c>
      <c r="K214" s="1" t="s">
        <v>884</v>
      </c>
      <c r="L214" s="1" t="s">
        <v>878</v>
      </c>
    </row>
    <row r="215" spans="1:12" x14ac:dyDescent="0.2">
      <c r="A215" s="1">
        <v>213</v>
      </c>
      <c r="B215" s="1" t="s">
        <v>1168</v>
      </c>
      <c r="C215" s="1" t="str">
        <f>VLOOKUP(D215,github!$A:$C,2,FALSE)</f>
        <v>gibson042</v>
      </c>
      <c r="D215" s="1" t="s">
        <v>213</v>
      </c>
      <c r="E215" s="1">
        <v>949</v>
      </c>
      <c r="F215" s="1" t="str">
        <f>VLOOKUP(G215,github!$A:$C,2,FALSE)</f>
        <v>-</v>
      </c>
      <c r="G215" s="1" t="s">
        <v>8</v>
      </c>
      <c r="H215" s="1" t="s">
        <v>8</v>
      </c>
      <c r="I215" s="1" t="s">
        <v>8</v>
      </c>
      <c r="J215" s="1" t="s">
        <v>1063</v>
      </c>
      <c r="K215" s="1" t="s">
        <v>1081</v>
      </c>
      <c r="L215" s="1" t="s">
        <v>878</v>
      </c>
    </row>
    <row r="216" spans="1:12" x14ac:dyDescent="0.2">
      <c r="A216" s="1">
        <v>214</v>
      </c>
      <c r="B216" s="1" t="s">
        <v>882</v>
      </c>
      <c r="C216" s="1" t="str">
        <f>VLOOKUP(D216,github!$A:$C,2,FALSE)</f>
        <v>jridgewell</v>
      </c>
      <c r="D216" s="1" t="s">
        <v>240</v>
      </c>
      <c r="E216" s="1">
        <v>920</v>
      </c>
      <c r="F216" s="1" t="str">
        <f>VLOOKUP(G216,github!$A:$C,2,FALSE)</f>
        <v>shvaikalesh</v>
      </c>
      <c r="G216" s="1" t="s">
        <v>143</v>
      </c>
      <c r="H216" s="1">
        <v>1020</v>
      </c>
      <c r="I216" s="1">
        <v>99</v>
      </c>
      <c r="J216" s="1" t="s">
        <v>1063</v>
      </c>
      <c r="K216" s="1" t="s">
        <v>1061</v>
      </c>
      <c r="L216" s="1" t="s">
        <v>878</v>
      </c>
    </row>
    <row r="217" spans="1:12" x14ac:dyDescent="0.2">
      <c r="A217" s="1">
        <v>215</v>
      </c>
      <c r="B217" s="1" t="s">
        <v>1088</v>
      </c>
      <c r="C217" s="1" t="str">
        <f>VLOOKUP(D217,github!$A:$C,2,FALSE)</f>
        <v>-</v>
      </c>
      <c r="D217" s="1" t="s">
        <v>8</v>
      </c>
      <c r="E217" s="1" t="s">
        <v>8</v>
      </c>
      <c r="F217" s="1" t="str">
        <f>VLOOKUP(G217,github!$A:$C,2,FALSE)</f>
        <v>caiolima</v>
      </c>
      <c r="G217" s="1" t="s">
        <v>152</v>
      </c>
      <c r="H217" s="1">
        <v>1005</v>
      </c>
      <c r="I217" s="1" t="s">
        <v>8</v>
      </c>
      <c r="J217" s="1" t="s">
        <v>1063</v>
      </c>
      <c r="K217" s="1" t="s">
        <v>1081</v>
      </c>
      <c r="L217" s="1" t="s">
        <v>878</v>
      </c>
    </row>
    <row r="218" spans="1:12" x14ac:dyDescent="0.2">
      <c r="A218" s="1">
        <v>216</v>
      </c>
      <c r="B218" s="1" t="s">
        <v>927</v>
      </c>
      <c r="C218" s="1" t="str">
        <f>VLOOKUP(D218,github!$A:$C,2,FALSE)</f>
        <v>syg</v>
      </c>
      <c r="D218" s="1" t="s">
        <v>217</v>
      </c>
      <c r="E218" s="1">
        <v>942</v>
      </c>
      <c r="F218" s="1" t="str">
        <f>VLOOKUP(G218,github!$A:$C,2,FALSE)</f>
        <v>-</v>
      </c>
      <c r="G218" s="1" t="s">
        <v>8</v>
      </c>
      <c r="H218" s="1" t="s">
        <v>8</v>
      </c>
      <c r="I218" s="1" t="s">
        <v>8</v>
      </c>
      <c r="J218" s="1" t="s">
        <v>1062</v>
      </c>
      <c r="K218" s="1" t="s">
        <v>884</v>
      </c>
      <c r="L218" s="1" t="s">
        <v>878</v>
      </c>
    </row>
    <row r="219" spans="1:12" x14ac:dyDescent="0.2">
      <c r="A219" s="1">
        <v>217</v>
      </c>
      <c r="B219" s="1" t="s">
        <v>944</v>
      </c>
      <c r="C219" s="1" t="str">
        <f>VLOOKUP(D219,github!$A:$C,2,FALSE)</f>
        <v>bakkot</v>
      </c>
      <c r="D219" s="1" t="s">
        <v>140</v>
      </c>
      <c r="E219" s="1">
        <v>1026</v>
      </c>
      <c r="F219" s="1" t="str">
        <f>VLOOKUP(G219,github!$A:$C,2,FALSE)</f>
        <v>-</v>
      </c>
      <c r="G219" s="1" t="s">
        <v>8</v>
      </c>
      <c r="H219" s="1" t="s">
        <v>8</v>
      </c>
      <c r="I219" s="1" t="s">
        <v>8</v>
      </c>
      <c r="J219" s="1" t="s">
        <v>1063</v>
      </c>
      <c r="K219" s="1" t="s">
        <v>1061</v>
      </c>
      <c r="L219" s="1" t="s">
        <v>878</v>
      </c>
    </row>
    <row r="220" spans="1:12" x14ac:dyDescent="0.2">
      <c r="A220" s="1">
        <v>218</v>
      </c>
      <c r="B220" s="1" t="s">
        <v>1008</v>
      </c>
      <c r="C220" s="1" t="str">
        <f>VLOOKUP(D220,github!$A:$C,2,FALSE)</f>
        <v>littledan</v>
      </c>
      <c r="D220" s="1" t="s">
        <v>863</v>
      </c>
      <c r="E220" s="1">
        <v>26</v>
      </c>
      <c r="F220" s="1" t="str">
        <f>VLOOKUP(G220,github!$A:$C,2,FALSE)</f>
        <v>anba</v>
      </c>
      <c r="G220" s="1" t="s">
        <v>746</v>
      </c>
      <c r="H220" s="1">
        <v>201</v>
      </c>
      <c r="I220" s="1">
        <v>174</v>
      </c>
      <c r="J220" s="1" t="s">
        <v>1062</v>
      </c>
      <c r="K220" s="1" t="s">
        <v>884</v>
      </c>
      <c r="L220" s="1" t="s">
        <v>878</v>
      </c>
    </row>
    <row r="221" spans="1:12" x14ac:dyDescent="0.2">
      <c r="A221" s="1">
        <v>219</v>
      </c>
      <c r="B221" s="1" t="s">
        <v>1078</v>
      </c>
      <c r="C221" s="1" t="str">
        <f>VLOOKUP(D221,github!$A:$C,2,FALSE)</f>
        <v>syg</v>
      </c>
      <c r="D221" s="1" t="s">
        <v>471</v>
      </c>
      <c r="E221" s="1">
        <v>655</v>
      </c>
      <c r="F221" s="1" t="str">
        <f>VLOOKUP(G221,github!$A:$C,2,FALSE)</f>
        <v>caiolima</v>
      </c>
      <c r="G221" s="1" t="s">
        <v>152</v>
      </c>
      <c r="H221" s="1">
        <v>1005</v>
      </c>
      <c r="I221" s="1">
        <v>349</v>
      </c>
      <c r="J221" s="1" t="s">
        <v>877</v>
      </c>
      <c r="K221" s="1" t="s">
        <v>877</v>
      </c>
      <c r="L221" s="1" t="s">
        <v>878</v>
      </c>
    </row>
    <row r="222" spans="1:12" x14ac:dyDescent="0.2">
      <c r="A222" s="1">
        <v>220</v>
      </c>
      <c r="B222" s="1" t="s">
        <v>986</v>
      </c>
      <c r="C222" s="1" t="str">
        <f>VLOOKUP(D222,github!$A:$C,2,FALSE)</f>
        <v>DanielRosenwasser</v>
      </c>
      <c r="D222" s="1" t="s">
        <v>437</v>
      </c>
      <c r="E222" s="1">
        <v>698</v>
      </c>
      <c r="F222" s="1" t="str">
        <f>VLOOKUP(G222,github!$A:$C,2,FALSE)</f>
        <v>jmdyck</v>
      </c>
      <c r="G222" s="1" t="s">
        <v>429</v>
      </c>
      <c r="H222" s="1">
        <v>720</v>
      </c>
      <c r="I222" s="1">
        <v>22</v>
      </c>
      <c r="J222" s="1" t="s">
        <v>1062</v>
      </c>
      <c r="K222" s="1" t="s">
        <v>884</v>
      </c>
      <c r="L222" s="1" t="s">
        <v>878</v>
      </c>
    </row>
    <row r="223" spans="1:12" x14ac:dyDescent="0.2">
      <c r="A223" s="1">
        <v>221</v>
      </c>
      <c r="B223" s="1" t="s">
        <v>982</v>
      </c>
      <c r="C223" s="1" t="str">
        <f>VLOOKUP(D223,github!$A:$C,2,FALSE)</f>
        <v>jmdyck</v>
      </c>
      <c r="D223" s="1" t="s">
        <v>525</v>
      </c>
      <c r="E223" s="1">
        <v>623</v>
      </c>
      <c r="F223" s="1" t="str">
        <f>VLOOKUP(G223,github!$A:$C,2,FALSE)</f>
        <v>jmdyck</v>
      </c>
      <c r="G223" s="1" t="s">
        <v>310</v>
      </c>
      <c r="H223" s="1">
        <v>839</v>
      </c>
      <c r="I223" s="1">
        <v>216</v>
      </c>
      <c r="J223" s="1" t="s">
        <v>877</v>
      </c>
      <c r="K223" s="1" t="s">
        <v>877</v>
      </c>
      <c r="L223" s="1" t="s">
        <v>878</v>
      </c>
    </row>
    <row r="224" spans="1:12" x14ac:dyDescent="0.2">
      <c r="A224" s="1">
        <v>222</v>
      </c>
      <c r="B224" s="1" t="s">
        <v>1142</v>
      </c>
      <c r="C224" s="1" t="str">
        <f>VLOOKUP(D224,github!$A:$C,2,FALSE)</f>
        <v>gibson042</v>
      </c>
      <c r="D224" s="1" t="s">
        <v>213</v>
      </c>
      <c r="E224" s="1">
        <v>949</v>
      </c>
      <c r="F224" s="1" t="str">
        <f>VLOOKUP(G224,github!$A:$C,2,FALSE)</f>
        <v>-</v>
      </c>
      <c r="G224" s="1" t="s">
        <v>8</v>
      </c>
      <c r="H224" s="1" t="s">
        <v>8</v>
      </c>
      <c r="I224" s="1" t="s">
        <v>8</v>
      </c>
      <c r="J224" s="1" t="s">
        <v>1063</v>
      </c>
      <c r="K224" s="1" t="s">
        <v>1081</v>
      </c>
      <c r="L224" s="1" t="s">
        <v>878</v>
      </c>
    </row>
    <row r="225" spans="1:12" x14ac:dyDescent="0.2">
      <c r="A225" s="1">
        <v>223</v>
      </c>
      <c r="B225" s="1" t="s">
        <v>1166</v>
      </c>
      <c r="C225" s="1" t="str">
        <f>VLOOKUP(D225,github!$A:$C,2,FALSE)</f>
        <v>-</v>
      </c>
      <c r="D225" s="1" t="s">
        <v>8</v>
      </c>
      <c r="E225" s="1" t="s">
        <v>8</v>
      </c>
      <c r="F225" s="1" t="str">
        <f>VLOOKUP(G225,github!$A:$C,2,FALSE)</f>
        <v>-</v>
      </c>
      <c r="G225" s="1" t="s">
        <v>8</v>
      </c>
      <c r="H225" s="1" t="s">
        <v>8</v>
      </c>
      <c r="I225" s="1" t="s">
        <v>8</v>
      </c>
      <c r="J225" s="1" t="s">
        <v>877</v>
      </c>
      <c r="K225" s="1" t="s">
        <v>877</v>
      </c>
      <c r="L225" s="1" t="s">
        <v>878</v>
      </c>
    </row>
    <row r="226" spans="1:12" x14ac:dyDescent="0.2">
      <c r="A226" s="1">
        <v>224</v>
      </c>
      <c r="B226" s="1" t="s">
        <v>893</v>
      </c>
      <c r="C226" s="1" t="str">
        <f>VLOOKUP(D226,github!$A:$C,2,FALSE)</f>
        <v>jridgewell</v>
      </c>
      <c r="D226" s="1" t="s">
        <v>240</v>
      </c>
      <c r="E226" s="1">
        <v>920</v>
      </c>
      <c r="F226" s="1" t="str">
        <f>VLOOKUP(G226,github!$A:$C,2,FALSE)</f>
        <v>bakkot</v>
      </c>
      <c r="G226" s="1" t="s">
        <v>230</v>
      </c>
      <c r="H226" s="1">
        <v>936</v>
      </c>
      <c r="I226" s="1">
        <v>15</v>
      </c>
      <c r="J226" s="1" t="s">
        <v>1062</v>
      </c>
      <c r="K226" s="1" t="s">
        <v>884</v>
      </c>
      <c r="L226" s="1" t="s">
        <v>881</v>
      </c>
    </row>
    <row r="227" spans="1:12" x14ac:dyDescent="0.2">
      <c r="A227" s="1">
        <v>225</v>
      </c>
      <c r="B227" s="1" t="s">
        <v>1119</v>
      </c>
      <c r="C227" s="1" t="str">
        <f>VLOOKUP(D227,github!$A:$C,2,FALSE)</f>
        <v>gibson042</v>
      </c>
      <c r="D227" s="1" t="s">
        <v>600</v>
      </c>
      <c r="E227" s="1">
        <v>505</v>
      </c>
      <c r="F227" s="1" t="str">
        <f>VLOOKUP(G227,github!$A:$C,2,FALSE)</f>
        <v>bakkot</v>
      </c>
      <c r="G227" s="1" t="s">
        <v>427</v>
      </c>
      <c r="H227" s="1">
        <v>720</v>
      </c>
      <c r="I227" s="1">
        <v>214</v>
      </c>
      <c r="J227" s="1" t="s">
        <v>1062</v>
      </c>
      <c r="K227" s="1" t="s">
        <v>884</v>
      </c>
      <c r="L227" s="1" t="s">
        <v>878</v>
      </c>
    </row>
    <row r="228" spans="1:12" x14ac:dyDescent="0.2">
      <c r="A228" s="1">
        <v>226</v>
      </c>
      <c r="B228" s="1" t="s">
        <v>1119</v>
      </c>
      <c r="C228" s="1" t="str">
        <f>VLOOKUP(D228,github!$A:$C,2,FALSE)</f>
        <v>syg</v>
      </c>
      <c r="D228" s="1" t="s">
        <v>424</v>
      </c>
      <c r="E228" s="1">
        <v>721</v>
      </c>
      <c r="F228" s="1" t="str">
        <f>VLOOKUP(G228,github!$A:$C,2,FALSE)</f>
        <v>-</v>
      </c>
      <c r="G228" s="1" t="s">
        <v>8</v>
      </c>
      <c r="H228" s="1" t="s">
        <v>8</v>
      </c>
      <c r="I228" s="1" t="s">
        <v>8</v>
      </c>
      <c r="J228" s="1" t="s">
        <v>1062</v>
      </c>
      <c r="K228" s="1" t="s">
        <v>884</v>
      </c>
      <c r="L228" s="1" t="s">
        <v>878</v>
      </c>
    </row>
    <row r="229" spans="1:12" x14ac:dyDescent="0.2">
      <c r="A229" s="1">
        <v>227</v>
      </c>
      <c r="B229" s="1" t="s">
        <v>1025</v>
      </c>
      <c r="C229" s="1" t="str">
        <f>VLOOKUP(D229,github!$A:$C,2,FALSE)</f>
        <v>-</v>
      </c>
      <c r="D229" s="1" t="s">
        <v>8</v>
      </c>
      <c r="E229" s="1" t="s">
        <v>8</v>
      </c>
      <c r="F229" s="1" t="str">
        <f>VLOOKUP(G229,github!$A:$C,2,FALSE)</f>
        <v>h2oche</v>
      </c>
      <c r="G229" s="1" t="s">
        <v>136</v>
      </c>
      <c r="H229" s="1">
        <v>1027</v>
      </c>
      <c r="I229" s="1" t="s">
        <v>8</v>
      </c>
      <c r="J229" s="1" t="s">
        <v>1063</v>
      </c>
      <c r="K229" s="1" t="s">
        <v>1061</v>
      </c>
      <c r="L229" s="1" t="s">
        <v>878</v>
      </c>
    </row>
    <row r="230" spans="1:12" x14ac:dyDescent="0.2">
      <c r="A230" s="1">
        <v>228</v>
      </c>
      <c r="B230" s="1" t="s">
        <v>934</v>
      </c>
      <c r="C230" s="1" t="str">
        <f>VLOOKUP(D230,github!$A:$C,2,FALSE)</f>
        <v>-</v>
      </c>
      <c r="D230" s="1" t="s">
        <v>8</v>
      </c>
      <c r="E230" s="1" t="s">
        <v>8</v>
      </c>
      <c r="F230" s="1" t="str">
        <f>VLOOKUP(G230,github!$A:$C,2,FALSE)</f>
        <v>-</v>
      </c>
      <c r="G230" s="1" t="s">
        <v>8</v>
      </c>
      <c r="H230" s="1" t="s">
        <v>8</v>
      </c>
      <c r="I230" s="1" t="s">
        <v>8</v>
      </c>
      <c r="J230" s="1" t="s">
        <v>1063</v>
      </c>
      <c r="K230" s="1" t="s">
        <v>1081</v>
      </c>
      <c r="L230" s="1" t="s">
        <v>878</v>
      </c>
    </row>
    <row r="231" spans="1:12" x14ac:dyDescent="0.2">
      <c r="A231" s="1">
        <v>229</v>
      </c>
      <c r="B231" s="1" t="s">
        <v>1098</v>
      </c>
      <c r="C231" s="1" t="str">
        <f>VLOOKUP(D231,github!$A:$C,2,FALSE)</f>
        <v>gibson042</v>
      </c>
      <c r="D231" s="1" t="s">
        <v>213</v>
      </c>
      <c r="E231" s="1">
        <v>949</v>
      </c>
      <c r="F231" s="1" t="str">
        <f>VLOOKUP(G231,github!$A:$C,2,FALSE)</f>
        <v>-</v>
      </c>
      <c r="G231" s="1" t="s">
        <v>8</v>
      </c>
      <c r="H231" s="1" t="s">
        <v>8</v>
      </c>
      <c r="I231" s="1" t="s">
        <v>8</v>
      </c>
      <c r="J231" s="1" t="s">
        <v>1063</v>
      </c>
      <c r="K231" s="1" t="s">
        <v>1081</v>
      </c>
      <c r="L231" s="1" t="s">
        <v>878</v>
      </c>
    </row>
    <row r="232" spans="1:12" x14ac:dyDescent="0.2">
      <c r="A232" s="1">
        <v>230</v>
      </c>
      <c r="B232" s="1" t="s">
        <v>971</v>
      </c>
      <c r="C232" s="1" t="str">
        <f>VLOOKUP(D232,github!$A:$C,2,FALSE)</f>
        <v>DanielRosenwasser</v>
      </c>
      <c r="D232" s="1" t="s">
        <v>437</v>
      </c>
      <c r="E232" s="1">
        <v>698</v>
      </c>
      <c r="F232" s="1" t="str">
        <f>VLOOKUP(G232,github!$A:$C,2,FALSE)</f>
        <v>jmdyck</v>
      </c>
      <c r="G232" s="1" t="s">
        <v>429</v>
      </c>
      <c r="H232" s="1">
        <v>720</v>
      </c>
      <c r="I232" s="1">
        <v>22</v>
      </c>
      <c r="J232" s="1" t="s">
        <v>1062</v>
      </c>
      <c r="K232" s="1" t="s">
        <v>884</v>
      </c>
      <c r="L232" s="1" t="s">
        <v>878</v>
      </c>
    </row>
    <row r="233" spans="1:12" x14ac:dyDescent="0.2">
      <c r="A233" s="1">
        <v>231</v>
      </c>
      <c r="B233" s="1" t="s">
        <v>1173</v>
      </c>
      <c r="C233" s="1" t="str">
        <f>VLOOKUP(D233,github!$A:$C,2,FALSE)</f>
        <v>-</v>
      </c>
      <c r="D233" s="1" t="s">
        <v>8</v>
      </c>
      <c r="E233" s="1" t="s">
        <v>8</v>
      </c>
      <c r="F233" s="1" t="str">
        <f>VLOOKUP(G233,github!$A:$C,2,FALSE)</f>
        <v>caiolima</v>
      </c>
      <c r="G233" s="1" t="s">
        <v>152</v>
      </c>
      <c r="H233" s="1">
        <v>1005</v>
      </c>
      <c r="I233" s="1" t="s">
        <v>8</v>
      </c>
      <c r="J233" s="1" t="s">
        <v>1063</v>
      </c>
      <c r="K233" s="1" t="s">
        <v>1081</v>
      </c>
      <c r="L233" s="1" t="s">
        <v>878</v>
      </c>
    </row>
    <row r="234" spans="1:12" x14ac:dyDescent="0.2">
      <c r="A234" s="1">
        <v>232</v>
      </c>
      <c r="B234" s="1" t="s">
        <v>1007</v>
      </c>
      <c r="C234" s="1" t="str">
        <f>VLOOKUP(D234,github!$A:$C,2,FALSE)</f>
        <v>-</v>
      </c>
      <c r="D234" s="1" t="s">
        <v>8</v>
      </c>
      <c r="E234" s="1" t="s">
        <v>8</v>
      </c>
      <c r="F234" s="1" t="str">
        <f>VLOOKUP(G234,github!$A:$C,2,FALSE)</f>
        <v>jmdyck</v>
      </c>
      <c r="G234" s="1" t="s">
        <v>720</v>
      </c>
      <c r="H234" s="1">
        <v>236</v>
      </c>
      <c r="I234" s="1" t="s">
        <v>8</v>
      </c>
      <c r="J234" s="1" t="s">
        <v>1062</v>
      </c>
      <c r="K234" s="1" t="s">
        <v>880</v>
      </c>
      <c r="L234" s="1" t="s">
        <v>881</v>
      </c>
    </row>
    <row r="235" spans="1:12" x14ac:dyDescent="0.2">
      <c r="A235" s="1">
        <v>233</v>
      </c>
      <c r="B235" s="1" t="s">
        <v>1170</v>
      </c>
      <c r="C235" s="1" t="str">
        <f>VLOOKUP(D235,github!$A:$C,2,FALSE)</f>
        <v>bakkot</v>
      </c>
      <c r="D235" s="1" t="s">
        <v>98</v>
      </c>
      <c r="E235" s="1">
        <v>1090</v>
      </c>
      <c r="F235" s="1" t="str">
        <f>VLOOKUP(G235,github!$A:$C,2,FALSE)</f>
        <v>-</v>
      </c>
      <c r="G235" s="1" t="s">
        <v>8</v>
      </c>
      <c r="H235" s="1" t="s">
        <v>8</v>
      </c>
      <c r="I235" s="1" t="s">
        <v>8</v>
      </c>
      <c r="J235" s="1" t="s">
        <v>1063</v>
      </c>
      <c r="K235" s="1" t="s">
        <v>1081</v>
      </c>
      <c r="L235" s="1" t="s">
        <v>878</v>
      </c>
    </row>
    <row r="236" spans="1:12" x14ac:dyDescent="0.2">
      <c r="A236" s="1">
        <v>234</v>
      </c>
      <c r="B236" s="1" t="s">
        <v>1013</v>
      </c>
      <c r="C236" s="1" t="str">
        <f>VLOOKUP(D236,github!$A:$C,2,FALSE)</f>
        <v>-</v>
      </c>
      <c r="D236" s="1" t="s">
        <v>8</v>
      </c>
      <c r="E236" s="1" t="s">
        <v>8</v>
      </c>
      <c r="F236" s="1" t="str">
        <f>VLOOKUP(G236,github!$A:$C,2,FALSE)</f>
        <v>-</v>
      </c>
      <c r="G236" s="1" t="s">
        <v>8</v>
      </c>
      <c r="H236" s="1" t="s">
        <v>8</v>
      </c>
      <c r="I236" s="1" t="s">
        <v>8</v>
      </c>
      <c r="J236" s="1" t="s">
        <v>877</v>
      </c>
      <c r="K236" s="1" t="s">
        <v>877</v>
      </c>
      <c r="L236" s="1" t="s">
        <v>881</v>
      </c>
    </row>
    <row r="237" spans="1:12" x14ac:dyDescent="0.2">
      <c r="A237" s="1">
        <v>235</v>
      </c>
      <c r="B237" s="1" t="s">
        <v>2504</v>
      </c>
      <c r="C237" s="1" t="str">
        <f>VLOOKUP(D237,github!$A:$C,2,FALSE)</f>
        <v>-</v>
      </c>
      <c r="D237" s="1" t="s">
        <v>8</v>
      </c>
      <c r="E237" s="1" t="s">
        <v>8</v>
      </c>
      <c r="F237" s="1" t="str">
        <f>VLOOKUP(G237,github!$A:$C,2,FALSE)</f>
        <v>jmdyck</v>
      </c>
      <c r="G237" s="1" t="s">
        <v>722</v>
      </c>
      <c r="H237" s="1">
        <v>236</v>
      </c>
      <c r="I237" s="1" t="s">
        <v>8</v>
      </c>
      <c r="J237" s="1" t="s">
        <v>1062</v>
      </c>
      <c r="K237" s="1" t="s">
        <v>880</v>
      </c>
      <c r="L237" s="1" t="s">
        <v>881</v>
      </c>
    </row>
    <row r="238" spans="1:12" x14ac:dyDescent="0.2">
      <c r="A238" s="1">
        <v>236</v>
      </c>
      <c r="B238" s="1" t="s">
        <v>1144</v>
      </c>
      <c r="C238" s="1" t="str">
        <f>VLOOKUP(D238,github!$A:$C,2,FALSE)</f>
        <v>bakkot</v>
      </c>
      <c r="D238" s="1" t="s">
        <v>223</v>
      </c>
      <c r="E238" s="1">
        <v>941</v>
      </c>
      <c r="F238" s="1" t="str">
        <f>VLOOKUP(G238,github!$A:$C,2,FALSE)</f>
        <v>-</v>
      </c>
      <c r="G238" s="1" t="s">
        <v>8</v>
      </c>
      <c r="H238" s="1" t="s">
        <v>8</v>
      </c>
      <c r="I238" s="1" t="s">
        <v>8</v>
      </c>
      <c r="J238" s="1" t="s">
        <v>1062</v>
      </c>
      <c r="K238" s="1" t="s">
        <v>884</v>
      </c>
      <c r="L238" s="1" t="s">
        <v>878</v>
      </c>
    </row>
    <row r="239" spans="1:12" x14ac:dyDescent="0.2">
      <c r="A239" s="1">
        <v>237</v>
      </c>
      <c r="B239" s="1" t="s">
        <v>1155</v>
      </c>
      <c r="C239" s="1" t="str">
        <f>VLOOKUP(D239,github!$A:$C,2,FALSE)</f>
        <v>-</v>
      </c>
      <c r="D239" s="1" t="s">
        <v>8</v>
      </c>
      <c r="E239" s="1" t="s">
        <v>8</v>
      </c>
      <c r="F239" s="1" t="str">
        <f>VLOOKUP(G239,github!$A:$C,2,FALSE)</f>
        <v>TimothyGu</v>
      </c>
      <c r="G239" s="1" t="s">
        <v>641</v>
      </c>
      <c r="H239" s="1">
        <v>453</v>
      </c>
      <c r="I239" s="1" t="s">
        <v>8</v>
      </c>
      <c r="J239" s="1" t="s">
        <v>877</v>
      </c>
      <c r="K239" s="1" t="s">
        <v>877</v>
      </c>
      <c r="L239" s="1" t="s">
        <v>878</v>
      </c>
    </row>
    <row r="240" spans="1:12" x14ac:dyDescent="0.2">
      <c r="A240" s="1">
        <v>238</v>
      </c>
      <c r="B240" s="1" t="s">
        <v>1155</v>
      </c>
      <c r="C240" s="1" t="str">
        <f>VLOOKUP(D240,github!$A:$C,2,FALSE)</f>
        <v>domenic</v>
      </c>
      <c r="D240" s="1" t="s">
        <v>405</v>
      </c>
      <c r="E240" s="1">
        <v>751</v>
      </c>
      <c r="F240" s="1" t="str">
        <f>VLOOKUP(G240,github!$A:$C,2,FALSE)</f>
        <v>-</v>
      </c>
      <c r="G240" s="1" t="s">
        <v>8</v>
      </c>
      <c r="H240" s="1" t="s">
        <v>8</v>
      </c>
      <c r="I240" s="1" t="s">
        <v>8</v>
      </c>
      <c r="J240" s="1" t="s">
        <v>877</v>
      </c>
      <c r="K240" s="1" t="s">
        <v>877</v>
      </c>
      <c r="L240" s="1" t="s">
        <v>878</v>
      </c>
    </row>
    <row r="241" spans="1:12" x14ac:dyDescent="0.2">
      <c r="A241" s="1">
        <v>239</v>
      </c>
      <c r="B241" s="1" t="s">
        <v>1110</v>
      </c>
      <c r="C241" s="1" t="str">
        <f>VLOOKUP(D241,github!$A:$C,2,FALSE)</f>
        <v>-</v>
      </c>
      <c r="D241" s="1" t="s">
        <v>8</v>
      </c>
      <c r="E241" s="1" t="s">
        <v>8</v>
      </c>
      <c r="F241" s="1" t="str">
        <f>VLOOKUP(G241,github!$A:$C,2,FALSE)</f>
        <v>-</v>
      </c>
      <c r="G241" s="1" t="s">
        <v>8</v>
      </c>
      <c r="H241" s="1" t="s">
        <v>8</v>
      </c>
      <c r="I241" s="1" t="s">
        <v>8</v>
      </c>
      <c r="J241" s="1" t="s">
        <v>1062</v>
      </c>
      <c r="K241" s="1" t="s">
        <v>884</v>
      </c>
      <c r="L241" s="1" t="s">
        <v>878</v>
      </c>
    </row>
    <row r="242" spans="1:12" x14ac:dyDescent="0.2">
      <c r="A242" s="1">
        <v>240</v>
      </c>
      <c r="B242" s="1" t="s">
        <v>948</v>
      </c>
      <c r="C242" s="1" t="str">
        <f>VLOOKUP(D242,github!$A:$C,2,FALSE)</f>
        <v>caiolima</v>
      </c>
      <c r="D242" s="1" t="s">
        <v>528</v>
      </c>
      <c r="E242" s="1">
        <v>622</v>
      </c>
      <c r="F242" s="1" t="str">
        <f>VLOOKUP(G242,github!$A:$C,2,FALSE)</f>
        <v>jmdyck</v>
      </c>
      <c r="G242" s="1" t="s">
        <v>525</v>
      </c>
      <c r="H242" s="1">
        <v>623</v>
      </c>
      <c r="I242" s="1">
        <v>0</v>
      </c>
      <c r="J242" s="1" t="s">
        <v>1062</v>
      </c>
      <c r="K242" s="1" t="s">
        <v>880</v>
      </c>
      <c r="L242" s="1" t="s">
        <v>881</v>
      </c>
    </row>
    <row r="243" spans="1:12" x14ac:dyDescent="0.2">
      <c r="A243" s="1">
        <v>241</v>
      </c>
      <c r="B243" s="1" t="s">
        <v>1130</v>
      </c>
      <c r="C243" s="1" t="str">
        <f>VLOOKUP(D243,github!$A:$C,2,FALSE)</f>
        <v>-</v>
      </c>
      <c r="D243" s="1" t="s">
        <v>8</v>
      </c>
      <c r="E243" s="1" t="s">
        <v>8</v>
      </c>
      <c r="F243" s="1" t="str">
        <f>VLOOKUP(G243,github!$A:$C,2,FALSE)</f>
        <v>caiolima</v>
      </c>
      <c r="G243" s="1" t="s">
        <v>152</v>
      </c>
      <c r="H243" s="1">
        <v>1005</v>
      </c>
      <c r="I243" s="1" t="s">
        <v>8</v>
      </c>
      <c r="J243" s="1" t="s">
        <v>1063</v>
      </c>
      <c r="K243" s="1" t="s">
        <v>1081</v>
      </c>
      <c r="L243" s="1" t="s">
        <v>878</v>
      </c>
    </row>
    <row r="244" spans="1:12" x14ac:dyDescent="0.2">
      <c r="A244" s="1">
        <v>242</v>
      </c>
      <c r="B244" s="1" t="s">
        <v>930</v>
      </c>
      <c r="C244" s="1" t="str">
        <f>VLOOKUP(D244,github!$A:$C,2,FALSE)</f>
        <v>-</v>
      </c>
      <c r="D244" s="1" t="s">
        <v>8</v>
      </c>
      <c r="E244" s="1" t="s">
        <v>8</v>
      </c>
      <c r="F244" s="1" t="str">
        <f>VLOOKUP(G244,github!$A:$C,2,FALSE)</f>
        <v>devsnek</v>
      </c>
      <c r="G244" s="1" t="s">
        <v>747</v>
      </c>
      <c r="H244" s="1">
        <v>180</v>
      </c>
      <c r="I244" s="1" t="s">
        <v>8</v>
      </c>
      <c r="J244" s="1" t="s">
        <v>1062</v>
      </c>
      <c r="K244" s="1" t="s">
        <v>884</v>
      </c>
      <c r="L244" s="1" t="s">
        <v>881</v>
      </c>
    </row>
    <row r="245" spans="1:12" x14ac:dyDescent="0.2">
      <c r="A245" s="1">
        <v>243</v>
      </c>
      <c r="B245" s="1" t="s">
        <v>995</v>
      </c>
      <c r="C245" s="1" t="str">
        <f>VLOOKUP(D245,github!$A:$C,2,FALSE)</f>
        <v>-</v>
      </c>
      <c r="D245" s="1" t="s">
        <v>8</v>
      </c>
      <c r="E245" s="1" t="s">
        <v>8</v>
      </c>
      <c r="F245" s="1" t="str">
        <f>VLOOKUP(G245,github!$A:$C,2,FALSE)</f>
        <v>jmdyck</v>
      </c>
      <c r="G245" s="1" t="s">
        <v>720</v>
      </c>
      <c r="H245" s="1">
        <v>236</v>
      </c>
      <c r="I245" s="1" t="s">
        <v>8</v>
      </c>
      <c r="J245" s="1" t="s">
        <v>1062</v>
      </c>
      <c r="K245" s="1" t="s">
        <v>880</v>
      </c>
      <c r="L245" s="1" t="s">
        <v>881</v>
      </c>
    </row>
    <row r="246" spans="1:12" x14ac:dyDescent="0.2">
      <c r="A246" s="1">
        <v>244</v>
      </c>
      <c r="B246" s="1" t="s">
        <v>903</v>
      </c>
      <c r="C246" s="1" t="str">
        <f>VLOOKUP(D246,github!$A:$C,2,FALSE)</f>
        <v>-</v>
      </c>
      <c r="D246" s="1" t="s">
        <v>8</v>
      </c>
      <c r="E246" s="1" t="s">
        <v>8</v>
      </c>
      <c r="F246" s="1" t="str">
        <f>VLOOKUP(G246,github!$A:$C,2,FALSE)</f>
        <v>michaelficarra</v>
      </c>
      <c r="G246" s="1" t="s">
        <v>205</v>
      </c>
      <c r="H246" s="1">
        <v>955</v>
      </c>
      <c r="I246" s="1" t="s">
        <v>8</v>
      </c>
      <c r="J246" s="1" t="s">
        <v>1062</v>
      </c>
      <c r="K246" s="1" t="s">
        <v>880</v>
      </c>
      <c r="L246" s="1" t="s">
        <v>881</v>
      </c>
    </row>
    <row r="247" spans="1:12" x14ac:dyDescent="0.2">
      <c r="A247" s="1">
        <v>245</v>
      </c>
      <c r="B247" s="1" t="s">
        <v>1150</v>
      </c>
      <c r="C247" s="1" t="str">
        <f>VLOOKUP(D247,github!$A:$C,2,FALSE)</f>
        <v>-</v>
      </c>
      <c r="D247" s="1" t="s">
        <v>8</v>
      </c>
      <c r="E247" s="1" t="s">
        <v>8</v>
      </c>
      <c r="F247" s="1" t="str">
        <f>VLOOKUP(G247,github!$A:$C,2,FALSE)</f>
        <v>caiolima</v>
      </c>
      <c r="G247" s="1" t="s">
        <v>152</v>
      </c>
      <c r="H247" s="1">
        <v>1005</v>
      </c>
      <c r="I247" s="1" t="s">
        <v>8</v>
      </c>
      <c r="J247" s="1" t="s">
        <v>1063</v>
      </c>
      <c r="K247" s="1" t="s">
        <v>1081</v>
      </c>
      <c r="L247" s="1" t="s">
        <v>878</v>
      </c>
    </row>
    <row r="248" spans="1:12" x14ac:dyDescent="0.2">
      <c r="A248" s="1">
        <v>246</v>
      </c>
      <c r="B248" s="1" t="s">
        <v>900</v>
      </c>
      <c r="C248" s="1" t="str">
        <f>VLOOKUP(D248,github!$A:$C,2,FALSE)</f>
        <v>-</v>
      </c>
      <c r="D248" s="1" t="s">
        <v>8</v>
      </c>
      <c r="E248" s="1" t="s">
        <v>8</v>
      </c>
      <c r="F248" s="1" t="str">
        <f>VLOOKUP(G248,github!$A:$C,2,FALSE)</f>
        <v>jmdyck</v>
      </c>
      <c r="G248" s="1" t="s">
        <v>720</v>
      </c>
      <c r="H248" s="1">
        <v>236</v>
      </c>
      <c r="I248" s="1" t="s">
        <v>8</v>
      </c>
      <c r="J248" s="1" t="s">
        <v>1062</v>
      </c>
      <c r="K248" s="1" t="s">
        <v>880</v>
      </c>
      <c r="L248" s="1" t="s">
        <v>881</v>
      </c>
    </row>
    <row r="249" spans="1:12" x14ac:dyDescent="0.2">
      <c r="A249" s="1">
        <v>247</v>
      </c>
      <c r="B249" s="1" t="s">
        <v>925</v>
      </c>
      <c r="C249" s="1" t="str">
        <f>VLOOKUP(D249,github!$A:$C,2,FALSE)</f>
        <v>caiolima</v>
      </c>
      <c r="D249" s="1" t="s">
        <v>528</v>
      </c>
      <c r="E249" s="1">
        <v>622</v>
      </c>
      <c r="F249" s="1" t="str">
        <f>VLOOKUP(G249,github!$A:$C,2,FALSE)</f>
        <v>jmdyck</v>
      </c>
      <c r="G249" s="1" t="s">
        <v>525</v>
      </c>
      <c r="H249" s="1">
        <v>623</v>
      </c>
      <c r="I249" s="1">
        <v>0</v>
      </c>
      <c r="J249" s="1" t="s">
        <v>1062</v>
      </c>
      <c r="K249" s="1" t="s">
        <v>880</v>
      </c>
      <c r="L249" s="1" t="s">
        <v>881</v>
      </c>
    </row>
    <row r="250" spans="1:12" x14ac:dyDescent="0.2">
      <c r="A250" s="1">
        <v>248</v>
      </c>
      <c r="B250" s="1" t="s">
        <v>1091</v>
      </c>
      <c r="C250" s="1" t="str">
        <f>VLOOKUP(D250,github!$A:$C,2,FALSE)</f>
        <v>-</v>
      </c>
      <c r="D250" s="1" t="s">
        <v>8</v>
      </c>
      <c r="E250" s="1" t="s">
        <v>8</v>
      </c>
      <c r="F250" s="1" t="str">
        <f>VLOOKUP(G250,github!$A:$C,2,FALSE)</f>
        <v>jmdyck</v>
      </c>
      <c r="G250" s="1" t="s">
        <v>713</v>
      </c>
      <c r="H250" s="1">
        <v>236</v>
      </c>
      <c r="I250" s="1" t="s">
        <v>8</v>
      </c>
      <c r="J250" s="1" t="s">
        <v>1063</v>
      </c>
      <c r="K250" s="1" t="s">
        <v>1061</v>
      </c>
      <c r="L250" s="1" t="s">
        <v>878</v>
      </c>
    </row>
    <row r="251" spans="1:12" x14ac:dyDescent="0.2">
      <c r="A251" s="1">
        <v>249</v>
      </c>
      <c r="B251" s="1" t="s">
        <v>950</v>
      </c>
      <c r="C251" s="1" t="str">
        <f>VLOOKUP(D251,github!$A:$C,2,FALSE)</f>
        <v>-</v>
      </c>
      <c r="D251" s="1" t="s">
        <v>8</v>
      </c>
      <c r="E251" s="1" t="s">
        <v>8</v>
      </c>
      <c r="F251" s="1" t="str">
        <f>VLOOKUP(G251,github!$A:$C,2,FALSE)</f>
        <v>-</v>
      </c>
      <c r="G251" s="1" t="s">
        <v>8</v>
      </c>
      <c r="H251" s="1" t="s">
        <v>8</v>
      </c>
      <c r="I251" s="1" t="s">
        <v>8</v>
      </c>
      <c r="J251" s="1" t="s">
        <v>1062</v>
      </c>
      <c r="K251" s="1" t="s">
        <v>880</v>
      </c>
      <c r="L251" s="1" t="s">
        <v>881</v>
      </c>
    </row>
    <row r="252" spans="1:12" x14ac:dyDescent="0.2">
      <c r="A252" s="1">
        <v>250</v>
      </c>
      <c r="B252" s="1" t="s">
        <v>1137</v>
      </c>
      <c r="C252" s="1" t="str">
        <f>VLOOKUP(D252,github!$A:$C,2,FALSE)</f>
        <v>bakkot</v>
      </c>
      <c r="D252" s="1" t="s">
        <v>98</v>
      </c>
      <c r="E252" s="1">
        <v>1090</v>
      </c>
      <c r="F252" s="1" t="str">
        <f>VLOOKUP(G252,github!$A:$C,2,FALSE)</f>
        <v>-</v>
      </c>
      <c r="G252" s="1" t="s">
        <v>8</v>
      </c>
      <c r="H252" s="1" t="s">
        <v>8</v>
      </c>
      <c r="I252" s="1" t="s">
        <v>8</v>
      </c>
      <c r="J252" s="1" t="s">
        <v>1062</v>
      </c>
      <c r="K252" s="1" t="s">
        <v>884</v>
      </c>
      <c r="L252" s="1" t="s">
        <v>878</v>
      </c>
    </row>
    <row r="253" spans="1:12" x14ac:dyDescent="0.2">
      <c r="A253" s="1">
        <v>251</v>
      </c>
      <c r="B253" s="1" t="s">
        <v>1152</v>
      </c>
      <c r="C253" s="1" t="str">
        <f>VLOOKUP(D253,github!$A:$C,2,FALSE)</f>
        <v>-</v>
      </c>
      <c r="D253" s="1" t="s">
        <v>8</v>
      </c>
      <c r="E253" s="1" t="s">
        <v>8</v>
      </c>
      <c r="F253" s="1" t="str">
        <f>VLOOKUP(G253,github!$A:$C,2,FALSE)</f>
        <v>caiolima</v>
      </c>
      <c r="G253" s="1" t="s">
        <v>152</v>
      </c>
      <c r="H253" s="1">
        <v>1005</v>
      </c>
      <c r="I253" s="1" t="s">
        <v>8</v>
      </c>
      <c r="J253" s="1" t="s">
        <v>1063</v>
      </c>
      <c r="K253" s="1" t="s">
        <v>1081</v>
      </c>
      <c r="L253" s="1" t="s">
        <v>878</v>
      </c>
    </row>
    <row r="254" spans="1:12" x14ac:dyDescent="0.2">
      <c r="A254" s="1">
        <v>252</v>
      </c>
      <c r="B254" s="1" t="s">
        <v>1004</v>
      </c>
      <c r="C254" s="1" t="str">
        <f>VLOOKUP(D254,github!$A:$C,2,FALSE)</f>
        <v>jmdyck</v>
      </c>
      <c r="D254" s="1" t="s">
        <v>391</v>
      </c>
      <c r="E254" s="1">
        <v>768</v>
      </c>
      <c r="F254" s="1" t="str">
        <f>VLOOKUP(G254,github!$A:$C,2,FALSE)</f>
        <v>-</v>
      </c>
      <c r="G254" s="1" t="s">
        <v>8</v>
      </c>
      <c r="H254" s="1" t="s">
        <v>8</v>
      </c>
      <c r="I254" s="1" t="s">
        <v>8</v>
      </c>
      <c r="J254" s="1" t="s">
        <v>1063</v>
      </c>
      <c r="K254" s="1" t="s">
        <v>1061</v>
      </c>
      <c r="L254" s="1" t="s">
        <v>878</v>
      </c>
    </row>
    <row r="255" spans="1:12" x14ac:dyDescent="0.2">
      <c r="A255" s="1">
        <v>253</v>
      </c>
      <c r="B255" s="1" t="s">
        <v>977</v>
      </c>
      <c r="C255" s="1" t="str">
        <f>VLOOKUP(D255,github!$A:$C,2,FALSE)</f>
        <v>-</v>
      </c>
      <c r="D255" s="1" t="s">
        <v>8</v>
      </c>
      <c r="E255" s="1" t="s">
        <v>8</v>
      </c>
      <c r="F255" s="1" t="str">
        <f>VLOOKUP(G255,github!$A:$C,2,FALSE)</f>
        <v>szuend</v>
      </c>
      <c r="G255" s="1" t="s">
        <v>34</v>
      </c>
      <c r="H255" s="1">
        <v>1124</v>
      </c>
      <c r="I255" s="1" t="s">
        <v>8</v>
      </c>
      <c r="J255" s="1" t="s">
        <v>1062</v>
      </c>
      <c r="K255" s="1" t="s">
        <v>884</v>
      </c>
      <c r="L255" s="1" t="s">
        <v>878</v>
      </c>
    </row>
    <row r="256" spans="1:12" x14ac:dyDescent="0.2">
      <c r="A256" s="1">
        <v>254</v>
      </c>
      <c r="B256" s="1" t="s">
        <v>1097</v>
      </c>
      <c r="C256" s="1" t="str">
        <f>VLOOKUP(D256,github!$A:$C,2,FALSE)</f>
        <v>michaelficarra</v>
      </c>
      <c r="D256" s="1" t="s">
        <v>205</v>
      </c>
      <c r="E256" s="1">
        <v>955</v>
      </c>
      <c r="F256" s="1" t="str">
        <f>VLOOKUP(G256,github!$A:$C,2,FALSE)</f>
        <v>caiolima</v>
      </c>
      <c r="G256" s="1" t="s">
        <v>152</v>
      </c>
      <c r="H256" s="1">
        <v>1005</v>
      </c>
      <c r="I256" s="1">
        <v>49</v>
      </c>
      <c r="J256" s="1" t="s">
        <v>1063</v>
      </c>
      <c r="K256" s="1" t="s">
        <v>1081</v>
      </c>
      <c r="L256" s="1" t="s">
        <v>878</v>
      </c>
    </row>
    <row r="257" spans="1:12" x14ac:dyDescent="0.2">
      <c r="A257" s="1">
        <v>255</v>
      </c>
      <c r="B257" s="1" t="s">
        <v>1175</v>
      </c>
      <c r="C257" s="1" t="str">
        <f>VLOOKUP(D257,github!$A:$C,2,FALSE)</f>
        <v>-</v>
      </c>
      <c r="D257" s="1" t="s">
        <v>8</v>
      </c>
      <c r="E257" s="1" t="s">
        <v>8</v>
      </c>
      <c r="F257" s="1" t="str">
        <f>VLOOKUP(G257,github!$A:$C,2,FALSE)</f>
        <v>-</v>
      </c>
      <c r="G257" s="1" t="s">
        <v>8</v>
      </c>
      <c r="H257" s="1" t="s">
        <v>8</v>
      </c>
      <c r="I257" s="1" t="s">
        <v>8</v>
      </c>
      <c r="J257" s="1" t="s">
        <v>877</v>
      </c>
      <c r="K257" s="1" t="s">
        <v>877</v>
      </c>
      <c r="L257" s="1" t="s">
        <v>878</v>
      </c>
    </row>
    <row r="258" spans="1:12" x14ac:dyDescent="0.2">
      <c r="A258" s="1">
        <v>256</v>
      </c>
      <c r="B258" s="1" t="s">
        <v>940</v>
      </c>
      <c r="C258" s="1" t="str">
        <f>VLOOKUP(D258,github!$A:$C,2,FALSE)</f>
        <v>caiolima</v>
      </c>
      <c r="D258" s="1" t="s">
        <v>528</v>
      </c>
      <c r="E258" s="1">
        <v>622</v>
      </c>
      <c r="F258" s="1" t="str">
        <f>VLOOKUP(G258,github!$A:$C,2,FALSE)</f>
        <v>jmdyck</v>
      </c>
      <c r="G258" s="1" t="s">
        <v>525</v>
      </c>
      <c r="H258" s="1">
        <v>623</v>
      </c>
      <c r="I258" s="1">
        <v>0</v>
      </c>
      <c r="J258" s="1" t="s">
        <v>1062</v>
      </c>
      <c r="K258" s="1" t="s">
        <v>880</v>
      </c>
      <c r="L258" s="1" t="s">
        <v>881</v>
      </c>
    </row>
    <row r="259" spans="1:12" x14ac:dyDescent="0.2">
      <c r="A259" s="1">
        <v>257</v>
      </c>
      <c r="B259" s="1" t="s">
        <v>1157</v>
      </c>
      <c r="C259" s="1" t="str">
        <f>VLOOKUP(D259,github!$A:$C,2,FALSE)</f>
        <v>-</v>
      </c>
      <c r="D259" s="1" t="s">
        <v>8</v>
      </c>
      <c r="E259" s="1" t="s">
        <v>8</v>
      </c>
      <c r="F259" s="1" t="str">
        <f>VLOOKUP(G259,github!$A:$C,2,FALSE)</f>
        <v>caiolima</v>
      </c>
      <c r="G259" s="1" t="s">
        <v>152</v>
      </c>
      <c r="H259" s="1">
        <v>1005</v>
      </c>
      <c r="I259" s="1" t="s">
        <v>8</v>
      </c>
      <c r="J259" s="1" t="s">
        <v>1063</v>
      </c>
      <c r="K259" s="1" t="s">
        <v>1081</v>
      </c>
      <c r="L259" s="1" t="s">
        <v>878</v>
      </c>
    </row>
    <row r="260" spans="1:12" x14ac:dyDescent="0.2">
      <c r="A260" s="1">
        <v>258</v>
      </c>
      <c r="B260" s="1" t="s">
        <v>1140</v>
      </c>
      <c r="C260" s="1" t="str">
        <f>VLOOKUP(D260,github!$A:$C,2,FALSE)</f>
        <v>michaelficarra</v>
      </c>
      <c r="D260" s="1" t="s">
        <v>657</v>
      </c>
      <c r="E260" s="1">
        <v>410</v>
      </c>
      <c r="F260" s="1" t="str">
        <f>VLOOKUP(G260,github!$A:$C,2,FALSE)</f>
        <v>caiolima</v>
      </c>
      <c r="G260" s="1" t="s">
        <v>152</v>
      </c>
      <c r="H260" s="1">
        <v>1005</v>
      </c>
      <c r="I260" s="1">
        <v>594</v>
      </c>
      <c r="J260" s="1" t="s">
        <v>1063</v>
      </c>
      <c r="K260" s="1" t="s">
        <v>1081</v>
      </c>
      <c r="L260" s="1" t="s">
        <v>878</v>
      </c>
    </row>
    <row r="261" spans="1:12" x14ac:dyDescent="0.2">
      <c r="A261" s="1">
        <v>259</v>
      </c>
      <c r="B261" s="1" t="s">
        <v>989</v>
      </c>
      <c r="C261" s="1" t="str">
        <f>VLOOKUP(D261,github!$A:$C,2,FALSE)</f>
        <v>-</v>
      </c>
      <c r="D261" s="1" t="s">
        <v>8</v>
      </c>
      <c r="E261" s="1" t="s">
        <v>8</v>
      </c>
      <c r="F261" s="1" t="str">
        <f>VLOOKUP(G261,github!$A:$C,2,FALSE)</f>
        <v>jmdyck</v>
      </c>
      <c r="G261" s="1" t="s">
        <v>722</v>
      </c>
      <c r="H261" s="1">
        <v>236</v>
      </c>
      <c r="I261" s="1" t="s">
        <v>8</v>
      </c>
      <c r="J261" s="1" t="s">
        <v>1062</v>
      </c>
      <c r="K261" s="1" t="s">
        <v>880</v>
      </c>
      <c r="L261" s="1" t="s">
        <v>881</v>
      </c>
    </row>
    <row r="262" spans="1:12" x14ac:dyDescent="0.2">
      <c r="A262" s="1">
        <v>260</v>
      </c>
      <c r="B262" s="1" t="s">
        <v>1148</v>
      </c>
      <c r="C262" s="1" t="str">
        <f>VLOOKUP(D262,github!$A:$C,2,FALSE)</f>
        <v>gibson042</v>
      </c>
      <c r="D262" s="1" t="s">
        <v>213</v>
      </c>
      <c r="E262" s="1">
        <v>949</v>
      </c>
      <c r="F262" s="1" t="str">
        <f>VLOOKUP(G262,github!$A:$C,2,FALSE)</f>
        <v>-</v>
      </c>
      <c r="G262" s="1" t="s">
        <v>8</v>
      </c>
      <c r="H262" s="1" t="s">
        <v>8</v>
      </c>
      <c r="I262" s="1" t="s">
        <v>8</v>
      </c>
      <c r="J262" s="1" t="s">
        <v>1062</v>
      </c>
      <c r="K262" s="1" t="s">
        <v>884</v>
      </c>
      <c r="L262" s="1" t="s">
        <v>878</v>
      </c>
    </row>
    <row r="263" spans="1:12" x14ac:dyDescent="0.2">
      <c r="A263" s="1">
        <v>261</v>
      </c>
      <c r="B263" s="1" t="s">
        <v>1006</v>
      </c>
      <c r="C263" s="1" t="str">
        <f>VLOOKUP(D263,github!$A:$C,2,FALSE)</f>
        <v>-</v>
      </c>
      <c r="D263" s="1" t="s">
        <v>8</v>
      </c>
      <c r="E263" s="1" t="s">
        <v>8</v>
      </c>
      <c r="F263" s="1" t="str">
        <f>VLOOKUP(G263,github!$A:$C,2,FALSE)</f>
        <v>-</v>
      </c>
      <c r="G263" s="1" t="s">
        <v>8</v>
      </c>
      <c r="H263" s="1" t="s">
        <v>8</v>
      </c>
      <c r="I263" s="1" t="s">
        <v>8</v>
      </c>
      <c r="J263" s="1" t="s">
        <v>1063</v>
      </c>
      <c r="K263" s="1" t="s">
        <v>1061</v>
      </c>
      <c r="L263" s="1" t="s">
        <v>881</v>
      </c>
    </row>
    <row r="264" spans="1:12" x14ac:dyDescent="0.2">
      <c r="A264" s="1">
        <v>262</v>
      </c>
      <c r="B264" s="1" t="s">
        <v>1139</v>
      </c>
      <c r="C264" s="1" t="str">
        <f>VLOOKUP(D264,github!$A:$C,2,FALSE)</f>
        <v>jmdyck</v>
      </c>
      <c r="D264" s="1" t="s">
        <v>494</v>
      </c>
      <c r="E264" s="1">
        <v>637</v>
      </c>
      <c r="F264" s="1" t="str">
        <f>VLOOKUP(G264,github!$A:$C,2,FALSE)</f>
        <v>caiolima</v>
      </c>
      <c r="G264" s="1" t="s">
        <v>152</v>
      </c>
      <c r="H264" s="1">
        <v>1005</v>
      </c>
      <c r="I264" s="1">
        <v>367</v>
      </c>
      <c r="J264" s="1" t="s">
        <v>877</v>
      </c>
      <c r="K264" s="1" t="s">
        <v>877</v>
      </c>
      <c r="L264" s="1" t="s">
        <v>878</v>
      </c>
    </row>
    <row r="265" spans="1:12" x14ac:dyDescent="0.2">
      <c r="A265" s="1">
        <v>263</v>
      </c>
      <c r="B265" s="1" t="s">
        <v>942</v>
      </c>
      <c r="C265" s="1" t="str">
        <f>VLOOKUP(D265,github!$A:$C,2,FALSE)</f>
        <v>-</v>
      </c>
      <c r="D265" s="1" t="s">
        <v>8</v>
      </c>
      <c r="E265" s="1" t="s">
        <v>8</v>
      </c>
      <c r="F265" s="1" t="str">
        <f>VLOOKUP(G265,github!$A:$C,2,FALSE)</f>
        <v>anba</v>
      </c>
      <c r="G265" s="1" t="s">
        <v>672</v>
      </c>
      <c r="H265" s="1">
        <v>390</v>
      </c>
      <c r="I265" s="1" t="s">
        <v>8</v>
      </c>
      <c r="J265" s="1" t="s">
        <v>877</v>
      </c>
      <c r="K265" s="1" t="s">
        <v>877</v>
      </c>
      <c r="L265" s="1" t="s">
        <v>878</v>
      </c>
    </row>
    <row r="266" spans="1:12" x14ac:dyDescent="0.2">
      <c r="A266" s="1">
        <v>264</v>
      </c>
      <c r="B266" s="1" t="s">
        <v>1112</v>
      </c>
      <c r="C266" s="1" t="str">
        <f>VLOOKUP(D266,github!$A:$C,2,FALSE)</f>
        <v>-</v>
      </c>
      <c r="D266" s="1" t="s">
        <v>8</v>
      </c>
      <c r="E266" s="1" t="s">
        <v>8</v>
      </c>
      <c r="F266" s="1" t="str">
        <f>VLOOKUP(G266,github!$A:$C,2,FALSE)</f>
        <v>caiolima</v>
      </c>
      <c r="G266" s="1" t="s">
        <v>152</v>
      </c>
      <c r="H266" s="1">
        <v>1005</v>
      </c>
      <c r="I266" s="1" t="s">
        <v>8</v>
      </c>
      <c r="J266" s="1" t="s">
        <v>1063</v>
      </c>
      <c r="K266" s="1" t="s">
        <v>1081</v>
      </c>
      <c r="L266" s="1" t="s">
        <v>878</v>
      </c>
    </row>
    <row r="267" spans="1:12" x14ac:dyDescent="0.2">
      <c r="A267" s="1">
        <v>265</v>
      </c>
      <c r="B267" s="1" t="s">
        <v>1001</v>
      </c>
      <c r="C267" s="1" t="str">
        <f>VLOOKUP(D267,github!$A:$C,2,FALSE)</f>
        <v>-</v>
      </c>
      <c r="D267" s="1" t="s">
        <v>8</v>
      </c>
      <c r="E267" s="1" t="s">
        <v>8</v>
      </c>
      <c r="F267" s="1" t="str">
        <f>VLOOKUP(G267,github!$A:$C,2,FALSE)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 x14ac:dyDescent="0.2">
      <c r="A268" s="1">
        <v>266</v>
      </c>
      <c r="B268" s="1" t="s">
        <v>987</v>
      </c>
      <c r="C268" s="1" t="str">
        <f>VLOOKUP(D268,github!$A:$C,2,FALSE)</f>
        <v>-</v>
      </c>
      <c r="D268" s="1" t="s">
        <v>8</v>
      </c>
      <c r="E268" s="1" t="s">
        <v>8</v>
      </c>
      <c r="F268" s="1" t="str">
        <f>VLOOKUP(G268,github!$A:$C,2,FALSE)</f>
        <v>-</v>
      </c>
      <c r="G268" s="1" t="s">
        <v>8</v>
      </c>
      <c r="H268" s="1" t="s">
        <v>8</v>
      </c>
      <c r="I268" s="1" t="s">
        <v>8</v>
      </c>
      <c r="J268" s="1" t="s">
        <v>1063</v>
      </c>
      <c r="K268" s="1" t="s">
        <v>1081</v>
      </c>
      <c r="L268" s="1" t="s">
        <v>878</v>
      </c>
    </row>
    <row r="269" spans="1:12" x14ac:dyDescent="0.2">
      <c r="A269" s="1">
        <v>267</v>
      </c>
      <c r="B269" s="1" t="s">
        <v>1016</v>
      </c>
      <c r="C269" s="1" t="str">
        <f>VLOOKUP(D269,github!$A:$C,2,FALSE)</f>
        <v>-</v>
      </c>
      <c r="D269" s="1" t="s">
        <v>8</v>
      </c>
      <c r="E269" s="1" t="s">
        <v>8</v>
      </c>
      <c r="F269" s="1" t="str">
        <f>VLOOKUP(G269,github!$A:$C,2,FALSE)</f>
        <v>jmdyck</v>
      </c>
      <c r="G269" s="1" t="s">
        <v>720</v>
      </c>
      <c r="H269" s="1">
        <v>236</v>
      </c>
      <c r="I269" s="1" t="s">
        <v>8</v>
      </c>
      <c r="J269" s="1" t="s">
        <v>1062</v>
      </c>
      <c r="K269" s="1" t="s">
        <v>880</v>
      </c>
      <c r="L269" s="1" t="s">
        <v>881</v>
      </c>
    </row>
    <row r="270" spans="1:12" x14ac:dyDescent="0.2">
      <c r="A270" s="1">
        <v>268</v>
      </c>
      <c r="B270" s="1" t="s">
        <v>1106</v>
      </c>
      <c r="C270" s="1" t="str">
        <f>VLOOKUP(D270,github!$A:$C,2,FALSE)</f>
        <v>-</v>
      </c>
      <c r="D270" s="1" t="s">
        <v>8</v>
      </c>
      <c r="E270" s="1" t="s">
        <v>8</v>
      </c>
      <c r="F270" s="1" t="str">
        <f>VLOOKUP(G270,github!$A:$C,2,FALSE)</f>
        <v>syg</v>
      </c>
      <c r="G270" s="1" t="s">
        <v>471</v>
      </c>
      <c r="H270" s="1">
        <v>655</v>
      </c>
      <c r="I270" s="1" t="s">
        <v>8</v>
      </c>
      <c r="J270" s="1" t="s">
        <v>1063</v>
      </c>
      <c r="K270" s="1" t="s">
        <v>1081</v>
      </c>
      <c r="L270" s="1" t="s">
        <v>878</v>
      </c>
    </row>
    <row r="271" spans="1:12" x14ac:dyDescent="0.2">
      <c r="A271" s="1">
        <v>269</v>
      </c>
      <c r="B271" s="1" t="s">
        <v>1138</v>
      </c>
      <c r="C271" s="1" t="str">
        <f>VLOOKUP(D271,github!$A:$C,2,FALSE)</f>
        <v>gibson042</v>
      </c>
      <c r="D271" s="1" t="s">
        <v>213</v>
      </c>
      <c r="E271" s="1">
        <v>949</v>
      </c>
      <c r="F271" s="1" t="str">
        <f>VLOOKUP(G271,github!$A:$C,2,FALSE)</f>
        <v>-</v>
      </c>
      <c r="G271" s="1" t="s">
        <v>8</v>
      </c>
      <c r="H271" s="1" t="s">
        <v>8</v>
      </c>
      <c r="I271" s="1" t="s">
        <v>8</v>
      </c>
      <c r="J271" s="1" t="s">
        <v>1062</v>
      </c>
      <c r="K271" s="1" t="s">
        <v>884</v>
      </c>
      <c r="L271" s="1" t="s">
        <v>878</v>
      </c>
    </row>
    <row r="272" spans="1:12" x14ac:dyDescent="0.2">
      <c r="A272" s="1">
        <v>270</v>
      </c>
      <c r="B272" s="1" t="s">
        <v>1135</v>
      </c>
      <c r="C272" s="1" t="str">
        <f>VLOOKUP(D272,github!$A:$C,2,FALSE)</f>
        <v>-</v>
      </c>
      <c r="D272" s="1" t="s">
        <v>8</v>
      </c>
      <c r="E272" s="1" t="s">
        <v>8</v>
      </c>
      <c r="F272" s="1" t="str">
        <f>VLOOKUP(G272,github!$A:$C,2,FALSE)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1019</v>
      </c>
      <c r="C273" s="1" t="str">
        <f>VLOOKUP(D273,github!$A:$C,2,FALSE)</f>
        <v>chicoxyzzy</v>
      </c>
      <c r="D273" s="1" t="s">
        <v>404</v>
      </c>
      <c r="E273" s="1">
        <v>753</v>
      </c>
      <c r="F273" s="1" t="str">
        <f>VLOOKUP(G273,github!$A:$C,2,FALSE)</f>
        <v>jmdyck</v>
      </c>
      <c r="G273" s="1" t="s">
        <v>172</v>
      </c>
      <c r="H273" s="1">
        <v>975</v>
      </c>
      <c r="I273" s="1">
        <v>222</v>
      </c>
      <c r="J273" s="1" t="s">
        <v>1063</v>
      </c>
      <c r="K273" s="1" t="s">
        <v>1081</v>
      </c>
      <c r="L273" s="1" t="s">
        <v>881</v>
      </c>
    </row>
    <row r="274" spans="1:12" x14ac:dyDescent="0.2">
      <c r="A274" s="1">
        <v>272</v>
      </c>
      <c r="B274" s="1" t="s">
        <v>1079</v>
      </c>
      <c r="C274" s="1" t="str">
        <f>VLOOKUP(D274,github!$A:$C,2,FALSE)</f>
        <v>-</v>
      </c>
      <c r="D274" s="1" t="s">
        <v>8</v>
      </c>
      <c r="E274" s="1" t="s">
        <v>8</v>
      </c>
      <c r="F274" s="1" t="str">
        <f>VLOOKUP(G274,github!$A:$C,2,FALSE)</f>
        <v>jmdyck</v>
      </c>
      <c r="G274" s="1" t="s">
        <v>713</v>
      </c>
      <c r="H274" s="1">
        <v>236</v>
      </c>
      <c r="I274" s="1" t="s">
        <v>8</v>
      </c>
      <c r="J274" s="1" t="s">
        <v>1063</v>
      </c>
      <c r="K274" s="1" t="s">
        <v>1061</v>
      </c>
      <c r="L274" s="1" t="s">
        <v>878</v>
      </c>
    </row>
    <row r="275" spans="1:12" x14ac:dyDescent="0.2">
      <c r="A275" s="1">
        <v>273</v>
      </c>
      <c r="B275" s="1" t="s">
        <v>1090</v>
      </c>
      <c r="C275" s="1" t="str">
        <f>VLOOKUP(D275,github!$A:$C,2,FALSE)</f>
        <v>-</v>
      </c>
      <c r="D275" s="1" t="s">
        <v>8</v>
      </c>
      <c r="E275" s="1" t="s">
        <v>8</v>
      </c>
      <c r="F275" s="1" t="str">
        <f>VLOOKUP(G275,github!$A:$C,2,FALSE)</f>
        <v>-</v>
      </c>
      <c r="G275" s="1" t="s">
        <v>8</v>
      </c>
      <c r="H275" s="1" t="s">
        <v>8</v>
      </c>
      <c r="I275" s="1" t="s">
        <v>8</v>
      </c>
      <c r="J275" s="1" t="s">
        <v>1063</v>
      </c>
      <c r="K275" s="1" t="s">
        <v>1081</v>
      </c>
      <c r="L275" s="1" t="s">
        <v>878</v>
      </c>
    </row>
    <row r="276" spans="1:12" x14ac:dyDescent="0.2">
      <c r="A276" s="1">
        <v>274</v>
      </c>
      <c r="B276" s="1" t="s">
        <v>978</v>
      </c>
      <c r="C276" s="1" t="str">
        <f>VLOOKUP(D276,github!$A:$C,2,FALSE)</f>
        <v>-</v>
      </c>
      <c r="D276" s="1" t="s">
        <v>8</v>
      </c>
      <c r="E276" s="1" t="s">
        <v>8</v>
      </c>
      <c r="F276" s="1" t="str">
        <f>VLOOKUP(G276,github!$A:$C,2,FALSE)</f>
        <v>-</v>
      </c>
      <c r="G276" s="1" t="s">
        <v>8</v>
      </c>
      <c r="H276" s="1" t="s">
        <v>8</v>
      </c>
      <c r="I276" s="1" t="s">
        <v>8</v>
      </c>
      <c r="J276" s="1" t="s">
        <v>877</v>
      </c>
      <c r="K276" s="1" t="s">
        <v>877</v>
      </c>
      <c r="L276" s="1" t="s">
        <v>878</v>
      </c>
    </row>
    <row r="277" spans="1:12" x14ac:dyDescent="0.2">
      <c r="A277" s="1">
        <v>275</v>
      </c>
      <c r="B277" s="1" t="s">
        <v>974</v>
      </c>
      <c r="C277" s="1" t="str">
        <f>VLOOKUP(D277,github!$A:$C,2,FALSE)</f>
        <v>domenic</v>
      </c>
      <c r="D277" s="1" t="s">
        <v>810</v>
      </c>
      <c r="E277" s="1">
        <v>33</v>
      </c>
      <c r="F277" s="1" t="str">
        <f>VLOOKUP(G277,github!$A:$C,2,FALSE)</f>
        <v>jhnaldo</v>
      </c>
      <c r="G277" s="1" t="s">
        <v>365</v>
      </c>
      <c r="H277" s="1">
        <v>803</v>
      </c>
      <c r="I277" s="1">
        <v>769</v>
      </c>
      <c r="J277" s="1" t="s">
        <v>877</v>
      </c>
      <c r="K277" s="1" t="s">
        <v>877</v>
      </c>
      <c r="L277" s="1" t="s">
        <v>881</v>
      </c>
    </row>
    <row r="278" spans="1:12" x14ac:dyDescent="0.2">
      <c r="A278" s="1">
        <v>276</v>
      </c>
      <c r="B278" s="1" t="s">
        <v>983</v>
      </c>
      <c r="C278" s="1" t="str">
        <f>VLOOKUP(D278,github!$A:$C,2,FALSE)</f>
        <v>caiolima</v>
      </c>
      <c r="D278" s="1" t="s">
        <v>528</v>
      </c>
      <c r="E278" s="1">
        <v>622</v>
      </c>
      <c r="F278" s="1" t="str">
        <f>VLOOKUP(G278,github!$A:$C,2,FALSE)</f>
        <v>jmdyck</v>
      </c>
      <c r="G278" s="1" t="s">
        <v>525</v>
      </c>
      <c r="H278" s="1">
        <v>623</v>
      </c>
      <c r="I278" s="1">
        <v>0</v>
      </c>
      <c r="J278" s="1" t="s">
        <v>1062</v>
      </c>
      <c r="K278" s="1" t="s">
        <v>880</v>
      </c>
      <c r="L278" s="1" t="s">
        <v>881</v>
      </c>
    </row>
    <row r="279" spans="1:12" x14ac:dyDescent="0.2">
      <c r="A279" s="1">
        <v>277</v>
      </c>
      <c r="B279" s="1" t="s">
        <v>1161</v>
      </c>
      <c r="C279" s="1" t="str">
        <f>VLOOKUP(D279,github!$A:$C,2,FALSE)</f>
        <v>gibson042</v>
      </c>
      <c r="D279" s="1" t="s">
        <v>213</v>
      </c>
      <c r="E279" s="1">
        <v>949</v>
      </c>
      <c r="F279" s="1" t="str">
        <f>VLOOKUP(G279,github!$A:$C,2,FALSE)</f>
        <v>michaelficarra</v>
      </c>
      <c r="G279" s="1" t="s">
        <v>205</v>
      </c>
      <c r="H279" s="1">
        <v>955</v>
      </c>
      <c r="I279" s="1">
        <v>6</v>
      </c>
      <c r="J279" s="1" t="s">
        <v>1062</v>
      </c>
      <c r="K279" s="1" t="s">
        <v>884</v>
      </c>
      <c r="L279" s="1" t="s">
        <v>878</v>
      </c>
    </row>
    <row r="280" spans="1:12" x14ac:dyDescent="0.2">
      <c r="A280" s="1">
        <v>278</v>
      </c>
      <c r="B280" s="1" t="s">
        <v>1161</v>
      </c>
      <c r="C280" s="1" t="str">
        <f>VLOOKUP(D280,github!$A:$C,2,FALSE)</f>
        <v>bakkot</v>
      </c>
      <c r="D280" s="1" t="s">
        <v>192</v>
      </c>
      <c r="E280" s="1">
        <v>963</v>
      </c>
      <c r="F280" s="1" t="str">
        <f>VLOOKUP(G280,github!$A:$C,2,FALSE)</f>
        <v>-</v>
      </c>
      <c r="G280" s="1" t="s">
        <v>8</v>
      </c>
      <c r="H280" s="1" t="s">
        <v>8</v>
      </c>
      <c r="I280" s="1" t="s">
        <v>8</v>
      </c>
      <c r="J280" s="1" t="s">
        <v>1062</v>
      </c>
      <c r="K280" s="1" t="s">
        <v>884</v>
      </c>
      <c r="L280" s="1" t="s">
        <v>878</v>
      </c>
    </row>
    <row r="281" spans="1:12" x14ac:dyDescent="0.2">
      <c r="A281" s="1">
        <v>279</v>
      </c>
      <c r="B281" s="1" t="s">
        <v>945</v>
      </c>
      <c r="C281" s="1" t="str">
        <f>VLOOKUP(D281,github!$A:$C,2,FALSE)</f>
        <v>-</v>
      </c>
      <c r="D281" s="1" t="s">
        <v>8</v>
      </c>
      <c r="E281" s="1" t="s">
        <v>8</v>
      </c>
      <c r="F281" s="1" t="str">
        <f>VLOOKUP(G281,github!$A:$C,2,FALSE)</f>
        <v>-</v>
      </c>
      <c r="G281" s="1" t="s">
        <v>8</v>
      </c>
      <c r="H281" s="1" t="s">
        <v>8</v>
      </c>
      <c r="I281" s="1" t="s">
        <v>8</v>
      </c>
      <c r="J281" s="1" t="s">
        <v>1063</v>
      </c>
      <c r="K281" s="1" t="s">
        <v>1061</v>
      </c>
      <c r="L281" s="1" t="s">
        <v>881</v>
      </c>
    </row>
    <row r="282" spans="1:1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</sheetData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G25" sqref="G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7"/>
      <c r="B1" s="69"/>
      <c r="C1" s="72" t="s">
        <v>3</v>
      </c>
      <c r="D1" s="72"/>
      <c r="E1" s="72"/>
      <c r="F1" s="70"/>
      <c r="G1" s="71"/>
      <c r="H1" s="72" t="s">
        <v>1054</v>
      </c>
      <c r="I1" s="72"/>
      <c r="J1" s="72"/>
      <c r="K1" s="72"/>
      <c r="L1" s="72" t="s">
        <v>1041</v>
      </c>
      <c r="M1" s="72"/>
      <c r="N1" s="72" t="s">
        <v>1040</v>
      </c>
      <c r="O1" s="72"/>
      <c r="P1" s="72"/>
    </row>
    <row r="2" spans="1:16" x14ac:dyDescent="0.2">
      <c r="A2" s="60" t="s">
        <v>1</v>
      </c>
      <c r="B2" s="60" t="s">
        <v>6</v>
      </c>
      <c r="C2" s="60" t="s">
        <v>7</v>
      </c>
      <c r="D2" s="60" t="s">
        <v>8</v>
      </c>
      <c r="E2" s="60" t="s">
        <v>1037</v>
      </c>
      <c r="F2" s="15" t="s">
        <v>1052</v>
      </c>
      <c r="G2" s="60" t="s">
        <v>1039</v>
      </c>
      <c r="H2" s="60" t="s">
        <v>4</v>
      </c>
      <c r="I2" s="60" t="s">
        <v>1038</v>
      </c>
      <c r="J2" s="60" t="s">
        <v>1055</v>
      </c>
      <c r="K2" s="60" t="s">
        <v>5</v>
      </c>
      <c r="L2" s="60" t="s">
        <v>1042</v>
      </c>
      <c r="M2" s="60" t="s">
        <v>1037</v>
      </c>
      <c r="N2" s="60" t="s">
        <v>1043</v>
      </c>
      <c r="O2" s="60" t="s">
        <v>1044</v>
      </c>
      <c r="P2" s="60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opLeftCell="V16" zoomScale="400" zoomScaleNormal="209" workbookViewId="0">
      <selection activeCell="V21" sqref="V21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1640625" style="1" customWidth="1"/>
    <col min="9" max="9" width="8.5" style="1" bestFit="1" customWidth="1"/>
    <col min="10" max="10" width="6.5" style="1" bestFit="1" customWidth="1"/>
    <col min="11" max="11" width="7.83203125" style="1" bestFit="1" customWidth="1"/>
    <col min="12" max="12" width="7.5" style="1" customWidth="1"/>
    <col min="13" max="13" width="8.1640625" style="1" bestFit="1" customWidth="1"/>
    <col min="14" max="15" width="7.5" style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1053</v>
      </c>
      <c r="C1" s="4" t="s">
        <v>5</v>
      </c>
      <c r="D1" s="4" t="s">
        <v>1056</v>
      </c>
      <c r="E1" s="4" t="s">
        <v>1057</v>
      </c>
      <c r="F1" s="29" t="s">
        <v>1057</v>
      </c>
      <c r="G1" s="4" t="s">
        <v>1058</v>
      </c>
      <c r="H1" s="44" t="s">
        <v>2494</v>
      </c>
      <c r="I1" s="4" t="s">
        <v>2493</v>
      </c>
      <c r="J1" s="4" t="s">
        <v>2492</v>
      </c>
      <c r="K1" s="5" t="s">
        <v>5</v>
      </c>
      <c r="L1" s="5" t="s">
        <v>1066</v>
      </c>
      <c r="M1" s="30" t="s">
        <v>1057</v>
      </c>
      <c r="N1" s="30" t="s">
        <v>1057</v>
      </c>
      <c r="O1" s="30" t="s">
        <v>1066</v>
      </c>
      <c r="Q1" s="4" t="s">
        <v>1059</v>
      </c>
      <c r="R1" s="34">
        <f>AVERAGE(J$2:J$865)</f>
        <v>1696.6099537037037</v>
      </c>
      <c r="T1" s="33" t="s">
        <v>1058</v>
      </c>
      <c r="U1" s="34">
        <f>AVERAGE(G$2:G$865)</f>
        <v>91.969140046296289</v>
      </c>
      <c r="W1" s="33" t="s">
        <v>1057</v>
      </c>
      <c r="X1" s="34">
        <f>AVERAGE(E$2:E$865)</f>
        <v>301598.88194444444</v>
      </c>
      <c r="Z1" s="33" t="s">
        <v>1053</v>
      </c>
      <c r="AA1" s="34">
        <f>AVERAGE(B$2:B$865)</f>
        <v>8.0260162037037066</v>
      </c>
      <c r="AB1" s="33" t="s">
        <v>1056</v>
      </c>
      <c r="AC1" s="34">
        <f>AVERAGE(D$2:D$865)</f>
        <v>0.75889351851851838</v>
      </c>
    </row>
    <row r="2" spans="1:29" x14ac:dyDescent="0.2">
      <c r="A2" s="1">
        <v>1</v>
      </c>
      <c r="B2" s="13">
        <f>(commit!$H3+commit!$I3)/1000</f>
        <v>7.74</v>
      </c>
      <c r="C2" s="13">
        <f>(commit!$K3-commit!$J3)/1000</f>
        <v>76.361000000000004</v>
      </c>
      <c r="D2" s="13">
        <f>commit!$J3/1000</f>
        <v>0.53100000000000003</v>
      </c>
      <c r="E2" s="12">
        <f>commit!$G3</f>
        <v>222372</v>
      </c>
      <c r="F2" s="32">
        <f>E2/1000</f>
        <v>222.37200000000001</v>
      </c>
      <c r="G2" s="12">
        <f>commit!$P3/1000</f>
        <v>74.504999999999995</v>
      </c>
      <c r="H2" s="12">
        <f>commit!$P3/J2</f>
        <v>49.969818913480886</v>
      </c>
      <c r="I2" s="12">
        <f>commit!$L3</f>
        <v>1360</v>
      </c>
      <c r="J2" s="12">
        <f>commit!$M3</f>
        <v>1491</v>
      </c>
      <c r="K2" s="13">
        <f>(ncommit!$K3-ncommit!$J3)/1000</f>
        <v>63.648000000000003</v>
      </c>
      <c r="L2" s="11">
        <f t="shared" ref="L2:L65" si="0">C2/K2</f>
        <v>1.1997391905480141</v>
      </c>
      <c r="M2" s="12">
        <f>ncommit!$G3</f>
        <v>202006</v>
      </c>
      <c r="N2" s="32">
        <f>M2/1000</f>
        <v>202.006</v>
      </c>
      <c r="O2" s="11">
        <f t="shared" ref="O2:O65" si="1">E2/M2</f>
        <v>1.1008187875607656</v>
      </c>
      <c r="Q2" s="33" t="s">
        <v>1042</v>
      </c>
      <c r="R2" s="34">
        <f>AVERAGE(I$2:I$865)</f>
        <v>1576.3391203703704</v>
      </c>
      <c r="T2" s="44" t="s">
        <v>2494</v>
      </c>
      <c r="U2" s="34">
        <f>AVERAGE(H2:H865)</f>
        <v>54.13073596677183</v>
      </c>
      <c r="Z2" s="33" t="s">
        <v>5</v>
      </c>
      <c r="AA2" s="34">
        <f>AVERAGE(C$2:C$865)</f>
        <v>128.50586111111102</v>
      </c>
      <c r="AB2" s="33" t="s">
        <v>1178</v>
      </c>
      <c r="AC2" s="34">
        <f>AA1+AC1+AA2</f>
        <v>137.29077083333323</v>
      </c>
    </row>
    <row r="3" spans="1:29" x14ac:dyDescent="0.2">
      <c r="A3" s="1">
        <v>2</v>
      </c>
      <c r="B3" s="13">
        <f>(commit!$H4+commit!$I4)/1000</f>
        <v>7.5140000000000002</v>
      </c>
      <c r="C3" s="13">
        <f>(commit!$K4-commit!$J4)/1000</f>
        <v>75.195999999999998</v>
      </c>
      <c r="D3" s="13">
        <f>commit!$J4/1000</f>
        <v>0.51</v>
      </c>
      <c r="E3" s="12">
        <f>commit!$G4</f>
        <v>222372</v>
      </c>
      <c r="F3" s="32">
        <f t="shared" ref="F3:F66" si="2">E3/1000</f>
        <v>222.37200000000001</v>
      </c>
      <c r="G3" s="12">
        <f>commit!$P4/1000</f>
        <v>74.504999999999995</v>
      </c>
      <c r="H3" s="12">
        <f>commit!$P4/J3</f>
        <v>49.969818913480886</v>
      </c>
      <c r="I3" s="12">
        <f>commit!$L4</f>
        <v>1360</v>
      </c>
      <c r="J3" s="12">
        <f>commit!$M4</f>
        <v>1491</v>
      </c>
      <c r="K3" s="13">
        <f>(ncommit!$K4-ncommit!$J4)/1000</f>
        <v>62.268999999999998</v>
      </c>
      <c r="L3" s="11">
        <f t="shared" si="0"/>
        <v>1.2075992869646213</v>
      </c>
      <c r="M3" s="12">
        <f>ncommit!$G4</f>
        <v>202006</v>
      </c>
      <c r="N3" s="32">
        <f t="shared" ref="N3:N66" si="3">M3/1000</f>
        <v>202.006</v>
      </c>
      <c r="O3" s="11">
        <f t="shared" si="1"/>
        <v>1.1008187875607656</v>
      </c>
    </row>
    <row r="4" spans="1:29" x14ac:dyDescent="0.2">
      <c r="A4" s="1">
        <v>3</v>
      </c>
      <c r="B4" s="13">
        <f>(commit!$H5+commit!$I5)/1000</f>
        <v>7.6449999999999996</v>
      </c>
      <c r="C4" s="13">
        <f>(commit!$K5-commit!$J5)/1000</f>
        <v>76.582999999999998</v>
      </c>
      <c r="D4" s="13">
        <f>commit!$J5/1000</f>
        <v>0.58699999999999997</v>
      </c>
      <c r="E4" s="12">
        <f>commit!$G5</f>
        <v>223337</v>
      </c>
      <c r="F4" s="32">
        <f t="shared" si="2"/>
        <v>223.33699999999999</v>
      </c>
      <c r="G4" s="12">
        <f>commit!$P5/1000</f>
        <v>74.460999999999999</v>
      </c>
      <c r="H4" s="12">
        <f>commit!$P5/J4</f>
        <v>49.940308517773303</v>
      </c>
      <c r="I4" s="12">
        <f>commit!$L5</f>
        <v>1360</v>
      </c>
      <c r="J4" s="12">
        <f>commit!$M5</f>
        <v>1491</v>
      </c>
      <c r="K4" s="13">
        <f>(ncommit!$K5-ncommit!$J5)/1000</f>
        <v>62.41</v>
      </c>
      <c r="L4" s="11">
        <f t="shared" si="0"/>
        <v>1.2270950168242269</v>
      </c>
      <c r="M4" s="12">
        <f>ncommit!$G5</f>
        <v>202594</v>
      </c>
      <c r="N4" s="32">
        <f t="shared" si="3"/>
        <v>202.59399999999999</v>
      </c>
      <c r="O4" s="11">
        <f t="shared" si="1"/>
        <v>1.1023870400900322</v>
      </c>
    </row>
    <row r="5" spans="1:29" x14ac:dyDescent="0.2">
      <c r="A5" s="1">
        <v>4</v>
      </c>
      <c r="B5" s="13">
        <f>(commit!$H6+commit!$I6)/1000</f>
        <v>7.3369999999999997</v>
      </c>
      <c r="C5" s="13">
        <f>(commit!$K6-commit!$J6)/1000</f>
        <v>74.584999999999994</v>
      </c>
      <c r="D5" s="13">
        <f>commit!$J6/1000</f>
        <v>0.57199999999999995</v>
      </c>
      <c r="E5" s="12">
        <f>commit!$G6</f>
        <v>223337</v>
      </c>
      <c r="F5" s="32">
        <f t="shared" si="2"/>
        <v>223.33699999999999</v>
      </c>
      <c r="G5" s="12">
        <f>commit!$P6/1000</f>
        <v>74.460999999999999</v>
      </c>
      <c r="H5" s="12">
        <f>commit!$P6/J5</f>
        <v>49.940308517773303</v>
      </c>
      <c r="I5" s="12">
        <f>commit!$L6</f>
        <v>1360</v>
      </c>
      <c r="J5" s="12">
        <f>commit!$M6</f>
        <v>1491</v>
      </c>
      <c r="K5" s="13">
        <f>(ncommit!$K6-ncommit!$J6)/1000</f>
        <v>61.448999999999998</v>
      </c>
      <c r="L5" s="11">
        <f t="shared" si="0"/>
        <v>1.2137707692558055</v>
      </c>
      <c r="M5" s="12">
        <f>ncommit!$G6</f>
        <v>202594</v>
      </c>
      <c r="N5" s="32">
        <f t="shared" si="3"/>
        <v>202.59399999999999</v>
      </c>
      <c r="O5" s="11">
        <f t="shared" si="1"/>
        <v>1.1023870400900322</v>
      </c>
    </row>
    <row r="6" spans="1:29" x14ac:dyDescent="0.2">
      <c r="A6" s="1">
        <v>5</v>
      </c>
      <c r="B6" s="13">
        <f>(commit!$H7+commit!$I7)/1000</f>
        <v>7.3940000000000001</v>
      </c>
      <c r="C6" s="13">
        <f>(commit!$K7-commit!$J7)/1000</f>
        <v>75.921000000000006</v>
      </c>
      <c r="D6" s="13">
        <f>commit!$J7/1000</f>
        <v>0.54900000000000004</v>
      </c>
      <c r="E6" s="12">
        <f>commit!$G7</f>
        <v>222605</v>
      </c>
      <c r="F6" s="32">
        <f t="shared" si="2"/>
        <v>222.60499999999999</v>
      </c>
      <c r="G6" s="12">
        <f>commit!$P7/1000</f>
        <v>74.399000000000001</v>
      </c>
      <c r="H6" s="12">
        <f>commit!$P7/J6</f>
        <v>49.898725687458082</v>
      </c>
      <c r="I6" s="12">
        <f>commit!$L7</f>
        <v>1360</v>
      </c>
      <c r="J6" s="12">
        <f>commit!$M7</f>
        <v>1491</v>
      </c>
      <c r="K6" s="13">
        <f>(ncommit!$K7-ncommit!$J7)/1000</f>
        <v>59.625</v>
      </c>
      <c r="L6" s="11">
        <f t="shared" si="0"/>
        <v>1.2733081761006291</v>
      </c>
      <c r="M6" s="12">
        <f>ncommit!$G7</f>
        <v>199919</v>
      </c>
      <c r="N6" s="32">
        <f t="shared" si="3"/>
        <v>199.91900000000001</v>
      </c>
      <c r="O6" s="11">
        <f t="shared" si="1"/>
        <v>1.1134759577628939</v>
      </c>
    </row>
    <row r="7" spans="1:29" x14ac:dyDescent="0.2">
      <c r="A7" s="1">
        <v>6</v>
      </c>
      <c r="B7" s="13">
        <f>(commit!$H8+commit!$I8)/1000</f>
        <v>7.9790000000000001</v>
      </c>
      <c r="C7" s="13">
        <f>(commit!$K8-commit!$J8)/1000</f>
        <v>76.671000000000006</v>
      </c>
      <c r="D7" s="13">
        <f>commit!$J8/1000</f>
        <v>0.56599999999999995</v>
      </c>
      <c r="E7" s="12">
        <f>commit!$G8</f>
        <v>221691</v>
      </c>
      <c r="F7" s="32">
        <f t="shared" si="2"/>
        <v>221.691</v>
      </c>
      <c r="G7" s="12">
        <f>commit!$P8/1000</f>
        <v>74.406000000000006</v>
      </c>
      <c r="H7" s="12">
        <f>commit!$P8/J7</f>
        <v>49.903420523138834</v>
      </c>
      <c r="I7" s="12">
        <f>commit!$L8</f>
        <v>1360</v>
      </c>
      <c r="J7" s="12">
        <f>commit!$M8</f>
        <v>1491</v>
      </c>
      <c r="K7" s="13">
        <f>(ncommit!$K8-ncommit!$J8)/1000</f>
        <v>61.354999999999997</v>
      </c>
      <c r="L7" s="11">
        <f t="shared" si="0"/>
        <v>1.2496292070735884</v>
      </c>
      <c r="M7" s="12">
        <f>ncommit!$G8</f>
        <v>199024</v>
      </c>
      <c r="N7" s="32">
        <f t="shared" si="3"/>
        <v>199.024</v>
      </c>
      <c r="O7" s="11">
        <f t="shared" si="1"/>
        <v>1.1138907870407588</v>
      </c>
    </row>
    <row r="8" spans="1:29" x14ac:dyDescent="0.2">
      <c r="A8" s="1">
        <v>7</v>
      </c>
      <c r="B8" s="13">
        <f>(commit!$H9+commit!$I9)/1000</f>
        <v>7.5869999999999997</v>
      </c>
      <c r="C8" s="13">
        <f>(commit!$K9-commit!$J9)/1000</f>
        <v>74.847999999999999</v>
      </c>
      <c r="D8" s="13">
        <f>commit!$J9/1000</f>
        <v>0.55200000000000005</v>
      </c>
      <c r="E8" s="12">
        <f>commit!$G9</f>
        <v>225975</v>
      </c>
      <c r="F8" s="32">
        <f t="shared" si="2"/>
        <v>225.97499999999999</v>
      </c>
      <c r="G8" s="12">
        <f>commit!$P9/1000</f>
        <v>74.858000000000004</v>
      </c>
      <c r="H8" s="12">
        <f>commit!$P9/J8</f>
        <v>50.206572769953048</v>
      </c>
      <c r="I8" s="12">
        <f>commit!$L9</f>
        <v>1360</v>
      </c>
      <c r="J8" s="12">
        <f>commit!$M9</f>
        <v>1491</v>
      </c>
      <c r="K8" s="13">
        <f>(ncommit!$K9-ncommit!$J9)/1000</f>
        <v>60.091000000000001</v>
      </c>
      <c r="L8" s="11">
        <f t="shared" si="0"/>
        <v>1.245577540729893</v>
      </c>
      <c r="M8" s="12">
        <f>ncommit!$G9</f>
        <v>202412</v>
      </c>
      <c r="N8" s="32">
        <f t="shared" si="3"/>
        <v>202.41200000000001</v>
      </c>
      <c r="O8" s="11">
        <f t="shared" si="1"/>
        <v>1.1164110823468965</v>
      </c>
    </row>
    <row r="9" spans="1:29" x14ac:dyDescent="0.2">
      <c r="A9" s="1">
        <v>8</v>
      </c>
      <c r="B9" s="13">
        <f>(commit!$H10+commit!$I10)/1000</f>
        <v>7.6050000000000004</v>
      </c>
      <c r="C9" s="13">
        <f>(commit!$K10-commit!$J10)/1000</f>
        <v>76.771000000000001</v>
      </c>
      <c r="D9" s="13">
        <f>commit!$J10/1000</f>
        <v>0.61099999999999999</v>
      </c>
      <c r="E9" s="12">
        <f>commit!$G10</f>
        <v>225975</v>
      </c>
      <c r="F9" s="32">
        <f t="shared" si="2"/>
        <v>225.97499999999999</v>
      </c>
      <c r="G9" s="12">
        <f>commit!$P10/1000</f>
        <v>74.858000000000004</v>
      </c>
      <c r="H9" s="12">
        <f>commit!$P10/J9</f>
        <v>50.206572769953048</v>
      </c>
      <c r="I9" s="12">
        <f>commit!$L10</f>
        <v>1360</v>
      </c>
      <c r="J9" s="12">
        <f>commit!$M10</f>
        <v>1491</v>
      </c>
      <c r="K9" s="13">
        <f>(ncommit!$K10-ncommit!$J10)/1000</f>
        <v>61.201000000000001</v>
      </c>
      <c r="L9" s="11">
        <f t="shared" si="0"/>
        <v>1.2544076077188282</v>
      </c>
      <c r="M9" s="12">
        <f>ncommit!$G10</f>
        <v>202412</v>
      </c>
      <c r="N9" s="32">
        <f t="shared" si="3"/>
        <v>202.41200000000001</v>
      </c>
      <c r="O9" s="11">
        <f t="shared" si="1"/>
        <v>1.1164110823468965</v>
      </c>
    </row>
    <row r="10" spans="1:29" x14ac:dyDescent="0.2">
      <c r="A10" s="1">
        <v>9</v>
      </c>
      <c r="B10" s="13">
        <f>(commit!$H11+commit!$I11)/1000</f>
        <v>7.2869999999999999</v>
      </c>
      <c r="C10" s="13">
        <f>(commit!$K11-commit!$J11)/1000</f>
        <v>74.695999999999998</v>
      </c>
      <c r="D10" s="13">
        <f>commit!$J11/1000</f>
        <v>0.56999999999999995</v>
      </c>
      <c r="E10" s="12">
        <f>commit!$G11</f>
        <v>225975</v>
      </c>
      <c r="F10" s="32">
        <f t="shared" si="2"/>
        <v>225.97499999999999</v>
      </c>
      <c r="G10" s="12">
        <f>commit!$P11/1000</f>
        <v>74.858000000000004</v>
      </c>
      <c r="H10" s="12">
        <f>commit!$P11/J10</f>
        <v>50.206572769953048</v>
      </c>
      <c r="I10" s="12">
        <f>commit!$L11</f>
        <v>1360</v>
      </c>
      <c r="J10" s="12">
        <f>commit!$M11</f>
        <v>1491</v>
      </c>
      <c r="K10" s="13">
        <f>(ncommit!$K11-ncommit!$J11)/1000</f>
        <v>58.386000000000003</v>
      </c>
      <c r="L10" s="11">
        <f t="shared" si="0"/>
        <v>1.2793477888534921</v>
      </c>
      <c r="M10" s="12">
        <f>ncommit!$G11</f>
        <v>202412</v>
      </c>
      <c r="N10" s="32">
        <f t="shared" si="3"/>
        <v>202.41200000000001</v>
      </c>
      <c r="O10" s="11">
        <f t="shared" si="1"/>
        <v>1.1164110823468965</v>
      </c>
    </row>
    <row r="11" spans="1:29" x14ac:dyDescent="0.2">
      <c r="A11" s="1">
        <v>10</v>
      </c>
      <c r="B11" s="13">
        <f>(commit!$H12+commit!$I12)/1000</f>
        <v>7.6989999999999998</v>
      </c>
      <c r="C11" s="13">
        <f>(commit!$K12-commit!$J12)/1000</f>
        <v>86.301000000000002</v>
      </c>
      <c r="D11" s="13">
        <f>commit!$J12/1000</f>
        <v>0.61299999999999999</v>
      </c>
      <c r="E11" s="12">
        <f>commit!$G12</f>
        <v>242339</v>
      </c>
      <c r="F11" s="32">
        <f t="shared" si="2"/>
        <v>242.339</v>
      </c>
      <c r="G11" s="12">
        <f>commit!$P12/1000</f>
        <v>77.182000000000002</v>
      </c>
      <c r="H11" s="12">
        <f>commit!$P12/J11</f>
        <v>50.677609980302037</v>
      </c>
      <c r="I11" s="12">
        <f>commit!$L12</f>
        <v>1404</v>
      </c>
      <c r="J11" s="12">
        <f>commit!$M12</f>
        <v>1523</v>
      </c>
      <c r="K11" s="13">
        <f>(ncommit!$K12-ncommit!$J12)/1000</f>
        <v>68.394000000000005</v>
      </c>
      <c r="L11" s="11">
        <f t="shared" si="0"/>
        <v>1.2618212123870514</v>
      </c>
      <c r="M11" s="12">
        <f>ncommit!$G12</f>
        <v>215266</v>
      </c>
      <c r="N11" s="32">
        <f t="shared" si="3"/>
        <v>215.26599999999999</v>
      </c>
      <c r="O11" s="11">
        <f t="shared" si="1"/>
        <v>1.125765332193658</v>
      </c>
    </row>
    <row r="12" spans="1:29" x14ac:dyDescent="0.2">
      <c r="A12" s="1">
        <v>11</v>
      </c>
      <c r="B12" s="13">
        <f>(commit!$H13+commit!$I13)/1000</f>
        <v>7.8819999999999997</v>
      </c>
      <c r="C12" s="13">
        <f>(commit!$K13-commit!$J13)/1000</f>
        <v>87.796999999999997</v>
      </c>
      <c r="D12" s="13">
        <f>commit!$J13/1000</f>
        <v>0.59499999999999997</v>
      </c>
      <c r="E12" s="12">
        <f>commit!$G13</f>
        <v>242339</v>
      </c>
      <c r="F12" s="32">
        <f t="shared" si="2"/>
        <v>242.339</v>
      </c>
      <c r="G12" s="12">
        <f>commit!$P13/1000</f>
        <v>77.182000000000002</v>
      </c>
      <c r="H12" s="12">
        <f>commit!$P13/J12</f>
        <v>50.677609980302037</v>
      </c>
      <c r="I12" s="12">
        <f>commit!$L13</f>
        <v>1404</v>
      </c>
      <c r="J12" s="12">
        <f>commit!$M13</f>
        <v>1523</v>
      </c>
      <c r="K12" s="13">
        <f>(ncommit!$K13-ncommit!$J13)/1000</f>
        <v>69.236999999999995</v>
      </c>
      <c r="L12" s="11">
        <f t="shared" si="0"/>
        <v>1.2680647630602135</v>
      </c>
      <c r="M12" s="12">
        <f>ncommit!$G13</f>
        <v>215266</v>
      </c>
      <c r="N12" s="32">
        <f t="shared" si="3"/>
        <v>215.26599999999999</v>
      </c>
      <c r="O12" s="11">
        <f t="shared" si="1"/>
        <v>1.125765332193658</v>
      </c>
    </row>
    <row r="13" spans="1:29" x14ac:dyDescent="0.2">
      <c r="A13" s="1">
        <v>12</v>
      </c>
      <c r="B13" s="13">
        <f>(commit!$H14+commit!$I14)/1000</f>
        <v>7.7510000000000003</v>
      </c>
      <c r="C13" s="13">
        <f>(commit!$K14-commit!$J14)/1000</f>
        <v>88.39</v>
      </c>
      <c r="D13" s="13">
        <f>commit!$J14/1000</f>
        <v>0.56299999999999994</v>
      </c>
      <c r="E13" s="12">
        <f>commit!$G14</f>
        <v>242339</v>
      </c>
      <c r="F13" s="32">
        <f t="shared" si="2"/>
        <v>242.339</v>
      </c>
      <c r="G13" s="12">
        <f>commit!$P14/1000</f>
        <v>77.182000000000002</v>
      </c>
      <c r="H13" s="12">
        <f>commit!$P14/J13</f>
        <v>50.677609980302037</v>
      </c>
      <c r="I13" s="12">
        <f>commit!$L14</f>
        <v>1404</v>
      </c>
      <c r="J13" s="12">
        <f>commit!$M14</f>
        <v>1523</v>
      </c>
      <c r="K13" s="13">
        <f>(ncommit!$K14-ncommit!$J14)/1000</f>
        <v>67.566999999999993</v>
      </c>
      <c r="L13" s="11">
        <f t="shared" si="0"/>
        <v>1.3081829887371055</v>
      </c>
      <c r="M13" s="12">
        <f>ncommit!$G14</f>
        <v>215266</v>
      </c>
      <c r="N13" s="32">
        <f t="shared" si="3"/>
        <v>215.26599999999999</v>
      </c>
      <c r="O13" s="11">
        <f t="shared" si="1"/>
        <v>1.125765332193658</v>
      </c>
    </row>
    <row r="14" spans="1:29" x14ac:dyDescent="0.2">
      <c r="A14" s="1">
        <v>13</v>
      </c>
      <c r="B14" s="13">
        <f>(commit!$H15+commit!$I15)/1000</f>
        <v>7.6820000000000004</v>
      </c>
      <c r="C14" s="13">
        <f>(commit!$K15-commit!$J15)/1000</f>
        <v>86.239000000000004</v>
      </c>
      <c r="D14" s="13">
        <f>commit!$J15/1000</f>
        <v>0.60599999999999998</v>
      </c>
      <c r="E14" s="12">
        <f>commit!$G15</f>
        <v>242339</v>
      </c>
      <c r="F14" s="32">
        <f t="shared" si="2"/>
        <v>242.339</v>
      </c>
      <c r="G14" s="12">
        <f>commit!$P15/1000</f>
        <v>77.182000000000002</v>
      </c>
      <c r="H14" s="12">
        <f>commit!$P15/J14</f>
        <v>50.677609980302037</v>
      </c>
      <c r="I14" s="12">
        <f>commit!$L15</f>
        <v>1404</v>
      </c>
      <c r="J14" s="12">
        <f>commit!$M15</f>
        <v>1523</v>
      </c>
      <c r="K14" s="13">
        <f>(ncommit!$K15-ncommit!$J15)/1000</f>
        <v>68.569999999999993</v>
      </c>
      <c r="L14" s="11">
        <f t="shared" si="0"/>
        <v>1.2576782849642703</v>
      </c>
      <c r="M14" s="12">
        <f>ncommit!$G15</f>
        <v>215266</v>
      </c>
      <c r="N14" s="32">
        <f t="shared" si="3"/>
        <v>215.26599999999999</v>
      </c>
      <c r="O14" s="11">
        <f t="shared" si="1"/>
        <v>1.125765332193658</v>
      </c>
    </row>
    <row r="15" spans="1:29" x14ac:dyDescent="0.2">
      <c r="A15" s="1">
        <v>14</v>
      </c>
      <c r="B15" s="13">
        <f>(commit!$H16+commit!$I16)/1000</f>
        <v>7.4589999999999996</v>
      </c>
      <c r="C15" s="13">
        <f>(commit!$K16-commit!$J16)/1000</f>
        <v>83.995999999999995</v>
      </c>
      <c r="D15" s="13">
        <f>commit!$J16/1000</f>
        <v>0.59</v>
      </c>
      <c r="E15" s="12">
        <f>commit!$G16</f>
        <v>242339</v>
      </c>
      <c r="F15" s="32">
        <f t="shared" si="2"/>
        <v>242.339</v>
      </c>
      <c r="G15" s="12">
        <f>commit!$P16/1000</f>
        <v>77.182000000000002</v>
      </c>
      <c r="H15" s="12">
        <f>commit!$P16/J15</f>
        <v>50.677609980302037</v>
      </c>
      <c r="I15" s="12">
        <f>commit!$L16</f>
        <v>1404</v>
      </c>
      <c r="J15" s="12">
        <f>commit!$M16</f>
        <v>1523</v>
      </c>
      <c r="K15" s="13">
        <f>(ncommit!$K16-ncommit!$J16)/1000</f>
        <v>66.825000000000003</v>
      </c>
      <c r="L15" s="11">
        <f t="shared" si="0"/>
        <v>1.2569547325102879</v>
      </c>
      <c r="M15" s="12">
        <f>ncommit!$G16</f>
        <v>215266</v>
      </c>
      <c r="N15" s="32">
        <f t="shared" si="3"/>
        <v>215.26599999999999</v>
      </c>
      <c r="O15" s="11">
        <f t="shared" si="1"/>
        <v>1.125765332193658</v>
      </c>
    </row>
    <row r="16" spans="1:29" x14ac:dyDescent="0.2">
      <c r="A16" s="1">
        <v>15</v>
      </c>
      <c r="B16" s="13">
        <f>(commit!$H17+commit!$I17)/1000</f>
        <v>7.4370000000000003</v>
      </c>
      <c r="C16" s="13">
        <f>(commit!$K17-commit!$J17)/1000</f>
        <v>87.37</v>
      </c>
      <c r="D16" s="13">
        <f>commit!$J17/1000</f>
        <v>0.53900000000000003</v>
      </c>
      <c r="E16" s="12">
        <f>commit!$G17</f>
        <v>243521</v>
      </c>
      <c r="F16" s="32">
        <f t="shared" si="2"/>
        <v>243.52099999999999</v>
      </c>
      <c r="G16" s="12">
        <f>commit!$P17/1000</f>
        <v>77.201999999999998</v>
      </c>
      <c r="H16" s="12">
        <f>commit!$P17/J16</f>
        <v>50.690741956664475</v>
      </c>
      <c r="I16" s="12">
        <f>commit!$L17</f>
        <v>1404</v>
      </c>
      <c r="J16" s="12">
        <f>commit!$M17</f>
        <v>1523</v>
      </c>
      <c r="K16" s="13">
        <f>(ncommit!$K17-ncommit!$J17)/1000</f>
        <v>68.805000000000007</v>
      </c>
      <c r="L16" s="11">
        <f t="shared" si="0"/>
        <v>1.269820507230579</v>
      </c>
      <c r="M16" s="12">
        <f>ncommit!$G17</f>
        <v>216297</v>
      </c>
      <c r="N16" s="32">
        <f t="shared" si="3"/>
        <v>216.297</v>
      </c>
      <c r="O16" s="11">
        <f t="shared" si="1"/>
        <v>1.125863974072687</v>
      </c>
      <c r="Q16" s="72" t="s">
        <v>1067</v>
      </c>
      <c r="R16" s="74">
        <f>AVERAGE(L2:L865)</f>
        <v>1.405266275038906</v>
      </c>
      <c r="S16" s="74" t="str">
        <f>TEXT(R16,"x#0.00")</f>
        <v>x1.41</v>
      </c>
      <c r="T16" s="19">
        <v>0</v>
      </c>
      <c r="U16" s="19">
        <v>0</v>
      </c>
      <c r="W16" s="72" t="s">
        <v>1067</v>
      </c>
      <c r="X16" s="74">
        <f>AVERAGE(O2:O865)</f>
        <v>1.1559769300641325</v>
      </c>
      <c r="Y16" s="74" t="str">
        <f>TEXT(X16,"x#0.00")</f>
        <v>x1.16</v>
      </c>
      <c r="Z16" s="19">
        <v>0</v>
      </c>
      <c r="AA16" s="19">
        <v>0</v>
      </c>
    </row>
    <row r="17" spans="1:27" x14ac:dyDescent="0.2">
      <c r="A17" s="1">
        <v>16</v>
      </c>
      <c r="B17" s="13">
        <f>(commit!$H18+commit!$I18)/1000</f>
        <v>7.87</v>
      </c>
      <c r="C17" s="13">
        <f>(commit!$K18-commit!$J18)/1000</f>
        <v>87.594999999999999</v>
      </c>
      <c r="D17" s="13">
        <f>commit!$J18/1000</f>
        <v>0.58599999999999997</v>
      </c>
      <c r="E17" s="12">
        <f>commit!$G18</f>
        <v>243521</v>
      </c>
      <c r="F17" s="32">
        <f t="shared" si="2"/>
        <v>243.52099999999999</v>
      </c>
      <c r="G17" s="12">
        <f>commit!$P18/1000</f>
        <v>77.201999999999998</v>
      </c>
      <c r="H17" s="12">
        <f>commit!$P18/J17</f>
        <v>50.690741956664475</v>
      </c>
      <c r="I17" s="12">
        <f>commit!$L18</f>
        <v>1404</v>
      </c>
      <c r="J17" s="12">
        <f>commit!$M18</f>
        <v>1523</v>
      </c>
      <c r="K17" s="13">
        <f>(ncommit!$K18-ncommit!$J18)/1000</f>
        <v>69.331999999999994</v>
      </c>
      <c r="L17" s="11">
        <f t="shared" si="0"/>
        <v>1.2634137194946058</v>
      </c>
      <c r="M17" s="12">
        <f>ncommit!$G18</f>
        <v>216297</v>
      </c>
      <c r="N17" s="32">
        <f t="shared" si="3"/>
        <v>216.297</v>
      </c>
      <c r="O17" s="11">
        <f t="shared" si="1"/>
        <v>1.125863974072687</v>
      </c>
      <c r="Q17" s="72"/>
      <c r="R17" s="74"/>
      <c r="S17" s="74"/>
      <c r="T17" s="19">
        <v>1000</v>
      </c>
      <c r="U17" s="19">
        <f>R16*T17</f>
        <v>1405.2662750389061</v>
      </c>
      <c r="W17" s="72"/>
      <c r="X17" s="74"/>
      <c r="Y17" s="74"/>
      <c r="Z17" s="19">
        <v>1000</v>
      </c>
      <c r="AA17" s="19">
        <f>X16*Z17</f>
        <v>1155.9769300641326</v>
      </c>
    </row>
    <row r="18" spans="1:27" x14ac:dyDescent="0.2">
      <c r="A18" s="1">
        <v>17</v>
      </c>
      <c r="B18" s="13">
        <f>(commit!$H19+commit!$I19)/1000</f>
        <v>7.5049999999999999</v>
      </c>
      <c r="C18" s="13">
        <f>(commit!$K19-commit!$J19)/1000</f>
        <v>86.715000000000003</v>
      </c>
      <c r="D18" s="13">
        <f>commit!$J19/1000</f>
        <v>0.60599999999999998</v>
      </c>
      <c r="E18" s="12">
        <f>commit!$G19</f>
        <v>243521</v>
      </c>
      <c r="F18" s="32">
        <f t="shared" si="2"/>
        <v>243.52099999999999</v>
      </c>
      <c r="G18" s="12">
        <f>commit!$P19/1000</f>
        <v>77.201999999999998</v>
      </c>
      <c r="H18" s="12">
        <f>commit!$P19/J18</f>
        <v>50.690741956664475</v>
      </c>
      <c r="I18" s="12">
        <f>commit!$L19</f>
        <v>1404</v>
      </c>
      <c r="J18" s="12">
        <f>commit!$M19</f>
        <v>1523</v>
      </c>
      <c r="K18" s="13">
        <f>(ncommit!$K19-ncommit!$J19)/1000</f>
        <v>68.042000000000002</v>
      </c>
      <c r="L18" s="11">
        <f t="shared" si="0"/>
        <v>1.2744334381705418</v>
      </c>
      <c r="M18" s="12">
        <f>ncommit!$G19</f>
        <v>216297</v>
      </c>
      <c r="N18" s="32">
        <f t="shared" si="3"/>
        <v>216.297</v>
      </c>
      <c r="O18" s="11">
        <f t="shared" si="1"/>
        <v>1.125863974072687</v>
      </c>
      <c r="Q18" s="72" t="s">
        <v>1068</v>
      </c>
      <c r="R18" s="74">
        <f>MIN(L2:L865)</f>
        <v>1.0490011671537844</v>
      </c>
      <c r="S18" s="74" t="str">
        <f t="shared" ref="S18" si="4">TEXT(R18,"x#0.00")</f>
        <v>x1.05</v>
      </c>
      <c r="T18" s="19">
        <v>0</v>
      </c>
      <c r="U18" s="19">
        <v>0</v>
      </c>
      <c r="W18" s="72" t="s">
        <v>1068</v>
      </c>
      <c r="X18" s="74">
        <f>MIN(O2:O865)</f>
        <v>0.99235857195678079</v>
      </c>
      <c r="Y18" s="74" t="str">
        <f t="shared" ref="Y18" si="5">TEXT(X18,"x#0.00")</f>
        <v>x0.99</v>
      </c>
      <c r="Z18" s="19">
        <v>0</v>
      </c>
      <c r="AA18" s="19">
        <v>0</v>
      </c>
    </row>
    <row r="19" spans="1:27" x14ac:dyDescent="0.2">
      <c r="A19" s="1">
        <v>18</v>
      </c>
      <c r="B19" s="13">
        <f>(commit!$H20+commit!$I20)/1000</f>
        <v>7.5780000000000003</v>
      </c>
      <c r="C19" s="13">
        <f>(commit!$K20-commit!$J20)/1000</f>
        <v>85.731999999999999</v>
      </c>
      <c r="D19" s="13">
        <f>commit!$J20/1000</f>
        <v>0.63200000000000001</v>
      </c>
      <c r="E19" s="12">
        <f>commit!$G20</f>
        <v>243521</v>
      </c>
      <c r="F19" s="32">
        <f t="shared" si="2"/>
        <v>243.52099999999999</v>
      </c>
      <c r="G19" s="12">
        <f>commit!$P20/1000</f>
        <v>77.201999999999998</v>
      </c>
      <c r="H19" s="12">
        <f>commit!$P20/J19</f>
        <v>50.690741956664475</v>
      </c>
      <c r="I19" s="12">
        <f>commit!$L20</f>
        <v>1404</v>
      </c>
      <c r="J19" s="12">
        <f>commit!$M20</f>
        <v>1523</v>
      </c>
      <c r="K19" s="13">
        <f>(ncommit!$K20-ncommit!$J20)/1000</f>
        <v>68.022000000000006</v>
      </c>
      <c r="L19" s="11">
        <f t="shared" si="0"/>
        <v>1.2603569433418598</v>
      </c>
      <c r="M19" s="12">
        <f>ncommit!$G20</f>
        <v>216297</v>
      </c>
      <c r="N19" s="32">
        <f t="shared" si="3"/>
        <v>216.297</v>
      </c>
      <c r="O19" s="11">
        <f t="shared" si="1"/>
        <v>1.125863974072687</v>
      </c>
      <c r="Q19" s="72"/>
      <c r="R19" s="74"/>
      <c r="S19" s="74"/>
      <c r="T19" s="19">
        <v>1000</v>
      </c>
      <c r="U19" s="19">
        <f>R18*T19</f>
        <v>1049.0011671537845</v>
      </c>
      <c r="W19" s="72"/>
      <c r="X19" s="74"/>
      <c r="Y19" s="74"/>
      <c r="Z19" s="19">
        <v>1000</v>
      </c>
      <c r="AA19" s="19">
        <f>X18*Z19</f>
        <v>992.35857195678079</v>
      </c>
    </row>
    <row r="20" spans="1:27" x14ac:dyDescent="0.2">
      <c r="A20" s="1">
        <v>19</v>
      </c>
      <c r="B20" s="13">
        <f>(commit!$H21+commit!$I21)/1000</f>
        <v>7.3310000000000004</v>
      </c>
      <c r="C20" s="13">
        <f>(commit!$K21-commit!$J21)/1000</f>
        <v>86.051000000000002</v>
      </c>
      <c r="D20" s="13">
        <f>commit!$J21/1000</f>
        <v>0.53900000000000003</v>
      </c>
      <c r="E20" s="12">
        <f>commit!$G21</f>
        <v>243521</v>
      </c>
      <c r="F20" s="32">
        <f t="shared" si="2"/>
        <v>243.52099999999999</v>
      </c>
      <c r="G20" s="12">
        <f>commit!$P21/1000</f>
        <v>77.201999999999998</v>
      </c>
      <c r="H20" s="12">
        <f>commit!$P21/J20</f>
        <v>50.690741956664475</v>
      </c>
      <c r="I20" s="12">
        <f>commit!$L21</f>
        <v>1404</v>
      </c>
      <c r="J20" s="12">
        <f>commit!$M21</f>
        <v>1523</v>
      </c>
      <c r="K20" s="13">
        <f>(ncommit!$K21-ncommit!$J21)/1000</f>
        <v>66.656999999999996</v>
      </c>
      <c r="L20" s="11">
        <f t="shared" si="0"/>
        <v>1.2909521880672699</v>
      </c>
      <c r="M20" s="12">
        <f>ncommit!$G21</f>
        <v>216297</v>
      </c>
      <c r="N20" s="32">
        <f t="shared" si="3"/>
        <v>216.297</v>
      </c>
      <c r="O20" s="11">
        <f t="shared" si="1"/>
        <v>1.125863974072687</v>
      </c>
      <c r="Q20" s="72" t="s">
        <v>1069</v>
      </c>
      <c r="R20" s="74">
        <f>MAX(L2:L865)</f>
        <v>1.9874587069372343</v>
      </c>
      <c r="S20" s="74" t="str">
        <f t="shared" ref="S20" si="6">TEXT(R20,"x#0.00")</f>
        <v>x1.99</v>
      </c>
      <c r="T20" s="19">
        <v>0</v>
      </c>
      <c r="U20" s="19">
        <v>0</v>
      </c>
      <c r="W20" s="72" t="s">
        <v>1069</v>
      </c>
      <c r="X20" s="74">
        <f>MAX(O2:O865)</f>
        <v>1.3632488998232788</v>
      </c>
      <c r="Y20" s="74" t="str">
        <f t="shared" ref="Y20" si="7">TEXT(X20,"x#0.00")</f>
        <v>x1.36</v>
      </c>
      <c r="Z20" s="19">
        <v>0</v>
      </c>
      <c r="AA20" s="19">
        <v>0</v>
      </c>
    </row>
    <row r="21" spans="1:27" x14ac:dyDescent="0.2">
      <c r="A21" s="1">
        <v>20</v>
      </c>
      <c r="B21" s="13">
        <f>(commit!$H22+commit!$I22)/1000</f>
        <v>7.5819999999999999</v>
      </c>
      <c r="C21" s="13">
        <f>(commit!$K22-commit!$J22)/1000</f>
        <v>85.611000000000004</v>
      </c>
      <c r="D21" s="13">
        <f>commit!$J22/1000</f>
        <v>0.51800000000000002</v>
      </c>
      <c r="E21" s="12">
        <f>commit!$G22</f>
        <v>243521</v>
      </c>
      <c r="F21" s="32">
        <f t="shared" si="2"/>
        <v>243.52099999999999</v>
      </c>
      <c r="G21" s="12">
        <f>commit!$P22/1000</f>
        <v>77.201999999999998</v>
      </c>
      <c r="H21" s="12">
        <f>commit!$P22/J21</f>
        <v>50.690741956664475</v>
      </c>
      <c r="I21" s="12">
        <f>commit!$L22</f>
        <v>1404</v>
      </c>
      <c r="J21" s="12">
        <f>commit!$M22</f>
        <v>1523</v>
      </c>
      <c r="K21" s="13">
        <f>(ncommit!$K22-ncommit!$J22)/1000</f>
        <v>67.209999999999994</v>
      </c>
      <c r="L21" s="11">
        <f t="shared" si="0"/>
        <v>1.2737836631453654</v>
      </c>
      <c r="M21" s="12">
        <f>ncommit!$G22</f>
        <v>216297</v>
      </c>
      <c r="N21" s="32">
        <f t="shared" si="3"/>
        <v>216.297</v>
      </c>
      <c r="O21" s="11">
        <f t="shared" si="1"/>
        <v>1.125863974072687</v>
      </c>
      <c r="Q21" s="72"/>
      <c r="R21" s="74"/>
      <c r="S21" s="74"/>
      <c r="T21" s="19">
        <v>1000</v>
      </c>
      <c r="U21" s="19">
        <f>R20*T21</f>
        <v>1987.4587069372342</v>
      </c>
      <c r="W21" s="72"/>
      <c r="X21" s="74"/>
      <c r="Y21" s="74"/>
      <c r="Z21" s="19">
        <v>1000</v>
      </c>
      <c r="AA21" s="19">
        <f>X20*Z21</f>
        <v>1363.2488998232789</v>
      </c>
    </row>
    <row r="22" spans="1:27" x14ac:dyDescent="0.2">
      <c r="A22" s="1">
        <v>21</v>
      </c>
      <c r="B22" s="13">
        <f>(commit!$H23+commit!$I23)/1000</f>
        <v>7.718</v>
      </c>
      <c r="C22" s="13">
        <f>(commit!$K23-commit!$J23)/1000</f>
        <v>86.68</v>
      </c>
      <c r="D22" s="13">
        <f>commit!$J23/1000</f>
        <v>0.56299999999999994</v>
      </c>
      <c r="E22" s="12">
        <f>commit!$G23</f>
        <v>243521</v>
      </c>
      <c r="F22" s="32">
        <f t="shared" si="2"/>
        <v>243.52099999999999</v>
      </c>
      <c r="G22" s="12">
        <f>commit!$P23/1000</f>
        <v>77.201999999999998</v>
      </c>
      <c r="H22" s="12">
        <f>commit!$P23/J22</f>
        <v>50.690741956664475</v>
      </c>
      <c r="I22" s="12">
        <f>commit!$L23</f>
        <v>1404</v>
      </c>
      <c r="J22" s="12">
        <f>commit!$M23</f>
        <v>1523</v>
      </c>
      <c r="K22" s="13">
        <f>(ncommit!$K23-ncommit!$J23)/1000</f>
        <v>69.322999999999993</v>
      </c>
      <c r="L22" s="11">
        <f t="shared" si="0"/>
        <v>1.2503786622044635</v>
      </c>
      <c r="M22" s="12">
        <f>ncommit!$G23</f>
        <v>216297</v>
      </c>
      <c r="N22" s="32">
        <f t="shared" si="3"/>
        <v>216.297</v>
      </c>
      <c r="O22" s="11">
        <f t="shared" si="1"/>
        <v>1.125863974072687</v>
      </c>
    </row>
    <row r="23" spans="1:27" x14ac:dyDescent="0.2">
      <c r="A23" s="1">
        <v>22</v>
      </c>
      <c r="B23" s="13">
        <f>(commit!$H24+commit!$I24)/1000</f>
        <v>7.3440000000000003</v>
      </c>
      <c r="C23" s="13">
        <f>(commit!$K24-commit!$J24)/1000</f>
        <v>85.171000000000006</v>
      </c>
      <c r="D23" s="13">
        <f>commit!$J24/1000</f>
        <v>0.61699999999999999</v>
      </c>
      <c r="E23" s="12">
        <f>commit!$G24</f>
        <v>243521</v>
      </c>
      <c r="F23" s="32">
        <f t="shared" si="2"/>
        <v>243.52099999999999</v>
      </c>
      <c r="G23" s="12">
        <f>commit!$P24/1000</f>
        <v>77.201999999999998</v>
      </c>
      <c r="H23" s="12">
        <f>commit!$P24/J23</f>
        <v>50.690741956664475</v>
      </c>
      <c r="I23" s="12">
        <f>commit!$L24</f>
        <v>1404</v>
      </c>
      <c r="J23" s="12">
        <f>commit!$M24</f>
        <v>1523</v>
      </c>
      <c r="K23" s="13">
        <f>(ncommit!$K24-ncommit!$J24)/1000</f>
        <v>68.225999999999999</v>
      </c>
      <c r="L23" s="11">
        <f t="shared" si="0"/>
        <v>1.2483657256764285</v>
      </c>
      <c r="M23" s="12">
        <f>ncommit!$G24</f>
        <v>216297</v>
      </c>
      <c r="N23" s="32">
        <f t="shared" si="3"/>
        <v>216.297</v>
      </c>
      <c r="O23" s="11">
        <f t="shared" si="1"/>
        <v>1.125863974072687</v>
      </c>
    </row>
    <row r="24" spans="1:27" x14ac:dyDescent="0.2">
      <c r="A24" s="1">
        <v>23</v>
      </c>
      <c r="B24" s="13">
        <f>(commit!$H25+commit!$I25)/1000</f>
        <v>7.6749999999999998</v>
      </c>
      <c r="C24" s="13">
        <f>(commit!$K25-commit!$J25)/1000</f>
        <v>86.923000000000002</v>
      </c>
      <c r="D24" s="13">
        <f>commit!$J25/1000</f>
        <v>0.58599999999999997</v>
      </c>
      <c r="E24" s="12">
        <f>commit!$G25</f>
        <v>243649</v>
      </c>
      <c r="F24" s="32">
        <f t="shared" si="2"/>
        <v>243.649</v>
      </c>
      <c r="G24" s="12">
        <f>commit!$P25/1000</f>
        <v>77.575000000000003</v>
      </c>
      <c r="H24" s="12">
        <f>commit!$P25/J24</f>
        <v>50.935653315824034</v>
      </c>
      <c r="I24" s="12">
        <f>commit!$L25</f>
        <v>1404</v>
      </c>
      <c r="J24" s="12">
        <f>commit!$M25</f>
        <v>1523</v>
      </c>
      <c r="K24" s="13">
        <f>(ncommit!$K25-ncommit!$J25)/1000</f>
        <v>67.116</v>
      </c>
      <c r="L24" s="11">
        <f t="shared" si="0"/>
        <v>1.2951159187079087</v>
      </c>
      <c r="M24" s="12">
        <f>ncommit!$G25</f>
        <v>217128</v>
      </c>
      <c r="N24" s="32">
        <f t="shared" si="3"/>
        <v>217.12799999999999</v>
      </c>
      <c r="O24" s="11">
        <f t="shared" si="1"/>
        <v>1.1221445414686269</v>
      </c>
    </row>
    <row r="25" spans="1:27" x14ac:dyDescent="0.2">
      <c r="A25" s="1">
        <v>24</v>
      </c>
      <c r="B25" s="13">
        <f>(commit!$H26+commit!$I26)/1000</f>
        <v>7.4720000000000004</v>
      </c>
      <c r="C25" s="13">
        <f>(commit!$K26-commit!$J26)/1000</f>
        <v>84.320999999999998</v>
      </c>
      <c r="D25" s="13">
        <f>commit!$J26/1000</f>
        <v>0.59399999999999997</v>
      </c>
      <c r="E25" s="12">
        <f>commit!$G26</f>
        <v>243649</v>
      </c>
      <c r="F25" s="32">
        <f t="shared" si="2"/>
        <v>243.649</v>
      </c>
      <c r="G25" s="12">
        <f>commit!$P26/1000</f>
        <v>77.575000000000003</v>
      </c>
      <c r="H25" s="12">
        <f>commit!$P26/J25</f>
        <v>50.935653315824034</v>
      </c>
      <c r="I25" s="12">
        <f>commit!$L26</f>
        <v>1404</v>
      </c>
      <c r="J25" s="12">
        <f>commit!$M26</f>
        <v>1523</v>
      </c>
      <c r="K25" s="13">
        <f>(ncommit!$K26-ncommit!$J26)/1000</f>
        <v>66.266000000000005</v>
      </c>
      <c r="L25" s="11">
        <f t="shared" si="0"/>
        <v>1.2724624996227325</v>
      </c>
      <c r="M25" s="12">
        <f>ncommit!$G26</f>
        <v>217128</v>
      </c>
      <c r="N25" s="32">
        <f t="shared" si="3"/>
        <v>217.12799999999999</v>
      </c>
      <c r="O25" s="11">
        <f t="shared" si="1"/>
        <v>1.1221445414686269</v>
      </c>
    </row>
    <row r="26" spans="1:27" x14ac:dyDescent="0.2">
      <c r="A26" s="1">
        <v>25</v>
      </c>
      <c r="B26" s="13">
        <f>(commit!$H27+commit!$I27)/1000</f>
        <v>7.367</v>
      </c>
      <c r="C26" s="13">
        <f>(commit!$K27-commit!$J27)/1000</f>
        <v>86.888000000000005</v>
      </c>
      <c r="D26" s="13">
        <f>commit!$J27/1000</f>
        <v>0.56899999999999995</v>
      </c>
      <c r="E26" s="12">
        <f>commit!$G27</f>
        <v>243649</v>
      </c>
      <c r="F26" s="32">
        <f t="shared" si="2"/>
        <v>243.649</v>
      </c>
      <c r="G26" s="12">
        <f>commit!$P27/1000</f>
        <v>77.575000000000003</v>
      </c>
      <c r="H26" s="12">
        <f>commit!$P27/J26</f>
        <v>50.935653315824034</v>
      </c>
      <c r="I26" s="12">
        <f>commit!$L27</f>
        <v>1404</v>
      </c>
      <c r="J26" s="12">
        <f>commit!$M27</f>
        <v>1523</v>
      </c>
      <c r="K26" s="13">
        <f>(ncommit!$K27-ncommit!$J27)/1000</f>
        <v>67.103999999999999</v>
      </c>
      <c r="L26" s="11">
        <f t="shared" si="0"/>
        <v>1.2948259418216501</v>
      </c>
      <c r="M26" s="12">
        <f>ncommit!$G27</f>
        <v>217128</v>
      </c>
      <c r="N26" s="32">
        <f t="shared" si="3"/>
        <v>217.12799999999999</v>
      </c>
      <c r="O26" s="11">
        <f t="shared" si="1"/>
        <v>1.1221445414686269</v>
      </c>
    </row>
    <row r="27" spans="1:27" x14ac:dyDescent="0.2">
      <c r="A27" s="1">
        <v>26</v>
      </c>
      <c r="B27" s="13">
        <f>(commit!$H28+commit!$I28)/1000</f>
        <v>7.8609999999999998</v>
      </c>
      <c r="C27" s="13">
        <f>(commit!$K28-commit!$J28)/1000</f>
        <v>87.34</v>
      </c>
      <c r="D27" s="13">
        <f>commit!$J28/1000</f>
        <v>0.57299999999999995</v>
      </c>
      <c r="E27" s="12">
        <f>commit!$G28</f>
        <v>243649</v>
      </c>
      <c r="F27" s="32">
        <f t="shared" si="2"/>
        <v>243.649</v>
      </c>
      <c r="G27" s="12">
        <f>commit!$P28/1000</f>
        <v>77.575000000000003</v>
      </c>
      <c r="H27" s="12">
        <f>commit!$P28/J27</f>
        <v>50.935653315824034</v>
      </c>
      <c r="I27" s="12">
        <f>commit!$L28</f>
        <v>1404</v>
      </c>
      <c r="J27" s="12">
        <f>commit!$M28</f>
        <v>1523</v>
      </c>
      <c r="K27" s="13">
        <f>(ncommit!$K28-ncommit!$J28)/1000</f>
        <v>69.242000000000004</v>
      </c>
      <c r="L27" s="11">
        <f t="shared" si="0"/>
        <v>1.2613731550215188</v>
      </c>
      <c r="M27" s="12">
        <f>ncommit!$G28</f>
        <v>217128</v>
      </c>
      <c r="N27" s="32">
        <f t="shared" si="3"/>
        <v>217.12799999999999</v>
      </c>
      <c r="O27" s="11">
        <f t="shared" si="1"/>
        <v>1.1221445414686269</v>
      </c>
    </row>
    <row r="28" spans="1:27" x14ac:dyDescent="0.2">
      <c r="A28" s="1">
        <v>27</v>
      </c>
      <c r="B28" s="13">
        <f>(commit!$H29+commit!$I29)/1000</f>
        <v>7.3810000000000002</v>
      </c>
      <c r="C28" s="13">
        <f>(commit!$K29-commit!$J29)/1000</f>
        <v>86.63</v>
      </c>
      <c r="D28" s="13">
        <f>commit!$J29/1000</f>
        <v>0.58799999999999997</v>
      </c>
      <c r="E28" s="12">
        <f>commit!$G29</f>
        <v>243649</v>
      </c>
      <c r="F28" s="32">
        <f t="shared" si="2"/>
        <v>243.649</v>
      </c>
      <c r="G28" s="12">
        <f>commit!$P29/1000</f>
        <v>77.575000000000003</v>
      </c>
      <c r="H28" s="12">
        <f>commit!$P29/J28</f>
        <v>50.935653315824034</v>
      </c>
      <c r="I28" s="12">
        <f>commit!$L29</f>
        <v>1404</v>
      </c>
      <c r="J28" s="12">
        <f>commit!$M29</f>
        <v>1523</v>
      </c>
      <c r="K28" s="13">
        <f>(ncommit!$K29-ncommit!$J29)/1000</f>
        <v>67.926000000000002</v>
      </c>
      <c r="L28" s="11">
        <f t="shared" si="0"/>
        <v>1.2753584783440801</v>
      </c>
      <c r="M28" s="12">
        <f>ncommit!$G29</f>
        <v>217128</v>
      </c>
      <c r="N28" s="32">
        <f t="shared" si="3"/>
        <v>217.12799999999999</v>
      </c>
      <c r="O28" s="11">
        <f t="shared" si="1"/>
        <v>1.1221445414686269</v>
      </c>
    </row>
    <row r="29" spans="1:27" x14ac:dyDescent="0.2">
      <c r="A29" s="1">
        <v>28</v>
      </c>
      <c r="B29" s="13">
        <f>(commit!$H30+commit!$I30)/1000</f>
        <v>7.5510000000000002</v>
      </c>
      <c r="C29" s="13">
        <f>(commit!$K30-commit!$J30)/1000</f>
        <v>85.953000000000003</v>
      </c>
      <c r="D29" s="13">
        <f>commit!$J30/1000</f>
        <v>0.59799999999999998</v>
      </c>
      <c r="E29" s="12">
        <f>commit!$G30</f>
        <v>243649</v>
      </c>
      <c r="F29" s="32">
        <f t="shared" si="2"/>
        <v>243.649</v>
      </c>
      <c r="G29" s="12">
        <f>commit!$P30/1000</f>
        <v>77.575000000000003</v>
      </c>
      <c r="H29" s="12">
        <f>commit!$P30/J29</f>
        <v>50.935653315824034</v>
      </c>
      <c r="I29" s="12">
        <f>commit!$L30</f>
        <v>1404</v>
      </c>
      <c r="J29" s="12">
        <f>commit!$M30</f>
        <v>1523</v>
      </c>
      <c r="K29" s="13">
        <f>(ncommit!$K30-ncommit!$J30)/1000</f>
        <v>67.284999999999997</v>
      </c>
      <c r="L29" s="11">
        <f t="shared" si="0"/>
        <v>1.2774466820242254</v>
      </c>
      <c r="M29" s="12">
        <f>ncommit!$G30</f>
        <v>217128</v>
      </c>
      <c r="N29" s="32">
        <f t="shared" si="3"/>
        <v>217.12799999999999</v>
      </c>
      <c r="O29" s="11">
        <f t="shared" si="1"/>
        <v>1.1221445414686269</v>
      </c>
    </row>
    <row r="30" spans="1:27" x14ac:dyDescent="0.2">
      <c r="A30" s="1">
        <v>29</v>
      </c>
      <c r="B30" s="13">
        <f>(commit!$H31+commit!$I31)/1000</f>
        <v>7.7220000000000004</v>
      </c>
      <c r="C30" s="13">
        <f>(commit!$K31-commit!$J31)/1000</f>
        <v>84.484999999999999</v>
      </c>
      <c r="D30" s="13">
        <f>commit!$J31/1000</f>
        <v>0.57599999999999996</v>
      </c>
      <c r="E30" s="12">
        <f>commit!$G31</f>
        <v>243649</v>
      </c>
      <c r="F30" s="32">
        <f t="shared" si="2"/>
        <v>243.649</v>
      </c>
      <c r="G30" s="12">
        <f>commit!$P31/1000</f>
        <v>77.575000000000003</v>
      </c>
      <c r="H30" s="12">
        <f>commit!$P31/J30</f>
        <v>50.935653315824034</v>
      </c>
      <c r="I30" s="12">
        <f>commit!$L31</f>
        <v>1404</v>
      </c>
      <c r="J30" s="12">
        <f>commit!$M31</f>
        <v>1523</v>
      </c>
      <c r="K30" s="13">
        <f>(ncommit!$K31-ncommit!$J31)/1000</f>
        <v>66.733000000000004</v>
      </c>
      <c r="L30" s="11">
        <f t="shared" si="0"/>
        <v>1.2660153147618118</v>
      </c>
      <c r="M30" s="12">
        <f>ncommit!$G31</f>
        <v>217128</v>
      </c>
      <c r="N30" s="32">
        <f t="shared" si="3"/>
        <v>217.12799999999999</v>
      </c>
      <c r="O30" s="11">
        <f t="shared" si="1"/>
        <v>1.1221445414686269</v>
      </c>
    </row>
    <row r="31" spans="1:27" x14ac:dyDescent="0.2">
      <c r="A31" s="1">
        <v>30</v>
      </c>
      <c r="B31" s="13">
        <f>(commit!$H32+commit!$I32)/1000</f>
        <v>7.4710000000000001</v>
      </c>
      <c r="C31" s="13">
        <f>(commit!$K32-commit!$J32)/1000</f>
        <v>87.622</v>
      </c>
      <c r="D31" s="13">
        <f>commit!$J32/1000</f>
        <v>0.53700000000000003</v>
      </c>
      <c r="E31" s="12">
        <f>commit!$G32</f>
        <v>243649</v>
      </c>
      <c r="F31" s="32">
        <f t="shared" si="2"/>
        <v>243.649</v>
      </c>
      <c r="G31" s="12">
        <f>commit!$P32/1000</f>
        <v>77.575000000000003</v>
      </c>
      <c r="H31" s="12">
        <f>commit!$P32/J31</f>
        <v>50.935653315824034</v>
      </c>
      <c r="I31" s="12">
        <f>commit!$L32</f>
        <v>1404</v>
      </c>
      <c r="J31" s="12">
        <f>commit!$M32</f>
        <v>1523</v>
      </c>
      <c r="K31" s="13">
        <f>(ncommit!$K32-ncommit!$J32)/1000</f>
        <v>67.820999999999998</v>
      </c>
      <c r="L31" s="11">
        <f t="shared" si="0"/>
        <v>1.2919597174916324</v>
      </c>
      <c r="M31" s="12">
        <f>ncommit!$G32</f>
        <v>217128</v>
      </c>
      <c r="N31" s="32">
        <f t="shared" si="3"/>
        <v>217.12799999999999</v>
      </c>
      <c r="O31" s="11">
        <f t="shared" si="1"/>
        <v>1.1221445414686269</v>
      </c>
    </row>
    <row r="32" spans="1:27" x14ac:dyDescent="0.2">
      <c r="A32" s="1">
        <v>31</v>
      </c>
      <c r="B32" s="13">
        <f>(commit!$H33+commit!$I33)/1000</f>
        <v>7.7249999999999996</v>
      </c>
      <c r="C32" s="13">
        <f>(commit!$K33-commit!$J33)/1000</f>
        <v>87.769000000000005</v>
      </c>
      <c r="D32" s="13">
        <f>commit!$J33/1000</f>
        <v>0.59699999999999998</v>
      </c>
      <c r="E32" s="12">
        <f>commit!$G33</f>
        <v>243649</v>
      </c>
      <c r="F32" s="32">
        <f t="shared" si="2"/>
        <v>243.649</v>
      </c>
      <c r="G32" s="12">
        <f>commit!$P33/1000</f>
        <v>77.575000000000003</v>
      </c>
      <c r="H32" s="12">
        <f>commit!$P33/J32</f>
        <v>50.935653315824034</v>
      </c>
      <c r="I32" s="12">
        <f>commit!$L33</f>
        <v>1404</v>
      </c>
      <c r="J32" s="12">
        <f>commit!$M33</f>
        <v>1523</v>
      </c>
      <c r="K32" s="13">
        <f>(ncommit!$K33-ncommit!$J33)/1000</f>
        <v>69.873999999999995</v>
      </c>
      <c r="L32" s="11">
        <f t="shared" si="0"/>
        <v>1.2561038440621692</v>
      </c>
      <c r="M32" s="12">
        <f>ncommit!$G33</f>
        <v>217128</v>
      </c>
      <c r="N32" s="32">
        <f t="shared" si="3"/>
        <v>217.12799999999999</v>
      </c>
      <c r="O32" s="11">
        <f t="shared" si="1"/>
        <v>1.1221445414686269</v>
      </c>
    </row>
    <row r="33" spans="1:26" x14ac:dyDescent="0.2">
      <c r="A33" s="1">
        <v>32</v>
      </c>
      <c r="B33" s="13">
        <f>(commit!$H34+commit!$I34)/1000</f>
        <v>7.3330000000000002</v>
      </c>
      <c r="C33" s="13">
        <f>(commit!$K34-commit!$J34)/1000</f>
        <v>87.94</v>
      </c>
      <c r="D33" s="13">
        <f>commit!$J34/1000</f>
        <v>0.58599999999999997</v>
      </c>
      <c r="E33" s="12">
        <f>commit!$G34</f>
        <v>243649</v>
      </c>
      <c r="F33" s="32">
        <f t="shared" si="2"/>
        <v>243.649</v>
      </c>
      <c r="G33" s="12">
        <f>commit!$P34/1000</f>
        <v>77.575000000000003</v>
      </c>
      <c r="H33" s="12">
        <f>commit!$P34/J33</f>
        <v>50.935653315824034</v>
      </c>
      <c r="I33" s="12">
        <f>commit!$L34</f>
        <v>1404</v>
      </c>
      <c r="J33" s="12">
        <f>commit!$M34</f>
        <v>1523</v>
      </c>
      <c r="K33" s="13">
        <f>(ncommit!$K34-ncommit!$J34)/1000</f>
        <v>67.198999999999998</v>
      </c>
      <c r="L33" s="11">
        <f t="shared" si="0"/>
        <v>1.3086504263456302</v>
      </c>
      <c r="M33" s="12">
        <f>ncommit!$G34</f>
        <v>217128</v>
      </c>
      <c r="N33" s="32">
        <f t="shared" si="3"/>
        <v>217.12799999999999</v>
      </c>
      <c r="O33" s="11">
        <f t="shared" si="1"/>
        <v>1.1221445414686269</v>
      </c>
    </row>
    <row r="34" spans="1:26" x14ac:dyDescent="0.2">
      <c r="A34" s="1">
        <v>33</v>
      </c>
      <c r="B34" s="13">
        <f>(commit!$H35+commit!$I35)/1000</f>
        <v>7.3529999999999998</v>
      </c>
      <c r="C34" s="13">
        <f>(commit!$K35-commit!$J35)/1000</f>
        <v>86.897000000000006</v>
      </c>
      <c r="D34" s="13">
        <f>commit!$J35/1000</f>
        <v>0.58699999999999997</v>
      </c>
      <c r="E34" s="12">
        <f>commit!$G35</f>
        <v>243649</v>
      </c>
      <c r="F34" s="32">
        <f t="shared" si="2"/>
        <v>243.649</v>
      </c>
      <c r="G34" s="12">
        <f>commit!$P35/1000</f>
        <v>77.575000000000003</v>
      </c>
      <c r="H34" s="12">
        <f>commit!$P35/J34</f>
        <v>50.935653315824034</v>
      </c>
      <c r="I34" s="12">
        <f>commit!$L35</f>
        <v>1404</v>
      </c>
      <c r="J34" s="12">
        <f>commit!$M35</f>
        <v>1523</v>
      </c>
      <c r="K34" s="13">
        <f>(ncommit!$K35-ncommit!$J35)/1000</f>
        <v>69.781000000000006</v>
      </c>
      <c r="L34" s="11">
        <f t="shared" si="0"/>
        <v>1.2452816669293933</v>
      </c>
      <c r="M34" s="12">
        <f>ncommit!$G35</f>
        <v>217128</v>
      </c>
      <c r="N34" s="32">
        <f t="shared" si="3"/>
        <v>217.12799999999999</v>
      </c>
      <c r="O34" s="11">
        <f t="shared" si="1"/>
        <v>1.1221445414686269</v>
      </c>
      <c r="R34" s="58" t="s">
        <v>1067</v>
      </c>
      <c r="S34" s="13">
        <f>AVERAGE(K2:K865)</f>
        <v>91.893153935185097</v>
      </c>
      <c r="T34" s="13">
        <f>AVERAGE(C2:C865)</f>
        <v>128.50586111111102</v>
      </c>
      <c r="X34" s="58" t="s">
        <v>1067</v>
      </c>
      <c r="Y34" s="34">
        <f>AVERAGE(N2:N865)</f>
        <v>261.47196296296272</v>
      </c>
      <c r="Z34" s="34">
        <f>AVERAGE(F2:F865)</f>
        <v>301.5988819444442</v>
      </c>
    </row>
    <row r="35" spans="1:26" x14ac:dyDescent="0.2">
      <c r="A35" s="1">
        <v>34</v>
      </c>
      <c r="B35" s="13">
        <f>(commit!$H36+commit!$I36)/1000</f>
        <v>7.4119999999999999</v>
      </c>
      <c r="C35" s="13">
        <f>(commit!$K36-commit!$J36)/1000</f>
        <v>84.822000000000003</v>
      </c>
      <c r="D35" s="13">
        <f>commit!$J36/1000</f>
        <v>0.51200000000000001</v>
      </c>
      <c r="E35" s="12">
        <f>commit!$G36</f>
        <v>243649</v>
      </c>
      <c r="F35" s="32">
        <f t="shared" si="2"/>
        <v>243.649</v>
      </c>
      <c r="G35" s="12">
        <f>commit!$P36/1000</f>
        <v>77.575000000000003</v>
      </c>
      <c r="H35" s="12">
        <f>commit!$P36/J35</f>
        <v>50.935653315824034</v>
      </c>
      <c r="I35" s="12">
        <f>commit!$L36</f>
        <v>1404</v>
      </c>
      <c r="J35" s="12">
        <f>commit!$M36</f>
        <v>1523</v>
      </c>
      <c r="K35" s="13">
        <f>(ncommit!$K36-ncommit!$J36)/1000</f>
        <v>66.831000000000003</v>
      </c>
      <c r="L35" s="11">
        <f t="shared" si="0"/>
        <v>1.2692014185033891</v>
      </c>
      <c r="M35" s="12">
        <f>ncommit!$G36</f>
        <v>217128</v>
      </c>
      <c r="N35" s="32">
        <f t="shared" si="3"/>
        <v>217.12799999999999</v>
      </c>
      <c r="O35" s="11">
        <f t="shared" si="1"/>
        <v>1.1221445414686269</v>
      </c>
      <c r="S35" s="73" t="s">
        <v>1075</v>
      </c>
      <c r="T35" s="73"/>
      <c r="Y35" s="73" t="s">
        <v>1057</v>
      </c>
      <c r="Z35" s="73"/>
    </row>
    <row r="36" spans="1:26" x14ac:dyDescent="0.2">
      <c r="A36" s="1">
        <v>35</v>
      </c>
      <c r="B36" s="13">
        <f>(commit!$H37+commit!$I37)/1000</f>
        <v>7.468</v>
      </c>
      <c r="C36" s="13">
        <f>(commit!$K37-commit!$J37)/1000</f>
        <v>87.281000000000006</v>
      </c>
      <c r="D36" s="13">
        <f>commit!$J37/1000</f>
        <v>0.55900000000000005</v>
      </c>
      <c r="E36" s="12">
        <f>commit!$G37</f>
        <v>243649</v>
      </c>
      <c r="F36" s="32">
        <f t="shared" si="2"/>
        <v>243.649</v>
      </c>
      <c r="G36" s="12">
        <f>commit!$P37/1000</f>
        <v>77.575000000000003</v>
      </c>
      <c r="H36" s="12">
        <f>commit!$P37/J36</f>
        <v>50.935653315824034</v>
      </c>
      <c r="I36" s="12">
        <f>commit!$L37</f>
        <v>1404</v>
      </c>
      <c r="J36" s="12">
        <f>commit!$M37</f>
        <v>1523</v>
      </c>
      <c r="K36" s="13">
        <f>(ncommit!$K37-ncommit!$J37)/1000</f>
        <v>67.524000000000001</v>
      </c>
      <c r="L36" s="11">
        <f t="shared" si="0"/>
        <v>1.2925922634914995</v>
      </c>
      <c r="M36" s="12">
        <f>ncommit!$G37</f>
        <v>217128</v>
      </c>
      <c r="N36" s="32">
        <f t="shared" si="3"/>
        <v>217.12799999999999</v>
      </c>
      <c r="O36" s="11">
        <f t="shared" si="1"/>
        <v>1.1221445414686269</v>
      </c>
      <c r="Q36" s="7" t="s">
        <v>1070</v>
      </c>
      <c r="R36" s="7" t="s">
        <v>1071</v>
      </c>
      <c r="S36" s="7" t="s">
        <v>1072</v>
      </c>
      <c r="T36" s="6" t="s">
        <v>1073</v>
      </c>
      <c r="V36" s="30" t="s">
        <v>1070</v>
      </c>
      <c r="W36" s="30" t="s">
        <v>1071</v>
      </c>
      <c r="X36" s="30" t="s">
        <v>1076</v>
      </c>
      <c r="Y36" s="30" t="s">
        <v>1072</v>
      </c>
      <c r="Z36" s="29" t="s">
        <v>1073</v>
      </c>
    </row>
    <row r="37" spans="1:26" x14ac:dyDescent="0.2">
      <c r="A37" s="1">
        <v>36</v>
      </c>
      <c r="B37" s="13">
        <f>(commit!$H38+commit!$I38)/1000</f>
        <v>7.681</v>
      </c>
      <c r="C37" s="13">
        <f>(commit!$K38-commit!$J38)/1000</f>
        <v>86.897000000000006</v>
      </c>
      <c r="D37" s="13">
        <f>commit!$J38/1000</f>
        <v>0.57199999999999995</v>
      </c>
      <c r="E37" s="12">
        <f>commit!$G38</f>
        <v>243649</v>
      </c>
      <c r="F37" s="32">
        <f t="shared" si="2"/>
        <v>243.649</v>
      </c>
      <c r="G37" s="12">
        <f>commit!$P38/1000</f>
        <v>77.575000000000003</v>
      </c>
      <c r="H37" s="12">
        <f>commit!$P38/J37</f>
        <v>50.935653315824034</v>
      </c>
      <c r="I37" s="12">
        <f>commit!$L38</f>
        <v>1404</v>
      </c>
      <c r="J37" s="12">
        <f>commit!$M38</f>
        <v>1523</v>
      </c>
      <c r="K37" s="13">
        <f>(ncommit!$K38-ncommit!$J38)/1000</f>
        <v>68.506</v>
      </c>
      <c r="L37" s="11">
        <f t="shared" si="0"/>
        <v>1.2684582372346949</v>
      </c>
      <c r="M37" s="12">
        <f>ncommit!$G38</f>
        <v>217128</v>
      </c>
      <c r="N37" s="32">
        <f t="shared" si="3"/>
        <v>217.12799999999999</v>
      </c>
      <c r="O37" s="11">
        <f t="shared" si="1"/>
        <v>1.1221445414686269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 x14ac:dyDescent="0.2">
      <c r="A38" s="1">
        <v>37</v>
      </c>
      <c r="B38" s="13">
        <f>(commit!$H39+commit!$I39)/1000</f>
        <v>7.476</v>
      </c>
      <c r="C38" s="13">
        <f>(commit!$K39-commit!$J39)/1000</f>
        <v>84.07</v>
      </c>
      <c r="D38" s="13">
        <f>commit!$J39/1000</f>
        <v>0.61</v>
      </c>
      <c r="E38" s="12">
        <f>commit!$G39</f>
        <v>243649</v>
      </c>
      <c r="F38" s="32">
        <f t="shared" si="2"/>
        <v>243.649</v>
      </c>
      <c r="G38" s="12">
        <f>commit!$P39/1000</f>
        <v>77.575000000000003</v>
      </c>
      <c r="H38" s="12">
        <f>commit!$P39/J38</f>
        <v>50.935653315824034</v>
      </c>
      <c r="I38" s="12">
        <f>commit!$L39</f>
        <v>1404</v>
      </c>
      <c r="J38" s="12">
        <f>commit!$M39</f>
        <v>1523</v>
      </c>
      <c r="K38" s="13">
        <f>(ncommit!$K39-ncommit!$J39)/1000</f>
        <v>68.099000000000004</v>
      </c>
      <c r="L38" s="11">
        <f t="shared" si="0"/>
        <v>1.2345262044963947</v>
      </c>
      <c r="M38" s="12">
        <f>ncommit!$G39</f>
        <v>217128</v>
      </c>
      <c r="N38" s="32">
        <f t="shared" si="3"/>
        <v>217.12799999999999</v>
      </c>
      <c r="O38" s="11">
        <f t="shared" si="1"/>
        <v>1.1221445414686269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 x14ac:dyDescent="0.2">
      <c r="A39" s="1">
        <v>38</v>
      </c>
      <c r="B39" s="13">
        <f>(commit!$H40+commit!$I40)/1000</f>
        <v>7.569</v>
      </c>
      <c r="C39" s="13">
        <f>(commit!$K40-commit!$J40)/1000</f>
        <v>86.665999999999997</v>
      </c>
      <c r="D39" s="13">
        <f>commit!$J40/1000</f>
        <v>0.58499999999999996</v>
      </c>
      <c r="E39" s="12">
        <f>commit!$G40</f>
        <v>242582</v>
      </c>
      <c r="F39" s="32">
        <f t="shared" si="2"/>
        <v>242.58199999999999</v>
      </c>
      <c r="G39" s="12">
        <f>commit!$P40/1000</f>
        <v>77.430000000000007</v>
      </c>
      <c r="H39" s="12">
        <f>commit!$P40/J39</f>
        <v>50.773770491803276</v>
      </c>
      <c r="I39" s="12">
        <f>commit!$L40</f>
        <v>1405</v>
      </c>
      <c r="J39" s="12">
        <f>commit!$M40</f>
        <v>1525</v>
      </c>
      <c r="K39" s="13">
        <f>(ncommit!$K40-ncommit!$J40)/1000</f>
        <v>67.146000000000001</v>
      </c>
      <c r="L39" s="11">
        <f t="shared" si="0"/>
        <v>1.2907097965627141</v>
      </c>
      <c r="M39" s="12">
        <f>ncommit!$G40</f>
        <v>216384</v>
      </c>
      <c r="N39" s="32">
        <f t="shared" si="3"/>
        <v>216.38399999999999</v>
      </c>
      <c r="O39" s="11">
        <f t="shared" si="1"/>
        <v>1.1210717982845313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 x14ac:dyDescent="0.2">
      <c r="A40" s="1">
        <v>39</v>
      </c>
      <c r="B40" s="13">
        <f>(commit!$H41+commit!$I41)/1000</f>
        <v>7.4450000000000003</v>
      </c>
      <c r="C40" s="13">
        <f>(commit!$K41-commit!$J41)/1000</f>
        <v>84.914000000000001</v>
      </c>
      <c r="D40" s="13">
        <f>commit!$J41/1000</f>
        <v>0.54200000000000004</v>
      </c>
      <c r="E40" s="12">
        <f>commit!$G41</f>
        <v>242582</v>
      </c>
      <c r="F40" s="32">
        <f t="shared" si="2"/>
        <v>242.58199999999999</v>
      </c>
      <c r="G40" s="12">
        <f>commit!$P41/1000</f>
        <v>77.430000000000007</v>
      </c>
      <c r="H40" s="12">
        <f>commit!$P41/J40</f>
        <v>50.773770491803276</v>
      </c>
      <c r="I40" s="12">
        <f>commit!$L41</f>
        <v>1405</v>
      </c>
      <c r="J40" s="12">
        <f>commit!$M41</f>
        <v>1525</v>
      </c>
      <c r="K40" s="13">
        <f>(ncommit!$K41-ncommit!$J41)/1000</f>
        <v>66.430999999999997</v>
      </c>
      <c r="L40" s="11">
        <f t="shared" si="0"/>
        <v>1.2782285378814109</v>
      </c>
      <c r="M40" s="12">
        <f>ncommit!$G41</f>
        <v>216384</v>
      </c>
      <c r="N40" s="32">
        <f t="shared" si="3"/>
        <v>216.38399999999999</v>
      </c>
      <c r="O40" s="11">
        <f t="shared" si="1"/>
        <v>1.1210717982845313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 x14ac:dyDescent="0.2">
      <c r="A41" s="1">
        <v>40</v>
      </c>
      <c r="B41" s="13">
        <f>(commit!$H42+commit!$I42)/1000</f>
        <v>7.42</v>
      </c>
      <c r="C41" s="13">
        <f>(commit!$K42-commit!$J42)/1000</f>
        <v>86.093999999999994</v>
      </c>
      <c r="D41" s="13">
        <f>commit!$J42/1000</f>
        <v>0.52600000000000002</v>
      </c>
      <c r="E41" s="12">
        <f>commit!$G42</f>
        <v>242582</v>
      </c>
      <c r="F41" s="32">
        <f t="shared" si="2"/>
        <v>242.58199999999999</v>
      </c>
      <c r="G41" s="12">
        <f>commit!$P42/1000</f>
        <v>77.430000000000007</v>
      </c>
      <c r="H41" s="12">
        <f>commit!$P42/J41</f>
        <v>50.773770491803276</v>
      </c>
      <c r="I41" s="12">
        <f>commit!$L42</f>
        <v>1405</v>
      </c>
      <c r="J41" s="12">
        <f>commit!$M42</f>
        <v>1525</v>
      </c>
      <c r="K41" s="13">
        <f>(ncommit!$K42-ncommit!$J42)/1000</f>
        <v>67.935000000000002</v>
      </c>
      <c r="L41" s="11">
        <f t="shared" si="0"/>
        <v>1.2672996246412009</v>
      </c>
      <c r="M41" s="12">
        <f>ncommit!$G42</f>
        <v>216384</v>
      </c>
      <c r="N41" s="32">
        <f t="shared" si="3"/>
        <v>216.38399999999999</v>
      </c>
      <c r="O41" s="11">
        <f t="shared" si="1"/>
        <v>1.1210717982845313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2</v>
      </c>
      <c r="Z41" s="1">
        <f t="shared" si="11"/>
        <v>0</v>
      </c>
    </row>
    <row r="42" spans="1:26" x14ac:dyDescent="0.2">
      <c r="A42" s="1">
        <v>41</v>
      </c>
      <c r="B42" s="13">
        <f>(commit!$H43+commit!$I43)/1000</f>
        <v>7.649</v>
      </c>
      <c r="C42" s="13">
        <f>(commit!$K43-commit!$J43)/1000</f>
        <v>86.453999999999994</v>
      </c>
      <c r="D42" s="13">
        <f>commit!$J43/1000</f>
        <v>0.53400000000000003</v>
      </c>
      <c r="E42" s="12">
        <f>commit!$G43</f>
        <v>242582</v>
      </c>
      <c r="F42" s="32">
        <f t="shared" si="2"/>
        <v>242.58199999999999</v>
      </c>
      <c r="G42" s="12">
        <f>commit!$P43/1000</f>
        <v>77.430000000000007</v>
      </c>
      <c r="H42" s="12">
        <f>commit!$P43/J42</f>
        <v>50.773770491803276</v>
      </c>
      <c r="I42" s="12">
        <f>commit!$L43</f>
        <v>1405</v>
      </c>
      <c r="J42" s="12">
        <f>commit!$M43</f>
        <v>1525</v>
      </c>
      <c r="K42" s="13">
        <f>(ncommit!$K43-ncommit!$J43)/1000</f>
        <v>68.986999999999995</v>
      </c>
      <c r="L42" s="11">
        <f t="shared" si="0"/>
        <v>1.2531926304956007</v>
      </c>
      <c r="M42" s="12">
        <f>ncommit!$G43</f>
        <v>216384</v>
      </c>
      <c r="N42" s="32">
        <f t="shared" si="3"/>
        <v>216.38399999999999</v>
      </c>
      <c r="O42" s="11">
        <f t="shared" si="1"/>
        <v>1.1210717982845313</v>
      </c>
      <c r="Q42" s="13">
        <v>50</v>
      </c>
      <c r="R42" s="13">
        <v>60</v>
      </c>
      <c r="S42" s="1">
        <f t="shared" si="8"/>
        <v>2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7</v>
      </c>
      <c r="Z42" s="1">
        <f t="shared" si="11"/>
        <v>0</v>
      </c>
    </row>
    <row r="43" spans="1:26" x14ac:dyDescent="0.2">
      <c r="A43" s="1">
        <v>42</v>
      </c>
      <c r="B43" s="13">
        <f>(commit!$H44+commit!$I44)/1000</f>
        <v>7.4690000000000003</v>
      </c>
      <c r="C43" s="13">
        <f>(commit!$K44-commit!$J44)/1000</f>
        <v>85.53</v>
      </c>
      <c r="D43" s="13">
        <f>commit!$J44/1000</f>
        <v>0.56999999999999995</v>
      </c>
      <c r="E43" s="12">
        <f>commit!$G44</f>
        <v>242582</v>
      </c>
      <c r="F43" s="32">
        <f t="shared" si="2"/>
        <v>242.58199999999999</v>
      </c>
      <c r="G43" s="12">
        <f>commit!$P44/1000</f>
        <v>77.430000000000007</v>
      </c>
      <c r="H43" s="12">
        <f>commit!$P44/J43</f>
        <v>50.773770491803276</v>
      </c>
      <c r="I43" s="12">
        <f>commit!$L44</f>
        <v>1405</v>
      </c>
      <c r="J43" s="12">
        <f>commit!$M44</f>
        <v>1525</v>
      </c>
      <c r="K43" s="13">
        <f>(ncommit!$K44-ncommit!$J44)/1000</f>
        <v>67.126000000000005</v>
      </c>
      <c r="L43" s="11">
        <f t="shared" si="0"/>
        <v>1.2741709620713284</v>
      </c>
      <c r="M43" s="12">
        <f>ncommit!$G44</f>
        <v>216384</v>
      </c>
      <c r="N43" s="32">
        <f t="shared" si="3"/>
        <v>216.38399999999999</v>
      </c>
      <c r="O43" s="11">
        <f t="shared" si="1"/>
        <v>1.1210717982845313</v>
      </c>
      <c r="Q43" s="13">
        <v>60</v>
      </c>
      <c r="R43" s="13">
        <v>70</v>
      </c>
      <c r="S43" s="1">
        <f t="shared" si="8"/>
        <v>135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129</v>
      </c>
      <c r="Z43" s="1">
        <f t="shared" si="11"/>
        <v>0</v>
      </c>
    </row>
    <row r="44" spans="1:26" x14ac:dyDescent="0.2">
      <c r="A44" s="1">
        <v>43</v>
      </c>
      <c r="B44" s="13">
        <f>(commit!$H45+commit!$I45)/1000</f>
        <v>7.3890000000000002</v>
      </c>
      <c r="C44" s="13">
        <f>(commit!$K45-commit!$J45)/1000</f>
        <v>85.808000000000007</v>
      </c>
      <c r="D44" s="13">
        <f>commit!$J45/1000</f>
        <v>0.57299999999999995</v>
      </c>
      <c r="E44" s="12">
        <f>commit!$G45</f>
        <v>242582</v>
      </c>
      <c r="F44" s="32">
        <f t="shared" si="2"/>
        <v>242.58199999999999</v>
      </c>
      <c r="G44" s="12">
        <f>commit!$P45/1000</f>
        <v>77.430000000000007</v>
      </c>
      <c r="H44" s="12">
        <f>commit!$P45/J44</f>
        <v>50.773770491803276</v>
      </c>
      <c r="I44" s="12">
        <f>commit!$L45</f>
        <v>1405</v>
      </c>
      <c r="J44" s="12">
        <f>commit!$M45</f>
        <v>1525</v>
      </c>
      <c r="K44" s="13">
        <f>(ncommit!$K45-ncommit!$J45)/1000</f>
        <v>69.772000000000006</v>
      </c>
      <c r="L44" s="11">
        <f t="shared" si="0"/>
        <v>1.2298343174912572</v>
      </c>
      <c r="M44" s="12">
        <f>ncommit!$G45</f>
        <v>216384</v>
      </c>
      <c r="N44" s="32">
        <f t="shared" si="3"/>
        <v>216.38399999999999</v>
      </c>
      <c r="O44" s="11">
        <f t="shared" si="1"/>
        <v>1.1210717982845313</v>
      </c>
      <c r="Q44" s="13">
        <v>70</v>
      </c>
      <c r="R44" s="13">
        <v>80</v>
      </c>
      <c r="S44" s="1">
        <f t="shared" si="8"/>
        <v>157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53</v>
      </c>
      <c r="Z44" s="1">
        <f t="shared" si="11"/>
        <v>9</v>
      </c>
    </row>
    <row r="45" spans="1:26" x14ac:dyDescent="0.2">
      <c r="A45" s="1">
        <v>44</v>
      </c>
      <c r="B45" s="13">
        <f>(commit!$H46+commit!$I46)/1000</f>
        <v>7.36</v>
      </c>
      <c r="C45" s="13">
        <f>(commit!$K46-commit!$J46)/1000</f>
        <v>84.981999999999999</v>
      </c>
      <c r="D45" s="13">
        <f>commit!$J46/1000</f>
        <v>0.60099999999999998</v>
      </c>
      <c r="E45" s="12">
        <f>commit!$G46</f>
        <v>242582</v>
      </c>
      <c r="F45" s="32">
        <f t="shared" si="2"/>
        <v>242.58199999999999</v>
      </c>
      <c r="G45" s="12">
        <f>commit!$P46/1000</f>
        <v>77.430000000000007</v>
      </c>
      <c r="H45" s="12">
        <f>commit!$P46/J45</f>
        <v>50.773770491803276</v>
      </c>
      <c r="I45" s="12">
        <f>commit!$L46</f>
        <v>1405</v>
      </c>
      <c r="J45" s="12">
        <f>commit!$M46</f>
        <v>1525</v>
      </c>
      <c r="K45" s="13">
        <f>(ncommit!$K46-ncommit!$J46)/1000</f>
        <v>66.454999999999998</v>
      </c>
      <c r="L45" s="11">
        <f t="shared" si="0"/>
        <v>1.278790158754044</v>
      </c>
      <c r="M45" s="12">
        <f>ncommit!$G46</f>
        <v>216384</v>
      </c>
      <c r="N45" s="32">
        <f t="shared" si="3"/>
        <v>216.38399999999999</v>
      </c>
      <c r="O45" s="11">
        <f t="shared" si="1"/>
        <v>1.1210717982845313</v>
      </c>
      <c r="Q45" s="13">
        <v>80</v>
      </c>
      <c r="R45" s="13">
        <v>90</v>
      </c>
      <c r="S45" s="1">
        <f t="shared" si="8"/>
        <v>161</v>
      </c>
      <c r="T45" s="1">
        <f t="shared" si="13"/>
        <v>105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102</v>
      </c>
      <c r="Z45" s="1">
        <f t="shared" si="11"/>
        <v>0</v>
      </c>
    </row>
    <row r="46" spans="1:26" x14ac:dyDescent="0.2">
      <c r="A46" s="1">
        <v>45</v>
      </c>
      <c r="B46" s="13">
        <f>(commit!$H47+commit!$I47)/1000</f>
        <v>7.5730000000000004</v>
      </c>
      <c r="C46" s="13">
        <f>(commit!$K47-commit!$J47)/1000</f>
        <v>86.238</v>
      </c>
      <c r="D46" s="13">
        <f>commit!$J47/1000</f>
        <v>0.54200000000000004</v>
      </c>
      <c r="E46" s="12">
        <f>commit!$G47</f>
        <v>242582</v>
      </c>
      <c r="F46" s="32">
        <f t="shared" si="2"/>
        <v>242.58199999999999</v>
      </c>
      <c r="G46" s="12">
        <f>commit!$P47/1000</f>
        <v>77.430000000000007</v>
      </c>
      <c r="H46" s="12">
        <f>commit!$P47/J46</f>
        <v>50.773770491803276</v>
      </c>
      <c r="I46" s="12">
        <f>commit!$L47</f>
        <v>1405</v>
      </c>
      <c r="J46" s="12">
        <f>commit!$M47</f>
        <v>1525</v>
      </c>
      <c r="K46" s="13">
        <f>(ncommit!$K47-ncommit!$J47)/1000</f>
        <v>67.346999999999994</v>
      </c>
      <c r="L46" s="11">
        <f t="shared" si="0"/>
        <v>1.2805024722704799</v>
      </c>
      <c r="M46" s="12">
        <f>ncommit!$G47</f>
        <v>216384</v>
      </c>
      <c r="N46" s="32">
        <f t="shared" si="3"/>
        <v>216.38399999999999</v>
      </c>
      <c r="O46" s="11">
        <f t="shared" si="1"/>
        <v>1.1210717982845313</v>
      </c>
      <c r="Q46" s="13">
        <v>90</v>
      </c>
      <c r="R46" s="13">
        <v>100</v>
      </c>
      <c r="S46" s="1">
        <f t="shared" si="8"/>
        <v>130</v>
      </c>
      <c r="T46" s="1">
        <f t="shared" si="13"/>
        <v>27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29</v>
      </c>
      <c r="Z46" s="1">
        <f t="shared" si="11"/>
        <v>125</v>
      </c>
    </row>
    <row r="47" spans="1:26" x14ac:dyDescent="0.2">
      <c r="A47" s="1">
        <v>46</v>
      </c>
      <c r="B47" s="13">
        <f>(commit!$H48+commit!$I48)/1000</f>
        <v>7.9219999999999997</v>
      </c>
      <c r="C47" s="13">
        <f>(commit!$K48-commit!$J48)/1000</f>
        <v>87.525999999999996</v>
      </c>
      <c r="D47" s="13">
        <f>commit!$J48/1000</f>
        <v>0.623</v>
      </c>
      <c r="E47" s="12">
        <f>commit!$G48</f>
        <v>242582</v>
      </c>
      <c r="F47" s="32">
        <f t="shared" si="2"/>
        <v>242.58199999999999</v>
      </c>
      <c r="G47" s="12">
        <f>commit!$P48/1000</f>
        <v>77.430000000000007</v>
      </c>
      <c r="H47" s="12">
        <f>commit!$P48/J47</f>
        <v>50.773770491803276</v>
      </c>
      <c r="I47" s="12">
        <f>commit!$L48</f>
        <v>1405</v>
      </c>
      <c r="J47" s="12">
        <f>commit!$M48</f>
        <v>1525</v>
      </c>
      <c r="K47" s="13">
        <f>(ncommit!$K48-ncommit!$J48)/1000</f>
        <v>68.846000000000004</v>
      </c>
      <c r="L47" s="11">
        <f t="shared" si="0"/>
        <v>1.2713302152630508</v>
      </c>
      <c r="M47" s="12">
        <f>ncommit!$G48</f>
        <v>216384</v>
      </c>
      <c r="N47" s="32">
        <f t="shared" si="3"/>
        <v>216.38399999999999</v>
      </c>
      <c r="O47" s="11">
        <f t="shared" si="1"/>
        <v>1.1210717982845313</v>
      </c>
      <c r="Q47" s="13">
        <v>100</v>
      </c>
      <c r="R47" s="13">
        <v>110</v>
      </c>
      <c r="S47" s="1">
        <f t="shared" si="8"/>
        <v>133</v>
      </c>
      <c r="T47" s="1">
        <f t="shared" si="13"/>
        <v>112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101</v>
      </c>
      <c r="Z47" s="1">
        <f t="shared" si="11"/>
        <v>11</v>
      </c>
    </row>
    <row r="48" spans="1:26" x14ac:dyDescent="0.2">
      <c r="A48" s="1">
        <v>47</v>
      </c>
      <c r="B48" s="13">
        <f>(commit!$H49+commit!$I49)/1000</f>
        <v>7.625</v>
      </c>
      <c r="C48" s="13">
        <f>(commit!$K49-commit!$J49)/1000</f>
        <v>86.637</v>
      </c>
      <c r="D48" s="13">
        <f>commit!$J49/1000</f>
        <v>0.54400000000000004</v>
      </c>
      <c r="E48" s="12">
        <f>commit!$G49</f>
        <v>242582</v>
      </c>
      <c r="F48" s="32">
        <f t="shared" si="2"/>
        <v>242.58199999999999</v>
      </c>
      <c r="G48" s="12">
        <f>commit!$P49/1000</f>
        <v>77.430000000000007</v>
      </c>
      <c r="H48" s="12">
        <f>commit!$P49/J48</f>
        <v>50.773770491803276</v>
      </c>
      <c r="I48" s="12">
        <f>commit!$L49</f>
        <v>1405</v>
      </c>
      <c r="J48" s="12">
        <f>commit!$M49</f>
        <v>1525</v>
      </c>
      <c r="K48" s="13">
        <f>(ncommit!$K49-ncommit!$J49)/1000</f>
        <v>69.129000000000005</v>
      </c>
      <c r="L48" s="11">
        <f t="shared" si="0"/>
        <v>1.2532656338150414</v>
      </c>
      <c r="M48" s="12">
        <f>ncommit!$G49</f>
        <v>216384</v>
      </c>
      <c r="N48" s="32">
        <f t="shared" si="3"/>
        <v>216.38399999999999</v>
      </c>
      <c r="O48" s="11">
        <f t="shared" si="1"/>
        <v>1.1210717982845313</v>
      </c>
      <c r="Q48" s="13">
        <v>110</v>
      </c>
      <c r="R48" s="13">
        <v>120</v>
      </c>
      <c r="S48" s="1">
        <f t="shared" si="8"/>
        <v>45</v>
      </c>
      <c r="T48" s="1">
        <f t="shared" si="13"/>
        <v>154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143</v>
      </c>
      <c r="Z48" s="1">
        <f t="shared" si="11"/>
        <v>77</v>
      </c>
    </row>
    <row r="49" spans="1:26" x14ac:dyDescent="0.2">
      <c r="A49" s="1">
        <v>48</v>
      </c>
      <c r="B49" s="13">
        <f>(commit!$H50+commit!$I50)/1000</f>
        <v>7.6840000000000002</v>
      </c>
      <c r="C49" s="13">
        <f>(commit!$K50-commit!$J50)/1000</f>
        <v>88.418999999999997</v>
      </c>
      <c r="D49" s="13">
        <f>commit!$J50/1000</f>
        <v>0.51700000000000002</v>
      </c>
      <c r="E49" s="12">
        <f>commit!$G50</f>
        <v>242582</v>
      </c>
      <c r="F49" s="32">
        <f t="shared" si="2"/>
        <v>242.58199999999999</v>
      </c>
      <c r="G49" s="12">
        <f>commit!$P50/1000</f>
        <v>77.430000000000007</v>
      </c>
      <c r="H49" s="12">
        <f>commit!$P50/J49</f>
        <v>50.773770491803276</v>
      </c>
      <c r="I49" s="12">
        <f>commit!$L50</f>
        <v>1405</v>
      </c>
      <c r="J49" s="12">
        <f>commit!$M50</f>
        <v>1525</v>
      </c>
      <c r="K49" s="13">
        <f>(ncommit!$K50-ncommit!$J50)/1000</f>
        <v>67.489999999999995</v>
      </c>
      <c r="L49" s="11">
        <f t="shared" si="0"/>
        <v>1.3101052007704845</v>
      </c>
      <c r="M49" s="12">
        <f>ncommit!$G50</f>
        <v>216384</v>
      </c>
      <c r="N49" s="32">
        <f t="shared" si="3"/>
        <v>216.38399999999999</v>
      </c>
      <c r="O49" s="11">
        <f t="shared" si="1"/>
        <v>1.1210717982845313</v>
      </c>
      <c r="Q49" s="13">
        <v>120</v>
      </c>
      <c r="R49" s="13">
        <v>130</v>
      </c>
      <c r="S49" s="1">
        <f t="shared" si="8"/>
        <v>60</v>
      </c>
      <c r="T49" s="1">
        <f t="shared" si="13"/>
        <v>89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64</v>
      </c>
      <c r="Z49" s="1">
        <f t="shared" si="11"/>
        <v>75</v>
      </c>
    </row>
    <row r="50" spans="1:26" x14ac:dyDescent="0.2">
      <c r="A50" s="1">
        <v>49</v>
      </c>
      <c r="B50" s="13">
        <f>(commit!$H51+commit!$I51)/1000</f>
        <v>7.407</v>
      </c>
      <c r="C50" s="13">
        <f>(commit!$K51-commit!$J51)/1000</f>
        <v>84.33</v>
      </c>
      <c r="D50" s="13">
        <f>commit!$J51/1000</f>
        <v>0.56200000000000006</v>
      </c>
      <c r="E50" s="12">
        <f>commit!$G51</f>
        <v>242582</v>
      </c>
      <c r="F50" s="32">
        <f t="shared" si="2"/>
        <v>242.58199999999999</v>
      </c>
      <c r="G50" s="12">
        <f>commit!$P51/1000</f>
        <v>77.430000000000007</v>
      </c>
      <c r="H50" s="12">
        <f>commit!$P51/J50</f>
        <v>50.773770491803276</v>
      </c>
      <c r="I50" s="12">
        <f>commit!$L51</f>
        <v>1405</v>
      </c>
      <c r="J50" s="12">
        <f>commit!$M51</f>
        <v>1525</v>
      </c>
      <c r="K50" s="13">
        <f>(ncommit!$K51-ncommit!$J51)/1000</f>
        <v>66.436000000000007</v>
      </c>
      <c r="L50" s="11">
        <f t="shared" si="0"/>
        <v>1.2693419230537659</v>
      </c>
      <c r="M50" s="12">
        <f>ncommit!$G51</f>
        <v>216384</v>
      </c>
      <c r="N50" s="32">
        <f t="shared" si="3"/>
        <v>216.38399999999999</v>
      </c>
      <c r="O50" s="11">
        <f t="shared" si="1"/>
        <v>1.1210717982845313</v>
      </c>
      <c r="Q50" s="13">
        <v>130</v>
      </c>
      <c r="R50" s="13">
        <v>140</v>
      </c>
      <c r="S50" s="1">
        <f t="shared" si="8"/>
        <v>16</v>
      </c>
      <c r="T50" s="1">
        <f t="shared" si="13"/>
        <v>77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56</v>
      </c>
      <c r="Z50" s="1">
        <f t="shared" si="11"/>
        <v>62</v>
      </c>
    </row>
    <row r="51" spans="1:26" x14ac:dyDescent="0.2">
      <c r="A51" s="1">
        <v>50</v>
      </c>
      <c r="B51" s="13">
        <f>(commit!$H52+commit!$I52)/1000</f>
        <v>7.7640000000000002</v>
      </c>
      <c r="C51" s="13">
        <f>(commit!$K52-commit!$J52)/1000</f>
        <v>86.167000000000002</v>
      </c>
      <c r="D51" s="13">
        <f>commit!$J52/1000</f>
        <v>0.58699999999999997</v>
      </c>
      <c r="E51" s="12">
        <f>commit!$G52</f>
        <v>242582</v>
      </c>
      <c r="F51" s="32">
        <f t="shared" si="2"/>
        <v>242.58199999999999</v>
      </c>
      <c r="G51" s="12">
        <f>commit!$P52/1000</f>
        <v>77.430000000000007</v>
      </c>
      <c r="H51" s="12">
        <f>commit!$P52/J51</f>
        <v>50.773770491803276</v>
      </c>
      <c r="I51" s="12">
        <f>commit!$L52</f>
        <v>1405</v>
      </c>
      <c r="J51" s="12">
        <f>commit!$M52</f>
        <v>1525</v>
      </c>
      <c r="K51" s="13">
        <f>(ncommit!$K52-ncommit!$J52)/1000</f>
        <v>67.902000000000001</v>
      </c>
      <c r="L51" s="11">
        <f t="shared" si="0"/>
        <v>1.2689906041059174</v>
      </c>
      <c r="M51" s="12">
        <f>ncommit!$G52</f>
        <v>216384</v>
      </c>
      <c r="N51" s="32">
        <f t="shared" si="3"/>
        <v>216.38399999999999</v>
      </c>
      <c r="O51" s="11">
        <f t="shared" si="1"/>
        <v>1.1210717982845313</v>
      </c>
      <c r="Q51" s="13">
        <v>140</v>
      </c>
      <c r="R51" s="13">
        <v>150</v>
      </c>
      <c r="S51" s="1">
        <f t="shared" si="8"/>
        <v>16</v>
      </c>
      <c r="T51" s="1">
        <f t="shared" si="13"/>
        <v>49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12</v>
      </c>
      <c r="Z51" s="1">
        <f t="shared" si="11"/>
        <v>59</v>
      </c>
    </row>
    <row r="52" spans="1:26" x14ac:dyDescent="0.2">
      <c r="A52" s="1">
        <v>51</v>
      </c>
      <c r="B52" s="13">
        <f>(commit!$H53+commit!$I53)/1000</f>
        <v>7.8710000000000004</v>
      </c>
      <c r="C52" s="13">
        <f>(commit!$K53-commit!$J53)/1000</f>
        <v>87.63</v>
      </c>
      <c r="D52" s="13">
        <f>commit!$J53/1000</f>
        <v>0.61599999999999999</v>
      </c>
      <c r="E52" s="12">
        <f>commit!$G53</f>
        <v>242582</v>
      </c>
      <c r="F52" s="32">
        <f t="shared" si="2"/>
        <v>242.58199999999999</v>
      </c>
      <c r="G52" s="12">
        <f>commit!$P53/1000</f>
        <v>77.430000000000007</v>
      </c>
      <c r="H52" s="12">
        <f>commit!$P53/J52</f>
        <v>50.773770491803276</v>
      </c>
      <c r="I52" s="12">
        <f>commit!$L53</f>
        <v>1405</v>
      </c>
      <c r="J52" s="12">
        <f>commit!$M53</f>
        <v>1525</v>
      </c>
      <c r="K52" s="13">
        <f>(ncommit!$K53-ncommit!$J53)/1000</f>
        <v>68.552999999999997</v>
      </c>
      <c r="L52" s="11">
        <f t="shared" si="0"/>
        <v>1.2782810380289702</v>
      </c>
      <c r="M52" s="12">
        <f>ncommit!$G53</f>
        <v>216384</v>
      </c>
      <c r="N52" s="32">
        <f t="shared" si="3"/>
        <v>216.38399999999999</v>
      </c>
      <c r="O52" s="11">
        <f t="shared" si="1"/>
        <v>1.1210717982845313</v>
      </c>
      <c r="Q52" s="13">
        <v>150</v>
      </c>
      <c r="R52" s="13">
        <v>160</v>
      </c>
      <c r="S52" s="1">
        <f t="shared" si="8"/>
        <v>5</v>
      </c>
      <c r="T52" s="1">
        <f t="shared" si="13"/>
        <v>78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82</v>
      </c>
      <c r="Z52" s="1">
        <f t="shared" si="11"/>
        <v>69</v>
      </c>
    </row>
    <row r="53" spans="1:26" x14ac:dyDescent="0.2">
      <c r="A53" s="1">
        <v>52</v>
      </c>
      <c r="B53" s="13">
        <f>(commit!$H54+commit!$I54)/1000</f>
        <v>7.4610000000000003</v>
      </c>
      <c r="C53" s="13">
        <f>(commit!$K54-commit!$J54)/1000</f>
        <v>86.388999999999996</v>
      </c>
      <c r="D53" s="13">
        <f>commit!$J54/1000</f>
        <v>0.54700000000000004</v>
      </c>
      <c r="E53" s="12">
        <f>commit!$G54</f>
        <v>244124</v>
      </c>
      <c r="F53" s="32">
        <f t="shared" si="2"/>
        <v>244.124</v>
      </c>
      <c r="G53" s="12">
        <f>commit!$P54/1000</f>
        <v>77.936999999999998</v>
      </c>
      <c r="H53" s="12">
        <f>commit!$P54/J53</f>
        <v>51.106229508196719</v>
      </c>
      <c r="I53" s="12">
        <f>commit!$L54</f>
        <v>1405</v>
      </c>
      <c r="J53" s="12">
        <f>commit!$M54</f>
        <v>1525</v>
      </c>
      <c r="K53" s="13">
        <f>(ncommit!$K54-ncommit!$J54)/1000</f>
        <v>67.906999999999996</v>
      </c>
      <c r="L53" s="11">
        <f t="shared" si="0"/>
        <v>1.2721663451485119</v>
      </c>
      <c r="M53" s="12">
        <f>ncommit!$G54</f>
        <v>217694</v>
      </c>
      <c r="N53" s="32">
        <f t="shared" si="3"/>
        <v>217.69399999999999</v>
      </c>
      <c r="O53" s="11">
        <f t="shared" si="1"/>
        <v>1.1214089501777724</v>
      </c>
      <c r="Q53" s="13">
        <v>160</v>
      </c>
      <c r="R53" s="13">
        <v>170</v>
      </c>
      <c r="S53" s="1">
        <f t="shared" si="8"/>
        <v>4</v>
      </c>
      <c r="T53" s="1">
        <f t="shared" si="13"/>
        <v>67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33</v>
      </c>
      <c r="Z53" s="1">
        <f t="shared" si="11"/>
        <v>58</v>
      </c>
    </row>
    <row r="54" spans="1:26" x14ac:dyDescent="0.2">
      <c r="A54" s="1">
        <v>53</v>
      </c>
      <c r="B54" s="13">
        <f>(commit!$H55+commit!$I55)/1000</f>
        <v>7.5179999999999998</v>
      </c>
      <c r="C54" s="13">
        <f>(commit!$K55-commit!$J55)/1000</f>
        <v>84.99</v>
      </c>
      <c r="D54" s="13">
        <f>commit!$J55/1000</f>
        <v>0.59</v>
      </c>
      <c r="E54" s="12">
        <f>commit!$G55</f>
        <v>244124</v>
      </c>
      <c r="F54" s="32">
        <f t="shared" si="2"/>
        <v>244.124</v>
      </c>
      <c r="G54" s="12">
        <f>commit!$P55/1000</f>
        <v>77.936999999999998</v>
      </c>
      <c r="H54" s="12">
        <f>commit!$P55/J54</f>
        <v>51.106229508196719</v>
      </c>
      <c r="I54" s="12">
        <f>commit!$L55</f>
        <v>1405</v>
      </c>
      <c r="J54" s="12">
        <f>commit!$M55</f>
        <v>1525</v>
      </c>
      <c r="K54" s="13">
        <f>(ncommit!$K55-ncommit!$J55)/1000</f>
        <v>66.873000000000005</v>
      </c>
      <c r="L54" s="11">
        <f t="shared" si="0"/>
        <v>1.2709165133910545</v>
      </c>
      <c r="M54" s="12">
        <f>ncommit!$G55</f>
        <v>217694</v>
      </c>
      <c r="N54" s="32">
        <f t="shared" si="3"/>
        <v>217.69399999999999</v>
      </c>
      <c r="O54" s="11">
        <f t="shared" si="1"/>
        <v>1.1214089501777724</v>
      </c>
      <c r="Q54" s="13">
        <v>170</v>
      </c>
      <c r="R54" s="13">
        <v>180</v>
      </c>
      <c r="S54" s="1">
        <f t="shared" si="8"/>
        <v>0</v>
      </c>
      <c r="T54" s="1">
        <f t="shared" si="13"/>
        <v>68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16</v>
      </c>
      <c r="Z54" s="1">
        <f t="shared" si="11"/>
        <v>59</v>
      </c>
    </row>
    <row r="55" spans="1:26" x14ac:dyDescent="0.2">
      <c r="A55" s="1">
        <v>54</v>
      </c>
      <c r="B55" s="13">
        <f>(commit!$H56+commit!$I56)/1000</f>
        <v>7.1120000000000001</v>
      </c>
      <c r="C55" s="13">
        <f>(commit!$K56-commit!$J56)/1000</f>
        <v>82.941000000000003</v>
      </c>
      <c r="D55" s="13">
        <f>commit!$J56/1000</f>
        <v>0.60499999999999998</v>
      </c>
      <c r="E55" s="12">
        <f>commit!$G56</f>
        <v>244124</v>
      </c>
      <c r="F55" s="32">
        <f t="shared" si="2"/>
        <v>244.124</v>
      </c>
      <c r="G55" s="12">
        <f>commit!$P56/1000</f>
        <v>77.936999999999998</v>
      </c>
      <c r="H55" s="12">
        <f>commit!$P56/J55</f>
        <v>51.106229508196719</v>
      </c>
      <c r="I55" s="12">
        <f>commit!$L56</f>
        <v>1405</v>
      </c>
      <c r="J55" s="12">
        <f>commit!$M56</f>
        <v>1525</v>
      </c>
      <c r="K55" s="13">
        <f>(ncommit!$K56-ncommit!$J56)/1000</f>
        <v>66.515000000000001</v>
      </c>
      <c r="L55" s="11">
        <f t="shared" si="0"/>
        <v>1.2469518153799894</v>
      </c>
      <c r="M55" s="12">
        <f>ncommit!$G56</f>
        <v>217694</v>
      </c>
      <c r="N55" s="32">
        <f t="shared" si="3"/>
        <v>217.69399999999999</v>
      </c>
      <c r="O55" s="11">
        <f t="shared" si="1"/>
        <v>1.1214089501777724</v>
      </c>
      <c r="Q55" s="13">
        <v>180</v>
      </c>
      <c r="R55" s="13">
        <v>190</v>
      </c>
      <c r="S55" s="1">
        <f t="shared" si="8"/>
        <v>0</v>
      </c>
      <c r="T55" s="1">
        <f t="shared" si="13"/>
        <v>20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22</v>
      </c>
      <c r="Z55" s="1">
        <f t="shared" si="11"/>
        <v>116</v>
      </c>
    </row>
    <row r="56" spans="1:26" x14ac:dyDescent="0.2">
      <c r="A56" s="1">
        <v>55</v>
      </c>
      <c r="B56" s="13">
        <f>(commit!$H57+commit!$I57)/1000</f>
        <v>7.5359999999999996</v>
      </c>
      <c r="C56" s="13">
        <f>(commit!$K57-commit!$J57)/1000</f>
        <v>87.983000000000004</v>
      </c>
      <c r="D56" s="13">
        <f>commit!$J57/1000</f>
        <v>0.55700000000000005</v>
      </c>
      <c r="E56" s="12">
        <f>commit!$G57</f>
        <v>244124</v>
      </c>
      <c r="F56" s="32">
        <f t="shared" si="2"/>
        <v>244.124</v>
      </c>
      <c r="G56" s="12">
        <f>commit!$P57/1000</f>
        <v>77.936999999999998</v>
      </c>
      <c r="H56" s="12">
        <f>commit!$P57/J56</f>
        <v>51.106229508196719</v>
      </c>
      <c r="I56" s="12">
        <f>commit!$L57</f>
        <v>1405</v>
      </c>
      <c r="J56" s="12">
        <f>commit!$M57</f>
        <v>1525</v>
      </c>
      <c r="K56" s="13">
        <f>(ncommit!$K57-ncommit!$J57)/1000</f>
        <v>68.156000000000006</v>
      </c>
      <c r="L56" s="11">
        <f t="shared" si="0"/>
        <v>1.2909061564645812</v>
      </c>
      <c r="M56" s="12">
        <f>ncommit!$G57</f>
        <v>217694</v>
      </c>
      <c r="N56" s="32">
        <f t="shared" si="3"/>
        <v>217.69399999999999</v>
      </c>
      <c r="O56" s="11">
        <f t="shared" si="1"/>
        <v>1.1214089501777724</v>
      </c>
      <c r="Q56" s="13">
        <v>190</v>
      </c>
      <c r="R56" s="13">
        <v>200</v>
      </c>
      <c r="S56" s="1">
        <f t="shared" si="8"/>
        <v>0</v>
      </c>
      <c r="T56" s="1">
        <f t="shared" si="13"/>
        <v>0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61</v>
      </c>
    </row>
    <row r="57" spans="1:26" x14ac:dyDescent="0.2">
      <c r="A57" s="1">
        <v>56</v>
      </c>
      <c r="B57" s="13">
        <f>(commit!$H58+commit!$I58)/1000</f>
        <v>7.9409999999999998</v>
      </c>
      <c r="C57" s="13">
        <f>(commit!$K58-commit!$J58)/1000</f>
        <v>86.495999999999995</v>
      </c>
      <c r="D57" s="13">
        <f>commit!$J58/1000</f>
        <v>0.57699999999999996</v>
      </c>
      <c r="E57" s="12">
        <f>commit!$G58</f>
        <v>244124</v>
      </c>
      <c r="F57" s="32">
        <f t="shared" si="2"/>
        <v>244.124</v>
      </c>
      <c r="G57" s="12">
        <f>commit!$P58/1000</f>
        <v>77.936999999999998</v>
      </c>
      <c r="H57" s="12">
        <f>commit!$P58/J57</f>
        <v>51.106229508196719</v>
      </c>
      <c r="I57" s="12">
        <f>commit!$L58</f>
        <v>1405</v>
      </c>
      <c r="J57" s="12">
        <f>commit!$M58</f>
        <v>1525</v>
      </c>
      <c r="K57" s="13">
        <f>(ncommit!$K58-ncommit!$J58)/1000</f>
        <v>68.847999999999999</v>
      </c>
      <c r="L57" s="11">
        <f t="shared" si="0"/>
        <v>1.2563327910759934</v>
      </c>
      <c r="M57" s="12">
        <f>ncommit!$G58</f>
        <v>217694</v>
      </c>
      <c r="N57" s="32">
        <f t="shared" si="3"/>
        <v>217.69399999999999</v>
      </c>
      <c r="O57" s="11">
        <f t="shared" si="1"/>
        <v>1.1214089501777724</v>
      </c>
      <c r="Q57" s="13">
        <v>200</v>
      </c>
      <c r="R57" s="13">
        <v>210</v>
      </c>
      <c r="S57" s="1">
        <f t="shared" si="8"/>
        <v>0</v>
      </c>
      <c r="T57" s="1">
        <f t="shared" si="13"/>
        <v>9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37</v>
      </c>
    </row>
    <row r="58" spans="1:26" x14ac:dyDescent="0.2">
      <c r="A58" s="1">
        <v>57</v>
      </c>
      <c r="B58" s="13">
        <f>(commit!$H59+commit!$I59)/1000</f>
        <v>7.6189999999999998</v>
      </c>
      <c r="C58" s="13">
        <f>(commit!$K59-commit!$J59)/1000</f>
        <v>86.134</v>
      </c>
      <c r="D58" s="13">
        <f>commit!$J59/1000</f>
        <v>0.56799999999999995</v>
      </c>
      <c r="E58" s="12">
        <f>commit!$G59</f>
        <v>244124</v>
      </c>
      <c r="F58" s="32">
        <f t="shared" si="2"/>
        <v>244.124</v>
      </c>
      <c r="G58" s="12">
        <f>commit!$P59/1000</f>
        <v>77.936999999999998</v>
      </c>
      <c r="H58" s="12">
        <f>commit!$P59/J58</f>
        <v>51.106229508196719</v>
      </c>
      <c r="I58" s="12">
        <f>commit!$L59</f>
        <v>1405</v>
      </c>
      <c r="J58" s="12">
        <f>commit!$M59</f>
        <v>1525</v>
      </c>
      <c r="K58" s="13">
        <f>(ncommit!$K59-ncommit!$J59)/1000</f>
        <v>66.715999999999994</v>
      </c>
      <c r="L58" s="11">
        <f t="shared" si="0"/>
        <v>1.2910546195815098</v>
      </c>
      <c r="M58" s="12">
        <f>ncommit!$G59</f>
        <v>217694</v>
      </c>
      <c r="N58" s="32">
        <f t="shared" si="3"/>
        <v>217.69399999999999</v>
      </c>
      <c r="O58" s="11">
        <f t="shared" si="1"/>
        <v>1.1214089501777724</v>
      </c>
      <c r="Q58" s="13">
        <v>210</v>
      </c>
      <c r="R58" s="13">
        <v>220</v>
      </c>
      <c r="S58" s="1">
        <f t="shared" si="8"/>
        <v>0</v>
      </c>
      <c r="T58" s="1">
        <f t="shared" si="13"/>
        <v>0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21</v>
      </c>
    </row>
    <row r="59" spans="1:26" x14ac:dyDescent="0.2">
      <c r="A59" s="1">
        <v>58</v>
      </c>
      <c r="B59" s="13">
        <f>(commit!$H60+commit!$I60)/1000</f>
        <v>7.5419999999999998</v>
      </c>
      <c r="C59" s="13">
        <f>(commit!$K60-commit!$J60)/1000</f>
        <v>86.227000000000004</v>
      </c>
      <c r="D59" s="13">
        <f>commit!$J60/1000</f>
        <v>0.52500000000000002</v>
      </c>
      <c r="E59" s="12">
        <f>commit!$G60</f>
        <v>244124</v>
      </c>
      <c r="F59" s="32">
        <f t="shared" si="2"/>
        <v>244.124</v>
      </c>
      <c r="G59" s="12">
        <f>commit!$P60/1000</f>
        <v>77.936999999999998</v>
      </c>
      <c r="H59" s="12">
        <f>commit!$P60/J59</f>
        <v>51.106229508196719</v>
      </c>
      <c r="I59" s="12">
        <f>commit!$L60</f>
        <v>1405</v>
      </c>
      <c r="J59" s="12">
        <f>commit!$M60</f>
        <v>1525</v>
      </c>
      <c r="K59" s="13">
        <f>(ncommit!$K60-ncommit!$J60)/1000</f>
        <v>67.938999999999993</v>
      </c>
      <c r="L59" s="11">
        <f t="shared" si="0"/>
        <v>1.2691826491411415</v>
      </c>
      <c r="M59" s="12">
        <f>ncommit!$G60</f>
        <v>217694</v>
      </c>
      <c r="N59" s="32">
        <f t="shared" si="3"/>
        <v>217.69399999999999</v>
      </c>
      <c r="O59" s="11">
        <f t="shared" si="1"/>
        <v>1.1214089501777724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12</v>
      </c>
    </row>
    <row r="60" spans="1:26" x14ac:dyDescent="0.2">
      <c r="A60" s="1">
        <v>59</v>
      </c>
      <c r="B60" s="13">
        <f>(commit!$H61+commit!$I61)/1000</f>
        <v>7.5460000000000003</v>
      </c>
      <c r="C60" s="13">
        <f>(commit!$K61-commit!$J61)/1000</f>
        <v>89.659000000000006</v>
      </c>
      <c r="D60" s="13">
        <f>commit!$J61/1000</f>
        <v>0.621</v>
      </c>
      <c r="E60" s="12">
        <f>commit!$G61</f>
        <v>246809</v>
      </c>
      <c r="F60" s="32">
        <f t="shared" si="2"/>
        <v>246.809</v>
      </c>
      <c r="G60" s="12">
        <f>commit!$P61/1000</f>
        <v>79.201999999999998</v>
      </c>
      <c r="H60" s="12">
        <f>commit!$P61/J60</f>
        <v>51.530253741054004</v>
      </c>
      <c r="I60" s="12">
        <f>commit!$L61</f>
        <v>1416</v>
      </c>
      <c r="J60" s="12">
        <f>commit!$M61</f>
        <v>1537</v>
      </c>
      <c r="K60" s="13">
        <f>(ncommit!$K61-ncommit!$J61)/1000</f>
        <v>69.432000000000002</v>
      </c>
      <c r="L60" s="11">
        <f t="shared" si="0"/>
        <v>1.2913210047240467</v>
      </c>
      <c r="M60" s="12">
        <f>ncommit!$G61</f>
        <v>219897</v>
      </c>
      <c r="N60" s="32">
        <f t="shared" si="3"/>
        <v>219.89699999999999</v>
      </c>
      <c r="O60" s="11">
        <f t="shared" si="1"/>
        <v>1.1223845709582214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 x14ac:dyDescent="0.2">
      <c r="A61" s="1">
        <v>60</v>
      </c>
      <c r="B61" s="13">
        <f>(commit!$H62+commit!$I62)/1000</f>
        <v>7.5490000000000004</v>
      </c>
      <c r="C61" s="13">
        <f>(commit!$K62-commit!$J62)/1000</f>
        <v>94.13</v>
      </c>
      <c r="D61" s="13">
        <f>commit!$J62/1000</f>
        <v>0.57899999999999996</v>
      </c>
      <c r="E61" s="12">
        <f>commit!$G62</f>
        <v>251262</v>
      </c>
      <c r="F61" s="32">
        <f t="shared" si="2"/>
        <v>251.262</v>
      </c>
      <c r="G61" s="12">
        <f>commit!$P62/1000</f>
        <v>78.543000000000006</v>
      </c>
      <c r="H61" s="12">
        <f>commit!$P62/J61</f>
        <v>51.101496421600523</v>
      </c>
      <c r="I61" s="12">
        <f>commit!$L62</f>
        <v>1417</v>
      </c>
      <c r="J61" s="12">
        <f>commit!$M62</f>
        <v>1537</v>
      </c>
      <c r="K61" s="13">
        <f>(ncommit!$K62-ncommit!$J62)/1000</f>
        <v>79.614999999999995</v>
      </c>
      <c r="L61" s="11">
        <f t="shared" si="0"/>
        <v>1.1823148904100986</v>
      </c>
      <c r="M61" s="12">
        <f>ncommit!$G62</f>
        <v>233698</v>
      </c>
      <c r="N61" s="32">
        <f t="shared" si="3"/>
        <v>233.69800000000001</v>
      </c>
      <c r="O61" s="11">
        <f t="shared" si="1"/>
        <v>1.0751568263314193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 x14ac:dyDescent="0.2">
      <c r="A62" s="1">
        <v>61</v>
      </c>
      <c r="B62" s="13">
        <f>(commit!$H63+commit!$I63)/1000</f>
        <v>8.0139999999999993</v>
      </c>
      <c r="C62" s="13">
        <f>(commit!$K63-commit!$J63)/1000</f>
        <v>87.725999999999999</v>
      </c>
      <c r="D62" s="13">
        <f>commit!$J63/1000</f>
        <v>0.61299999999999999</v>
      </c>
      <c r="E62" s="12">
        <f>commit!$G63</f>
        <v>245728</v>
      </c>
      <c r="F62" s="32">
        <f t="shared" si="2"/>
        <v>245.72800000000001</v>
      </c>
      <c r="G62" s="12">
        <f>commit!$P63/1000</f>
        <v>79.263999999999996</v>
      </c>
      <c r="H62" s="12">
        <f>commit!$P63/J62</f>
        <v>51.570592062459333</v>
      </c>
      <c r="I62" s="12">
        <f>commit!$L63</f>
        <v>1417</v>
      </c>
      <c r="J62" s="12">
        <f>commit!$M63</f>
        <v>1537</v>
      </c>
      <c r="K62" s="13">
        <f>(ncommit!$K63-ncommit!$J63)/1000</f>
        <v>65.876999999999995</v>
      </c>
      <c r="L62" s="11">
        <f t="shared" si="0"/>
        <v>1.3316635548066853</v>
      </c>
      <c r="M62" s="12">
        <f>ncommit!$G63</f>
        <v>211453</v>
      </c>
      <c r="N62" s="32">
        <f t="shared" si="3"/>
        <v>211.453</v>
      </c>
      <c r="O62" s="11">
        <f t="shared" si="1"/>
        <v>1.1620927582015861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 x14ac:dyDescent="0.2">
      <c r="A63" s="1">
        <v>62</v>
      </c>
      <c r="B63" s="13">
        <f>(commit!$H64+commit!$I64)/1000</f>
        <v>7.7190000000000003</v>
      </c>
      <c r="C63" s="13">
        <f>(commit!$K64-commit!$J64)/1000</f>
        <v>84.600999999999999</v>
      </c>
      <c r="D63" s="13">
        <f>commit!$J64/1000</f>
        <v>0.55500000000000005</v>
      </c>
      <c r="E63" s="12">
        <f>commit!$G64</f>
        <v>245728</v>
      </c>
      <c r="F63" s="32">
        <f t="shared" si="2"/>
        <v>245.72800000000001</v>
      </c>
      <c r="G63" s="12">
        <f>commit!$P64/1000</f>
        <v>79.263999999999996</v>
      </c>
      <c r="H63" s="12">
        <f>commit!$P64/J63</f>
        <v>51.570592062459333</v>
      </c>
      <c r="I63" s="12">
        <f>commit!$L64</f>
        <v>1417</v>
      </c>
      <c r="J63" s="12">
        <f>commit!$M64</f>
        <v>1537</v>
      </c>
      <c r="K63" s="13">
        <f>(ncommit!$K64-ncommit!$J64)/1000</f>
        <v>64.489999999999995</v>
      </c>
      <c r="L63" s="11">
        <f t="shared" si="0"/>
        <v>1.3118467979531712</v>
      </c>
      <c r="M63" s="12">
        <f>ncommit!$G64</f>
        <v>211453</v>
      </c>
      <c r="N63" s="32">
        <f t="shared" si="3"/>
        <v>211.453</v>
      </c>
      <c r="O63" s="11">
        <f t="shared" si="1"/>
        <v>1.1620927582015861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 x14ac:dyDescent="0.2">
      <c r="A64" s="1">
        <v>63</v>
      </c>
      <c r="B64" s="13">
        <f>(commit!$H65+commit!$I65)/1000</f>
        <v>7.8170000000000002</v>
      </c>
      <c r="C64" s="13">
        <f>(commit!$K65-commit!$J65)/1000</f>
        <v>98.141000000000005</v>
      </c>
      <c r="D64" s="13">
        <f>commit!$J65/1000</f>
        <v>0.63900000000000001</v>
      </c>
      <c r="E64" s="12">
        <f>commit!$G65</f>
        <v>253724</v>
      </c>
      <c r="F64" s="32">
        <f t="shared" si="2"/>
        <v>253.72399999999999</v>
      </c>
      <c r="G64" s="12">
        <f>commit!$P65/1000</f>
        <v>85.402000000000001</v>
      </c>
      <c r="H64" s="12">
        <f>commit!$P65/J64</f>
        <v>54.120405576679339</v>
      </c>
      <c r="I64" s="12">
        <f>commit!$L65</f>
        <v>1455</v>
      </c>
      <c r="J64" s="12">
        <f>commit!$M65</f>
        <v>1578</v>
      </c>
      <c r="K64" s="13">
        <f>(ncommit!$K65-ncommit!$J65)/1000</f>
        <v>75.334000000000003</v>
      </c>
      <c r="L64" s="11">
        <f t="shared" si="0"/>
        <v>1.3027451084503676</v>
      </c>
      <c r="M64" s="12">
        <f>ncommit!$G65</f>
        <v>230140</v>
      </c>
      <c r="N64" s="32">
        <f t="shared" si="3"/>
        <v>230.14</v>
      </c>
      <c r="O64" s="11">
        <f t="shared" si="1"/>
        <v>1.1024767532806119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 x14ac:dyDescent="0.2">
      <c r="A65" s="1">
        <v>64</v>
      </c>
      <c r="B65" s="13">
        <f>(commit!$H66+commit!$I66)/1000</f>
        <v>7.2149999999999999</v>
      </c>
      <c r="C65" s="13">
        <f>(commit!$K66-commit!$J66)/1000</f>
        <v>158.541</v>
      </c>
      <c r="D65" s="13">
        <f>commit!$J66/1000</f>
        <v>0.876</v>
      </c>
      <c r="E65" s="12">
        <f>commit!$G66</f>
        <v>340274</v>
      </c>
      <c r="F65" s="32">
        <f t="shared" si="2"/>
        <v>340.274</v>
      </c>
      <c r="G65" s="12">
        <f>commit!$P66/1000</f>
        <v>90.498999999999995</v>
      </c>
      <c r="H65" s="12">
        <f>commit!$P66/J65</f>
        <v>57.350443599493026</v>
      </c>
      <c r="I65" s="12">
        <f>commit!$L66</f>
        <v>1455</v>
      </c>
      <c r="J65" s="12">
        <f>commit!$M66</f>
        <v>1578</v>
      </c>
      <c r="K65" s="13">
        <f>(ncommit!$K66-ncommit!$J66)/1000</f>
        <v>99.325999999999993</v>
      </c>
      <c r="L65" s="11">
        <f t="shared" si="0"/>
        <v>1.5961681734893181</v>
      </c>
      <c r="M65" s="12">
        <f>ncommit!$G66</f>
        <v>271901</v>
      </c>
      <c r="N65" s="32">
        <f t="shared" si="3"/>
        <v>271.90100000000001</v>
      </c>
      <c r="O65" s="11">
        <f t="shared" si="1"/>
        <v>1.2514628486103399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 x14ac:dyDescent="0.2">
      <c r="A66" s="1">
        <v>65</v>
      </c>
      <c r="B66" s="13">
        <f>(commit!$H67+commit!$I67)/1000</f>
        <v>7.8890000000000002</v>
      </c>
      <c r="C66" s="13">
        <f>(commit!$K67-commit!$J67)/1000</f>
        <v>160.441</v>
      </c>
      <c r="D66" s="13">
        <f>commit!$J67/1000</f>
        <v>0.88300000000000001</v>
      </c>
      <c r="E66" s="12">
        <f>commit!$G67</f>
        <v>340274</v>
      </c>
      <c r="F66" s="32">
        <f t="shared" si="2"/>
        <v>340.274</v>
      </c>
      <c r="G66" s="12">
        <f>commit!$P67/1000</f>
        <v>90.498999999999995</v>
      </c>
      <c r="H66" s="12">
        <f>commit!$P67/J66</f>
        <v>57.350443599493026</v>
      </c>
      <c r="I66" s="12">
        <f>commit!$L67</f>
        <v>1455</v>
      </c>
      <c r="J66" s="12">
        <f>commit!$M67</f>
        <v>1578</v>
      </c>
      <c r="K66" s="13">
        <f>(ncommit!$K67-ncommit!$J67)/1000</f>
        <v>102.43899999999999</v>
      </c>
      <c r="L66" s="11">
        <f t="shared" ref="L66:L129" si="14">C66/K66</f>
        <v>1.566210134811937</v>
      </c>
      <c r="M66" s="12">
        <f>ncommit!$G67</f>
        <v>271901</v>
      </c>
      <c r="N66" s="32">
        <f t="shared" si="3"/>
        <v>271.90100000000001</v>
      </c>
      <c r="O66" s="11">
        <f t="shared" ref="O66:O129" si="15">E66/M66</f>
        <v>1.2514628486103399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 x14ac:dyDescent="0.2">
      <c r="A67" s="1">
        <v>66</v>
      </c>
      <c r="B67" s="13">
        <f>(commit!$H68+commit!$I68)/1000</f>
        <v>8.1159999999999997</v>
      </c>
      <c r="C67" s="13">
        <f>(commit!$K68-commit!$J68)/1000</f>
        <v>159.53700000000001</v>
      </c>
      <c r="D67" s="13">
        <f>commit!$J68/1000</f>
        <v>0.91100000000000003</v>
      </c>
      <c r="E67" s="12">
        <f>commit!$G68</f>
        <v>340274</v>
      </c>
      <c r="F67" s="32">
        <f t="shared" ref="F67:F130" si="16">E67/1000</f>
        <v>340.274</v>
      </c>
      <c r="G67" s="12">
        <f>commit!$P68/1000</f>
        <v>90.498999999999995</v>
      </c>
      <c r="H67" s="12">
        <f>commit!$P68/J67</f>
        <v>57.350443599493026</v>
      </c>
      <c r="I67" s="12">
        <f>commit!$L68</f>
        <v>1455</v>
      </c>
      <c r="J67" s="12">
        <f>commit!$M68</f>
        <v>1578</v>
      </c>
      <c r="K67" s="13">
        <f>(ncommit!$K68-ncommit!$J68)/1000</f>
        <v>102.914</v>
      </c>
      <c r="L67" s="11">
        <f t="shared" si="14"/>
        <v>1.5501972520745477</v>
      </c>
      <c r="M67" s="12">
        <f>ncommit!$G68</f>
        <v>271901</v>
      </c>
      <c r="N67" s="32">
        <f t="shared" ref="N67:N130" si="17">M67/1000</f>
        <v>271.90100000000001</v>
      </c>
      <c r="O67" s="11">
        <f t="shared" si="15"/>
        <v>1.2514628486103399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 x14ac:dyDescent="0.2">
      <c r="A68" s="1">
        <v>67</v>
      </c>
      <c r="B68" s="13">
        <f>(commit!$H69+commit!$I69)/1000</f>
        <v>7.609</v>
      </c>
      <c r="C68" s="13">
        <f>(commit!$K69-commit!$J69)/1000</f>
        <v>161.13</v>
      </c>
      <c r="D68" s="13">
        <f>commit!$J69/1000</f>
        <v>0.91800000000000004</v>
      </c>
      <c r="E68" s="12">
        <f>commit!$G69</f>
        <v>340274</v>
      </c>
      <c r="F68" s="32">
        <f t="shared" si="16"/>
        <v>340.274</v>
      </c>
      <c r="G68" s="12">
        <f>commit!$P69/1000</f>
        <v>90.498999999999995</v>
      </c>
      <c r="H68" s="12">
        <f>commit!$P69/J68</f>
        <v>57.350443599493026</v>
      </c>
      <c r="I68" s="12">
        <f>commit!$L69</f>
        <v>1455</v>
      </c>
      <c r="J68" s="12">
        <f>commit!$M69</f>
        <v>1578</v>
      </c>
      <c r="K68" s="13">
        <f>(ncommit!$K69-ncommit!$J69)/1000</f>
        <v>100.679</v>
      </c>
      <c r="L68" s="11">
        <f t="shared" si="14"/>
        <v>1.6004330595258196</v>
      </c>
      <c r="M68" s="12">
        <f>ncommit!$G69</f>
        <v>271901</v>
      </c>
      <c r="N68" s="32">
        <f t="shared" si="17"/>
        <v>271.90100000000001</v>
      </c>
      <c r="O68" s="11">
        <f t="shared" si="15"/>
        <v>1.2514628486103399</v>
      </c>
      <c r="Q68" s="13"/>
      <c r="R68" s="13"/>
      <c r="V68" s="12"/>
      <c r="W68" s="12"/>
    </row>
    <row r="69" spans="1:26" x14ac:dyDescent="0.2">
      <c r="A69" s="1">
        <v>68</v>
      </c>
      <c r="B69" s="13">
        <f>(commit!$H70+commit!$I70)/1000</f>
        <v>7.5359999999999996</v>
      </c>
      <c r="C69" s="13">
        <f>(commit!$K70-commit!$J70)/1000</f>
        <v>158.786</v>
      </c>
      <c r="D69" s="13">
        <f>commit!$J70/1000</f>
        <v>0.91700000000000004</v>
      </c>
      <c r="E69" s="12">
        <f>commit!$G70</f>
        <v>340274</v>
      </c>
      <c r="F69" s="32">
        <f t="shared" si="16"/>
        <v>340.274</v>
      </c>
      <c r="G69" s="12">
        <f>commit!$P70/1000</f>
        <v>90.498999999999995</v>
      </c>
      <c r="H69" s="12">
        <f>commit!$P70/J69</f>
        <v>57.350443599493026</v>
      </c>
      <c r="I69" s="12">
        <f>commit!$L70</f>
        <v>1455</v>
      </c>
      <c r="J69" s="12">
        <f>commit!$M70</f>
        <v>1578</v>
      </c>
      <c r="K69" s="13">
        <f>(ncommit!$K70-ncommit!$J70)/1000</f>
        <v>103.258</v>
      </c>
      <c r="L69" s="11">
        <f t="shared" si="14"/>
        <v>1.5377597861666894</v>
      </c>
      <c r="M69" s="12">
        <f>ncommit!$G70</f>
        <v>271901</v>
      </c>
      <c r="N69" s="32">
        <f t="shared" si="17"/>
        <v>271.90100000000001</v>
      </c>
      <c r="O69" s="11">
        <f t="shared" si="15"/>
        <v>1.2514628486103399</v>
      </c>
      <c r="Q69" s="13"/>
      <c r="R69" s="13"/>
      <c r="V69" s="12"/>
      <c r="W69" s="12"/>
    </row>
    <row r="70" spans="1:26" x14ac:dyDescent="0.2">
      <c r="A70" s="1">
        <v>69</v>
      </c>
      <c r="B70" s="13">
        <f>(commit!$H71+commit!$I71)/1000</f>
        <v>7.1509999999999998</v>
      </c>
      <c r="C70" s="13">
        <f>(commit!$K71-commit!$J71)/1000</f>
        <v>154.517</v>
      </c>
      <c r="D70" s="13">
        <f>commit!$J71/1000</f>
        <v>0.88500000000000001</v>
      </c>
      <c r="E70" s="12">
        <f>commit!$G71</f>
        <v>340274</v>
      </c>
      <c r="F70" s="32">
        <f t="shared" si="16"/>
        <v>340.274</v>
      </c>
      <c r="G70" s="12">
        <f>commit!$P71/1000</f>
        <v>90.498999999999995</v>
      </c>
      <c r="H70" s="12">
        <f>commit!$P71/J70</f>
        <v>57.350443599493026</v>
      </c>
      <c r="I70" s="12">
        <f>commit!$L71</f>
        <v>1455</v>
      </c>
      <c r="J70" s="12">
        <f>commit!$M71</f>
        <v>1578</v>
      </c>
      <c r="K70" s="13">
        <f>(ncommit!$K71-ncommit!$J71)/1000</f>
        <v>97.846999999999994</v>
      </c>
      <c r="L70" s="11">
        <f t="shared" si="14"/>
        <v>1.5791695197604423</v>
      </c>
      <c r="M70" s="12">
        <f>ncommit!$G71</f>
        <v>271901</v>
      </c>
      <c r="N70" s="32">
        <f t="shared" si="17"/>
        <v>271.90100000000001</v>
      </c>
      <c r="O70" s="11">
        <f t="shared" si="15"/>
        <v>1.2514628486103399</v>
      </c>
      <c r="Q70" s="13"/>
      <c r="R70" s="13"/>
      <c r="V70" s="12"/>
      <c r="W70" s="12"/>
    </row>
    <row r="71" spans="1:26" x14ac:dyDescent="0.2">
      <c r="A71" s="1">
        <v>70</v>
      </c>
      <c r="B71" s="13">
        <f>(commit!$H72+commit!$I72)/1000</f>
        <v>7.9210000000000003</v>
      </c>
      <c r="C71" s="13">
        <f>(commit!$K72-commit!$J72)/1000</f>
        <v>163.60400000000001</v>
      </c>
      <c r="D71" s="13">
        <f>commit!$J72/1000</f>
        <v>1.101</v>
      </c>
      <c r="E71" s="12">
        <f>commit!$G72</f>
        <v>340274</v>
      </c>
      <c r="F71" s="32">
        <f t="shared" si="16"/>
        <v>340.274</v>
      </c>
      <c r="G71" s="12">
        <f>commit!$P72/1000</f>
        <v>90.498999999999995</v>
      </c>
      <c r="H71" s="12">
        <f>commit!$P72/J71</f>
        <v>57.350443599493026</v>
      </c>
      <c r="I71" s="12">
        <f>commit!$L72</f>
        <v>1455</v>
      </c>
      <c r="J71" s="12">
        <f>commit!$M72</f>
        <v>1578</v>
      </c>
      <c r="K71" s="13">
        <f>(ncommit!$K72-ncommit!$J72)/1000</f>
        <v>100.506</v>
      </c>
      <c r="L71" s="11">
        <f t="shared" si="14"/>
        <v>1.6278033152249618</v>
      </c>
      <c r="M71" s="12">
        <f>ncommit!$G72</f>
        <v>271901</v>
      </c>
      <c r="N71" s="32">
        <f t="shared" si="17"/>
        <v>271.90100000000001</v>
      </c>
      <c r="O71" s="11">
        <f t="shared" si="15"/>
        <v>1.2514628486103399</v>
      </c>
      <c r="Q71" s="13"/>
      <c r="R71" s="13"/>
      <c r="V71" s="12"/>
      <c r="W71" s="12"/>
    </row>
    <row r="72" spans="1:26" x14ac:dyDescent="0.2">
      <c r="A72" s="1">
        <v>71</v>
      </c>
      <c r="B72" s="13">
        <f>(commit!$H73+commit!$I73)/1000</f>
        <v>8.1039999999999992</v>
      </c>
      <c r="C72" s="13">
        <f>(commit!$K73-commit!$J73)/1000</f>
        <v>146.327</v>
      </c>
      <c r="D72" s="13">
        <f>commit!$J73/1000</f>
        <v>0.83499999999999996</v>
      </c>
      <c r="E72" s="12">
        <f>commit!$G73</f>
        <v>331379</v>
      </c>
      <c r="F72" s="32">
        <f t="shared" si="16"/>
        <v>331.37900000000002</v>
      </c>
      <c r="G72" s="12">
        <f>commit!$P73/1000</f>
        <v>90.241</v>
      </c>
      <c r="H72" s="12">
        <f>commit!$P73/J72</f>
        <v>57.186945500633712</v>
      </c>
      <c r="I72" s="12">
        <f>commit!$L73</f>
        <v>1455</v>
      </c>
      <c r="J72" s="12">
        <f>commit!$M73</f>
        <v>1578</v>
      </c>
      <c r="K72" s="13">
        <f>(ncommit!$K73-ncommit!$J73)/1000</f>
        <v>104.828</v>
      </c>
      <c r="L72" s="11">
        <f t="shared" si="14"/>
        <v>1.3958770557484641</v>
      </c>
      <c r="M72" s="12">
        <f>ncommit!$G73</f>
        <v>279256</v>
      </c>
      <c r="N72" s="32">
        <f t="shared" si="17"/>
        <v>279.25599999999997</v>
      </c>
      <c r="O72" s="11">
        <f t="shared" si="15"/>
        <v>1.1866495258830607</v>
      </c>
      <c r="Q72" s="13"/>
      <c r="R72" s="13"/>
      <c r="V72" s="12"/>
      <c r="W72" s="12"/>
    </row>
    <row r="73" spans="1:26" x14ac:dyDescent="0.2">
      <c r="A73" s="1">
        <v>72</v>
      </c>
      <c r="B73" s="13">
        <f>(commit!$H74+commit!$I74)/1000</f>
        <v>7.8019999999999996</v>
      </c>
      <c r="C73" s="13">
        <f>(commit!$K74-commit!$J74)/1000</f>
        <v>143.78</v>
      </c>
      <c r="D73" s="13">
        <f>commit!$J74/1000</f>
        <v>0.84399999999999997</v>
      </c>
      <c r="E73" s="12">
        <f>commit!$G74</f>
        <v>331379</v>
      </c>
      <c r="F73" s="32">
        <f t="shared" si="16"/>
        <v>331.37900000000002</v>
      </c>
      <c r="G73" s="12">
        <f>commit!$P74/1000</f>
        <v>90.241</v>
      </c>
      <c r="H73" s="12">
        <f>commit!$P74/J73</f>
        <v>57.186945500633712</v>
      </c>
      <c r="I73" s="12">
        <f>commit!$L74</f>
        <v>1455</v>
      </c>
      <c r="J73" s="12">
        <f>commit!$M74</f>
        <v>1578</v>
      </c>
      <c r="K73" s="13">
        <f>(ncommit!$K74-ncommit!$J74)/1000</f>
        <v>104.486</v>
      </c>
      <c r="L73" s="11">
        <f t="shared" si="14"/>
        <v>1.3760695212755776</v>
      </c>
      <c r="M73" s="12">
        <f>ncommit!$G74</f>
        <v>279256</v>
      </c>
      <c r="N73" s="32">
        <f t="shared" si="17"/>
        <v>279.25599999999997</v>
      </c>
      <c r="O73" s="11">
        <f t="shared" si="15"/>
        <v>1.1866495258830607</v>
      </c>
      <c r="Q73" s="13"/>
      <c r="R73" s="13"/>
      <c r="V73" s="12"/>
      <c r="W73" s="12"/>
    </row>
    <row r="74" spans="1:26" x14ac:dyDescent="0.2">
      <c r="A74" s="1">
        <v>73</v>
      </c>
      <c r="B74" s="13">
        <f>(commit!$H75+commit!$I75)/1000</f>
        <v>7.9820000000000002</v>
      </c>
      <c r="C74" s="13">
        <f>(commit!$K75-commit!$J75)/1000</f>
        <v>146.447</v>
      </c>
      <c r="D74" s="13">
        <f>commit!$J75/1000</f>
        <v>0.83299999999999996</v>
      </c>
      <c r="E74" s="12">
        <f>commit!$G75</f>
        <v>331379</v>
      </c>
      <c r="F74" s="32">
        <f t="shared" si="16"/>
        <v>331.37900000000002</v>
      </c>
      <c r="G74" s="12">
        <f>commit!$P75/1000</f>
        <v>90.241</v>
      </c>
      <c r="H74" s="12">
        <f>commit!$P75/J74</f>
        <v>57.186945500633712</v>
      </c>
      <c r="I74" s="12">
        <f>commit!$L75</f>
        <v>1455</v>
      </c>
      <c r="J74" s="12">
        <f>commit!$M75</f>
        <v>1578</v>
      </c>
      <c r="K74" s="13">
        <f>(ncommit!$K75-ncommit!$J75)/1000</f>
        <v>101.736</v>
      </c>
      <c r="L74" s="11">
        <f t="shared" si="14"/>
        <v>1.4394806164976015</v>
      </c>
      <c r="M74" s="12">
        <f>ncommit!$G75</f>
        <v>279256</v>
      </c>
      <c r="N74" s="32">
        <f t="shared" si="17"/>
        <v>279.25599999999997</v>
      </c>
      <c r="O74" s="11">
        <f t="shared" si="15"/>
        <v>1.1866495258830607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 x14ac:dyDescent="0.2">
      <c r="A75" s="1">
        <v>74</v>
      </c>
      <c r="B75" s="13">
        <f>(commit!$H76+commit!$I76)/1000</f>
        <v>7.2969999999999997</v>
      </c>
      <c r="C75" s="13">
        <f>(commit!$K76-commit!$J76)/1000</f>
        <v>163.863</v>
      </c>
      <c r="D75" s="13">
        <f>commit!$J76/1000</f>
        <v>0.872</v>
      </c>
      <c r="E75" s="12">
        <f>commit!$G76</f>
        <v>337640</v>
      </c>
      <c r="F75" s="32">
        <f t="shared" si="16"/>
        <v>337.64</v>
      </c>
      <c r="G75" s="12">
        <f>commit!$P76/1000</f>
        <v>88.921999999999997</v>
      </c>
      <c r="H75" s="12">
        <f>commit!$P76/J75</f>
        <v>56.351077313054496</v>
      </c>
      <c r="I75" s="12">
        <f>commit!$L76</f>
        <v>1455</v>
      </c>
      <c r="J75" s="12">
        <f>commit!$M76</f>
        <v>1578</v>
      </c>
      <c r="K75" s="13">
        <f>(ncommit!$K76-ncommit!$J76)/1000</f>
        <v>108.712</v>
      </c>
      <c r="L75" s="11">
        <f t="shared" si="14"/>
        <v>1.5073129001398189</v>
      </c>
      <c r="M75" s="12">
        <f>ncommit!$G76</f>
        <v>301884</v>
      </c>
      <c r="N75" s="32">
        <f t="shared" si="17"/>
        <v>301.88400000000001</v>
      </c>
      <c r="O75" s="11">
        <f t="shared" si="15"/>
        <v>1.1184428455963218</v>
      </c>
    </row>
    <row r="76" spans="1:26" x14ac:dyDescent="0.2">
      <c r="A76" s="1">
        <v>75</v>
      </c>
      <c r="B76" s="13">
        <f>(commit!$H77+commit!$I77)/1000</f>
        <v>7.77</v>
      </c>
      <c r="C76" s="13">
        <f>(commit!$K77-commit!$J77)/1000</f>
        <v>167.761</v>
      </c>
      <c r="D76" s="13">
        <f>commit!$J77/1000</f>
        <v>0.84699999999999998</v>
      </c>
      <c r="E76" s="12">
        <f>commit!$G77</f>
        <v>337640</v>
      </c>
      <c r="F76" s="32">
        <f t="shared" si="16"/>
        <v>337.64</v>
      </c>
      <c r="G76" s="12">
        <f>commit!$P77/1000</f>
        <v>88.921999999999997</v>
      </c>
      <c r="H76" s="12">
        <f>commit!$P77/J76</f>
        <v>56.351077313054496</v>
      </c>
      <c r="I76" s="12">
        <f>commit!$L77</f>
        <v>1455</v>
      </c>
      <c r="J76" s="12">
        <f>commit!$M77</f>
        <v>1578</v>
      </c>
      <c r="K76" s="13">
        <f>(ncommit!$K77-ncommit!$J77)/1000</f>
        <v>111.867</v>
      </c>
      <c r="L76" s="11">
        <f t="shared" si="14"/>
        <v>1.4996469021248446</v>
      </c>
      <c r="M76" s="12">
        <f>ncommit!$G77</f>
        <v>301884</v>
      </c>
      <c r="N76" s="32">
        <f t="shared" si="17"/>
        <v>301.88400000000001</v>
      </c>
      <c r="O76" s="11">
        <f t="shared" si="15"/>
        <v>1.1184428455963218</v>
      </c>
    </row>
    <row r="77" spans="1:26" x14ac:dyDescent="0.2">
      <c r="A77" s="1">
        <v>76</v>
      </c>
      <c r="B77" s="13">
        <f>(commit!$H78+commit!$I78)/1000</f>
        <v>8.2200000000000006</v>
      </c>
      <c r="C77" s="13">
        <f>(commit!$K78-commit!$J78)/1000</f>
        <v>162.84700000000001</v>
      </c>
      <c r="D77" s="13">
        <f>commit!$J78/1000</f>
        <v>0.85899999999999999</v>
      </c>
      <c r="E77" s="12">
        <f>commit!$G78</f>
        <v>337640</v>
      </c>
      <c r="F77" s="32">
        <f t="shared" si="16"/>
        <v>337.64</v>
      </c>
      <c r="G77" s="12">
        <f>commit!$P78/1000</f>
        <v>88.921999999999997</v>
      </c>
      <c r="H77" s="12">
        <f>commit!$P78/J77</f>
        <v>56.351077313054496</v>
      </c>
      <c r="I77" s="12">
        <f>commit!$L78</f>
        <v>1455</v>
      </c>
      <c r="J77" s="12">
        <f>commit!$M78</f>
        <v>1578</v>
      </c>
      <c r="K77" s="13">
        <f>(ncommit!$K78-ncommit!$J78)/1000</f>
        <v>114.901</v>
      </c>
      <c r="L77" s="11">
        <f t="shared" si="14"/>
        <v>1.4172809636121533</v>
      </c>
      <c r="M77" s="12">
        <f>ncommit!$G78</f>
        <v>301884</v>
      </c>
      <c r="N77" s="32">
        <f t="shared" si="17"/>
        <v>301.88400000000001</v>
      </c>
      <c r="O77" s="11">
        <f t="shared" si="15"/>
        <v>1.1184428455963218</v>
      </c>
    </row>
    <row r="78" spans="1:26" x14ac:dyDescent="0.2">
      <c r="A78" s="1">
        <v>77</v>
      </c>
      <c r="B78" s="13">
        <f>(commit!$H79+commit!$I79)/1000</f>
        <v>7.5780000000000003</v>
      </c>
      <c r="C78" s="13">
        <f>(commit!$K79-commit!$J79)/1000</f>
        <v>85.912000000000006</v>
      </c>
      <c r="D78" s="13">
        <f>commit!$J79/1000</f>
        <v>0.53100000000000003</v>
      </c>
      <c r="E78" s="12">
        <f>commit!$G79</f>
        <v>244717</v>
      </c>
      <c r="F78" s="32">
        <f t="shared" si="16"/>
        <v>244.71700000000001</v>
      </c>
      <c r="G78" s="12">
        <f>commit!$P79/1000</f>
        <v>81.096000000000004</v>
      </c>
      <c r="H78" s="12">
        <f>commit!$P79/J78</f>
        <v>51.359088030398986</v>
      </c>
      <c r="I78" s="12">
        <f>commit!$L79</f>
        <v>1456</v>
      </c>
      <c r="J78" s="12">
        <f>commit!$M79</f>
        <v>1579</v>
      </c>
      <c r="K78" s="13">
        <f>(ncommit!$K79-ncommit!$J79)/1000</f>
        <v>63.551000000000002</v>
      </c>
      <c r="L78" s="11">
        <f t="shared" si="14"/>
        <v>1.351859136756306</v>
      </c>
      <c r="M78" s="12">
        <f>ncommit!$G79</f>
        <v>217547</v>
      </c>
      <c r="N78" s="32">
        <f t="shared" si="17"/>
        <v>217.547</v>
      </c>
      <c r="O78" s="11">
        <f t="shared" si="15"/>
        <v>1.1248925519542903</v>
      </c>
    </row>
    <row r="79" spans="1:26" x14ac:dyDescent="0.2">
      <c r="A79" s="1">
        <v>78</v>
      </c>
      <c r="B79" s="13">
        <f>(commit!$H80+commit!$I80)/1000</f>
        <v>7.8170000000000002</v>
      </c>
      <c r="C79" s="13">
        <f>(commit!$K80-commit!$J80)/1000</f>
        <v>90.843000000000004</v>
      </c>
      <c r="D79" s="13">
        <f>commit!$J80/1000</f>
        <v>0.58699999999999997</v>
      </c>
      <c r="E79" s="12">
        <f>commit!$G80</f>
        <v>244717</v>
      </c>
      <c r="F79" s="32">
        <f t="shared" si="16"/>
        <v>244.71700000000001</v>
      </c>
      <c r="G79" s="12">
        <f>commit!$P80/1000</f>
        <v>81.096000000000004</v>
      </c>
      <c r="H79" s="12">
        <f>commit!$P80/J79</f>
        <v>51.359088030398986</v>
      </c>
      <c r="I79" s="12">
        <f>commit!$L80</f>
        <v>1456</v>
      </c>
      <c r="J79" s="12">
        <f>commit!$M80</f>
        <v>1579</v>
      </c>
      <c r="K79" s="13">
        <f>(ncommit!$K80-ncommit!$J80)/1000</f>
        <v>66.760000000000005</v>
      </c>
      <c r="L79" s="11">
        <f t="shared" si="14"/>
        <v>1.3607399640503295</v>
      </c>
      <c r="M79" s="12">
        <f>ncommit!$G80</f>
        <v>217547</v>
      </c>
      <c r="N79" s="32">
        <f t="shared" si="17"/>
        <v>217.547</v>
      </c>
      <c r="O79" s="11">
        <f t="shared" si="15"/>
        <v>1.1248925519542903</v>
      </c>
    </row>
    <row r="80" spans="1:26" x14ac:dyDescent="0.2">
      <c r="A80" s="1">
        <v>79</v>
      </c>
      <c r="B80" s="13">
        <f>(commit!$H81+commit!$I81)/1000</f>
        <v>7.4649999999999999</v>
      </c>
      <c r="C80" s="13">
        <f>(commit!$K81-commit!$J81)/1000</f>
        <v>85.923000000000002</v>
      </c>
      <c r="D80" s="13">
        <f>commit!$J81/1000</f>
        <v>0.57799999999999996</v>
      </c>
      <c r="E80" s="12">
        <f>commit!$G81</f>
        <v>244717</v>
      </c>
      <c r="F80" s="32">
        <f t="shared" si="16"/>
        <v>244.71700000000001</v>
      </c>
      <c r="G80" s="12">
        <f>commit!$P81/1000</f>
        <v>81.096000000000004</v>
      </c>
      <c r="H80" s="12">
        <f>commit!$P81/J80</f>
        <v>51.359088030398986</v>
      </c>
      <c r="I80" s="12">
        <f>commit!$L81</f>
        <v>1456</v>
      </c>
      <c r="J80" s="12">
        <f>commit!$M81</f>
        <v>1579</v>
      </c>
      <c r="K80" s="13">
        <f>(ncommit!$K81-ncommit!$J81)/1000</f>
        <v>65.378</v>
      </c>
      <c r="L80" s="11">
        <f t="shared" si="14"/>
        <v>1.31424944170822</v>
      </c>
      <c r="M80" s="12">
        <f>ncommit!$G81</f>
        <v>217547</v>
      </c>
      <c r="N80" s="32">
        <f t="shared" si="17"/>
        <v>217.547</v>
      </c>
      <c r="O80" s="11">
        <f t="shared" si="15"/>
        <v>1.1248925519542903</v>
      </c>
    </row>
    <row r="81" spans="1:15" x14ac:dyDescent="0.2">
      <c r="A81" s="1">
        <v>80</v>
      </c>
      <c r="B81" s="13">
        <f>(commit!$H82+commit!$I82)/1000</f>
        <v>7.6760000000000002</v>
      </c>
      <c r="C81" s="13">
        <f>(commit!$K82-commit!$J82)/1000</f>
        <v>88.212000000000003</v>
      </c>
      <c r="D81" s="13">
        <f>commit!$J82/1000</f>
        <v>0.55200000000000005</v>
      </c>
      <c r="E81" s="12">
        <f>commit!$G82</f>
        <v>245404</v>
      </c>
      <c r="F81" s="32">
        <f t="shared" si="16"/>
        <v>245.404</v>
      </c>
      <c r="G81" s="12">
        <f>commit!$P82/1000</f>
        <v>81.171999999999997</v>
      </c>
      <c r="H81" s="12">
        <f>commit!$P82/J81</f>
        <v>51.407219759341352</v>
      </c>
      <c r="I81" s="12">
        <f>commit!$L82</f>
        <v>1456</v>
      </c>
      <c r="J81" s="12">
        <f>commit!$M82</f>
        <v>1579</v>
      </c>
      <c r="K81" s="13">
        <f>(ncommit!$K82-ncommit!$J82)/1000</f>
        <v>66.715999999999994</v>
      </c>
      <c r="L81" s="11">
        <f t="shared" si="14"/>
        <v>1.3222015708375803</v>
      </c>
      <c r="M81" s="12">
        <f>ncommit!$G82</f>
        <v>219420</v>
      </c>
      <c r="N81" s="32">
        <f t="shared" si="17"/>
        <v>219.42</v>
      </c>
      <c r="O81" s="11">
        <f t="shared" si="15"/>
        <v>1.1184212924984049</v>
      </c>
    </row>
    <row r="82" spans="1:15" x14ac:dyDescent="0.2">
      <c r="A82" s="1">
        <v>81</v>
      </c>
      <c r="B82" s="13">
        <f>(commit!$H83+commit!$I83)/1000</f>
        <v>7.9950000000000001</v>
      </c>
      <c r="C82" s="13">
        <f>(commit!$K83-commit!$J83)/1000</f>
        <v>88.042000000000002</v>
      </c>
      <c r="D82" s="13">
        <f>commit!$J83/1000</f>
        <v>0.58099999999999996</v>
      </c>
      <c r="E82" s="12">
        <f>commit!$G83</f>
        <v>245404</v>
      </c>
      <c r="F82" s="32">
        <f t="shared" si="16"/>
        <v>245.404</v>
      </c>
      <c r="G82" s="12">
        <f>commit!$P83/1000</f>
        <v>81.171999999999997</v>
      </c>
      <c r="H82" s="12">
        <f>commit!$P83/J82</f>
        <v>51.407219759341352</v>
      </c>
      <c r="I82" s="12">
        <f>commit!$L83</f>
        <v>1456</v>
      </c>
      <c r="J82" s="12">
        <f>commit!$M83</f>
        <v>1579</v>
      </c>
      <c r="K82" s="13">
        <f>(ncommit!$K83-ncommit!$J83)/1000</f>
        <v>67.081000000000003</v>
      </c>
      <c r="L82" s="11">
        <f t="shared" si="14"/>
        <v>1.3124729804266484</v>
      </c>
      <c r="M82" s="12">
        <f>ncommit!$G83</f>
        <v>219420</v>
      </c>
      <c r="N82" s="32">
        <f t="shared" si="17"/>
        <v>219.42</v>
      </c>
      <c r="O82" s="11">
        <f t="shared" si="15"/>
        <v>1.1184212924984049</v>
      </c>
    </row>
    <row r="83" spans="1:15" x14ac:dyDescent="0.2">
      <c r="A83" s="1">
        <v>82</v>
      </c>
      <c r="B83" s="13">
        <f>(commit!$H84+commit!$I84)/1000</f>
        <v>7.702</v>
      </c>
      <c r="C83" s="13">
        <f>(commit!$K84-commit!$J84)/1000</f>
        <v>88.706999999999994</v>
      </c>
      <c r="D83" s="13">
        <f>commit!$J84/1000</f>
        <v>0.58099999999999996</v>
      </c>
      <c r="E83" s="12">
        <f>commit!$G84</f>
        <v>245404</v>
      </c>
      <c r="F83" s="32">
        <f t="shared" si="16"/>
        <v>245.404</v>
      </c>
      <c r="G83" s="12">
        <f>commit!$P84/1000</f>
        <v>81.171999999999997</v>
      </c>
      <c r="H83" s="12">
        <f>commit!$P84/J83</f>
        <v>51.407219759341352</v>
      </c>
      <c r="I83" s="12">
        <f>commit!$L84</f>
        <v>1456</v>
      </c>
      <c r="J83" s="12">
        <f>commit!$M84</f>
        <v>1579</v>
      </c>
      <c r="K83" s="13">
        <f>(ncommit!$K84-ncommit!$J84)/1000</f>
        <v>66.742999999999995</v>
      </c>
      <c r="L83" s="11">
        <f t="shared" si="14"/>
        <v>1.329083199736302</v>
      </c>
      <c r="M83" s="12">
        <f>ncommit!$G84</f>
        <v>219420</v>
      </c>
      <c r="N83" s="32">
        <f t="shared" si="17"/>
        <v>219.42</v>
      </c>
      <c r="O83" s="11">
        <f t="shared" si="15"/>
        <v>1.1184212924984049</v>
      </c>
    </row>
    <row r="84" spans="1:15" x14ac:dyDescent="0.2">
      <c r="A84" s="1">
        <v>83</v>
      </c>
      <c r="B84" s="13">
        <f>(commit!$H85+commit!$I85)/1000</f>
        <v>7.6669999999999998</v>
      </c>
      <c r="C84" s="13">
        <f>(commit!$K85-commit!$J85)/1000</f>
        <v>88.289000000000001</v>
      </c>
      <c r="D84" s="13">
        <f>commit!$J85/1000</f>
        <v>0.55100000000000005</v>
      </c>
      <c r="E84" s="12">
        <f>commit!$G85</f>
        <v>245404</v>
      </c>
      <c r="F84" s="32">
        <f t="shared" si="16"/>
        <v>245.404</v>
      </c>
      <c r="G84" s="12">
        <f>commit!$P85/1000</f>
        <v>81.171999999999997</v>
      </c>
      <c r="H84" s="12">
        <f>commit!$P85/J84</f>
        <v>51.407219759341352</v>
      </c>
      <c r="I84" s="12">
        <f>commit!$L85</f>
        <v>1456</v>
      </c>
      <c r="J84" s="12">
        <f>commit!$M85</f>
        <v>1579</v>
      </c>
      <c r="K84" s="13">
        <f>(ncommit!$K85-ncommit!$J85)/1000</f>
        <v>65.863</v>
      </c>
      <c r="L84" s="11">
        <f t="shared" si="14"/>
        <v>1.3404946631644474</v>
      </c>
      <c r="M84" s="12">
        <f>ncommit!$G85</f>
        <v>219420</v>
      </c>
      <c r="N84" s="32">
        <f t="shared" si="17"/>
        <v>219.42</v>
      </c>
      <c r="O84" s="11">
        <f t="shared" si="15"/>
        <v>1.1184212924984049</v>
      </c>
    </row>
    <row r="85" spans="1:15" x14ac:dyDescent="0.2">
      <c r="A85" s="1">
        <v>84</v>
      </c>
      <c r="B85" s="13">
        <f>(commit!$H86+commit!$I86)/1000</f>
        <v>7.3769999999999998</v>
      </c>
      <c r="C85" s="13">
        <f>(commit!$K86-commit!$J86)/1000</f>
        <v>86.027000000000001</v>
      </c>
      <c r="D85" s="13">
        <f>commit!$J86/1000</f>
        <v>0.58099999999999996</v>
      </c>
      <c r="E85" s="12">
        <f>commit!$G86</f>
        <v>245404</v>
      </c>
      <c r="F85" s="32">
        <f t="shared" si="16"/>
        <v>245.404</v>
      </c>
      <c r="G85" s="12">
        <f>commit!$P86/1000</f>
        <v>81.171999999999997</v>
      </c>
      <c r="H85" s="12">
        <f>commit!$P86/J85</f>
        <v>51.407219759341352</v>
      </c>
      <c r="I85" s="12">
        <f>commit!$L86</f>
        <v>1456</v>
      </c>
      <c r="J85" s="12">
        <f>commit!$M86</f>
        <v>1579</v>
      </c>
      <c r="K85" s="13">
        <f>(ncommit!$K86-ncommit!$J86)/1000</f>
        <v>67.061999999999998</v>
      </c>
      <c r="L85" s="11">
        <f t="shared" si="14"/>
        <v>1.2827980078136649</v>
      </c>
      <c r="M85" s="12">
        <f>ncommit!$G86</f>
        <v>219420</v>
      </c>
      <c r="N85" s="32">
        <f t="shared" si="17"/>
        <v>219.42</v>
      </c>
      <c r="O85" s="11">
        <f t="shared" si="15"/>
        <v>1.1184212924984049</v>
      </c>
    </row>
    <row r="86" spans="1:15" x14ac:dyDescent="0.2">
      <c r="A86" s="1">
        <v>85</v>
      </c>
      <c r="B86" s="13">
        <f>(commit!$H87+commit!$I87)/1000</f>
        <v>7.6950000000000003</v>
      </c>
      <c r="C86" s="13">
        <f>(commit!$K87-commit!$J87)/1000</f>
        <v>88.203999999999994</v>
      </c>
      <c r="D86" s="13">
        <f>commit!$J87/1000</f>
        <v>0.54400000000000004</v>
      </c>
      <c r="E86" s="12">
        <f>commit!$G87</f>
        <v>245404</v>
      </c>
      <c r="F86" s="32">
        <f t="shared" si="16"/>
        <v>245.404</v>
      </c>
      <c r="G86" s="12">
        <f>commit!$P87/1000</f>
        <v>81.171999999999997</v>
      </c>
      <c r="H86" s="12">
        <f>commit!$P87/J86</f>
        <v>51.407219759341352</v>
      </c>
      <c r="I86" s="12">
        <f>commit!$L87</f>
        <v>1456</v>
      </c>
      <c r="J86" s="12">
        <f>commit!$M87</f>
        <v>1579</v>
      </c>
      <c r="K86" s="13">
        <f>(ncommit!$K87-ncommit!$J87)/1000</f>
        <v>67.864000000000004</v>
      </c>
      <c r="L86" s="11">
        <f t="shared" si="14"/>
        <v>1.2997170812212659</v>
      </c>
      <c r="M86" s="12">
        <f>ncommit!$G87</f>
        <v>219420</v>
      </c>
      <c r="N86" s="32">
        <f t="shared" si="17"/>
        <v>219.42</v>
      </c>
      <c r="O86" s="11">
        <f t="shared" si="15"/>
        <v>1.1184212924984049</v>
      </c>
    </row>
    <row r="87" spans="1:15" x14ac:dyDescent="0.2">
      <c r="A87" s="1">
        <v>86</v>
      </c>
      <c r="B87" s="13">
        <f>(commit!$H88+commit!$I88)/1000</f>
        <v>8.0269999999999992</v>
      </c>
      <c r="C87" s="13">
        <f>(commit!$K88-commit!$J88)/1000</f>
        <v>88.61</v>
      </c>
      <c r="D87" s="13">
        <f>commit!$J88/1000</f>
        <v>0.54600000000000004</v>
      </c>
      <c r="E87" s="12">
        <f>commit!$G88</f>
        <v>245404</v>
      </c>
      <c r="F87" s="32">
        <f t="shared" si="16"/>
        <v>245.404</v>
      </c>
      <c r="G87" s="12">
        <f>commit!$P88/1000</f>
        <v>81.171999999999997</v>
      </c>
      <c r="H87" s="12">
        <f>commit!$P88/J87</f>
        <v>51.407219759341352</v>
      </c>
      <c r="I87" s="12">
        <f>commit!$L88</f>
        <v>1456</v>
      </c>
      <c r="J87" s="12">
        <f>commit!$M88</f>
        <v>1579</v>
      </c>
      <c r="K87" s="13">
        <f>(ncommit!$K88-ncommit!$J88)/1000</f>
        <v>67.858000000000004</v>
      </c>
      <c r="L87" s="11">
        <f t="shared" si="14"/>
        <v>1.3058150844410386</v>
      </c>
      <c r="M87" s="12">
        <f>ncommit!$G88</f>
        <v>219420</v>
      </c>
      <c r="N87" s="32">
        <f t="shared" si="17"/>
        <v>219.42</v>
      </c>
      <c r="O87" s="11">
        <f t="shared" si="15"/>
        <v>1.1184212924984049</v>
      </c>
    </row>
    <row r="88" spans="1:15" x14ac:dyDescent="0.2">
      <c r="A88" s="1">
        <v>87</v>
      </c>
      <c r="B88" s="13">
        <f>(commit!$H89+commit!$I89)/1000</f>
        <v>7.5119999999999996</v>
      </c>
      <c r="C88" s="13">
        <f>(commit!$K89-commit!$J89)/1000</f>
        <v>87.587000000000003</v>
      </c>
      <c r="D88" s="13">
        <f>commit!$J89/1000</f>
        <v>0.56599999999999995</v>
      </c>
      <c r="E88" s="12">
        <f>commit!$G89</f>
        <v>245404</v>
      </c>
      <c r="F88" s="32">
        <f t="shared" si="16"/>
        <v>245.404</v>
      </c>
      <c r="G88" s="12">
        <f>commit!$P89/1000</f>
        <v>81.171999999999997</v>
      </c>
      <c r="H88" s="12">
        <f>commit!$P89/J88</f>
        <v>51.407219759341352</v>
      </c>
      <c r="I88" s="12">
        <f>commit!$L89</f>
        <v>1456</v>
      </c>
      <c r="J88" s="12">
        <f>commit!$M89</f>
        <v>1579</v>
      </c>
      <c r="K88" s="13">
        <f>(ncommit!$K89-ncommit!$J89)/1000</f>
        <v>64.84</v>
      </c>
      <c r="L88" s="11">
        <f t="shared" si="14"/>
        <v>1.3508173966687229</v>
      </c>
      <c r="M88" s="12">
        <f>ncommit!$G89</f>
        <v>219420</v>
      </c>
      <c r="N88" s="32">
        <f t="shared" si="17"/>
        <v>219.42</v>
      </c>
      <c r="O88" s="11">
        <f t="shared" si="15"/>
        <v>1.1184212924984049</v>
      </c>
    </row>
    <row r="89" spans="1:15" x14ac:dyDescent="0.2">
      <c r="A89" s="1">
        <v>88</v>
      </c>
      <c r="B89" s="13">
        <f>(commit!$H90+commit!$I90)/1000</f>
        <v>7.48</v>
      </c>
      <c r="C89" s="13">
        <f>(commit!$K90-commit!$J90)/1000</f>
        <v>87.37</v>
      </c>
      <c r="D89" s="13">
        <f>commit!$J90/1000</f>
        <v>0.61</v>
      </c>
      <c r="E89" s="12">
        <f>commit!$G90</f>
        <v>245404</v>
      </c>
      <c r="F89" s="32">
        <f t="shared" si="16"/>
        <v>245.404</v>
      </c>
      <c r="G89" s="12">
        <f>commit!$P90/1000</f>
        <v>81.171999999999997</v>
      </c>
      <c r="H89" s="12">
        <f>commit!$P90/J89</f>
        <v>51.407219759341352</v>
      </c>
      <c r="I89" s="12">
        <f>commit!$L90</f>
        <v>1456</v>
      </c>
      <c r="J89" s="12">
        <f>commit!$M90</f>
        <v>1579</v>
      </c>
      <c r="K89" s="13">
        <f>(ncommit!$K90-ncommit!$J90)/1000</f>
        <v>68.183000000000007</v>
      </c>
      <c r="L89" s="11">
        <f t="shared" si="14"/>
        <v>1.2814044556561019</v>
      </c>
      <c r="M89" s="12">
        <f>ncommit!$G90</f>
        <v>219420</v>
      </c>
      <c r="N89" s="32">
        <f t="shared" si="17"/>
        <v>219.42</v>
      </c>
      <c r="O89" s="11">
        <f t="shared" si="15"/>
        <v>1.1184212924984049</v>
      </c>
    </row>
    <row r="90" spans="1:15" x14ac:dyDescent="0.2">
      <c r="A90" s="1">
        <v>89</v>
      </c>
      <c r="B90" s="13">
        <f>(commit!$H91+commit!$I91)/1000</f>
        <v>7.6449999999999996</v>
      </c>
      <c r="C90" s="13">
        <f>(commit!$K91-commit!$J91)/1000</f>
        <v>87.171000000000006</v>
      </c>
      <c r="D90" s="13">
        <f>commit!$J91/1000</f>
        <v>0.57299999999999995</v>
      </c>
      <c r="E90" s="12">
        <f>commit!$G91</f>
        <v>245404</v>
      </c>
      <c r="F90" s="32">
        <f t="shared" si="16"/>
        <v>245.404</v>
      </c>
      <c r="G90" s="12">
        <f>commit!$P91/1000</f>
        <v>81.171999999999997</v>
      </c>
      <c r="H90" s="12">
        <f>commit!$P91/J90</f>
        <v>51.407219759341352</v>
      </c>
      <c r="I90" s="12">
        <f>commit!$L91</f>
        <v>1456</v>
      </c>
      <c r="J90" s="12">
        <f>commit!$M91</f>
        <v>1579</v>
      </c>
      <c r="K90" s="13">
        <f>(ncommit!$K91-ncommit!$J91)/1000</f>
        <v>66.337000000000003</v>
      </c>
      <c r="L90" s="11">
        <f t="shared" si="14"/>
        <v>1.3140630417414114</v>
      </c>
      <c r="M90" s="12">
        <f>ncommit!$G91</f>
        <v>219420</v>
      </c>
      <c r="N90" s="32">
        <f t="shared" si="17"/>
        <v>219.42</v>
      </c>
      <c r="O90" s="11">
        <f t="shared" si="15"/>
        <v>1.1184212924984049</v>
      </c>
    </row>
    <row r="91" spans="1:15" x14ac:dyDescent="0.2">
      <c r="A91" s="1">
        <v>90</v>
      </c>
      <c r="B91" s="13">
        <f>(commit!$H92+commit!$I92)/1000</f>
        <v>7.7190000000000003</v>
      </c>
      <c r="C91" s="13">
        <f>(commit!$K92-commit!$J92)/1000</f>
        <v>88.53</v>
      </c>
      <c r="D91" s="13">
        <f>commit!$J92/1000</f>
        <v>0.57199999999999995</v>
      </c>
      <c r="E91" s="12">
        <f>commit!$G92</f>
        <v>245404</v>
      </c>
      <c r="F91" s="32">
        <f t="shared" si="16"/>
        <v>245.404</v>
      </c>
      <c r="G91" s="12">
        <f>commit!$P92/1000</f>
        <v>81.171999999999997</v>
      </c>
      <c r="H91" s="12">
        <f>commit!$P92/J91</f>
        <v>51.407219759341352</v>
      </c>
      <c r="I91" s="12">
        <f>commit!$L92</f>
        <v>1456</v>
      </c>
      <c r="J91" s="12">
        <f>commit!$M92</f>
        <v>1579</v>
      </c>
      <c r="K91" s="13">
        <f>(ncommit!$K92-ncommit!$J92)/1000</f>
        <v>65.643000000000001</v>
      </c>
      <c r="L91" s="11">
        <f t="shared" si="14"/>
        <v>1.348658653626434</v>
      </c>
      <c r="M91" s="12">
        <f>ncommit!$G92</f>
        <v>219420</v>
      </c>
      <c r="N91" s="32">
        <f t="shared" si="17"/>
        <v>219.42</v>
      </c>
      <c r="O91" s="11">
        <f t="shared" si="15"/>
        <v>1.1184212924984049</v>
      </c>
    </row>
    <row r="92" spans="1:15" x14ac:dyDescent="0.2">
      <c r="A92" s="1">
        <v>91</v>
      </c>
      <c r="B92" s="13">
        <f>(commit!$H93+commit!$I93)/1000</f>
        <v>8.34</v>
      </c>
      <c r="C92" s="13">
        <f>(commit!$K93-commit!$J93)/1000</f>
        <v>88.62</v>
      </c>
      <c r="D92" s="13">
        <f>commit!$J93/1000</f>
        <v>0.57199999999999995</v>
      </c>
      <c r="E92" s="12">
        <f>commit!$G93</f>
        <v>245404</v>
      </c>
      <c r="F92" s="32">
        <f t="shared" si="16"/>
        <v>245.404</v>
      </c>
      <c r="G92" s="12">
        <f>commit!$P93/1000</f>
        <v>81.171999999999997</v>
      </c>
      <c r="H92" s="12">
        <f>commit!$P93/J92</f>
        <v>51.407219759341352</v>
      </c>
      <c r="I92" s="12">
        <f>commit!$L93</f>
        <v>1456</v>
      </c>
      <c r="J92" s="12">
        <f>commit!$M93</f>
        <v>1579</v>
      </c>
      <c r="K92" s="13">
        <f>(ncommit!$K93-ncommit!$J93)/1000</f>
        <v>65.804000000000002</v>
      </c>
      <c r="L92" s="11">
        <f t="shared" si="14"/>
        <v>1.3467266427572793</v>
      </c>
      <c r="M92" s="12">
        <f>ncommit!$G93</f>
        <v>219420</v>
      </c>
      <c r="N92" s="32">
        <f t="shared" si="17"/>
        <v>219.42</v>
      </c>
      <c r="O92" s="11">
        <f t="shared" si="15"/>
        <v>1.1184212924984049</v>
      </c>
    </row>
    <row r="93" spans="1:15" x14ac:dyDescent="0.2">
      <c r="A93" s="1">
        <v>92</v>
      </c>
      <c r="B93" s="13">
        <f>(commit!$H94+commit!$I94)/1000</f>
        <v>7.8040000000000003</v>
      </c>
      <c r="C93" s="13">
        <f>(commit!$K94-commit!$J94)/1000</f>
        <v>88.087000000000003</v>
      </c>
      <c r="D93" s="13">
        <f>commit!$J94/1000</f>
        <v>0.60499999999999998</v>
      </c>
      <c r="E93" s="12">
        <f>commit!$G94</f>
        <v>245404</v>
      </c>
      <c r="F93" s="32">
        <f t="shared" si="16"/>
        <v>245.404</v>
      </c>
      <c r="G93" s="12">
        <f>commit!$P94/1000</f>
        <v>81.171999999999997</v>
      </c>
      <c r="H93" s="12">
        <f>commit!$P94/J93</f>
        <v>51.407219759341352</v>
      </c>
      <c r="I93" s="12">
        <f>commit!$L94</f>
        <v>1456</v>
      </c>
      <c r="J93" s="12">
        <f>commit!$M94</f>
        <v>1579</v>
      </c>
      <c r="K93" s="13">
        <f>(ncommit!$K94-ncommit!$J94)/1000</f>
        <v>67.08</v>
      </c>
      <c r="L93" s="11">
        <f t="shared" si="14"/>
        <v>1.3131633870005963</v>
      </c>
      <c r="M93" s="12">
        <f>ncommit!$G94</f>
        <v>219420</v>
      </c>
      <c r="N93" s="32">
        <f t="shared" si="17"/>
        <v>219.42</v>
      </c>
      <c r="O93" s="11">
        <f t="shared" si="15"/>
        <v>1.1184212924984049</v>
      </c>
    </row>
    <row r="94" spans="1:15" x14ac:dyDescent="0.2">
      <c r="A94" s="1">
        <v>93</v>
      </c>
      <c r="B94" s="13">
        <f>(commit!$H95+commit!$I95)/1000</f>
        <v>7.6509999999999998</v>
      </c>
      <c r="C94" s="13">
        <f>(commit!$K95-commit!$J95)/1000</f>
        <v>88.634</v>
      </c>
      <c r="D94" s="13">
        <f>commit!$J95/1000</f>
        <v>0.53200000000000003</v>
      </c>
      <c r="E94" s="12">
        <f>commit!$G95</f>
        <v>245404</v>
      </c>
      <c r="F94" s="32">
        <f t="shared" si="16"/>
        <v>245.404</v>
      </c>
      <c r="G94" s="12">
        <f>commit!$P95/1000</f>
        <v>81.171999999999997</v>
      </c>
      <c r="H94" s="12">
        <f>commit!$P95/J94</f>
        <v>51.407219759341352</v>
      </c>
      <c r="I94" s="12">
        <f>commit!$L95</f>
        <v>1456</v>
      </c>
      <c r="J94" s="12">
        <f>commit!$M95</f>
        <v>1579</v>
      </c>
      <c r="K94" s="13">
        <f>(ncommit!$K95-ncommit!$J95)/1000</f>
        <v>67.988</v>
      </c>
      <c r="L94" s="11">
        <f t="shared" si="14"/>
        <v>1.3036712361004883</v>
      </c>
      <c r="M94" s="12">
        <f>ncommit!$G95</f>
        <v>219420</v>
      </c>
      <c r="N94" s="32">
        <f t="shared" si="17"/>
        <v>219.42</v>
      </c>
      <c r="O94" s="11">
        <f t="shared" si="15"/>
        <v>1.1184212924984049</v>
      </c>
    </row>
    <row r="95" spans="1:15" x14ac:dyDescent="0.2">
      <c r="A95" s="1">
        <v>94</v>
      </c>
      <c r="B95" s="13">
        <f>(commit!$H96+commit!$I96)/1000</f>
        <v>7.4009999999999998</v>
      </c>
      <c r="C95" s="13">
        <f>(commit!$K96-commit!$J96)/1000</f>
        <v>86.603999999999999</v>
      </c>
      <c r="D95" s="13">
        <f>commit!$J96/1000</f>
        <v>0.57799999999999996</v>
      </c>
      <c r="E95" s="12">
        <f>commit!$G96</f>
        <v>245404</v>
      </c>
      <c r="F95" s="32">
        <f t="shared" si="16"/>
        <v>245.404</v>
      </c>
      <c r="G95" s="12">
        <f>commit!$P96/1000</f>
        <v>81.171999999999997</v>
      </c>
      <c r="H95" s="12">
        <f>commit!$P96/J95</f>
        <v>51.407219759341352</v>
      </c>
      <c r="I95" s="12">
        <f>commit!$L96</f>
        <v>1456</v>
      </c>
      <c r="J95" s="12">
        <f>commit!$M96</f>
        <v>1579</v>
      </c>
      <c r="K95" s="13">
        <f>(ncommit!$K96-ncommit!$J96)/1000</f>
        <v>66.673000000000002</v>
      </c>
      <c r="L95" s="11">
        <f t="shared" si="14"/>
        <v>1.2989366010229029</v>
      </c>
      <c r="M95" s="12">
        <f>ncommit!$G96</f>
        <v>219420</v>
      </c>
      <c r="N95" s="32">
        <f t="shared" si="17"/>
        <v>219.42</v>
      </c>
      <c r="O95" s="11">
        <f t="shared" si="15"/>
        <v>1.1184212924984049</v>
      </c>
    </row>
    <row r="96" spans="1:15" x14ac:dyDescent="0.2">
      <c r="A96" s="1">
        <v>95</v>
      </c>
      <c r="B96" s="13">
        <f>(commit!$H97+commit!$I97)/1000</f>
        <v>7.8550000000000004</v>
      </c>
      <c r="C96" s="13">
        <f>(commit!$K97-commit!$J97)/1000</f>
        <v>88.441000000000003</v>
      </c>
      <c r="D96" s="13">
        <f>commit!$J97/1000</f>
        <v>0.57499999999999996</v>
      </c>
      <c r="E96" s="12">
        <f>commit!$G97</f>
        <v>245404</v>
      </c>
      <c r="F96" s="32">
        <f t="shared" si="16"/>
        <v>245.404</v>
      </c>
      <c r="G96" s="12">
        <f>commit!$P97/1000</f>
        <v>81.171999999999997</v>
      </c>
      <c r="H96" s="12">
        <f>commit!$P97/J96</f>
        <v>51.407219759341352</v>
      </c>
      <c r="I96" s="12">
        <f>commit!$L97</f>
        <v>1456</v>
      </c>
      <c r="J96" s="12">
        <f>commit!$M97</f>
        <v>1579</v>
      </c>
      <c r="K96" s="13">
        <f>(ncommit!$K97-ncommit!$J97)/1000</f>
        <v>66.507000000000005</v>
      </c>
      <c r="L96" s="11">
        <f t="shared" si="14"/>
        <v>1.3297998706903031</v>
      </c>
      <c r="M96" s="12">
        <f>ncommit!$G97</f>
        <v>219420</v>
      </c>
      <c r="N96" s="32">
        <f t="shared" si="17"/>
        <v>219.42</v>
      </c>
      <c r="O96" s="11">
        <f t="shared" si="15"/>
        <v>1.1184212924984049</v>
      </c>
    </row>
    <row r="97" spans="1:15" x14ac:dyDescent="0.2">
      <c r="A97" s="1">
        <v>96</v>
      </c>
      <c r="B97" s="13">
        <f>(commit!$H98+commit!$I98)/1000</f>
        <v>7.9829999999999997</v>
      </c>
      <c r="C97" s="13">
        <f>(commit!$K98-commit!$J98)/1000</f>
        <v>89.975999999999999</v>
      </c>
      <c r="D97" s="13">
        <f>commit!$J98/1000</f>
        <v>0.60799999999999998</v>
      </c>
      <c r="E97" s="12">
        <f>commit!$G98</f>
        <v>245404</v>
      </c>
      <c r="F97" s="32">
        <f t="shared" si="16"/>
        <v>245.404</v>
      </c>
      <c r="G97" s="12">
        <f>commit!$P98/1000</f>
        <v>81.171999999999997</v>
      </c>
      <c r="H97" s="12">
        <f>commit!$P98/J97</f>
        <v>51.407219759341352</v>
      </c>
      <c r="I97" s="12">
        <f>commit!$L98</f>
        <v>1456</v>
      </c>
      <c r="J97" s="12">
        <f>commit!$M98</f>
        <v>1579</v>
      </c>
      <c r="K97" s="13">
        <f>(ncommit!$K98-ncommit!$J98)/1000</f>
        <v>66.483000000000004</v>
      </c>
      <c r="L97" s="11">
        <f t="shared" si="14"/>
        <v>1.353368530300979</v>
      </c>
      <c r="M97" s="12">
        <f>ncommit!$G98</f>
        <v>219420</v>
      </c>
      <c r="N97" s="32">
        <f t="shared" si="17"/>
        <v>219.42</v>
      </c>
      <c r="O97" s="11">
        <f t="shared" si="15"/>
        <v>1.1184212924984049</v>
      </c>
    </row>
    <row r="98" spans="1:15" x14ac:dyDescent="0.2">
      <c r="A98" s="1">
        <v>97</v>
      </c>
      <c r="B98" s="13">
        <f>(commit!$H99+commit!$I99)/1000</f>
        <v>7.6</v>
      </c>
      <c r="C98" s="13">
        <f>(commit!$K99-commit!$J99)/1000</f>
        <v>87.602999999999994</v>
      </c>
      <c r="D98" s="13">
        <f>commit!$J99/1000</f>
        <v>0.58099999999999996</v>
      </c>
      <c r="E98" s="12">
        <f>commit!$G99</f>
        <v>245404</v>
      </c>
      <c r="F98" s="32">
        <f t="shared" si="16"/>
        <v>245.404</v>
      </c>
      <c r="G98" s="12">
        <f>commit!$P99/1000</f>
        <v>81.171999999999997</v>
      </c>
      <c r="H98" s="12">
        <f>commit!$P99/J98</f>
        <v>51.407219759341352</v>
      </c>
      <c r="I98" s="12">
        <f>commit!$L99</f>
        <v>1456</v>
      </c>
      <c r="J98" s="12">
        <f>commit!$M99</f>
        <v>1579</v>
      </c>
      <c r="K98" s="13">
        <f>(ncommit!$K99-ncommit!$J99)/1000</f>
        <v>67.262</v>
      </c>
      <c r="L98" s="11">
        <f t="shared" si="14"/>
        <v>1.3024144390592012</v>
      </c>
      <c r="M98" s="12">
        <f>ncommit!$G99</f>
        <v>219420</v>
      </c>
      <c r="N98" s="32">
        <f t="shared" si="17"/>
        <v>219.42</v>
      </c>
      <c r="O98" s="11">
        <f t="shared" si="15"/>
        <v>1.1184212924984049</v>
      </c>
    </row>
    <row r="99" spans="1:15" x14ac:dyDescent="0.2">
      <c r="A99" s="1">
        <v>98</v>
      </c>
      <c r="B99" s="13">
        <f>(commit!$H100+commit!$I100)/1000</f>
        <v>7.6440000000000001</v>
      </c>
      <c r="C99" s="13">
        <f>(commit!$K100-commit!$J100)/1000</f>
        <v>89.18</v>
      </c>
      <c r="D99" s="13">
        <f>commit!$J100/1000</f>
        <v>0.53100000000000003</v>
      </c>
      <c r="E99" s="12">
        <f>commit!$G100</f>
        <v>245404</v>
      </c>
      <c r="F99" s="32">
        <f t="shared" si="16"/>
        <v>245.404</v>
      </c>
      <c r="G99" s="12">
        <f>commit!$P100/1000</f>
        <v>81.171999999999997</v>
      </c>
      <c r="H99" s="12">
        <f>commit!$P100/J99</f>
        <v>51.407219759341352</v>
      </c>
      <c r="I99" s="12">
        <f>commit!$L100</f>
        <v>1456</v>
      </c>
      <c r="J99" s="12">
        <f>commit!$M100</f>
        <v>1579</v>
      </c>
      <c r="K99" s="13">
        <f>(ncommit!$K100-ncommit!$J100)/1000</f>
        <v>65.876999999999995</v>
      </c>
      <c r="L99" s="11">
        <f t="shared" si="14"/>
        <v>1.3537349909680163</v>
      </c>
      <c r="M99" s="12">
        <f>ncommit!$G100</f>
        <v>219420</v>
      </c>
      <c r="N99" s="32">
        <f t="shared" si="17"/>
        <v>219.42</v>
      </c>
      <c r="O99" s="11">
        <f t="shared" si="15"/>
        <v>1.1184212924984049</v>
      </c>
    </row>
    <row r="100" spans="1:15" x14ac:dyDescent="0.2">
      <c r="A100" s="1">
        <v>99</v>
      </c>
      <c r="B100" s="13">
        <f>(commit!$H101+commit!$I101)/1000</f>
        <v>7.3109999999999999</v>
      </c>
      <c r="C100" s="13">
        <f>(commit!$K101-commit!$J101)/1000</f>
        <v>85.766999999999996</v>
      </c>
      <c r="D100" s="13">
        <f>commit!$J101/1000</f>
        <v>0.60199999999999998</v>
      </c>
      <c r="E100" s="12">
        <f>commit!$G101</f>
        <v>245404</v>
      </c>
      <c r="F100" s="32">
        <f t="shared" si="16"/>
        <v>245.404</v>
      </c>
      <c r="G100" s="12">
        <f>commit!$P101/1000</f>
        <v>81.171999999999997</v>
      </c>
      <c r="H100" s="12">
        <f>commit!$P101/J100</f>
        <v>51.407219759341352</v>
      </c>
      <c r="I100" s="12">
        <f>commit!$L101</f>
        <v>1456</v>
      </c>
      <c r="J100" s="12">
        <f>commit!$M101</f>
        <v>1579</v>
      </c>
      <c r="K100" s="13">
        <f>(ncommit!$K101-ncommit!$J101)/1000</f>
        <v>65.007000000000005</v>
      </c>
      <c r="L100" s="11">
        <f t="shared" si="14"/>
        <v>1.3193502238220498</v>
      </c>
      <c r="M100" s="12">
        <f>ncommit!$G101</f>
        <v>219420</v>
      </c>
      <c r="N100" s="32">
        <f t="shared" si="17"/>
        <v>219.42</v>
      </c>
      <c r="O100" s="11">
        <f t="shared" si="15"/>
        <v>1.1184212924984049</v>
      </c>
    </row>
    <row r="101" spans="1:15" x14ac:dyDescent="0.2">
      <c r="A101" s="1">
        <v>100</v>
      </c>
      <c r="B101" s="13">
        <f>(commit!$H102+commit!$I102)/1000</f>
        <v>7.5780000000000003</v>
      </c>
      <c r="C101" s="13">
        <f>(commit!$K102-commit!$J102)/1000</f>
        <v>86.792000000000002</v>
      </c>
      <c r="D101" s="13">
        <f>commit!$J102/1000</f>
        <v>0.60499999999999998</v>
      </c>
      <c r="E101" s="12">
        <f>commit!$G102</f>
        <v>245404</v>
      </c>
      <c r="F101" s="32">
        <f t="shared" si="16"/>
        <v>245.404</v>
      </c>
      <c r="G101" s="12">
        <f>commit!$P102/1000</f>
        <v>81.171999999999997</v>
      </c>
      <c r="H101" s="12">
        <f>commit!$P102/J101</f>
        <v>51.407219759341352</v>
      </c>
      <c r="I101" s="12">
        <f>commit!$L102</f>
        <v>1456</v>
      </c>
      <c r="J101" s="12">
        <f>commit!$M102</f>
        <v>1579</v>
      </c>
      <c r="K101" s="13">
        <f>(ncommit!$K102-ncommit!$J102)/1000</f>
        <v>68.275999999999996</v>
      </c>
      <c r="L101" s="11">
        <f t="shared" si="14"/>
        <v>1.2711933915285021</v>
      </c>
      <c r="M101" s="12">
        <f>ncommit!$G102</f>
        <v>219420</v>
      </c>
      <c r="N101" s="32">
        <f t="shared" si="17"/>
        <v>219.42</v>
      </c>
      <c r="O101" s="11">
        <f t="shared" si="15"/>
        <v>1.1184212924984049</v>
      </c>
    </row>
    <row r="102" spans="1:15" x14ac:dyDescent="0.2">
      <c r="A102" s="1">
        <v>101</v>
      </c>
      <c r="B102" s="13">
        <f>(commit!$H103+commit!$I103)/1000</f>
        <v>7.9260000000000002</v>
      </c>
      <c r="C102" s="13">
        <f>(commit!$K103-commit!$J103)/1000</f>
        <v>88.745999999999995</v>
      </c>
      <c r="D102" s="13">
        <f>commit!$J103/1000</f>
        <v>0.59199999999999997</v>
      </c>
      <c r="E102" s="12">
        <f>commit!$G103</f>
        <v>245404</v>
      </c>
      <c r="F102" s="32">
        <f t="shared" si="16"/>
        <v>245.404</v>
      </c>
      <c r="G102" s="12">
        <f>commit!$P103/1000</f>
        <v>81.171999999999997</v>
      </c>
      <c r="H102" s="12">
        <f>commit!$P103/J102</f>
        <v>51.407219759341352</v>
      </c>
      <c r="I102" s="12">
        <f>commit!$L103</f>
        <v>1456</v>
      </c>
      <c r="J102" s="12">
        <f>commit!$M103</f>
        <v>1579</v>
      </c>
      <c r="K102" s="13">
        <f>(ncommit!$K103-ncommit!$J103)/1000</f>
        <v>67.266000000000005</v>
      </c>
      <c r="L102" s="11">
        <f t="shared" si="14"/>
        <v>1.3193292302203192</v>
      </c>
      <c r="M102" s="12">
        <f>ncommit!$G103</f>
        <v>219420</v>
      </c>
      <c r="N102" s="32">
        <f t="shared" si="17"/>
        <v>219.42</v>
      </c>
      <c r="O102" s="11">
        <f t="shared" si="15"/>
        <v>1.1184212924984049</v>
      </c>
    </row>
    <row r="103" spans="1:15" x14ac:dyDescent="0.2">
      <c r="A103" s="1">
        <v>102</v>
      </c>
      <c r="B103" s="13">
        <f>(commit!$H104+commit!$I104)/1000</f>
        <v>7.6109999999999998</v>
      </c>
      <c r="C103" s="13">
        <f>(commit!$K104-commit!$J104)/1000</f>
        <v>87.730999999999995</v>
      </c>
      <c r="D103" s="13">
        <f>commit!$J104/1000</f>
        <v>0.60799999999999998</v>
      </c>
      <c r="E103" s="12">
        <f>commit!$G104</f>
        <v>245404</v>
      </c>
      <c r="F103" s="32">
        <f t="shared" si="16"/>
        <v>245.404</v>
      </c>
      <c r="G103" s="12">
        <f>commit!$P104/1000</f>
        <v>81.171999999999997</v>
      </c>
      <c r="H103" s="12">
        <f>commit!$P104/J103</f>
        <v>51.407219759341352</v>
      </c>
      <c r="I103" s="12">
        <f>commit!$L104</f>
        <v>1456</v>
      </c>
      <c r="J103" s="12">
        <f>commit!$M104</f>
        <v>1579</v>
      </c>
      <c r="K103" s="13">
        <f>(ncommit!$K104-ncommit!$J104)/1000</f>
        <v>66.433000000000007</v>
      </c>
      <c r="L103" s="11">
        <f t="shared" si="14"/>
        <v>1.3205936808513838</v>
      </c>
      <c r="M103" s="12">
        <f>ncommit!$G104</f>
        <v>219420</v>
      </c>
      <c r="N103" s="32">
        <f t="shared" si="17"/>
        <v>219.42</v>
      </c>
      <c r="O103" s="11">
        <f t="shared" si="15"/>
        <v>1.1184212924984049</v>
      </c>
    </row>
    <row r="104" spans="1:15" x14ac:dyDescent="0.2">
      <c r="A104" s="1">
        <v>103</v>
      </c>
      <c r="B104" s="13">
        <f>(commit!$H105+commit!$I105)/1000</f>
        <v>7.6269999999999998</v>
      </c>
      <c r="C104" s="13">
        <f>(commit!$K105-commit!$J105)/1000</f>
        <v>84.262</v>
      </c>
      <c r="D104" s="13">
        <f>commit!$J105/1000</f>
        <v>0.57699999999999996</v>
      </c>
      <c r="E104" s="12">
        <f>commit!$G105</f>
        <v>245533</v>
      </c>
      <c r="F104" s="32">
        <f t="shared" si="16"/>
        <v>245.53299999999999</v>
      </c>
      <c r="G104" s="12">
        <f>commit!$P105/1000</f>
        <v>81.147000000000006</v>
      </c>
      <c r="H104" s="12">
        <f>commit!$P105/J104</f>
        <v>51.391386953768205</v>
      </c>
      <c r="I104" s="12">
        <f>commit!$L105</f>
        <v>1456</v>
      </c>
      <c r="J104" s="12">
        <f>commit!$M105</f>
        <v>1579</v>
      </c>
      <c r="K104" s="13">
        <f>(ncommit!$K105-ncommit!$J105)/1000</f>
        <v>65.748000000000005</v>
      </c>
      <c r="L104" s="11">
        <f t="shared" si="14"/>
        <v>1.2815903145342824</v>
      </c>
      <c r="M104" s="12">
        <f>ncommit!$G105</f>
        <v>220265</v>
      </c>
      <c r="N104" s="32">
        <f t="shared" si="17"/>
        <v>220.26499999999999</v>
      </c>
      <c r="O104" s="11">
        <f t="shared" si="15"/>
        <v>1.1147163643792704</v>
      </c>
    </row>
    <row r="105" spans="1:15" x14ac:dyDescent="0.2">
      <c r="A105" s="1">
        <v>104</v>
      </c>
      <c r="B105" s="13">
        <f>(commit!$H106+commit!$I106)/1000</f>
        <v>7.4349999999999996</v>
      </c>
      <c r="C105" s="13">
        <f>(commit!$K106-commit!$J106)/1000</f>
        <v>86.256</v>
      </c>
      <c r="D105" s="13">
        <f>commit!$J106/1000</f>
        <v>0.59899999999999998</v>
      </c>
      <c r="E105" s="12">
        <f>commit!$G106</f>
        <v>245533</v>
      </c>
      <c r="F105" s="32">
        <f t="shared" si="16"/>
        <v>245.53299999999999</v>
      </c>
      <c r="G105" s="12">
        <f>commit!$P106/1000</f>
        <v>81.147000000000006</v>
      </c>
      <c r="H105" s="12">
        <f>commit!$P106/J105</f>
        <v>51.391386953768205</v>
      </c>
      <c r="I105" s="12">
        <f>commit!$L106</f>
        <v>1456</v>
      </c>
      <c r="J105" s="12">
        <f>commit!$M106</f>
        <v>1579</v>
      </c>
      <c r="K105" s="13">
        <f>(ncommit!$K106-ncommit!$J106)/1000</f>
        <v>65.602999999999994</v>
      </c>
      <c r="L105" s="11">
        <f t="shared" si="14"/>
        <v>1.3148179199121992</v>
      </c>
      <c r="M105" s="12">
        <f>ncommit!$G106</f>
        <v>220265</v>
      </c>
      <c r="N105" s="32">
        <f t="shared" si="17"/>
        <v>220.26499999999999</v>
      </c>
      <c r="O105" s="11">
        <f t="shared" si="15"/>
        <v>1.1147163643792704</v>
      </c>
    </row>
    <row r="106" spans="1:15" x14ac:dyDescent="0.2">
      <c r="A106" s="1">
        <v>105</v>
      </c>
      <c r="B106" s="13">
        <f>(commit!$H107+commit!$I107)/1000</f>
        <v>7.5949999999999998</v>
      </c>
      <c r="C106" s="13">
        <f>(commit!$K107-commit!$J107)/1000</f>
        <v>87.994</v>
      </c>
      <c r="D106" s="13">
        <f>commit!$J107/1000</f>
        <v>0.60499999999999998</v>
      </c>
      <c r="E106" s="12">
        <f>commit!$G107</f>
        <v>245533</v>
      </c>
      <c r="F106" s="32">
        <f t="shared" si="16"/>
        <v>245.53299999999999</v>
      </c>
      <c r="G106" s="12">
        <f>commit!$P107/1000</f>
        <v>81.147000000000006</v>
      </c>
      <c r="H106" s="12">
        <f>commit!$P107/J106</f>
        <v>51.391386953768205</v>
      </c>
      <c r="I106" s="12">
        <f>commit!$L107</f>
        <v>1456</v>
      </c>
      <c r="J106" s="12">
        <f>commit!$M107</f>
        <v>1579</v>
      </c>
      <c r="K106" s="13">
        <f>(ncommit!$K107-ncommit!$J107)/1000</f>
        <v>67.781999999999996</v>
      </c>
      <c r="L106" s="11">
        <f t="shared" si="14"/>
        <v>1.2981912602165768</v>
      </c>
      <c r="M106" s="12">
        <f>ncommit!$G107</f>
        <v>220265</v>
      </c>
      <c r="N106" s="32">
        <f t="shared" si="17"/>
        <v>220.26499999999999</v>
      </c>
      <c r="O106" s="11">
        <f t="shared" si="15"/>
        <v>1.1147163643792704</v>
      </c>
    </row>
    <row r="107" spans="1:15" x14ac:dyDescent="0.2">
      <c r="A107" s="1">
        <v>106</v>
      </c>
      <c r="B107" s="13">
        <f>(commit!$H108+commit!$I108)/1000</f>
        <v>7.8780000000000001</v>
      </c>
      <c r="C107" s="13">
        <f>(commit!$K108-commit!$J108)/1000</f>
        <v>86.177000000000007</v>
      </c>
      <c r="D107" s="13">
        <f>commit!$J108/1000</f>
        <v>0.61299999999999999</v>
      </c>
      <c r="E107" s="12">
        <f>commit!$G108</f>
        <v>245533</v>
      </c>
      <c r="F107" s="32">
        <f t="shared" si="16"/>
        <v>245.53299999999999</v>
      </c>
      <c r="G107" s="12">
        <f>commit!$P108/1000</f>
        <v>81.147000000000006</v>
      </c>
      <c r="H107" s="12">
        <f>commit!$P108/J107</f>
        <v>51.391386953768205</v>
      </c>
      <c r="I107" s="12">
        <f>commit!$L108</f>
        <v>1456</v>
      </c>
      <c r="J107" s="12">
        <f>commit!$M108</f>
        <v>1579</v>
      </c>
      <c r="K107" s="13">
        <f>(ncommit!$K108-ncommit!$J108)/1000</f>
        <v>69.753</v>
      </c>
      <c r="L107" s="11">
        <f t="shared" si="14"/>
        <v>1.2354594067638669</v>
      </c>
      <c r="M107" s="12">
        <f>ncommit!$G108</f>
        <v>220265</v>
      </c>
      <c r="N107" s="32">
        <f t="shared" si="17"/>
        <v>220.26499999999999</v>
      </c>
      <c r="O107" s="11">
        <f t="shared" si="15"/>
        <v>1.1147163643792704</v>
      </c>
    </row>
    <row r="108" spans="1:15" x14ac:dyDescent="0.2">
      <c r="A108" s="1">
        <v>107</v>
      </c>
      <c r="B108" s="13">
        <f>(commit!$H109+commit!$I109)/1000</f>
        <v>7.5490000000000004</v>
      </c>
      <c r="C108" s="13">
        <f>(commit!$K109-commit!$J109)/1000</f>
        <v>86.641999999999996</v>
      </c>
      <c r="D108" s="13">
        <f>commit!$J109/1000</f>
        <v>0.628</v>
      </c>
      <c r="E108" s="12">
        <f>commit!$G109</f>
        <v>245533</v>
      </c>
      <c r="F108" s="32">
        <f t="shared" si="16"/>
        <v>245.53299999999999</v>
      </c>
      <c r="G108" s="12">
        <f>commit!$P109/1000</f>
        <v>81.147000000000006</v>
      </c>
      <c r="H108" s="12">
        <f>commit!$P109/J108</f>
        <v>51.391386953768205</v>
      </c>
      <c r="I108" s="12">
        <f>commit!$L109</f>
        <v>1456</v>
      </c>
      <c r="J108" s="12">
        <f>commit!$M109</f>
        <v>1579</v>
      </c>
      <c r="K108" s="13">
        <f>(ncommit!$K109-ncommit!$J109)/1000</f>
        <v>67.165000000000006</v>
      </c>
      <c r="L108" s="11">
        <f t="shared" si="14"/>
        <v>1.2899873445991215</v>
      </c>
      <c r="M108" s="12">
        <f>ncommit!$G109</f>
        <v>220265</v>
      </c>
      <c r="N108" s="32">
        <f t="shared" si="17"/>
        <v>220.26499999999999</v>
      </c>
      <c r="O108" s="11">
        <f t="shared" si="15"/>
        <v>1.1147163643792704</v>
      </c>
    </row>
    <row r="109" spans="1:15" x14ac:dyDescent="0.2">
      <c r="A109" s="1">
        <v>108</v>
      </c>
      <c r="B109" s="13">
        <f>(commit!$H110+commit!$I110)/1000</f>
        <v>7.6159999999999997</v>
      </c>
      <c r="C109" s="13">
        <f>(commit!$K110-commit!$J110)/1000</f>
        <v>84.033000000000001</v>
      </c>
      <c r="D109" s="13">
        <f>commit!$J110/1000</f>
        <v>0.56399999999999995</v>
      </c>
      <c r="E109" s="12">
        <f>commit!$G110</f>
        <v>245533</v>
      </c>
      <c r="F109" s="32">
        <f t="shared" si="16"/>
        <v>245.53299999999999</v>
      </c>
      <c r="G109" s="12">
        <f>commit!$P110/1000</f>
        <v>81.147000000000006</v>
      </c>
      <c r="H109" s="12">
        <f>commit!$P110/J109</f>
        <v>51.391386953768205</v>
      </c>
      <c r="I109" s="12">
        <f>commit!$L110</f>
        <v>1456</v>
      </c>
      <c r="J109" s="12">
        <f>commit!$M110</f>
        <v>1579</v>
      </c>
      <c r="K109" s="13">
        <f>(ncommit!$K110-ncommit!$J110)/1000</f>
        <v>65.605999999999995</v>
      </c>
      <c r="L109" s="11">
        <f t="shared" si="14"/>
        <v>1.280873700576167</v>
      </c>
      <c r="M109" s="12">
        <f>ncommit!$G110</f>
        <v>220265</v>
      </c>
      <c r="N109" s="32">
        <f t="shared" si="17"/>
        <v>220.26499999999999</v>
      </c>
      <c r="O109" s="11">
        <f t="shared" si="15"/>
        <v>1.1147163643792704</v>
      </c>
    </row>
    <row r="110" spans="1:15" x14ac:dyDescent="0.2">
      <c r="A110" s="1">
        <v>109</v>
      </c>
      <c r="B110" s="13">
        <f>(commit!$H111+commit!$I111)/1000</f>
        <v>7.3239999999999998</v>
      </c>
      <c r="C110" s="13">
        <f>(commit!$K111-commit!$J111)/1000</f>
        <v>83.650999999999996</v>
      </c>
      <c r="D110" s="13">
        <f>commit!$J111/1000</f>
        <v>0.59399999999999997</v>
      </c>
      <c r="E110" s="12">
        <f>commit!$G111</f>
        <v>245533</v>
      </c>
      <c r="F110" s="32">
        <f t="shared" si="16"/>
        <v>245.53299999999999</v>
      </c>
      <c r="G110" s="12">
        <f>commit!$P111/1000</f>
        <v>81.147000000000006</v>
      </c>
      <c r="H110" s="12">
        <f>commit!$P111/J110</f>
        <v>51.391386953768205</v>
      </c>
      <c r="I110" s="12">
        <f>commit!$L111</f>
        <v>1456</v>
      </c>
      <c r="J110" s="12">
        <f>commit!$M111</f>
        <v>1579</v>
      </c>
      <c r="K110" s="13">
        <f>(ncommit!$K111-ncommit!$J111)/1000</f>
        <v>66.331999999999994</v>
      </c>
      <c r="L110" s="11">
        <f t="shared" si="14"/>
        <v>1.2610957004160888</v>
      </c>
      <c r="M110" s="12">
        <f>ncommit!$G111</f>
        <v>220265</v>
      </c>
      <c r="N110" s="32">
        <f t="shared" si="17"/>
        <v>220.26499999999999</v>
      </c>
      <c r="O110" s="11">
        <f t="shared" si="15"/>
        <v>1.1147163643792704</v>
      </c>
    </row>
    <row r="111" spans="1:15" x14ac:dyDescent="0.2">
      <c r="A111" s="1">
        <v>110</v>
      </c>
      <c r="B111" s="13">
        <f>(commit!$H112+commit!$I112)/1000</f>
        <v>7.585</v>
      </c>
      <c r="C111" s="13">
        <f>(commit!$K112-commit!$J112)/1000</f>
        <v>86.731999999999999</v>
      </c>
      <c r="D111" s="13">
        <f>commit!$J112/1000</f>
        <v>0.55200000000000005</v>
      </c>
      <c r="E111" s="12">
        <f>commit!$G112</f>
        <v>245533</v>
      </c>
      <c r="F111" s="32">
        <f t="shared" si="16"/>
        <v>245.53299999999999</v>
      </c>
      <c r="G111" s="12">
        <f>commit!$P112/1000</f>
        <v>81.147000000000006</v>
      </c>
      <c r="H111" s="12">
        <f>commit!$P112/J111</f>
        <v>51.391386953768205</v>
      </c>
      <c r="I111" s="12">
        <f>commit!$L112</f>
        <v>1456</v>
      </c>
      <c r="J111" s="12">
        <f>commit!$M112</f>
        <v>1579</v>
      </c>
      <c r="K111" s="13">
        <f>(ncommit!$K112-ncommit!$J112)/1000</f>
        <v>68.323999999999998</v>
      </c>
      <c r="L111" s="11">
        <f t="shared" si="14"/>
        <v>1.2694221649786313</v>
      </c>
      <c r="M111" s="12">
        <f>ncommit!$G112</f>
        <v>220265</v>
      </c>
      <c r="N111" s="32">
        <f t="shared" si="17"/>
        <v>220.26499999999999</v>
      </c>
      <c r="O111" s="11">
        <f t="shared" si="15"/>
        <v>1.1147163643792704</v>
      </c>
    </row>
    <row r="112" spans="1:15" x14ac:dyDescent="0.2">
      <c r="A112" s="1">
        <v>111</v>
      </c>
      <c r="B112" s="13">
        <f>(commit!$H113+commit!$I113)/1000</f>
        <v>7.99</v>
      </c>
      <c r="C112" s="13">
        <f>(commit!$K113-commit!$J113)/1000</f>
        <v>87.054000000000002</v>
      </c>
      <c r="D112" s="13">
        <f>commit!$J113/1000</f>
        <v>0.60199999999999998</v>
      </c>
      <c r="E112" s="12">
        <f>commit!$G113</f>
        <v>245533</v>
      </c>
      <c r="F112" s="32">
        <f t="shared" si="16"/>
        <v>245.53299999999999</v>
      </c>
      <c r="G112" s="12">
        <f>commit!$P113/1000</f>
        <v>81.147000000000006</v>
      </c>
      <c r="H112" s="12">
        <f>commit!$P113/J112</f>
        <v>51.391386953768205</v>
      </c>
      <c r="I112" s="12">
        <f>commit!$L113</f>
        <v>1456</v>
      </c>
      <c r="J112" s="12">
        <f>commit!$M113</f>
        <v>1579</v>
      </c>
      <c r="K112" s="13">
        <f>(ncommit!$K113-ncommit!$J113)/1000</f>
        <v>67.816000000000003</v>
      </c>
      <c r="L112" s="11">
        <f t="shared" si="14"/>
        <v>1.2836793677008376</v>
      </c>
      <c r="M112" s="12">
        <f>ncommit!$G113</f>
        <v>220265</v>
      </c>
      <c r="N112" s="32">
        <f t="shared" si="17"/>
        <v>220.26499999999999</v>
      </c>
      <c r="O112" s="11">
        <f t="shared" si="15"/>
        <v>1.1147163643792704</v>
      </c>
    </row>
    <row r="113" spans="1:15" x14ac:dyDescent="0.2">
      <c r="A113" s="1">
        <v>112</v>
      </c>
      <c r="B113" s="13">
        <f>(commit!$H114+commit!$I114)/1000</f>
        <v>7.5750000000000002</v>
      </c>
      <c r="C113" s="13">
        <f>(commit!$K114-commit!$J114)/1000</f>
        <v>86.588999999999999</v>
      </c>
      <c r="D113" s="13">
        <f>commit!$J114/1000</f>
        <v>0.61899999999999999</v>
      </c>
      <c r="E113" s="12">
        <f>commit!$G114</f>
        <v>245533</v>
      </c>
      <c r="F113" s="32">
        <f t="shared" si="16"/>
        <v>245.53299999999999</v>
      </c>
      <c r="G113" s="12">
        <f>commit!$P114/1000</f>
        <v>81.147000000000006</v>
      </c>
      <c r="H113" s="12">
        <f>commit!$P114/J113</f>
        <v>51.391386953768205</v>
      </c>
      <c r="I113" s="12">
        <f>commit!$L114</f>
        <v>1456</v>
      </c>
      <c r="J113" s="12">
        <f>commit!$M114</f>
        <v>1579</v>
      </c>
      <c r="K113" s="13">
        <f>(ncommit!$K114-ncommit!$J114)/1000</f>
        <v>66.61</v>
      </c>
      <c r="L113" s="11">
        <f t="shared" si="14"/>
        <v>1.299939948956613</v>
      </c>
      <c r="M113" s="12">
        <f>ncommit!$G114</f>
        <v>220265</v>
      </c>
      <c r="N113" s="32">
        <f t="shared" si="17"/>
        <v>220.26499999999999</v>
      </c>
      <c r="O113" s="11">
        <f t="shared" si="15"/>
        <v>1.1147163643792704</v>
      </c>
    </row>
    <row r="114" spans="1:15" x14ac:dyDescent="0.2">
      <c r="A114" s="1">
        <v>113</v>
      </c>
      <c r="B114" s="13">
        <f>(commit!$H115+commit!$I115)/1000</f>
        <v>8.0079999999999991</v>
      </c>
      <c r="C114" s="13">
        <f>(commit!$K115-commit!$J115)/1000</f>
        <v>87.986999999999995</v>
      </c>
      <c r="D114" s="13">
        <f>commit!$J115/1000</f>
        <v>0.57199999999999995</v>
      </c>
      <c r="E114" s="12">
        <f>commit!$G115</f>
        <v>245533</v>
      </c>
      <c r="F114" s="32">
        <f t="shared" si="16"/>
        <v>245.53299999999999</v>
      </c>
      <c r="G114" s="12">
        <f>commit!$P115/1000</f>
        <v>81.147000000000006</v>
      </c>
      <c r="H114" s="12">
        <f>commit!$P115/J114</f>
        <v>51.391386953768205</v>
      </c>
      <c r="I114" s="12">
        <f>commit!$L115</f>
        <v>1456</v>
      </c>
      <c r="J114" s="12">
        <f>commit!$M115</f>
        <v>1579</v>
      </c>
      <c r="K114" s="13">
        <f>(ncommit!$K115-ncommit!$J115)/1000</f>
        <v>65.688000000000002</v>
      </c>
      <c r="L114" s="11">
        <f t="shared" si="14"/>
        <v>1.3394683960540736</v>
      </c>
      <c r="M114" s="12">
        <f>ncommit!$G115</f>
        <v>220265</v>
      </c>
      <c r="N114" s="32">
        <f t="shared" si="17"/>
        <v>220.26499999999999</v>
      </c>
      <c r="O114" s="11">
        <f t="shared" si="15"/>
        <v>1.1147163643792704</v>
      </c>
    </row>
    <row r="115" spans="1:15" x14ac:dyDescent="0.2">
      <c r="A115" s="1">
        <v>114</v>
      </c>
      <c r="B115" s="13">
        <f>(commit!$H116+commit!$I116)/1000</f>
        <v>7.4349999999999996</v>
      </c>
      <c r="C115" s="13">
        <f>(commit!$K116-commit!$J116)/1000</f>
        <v>85.8</v>
      </c>
      <c r="D115" s="13">
        <f>commit!$J116/1000</f>
        <v>0.57699999999999996</v>
      </c>
      <c r="E115" s="12">
        <f>commit!$G116</f>
        <v>245533</v>
      </c>
      <c r="F115" s="32">
        <f t="shared" si="16"/>
        <v>245.53299999999999</v>
      </c>
      <c r="G115" s="12">
        <f>commit!$P116/1000</f>
        <v>81.147000000000006</v>
      </c>
      <c r="H115" s="12">
        <f>commit!$P116/J115</f>
        <v>51.391386953768205</v>
      </c>
      <c r="I115" s="12">
        <f>commit!$L116</f>
        <v>1456</v>
      </c>
      <c r="J115" s="12">
        <f>commit!$M116</f>
        <v>1579</v>
      </c>
      <c r="K115" s="13">
        <f>(ncommit!$K116-ncommit!$J116)/1000</f>
        <v>63.573999999999998</v>
      </c>
      <c r="L115" s="11">
        <f t="shared" si="14"/>
        <v>1.3496083304495547</v>
      </c>
      <c r="M115" s="12">
        <f>ncommit!$G116</f>
        <v>220265</v>
      </c>
      <c r="N115" s="32">
        <f t="shared" si="17"/>
        <v>220.26499999999999</v>
      </c>
      <c r="O115" s="11">
        <f t="shared" si="15"/>
        <v>1.1147163643792704</v>
      </c>
    </row>
    <row r="116" spans="1:15" x14ac:dyDescent="0.2">
      <c r="A116" s="1">
        <v>115</v>
      </c>
      <c r="B116" s="13">
        <f>(commit!$H117+commit!$I117)/1000</f>
        <v>7.7949999999999999</v>
      </c>
      <c r="C116" s="13">
        <f>(commit!$K117-commit!$J117)/1000</f>
        <v>87.16</v>
      </c>
      <c r="D116" s="13">
        <f>commit!$J117/1000</f>
        <v>0.53300000000000003</v>
      </c>
      <c r="E116" s="12">
        <f>commit!$G117</f>
        <v>245226</v>
      </c>
      <c r="F116" s="32">
        <f t="shared" si="16"/>
        <v>245.226</v>
      </c>
      <c r="G116" s="12">
        <f>commit!$P117/1000</f>
        <v>81.171999999999997</v>
      </c>
      <c r="H116" s="12">
        <f>commit!$P117/J116</f>
        <v>51.407219759341352</v>
      </c>
      <c r="I116" s="12">
        <f>commit!$L117</f>
        <v>1456</v>
      </c>
      <c r="J116" s="12">
        <f>commit!$M117</f>
        <v>1579</v>
      </c>
      <c r="K116" s="13">
        <f>(ncommit!$K117-ncommit!$J117)/1000</f>
        <v>67.233000000000004</v>
      </c>
      <c r="L116" s="11">
        <f t="shared" si="14"/>
        <v>1.2963871908140348</v>
      </c>
      <c r="M116" s="12">
        <f>ncommit!$G117</f>
        <v>219546</v>
      </c>
      <c r="N116" s="32">
        <f t="shared" si="17"/>
        <v>219.54599999999999</v>
      </c>
      <c r="O116" s="11">
        <f t="shared" si="15"/>
        <v>1.1169686534940286</v>
      </c>
    </row>
    <row r="117" spans="1:15" x14ac:dyDescent="0.2">
      <c r="A117" s="1">
        <v>116</v>
      </c>
      <c r="B117" s="13">
        <f>(commit!$H118+commit!$I118)/1000</f>
        <v>8.0779999999999994</v>
      </c>
      <c r="C117" s="13">
        <f>(commit!$K118-commit!$J118)/1000</f>
        <v>88.846999999999994</v>
      </c>
      <c r="D117" s="13">
        <f>commit!$J118/1000</f>
        <v>0.57999999999999996</v>
      </c>
      <c r="E117" s="12">
        <f>commit!$G118</f>
        <v>245226</v>
      </c>
      <c r="F117" s="32">
        <f t="shared" si="16"/>
        <v>245.226</v>
      </c>
      <c r="G117" s="12">
        <f>commit!$P118/1000</f>
        <v>81.171999999999997</v>
      </c>
      <c r="H117" s="12">
        <f>commit!$P118/J117</f>
        <v>51.407219759341352</v>
      </c>
      <c r="I117" s="12">
        <f>commit!$L118</f>
        <v>1456</v>
      </c>
      <c r="J117" s="12">
        <f>commit!$M118</f>
        <v>1579</v>
      </c>
      <c r="K117" s="13">
        <f>(ncommit!$K118-ncommit!$J118)/1000</f>
        <v>68.173000000000002</v>
      </c>
      <c r="L117" s="11">
        <f t="shared" si="14"/>
        <v>1.3032578880201837</v>
      </c>
      <c r="M117" s="12">
        <f>ncommit!$G118</f>
        <v>219546</v>
      </c>
      <c r="N117" s="32">
        <f t="shared" si="17"/>
        <v>219.54599999999999</v>
      </c>
      <c r="O117" s="11">
        <f t="shared" si="15"/>
        <v>1.1169686534940286</v>
      </c>
    </row>
    <row r="118" spans="1:15" x14ac:dyDescent="0.2">
      <c r="A118" s="1">
        <v>117</v>
      </c>
      <c r="B118" s="13">
        <f>(commit!$H119+commit!$I119)/1000</f>
        <v>7.5119999999999996</v>
      </c>
      <c r="C118" s="13">
        <f>(commit!$K119-commit!$J119)/1000</f>
        <v>130.691</v>
      </c>
      <c r="D118" s="13">
        <f>commit!$J119/1000</f>
        <v>0.71499999999999997</v>
      </c>
      <c r="E118" s="12">
        <f>commit!$G119</f>
        <v>282401</v>
      </c>
      <c r="F118" s="32">
        <f t="shared" si="16"/>
        <v>282.40100000000001</v>
      </c>
      <c r="G118" s="12">
        <f>commit!$P119/1000</f>
        <v>82.757999999999996</v>
      </c>
      <c r="H118" s="12">
        <f>commit!$P119/J118</f>
        <v>52.411652944901839</v>
      </c>
      <c r="I118" s="12">
        <f>commit!$L119</f>
        <v>1456</v>
      </c>
      <c r="J118" s="12">
        <f>commit!$M119</f>
        <v>1579</v>
      </c>
      <c r="K118" s="13">
        <f>(ncommit!$K119-ncommit!$J119)/1000</f>
        <v>93.521000000000001</v>
      </c>
      <c r="L118" s="11">
        <f t="shared" si="14"/>
        <v>1.3974508399183072</v>
      </c>
      <c r="M118" s="12">
        <f>ncommit!$G119</f>
        <v>255340</v>
      </c>
      <c r="N118" s="32">
        <f t="shared" si="17"/>
        <v>255.34</v>
      </c>
      <c r="O118" s="11">
        <f t="shared" si="15"/>
        <v>1.1059802616119683</v>
      </c>
    </row>
    <row r="119" spans="1:15" x14ac:dyDescent="0.2">
      <c r="A119" s="1">
        <v>118</v>
      </c>
      <c r="B119" s="13">
        <f>(commit!$H120+commit!$I120)/1000</f>
        <v>7.6689999999999996</v>
      </c>
      <c r="C119" s="13">
        <f>(commit!$K120-commit!$J120)/1000</f>
        <v>131.29300000000001</v>
      </c>
      <c r="D119" s="13">
        <f>commit!$J120/1000</f>
        <v>0.72499999999999998</v>
      </c>
      <c r="E119" s="12">
        <f>commit!$G120</f>
        <v>282401</v>
      </c>
      <c r="F119" s="32">
        <f t="shared" si="16"/>
        <v>282.40100000000001</v>
      </c>
      <c r="G119" s="12">
        <f>commit!$P120/1000</f>
        <v>82.757999999999996</v>
      </c>
      <c r="H119" s="12">
        <f>commit!$P120/J119</f>
        <v>52.411652944901839</v>
      </c>
      <c r="I119" s="12">
        <f>commit!$L120</f>
        <v>1456</v>
      </c>
      <c r="J119" s="12">
        <f>commit!$M120</f>
        <v>1579</v>
      </c>
      <c r="K119" s="13">
        <f>(ncommit!$K120-ncommit!$J120)/1000</f>
        <v>91.992999999999995</v>
      </c>
      <c r="L119" s="11">
        <f t="shared" si="14"/>
        <v>1.4272064178796213</v>
      </c>
      <c r="M119" s="12">
        <f>ncommit!$G120</f>
        <v>255340</v>
      </c>
      <c r="N119" s="32">
        <f t="shared" si="17"/>
        <v>255.34</v>
      </c>
      <c r="O119" s="11">
        <f t="shared" si="15"/>
        <v>1.1059802616119683</v>
      </c>
    </row>
    <row r="120" spans="1:15" x14ac:dyDescent="0.2">
      <c r="A120" s="1">
        <v>119</v>
      </c>
      <c r="B120" s="13">
        <f>(commit!$H121+commit!$I121)/1000</f>
        <v>7.4459999999999997</v>
      </c>
      <c r="C120" s="13">
        <f>(commit!$K121-commit!$J121)/1000</f>
        <v>129.214</v>
      </c>
      <c r="D120" s="13">
        <f>commit!$J121/1000</f>
        <v>0.72</v>
      </c>
      <c r="E120" s="12">
        <f>commit!$G121</f>
        <v>282401</v>
      </c>
      <c r="F120" s="32">
        <f t="shared" si="16"/>
        <v>282.40100000000001</v>
      </c>
      <c r="G120" s="12">
        <f>commit!$P121/1000</f>
        <v>82.757999999999996</v>
      </c>
      <c r="H120" s="12">
        <f>commit!$P121/J120</f>
        <v>52.411652944901839</v>
      </c>
      <c r="I120" s="12">
        <f>commit!$L121</f>
        <v>1456</v>
      </c>
      <c r="J120" s="12">
        <f>commit!$M121</f>
        <v>1579</v>
      </c>
      <c r="K120" s="13">
        <f>(ncommit!$K121-ncommit!$J121)/1000</f>
        <v>90.834999999999994</v>
      </c>
      <c r="L120" s="11">
        <f t="shared" si="14"/>
        <v>1.422513348378929</v>
      </c>
      <c r="M120" s="12">
        <f>ncommit!$G121</f>
        <v>255340</v>
      </c>
      <c r="N120" s="32">
        <f t="shared" si="17"/>
        <v>255.34</v>
      </c>
      <c r="O120" s="11">
        <f t="shared" si="15"/>
        <v>1.1059802616119683</v>
      </c>
    </row>
    <row r="121" spans="1:15" x14ac:dyDescent="0.2">
      <c r="A121" s="1">
        <v>120</v>
      </c>
      <c r="B121" s="13">
        <f>(commit!$H122+commit!$I122)/1000</f>
        <v>7.8719999999999999</v>
      </c>
      <c r="C121" s="13">
        <f>(commit!$K122-commit!$J122)/1000</f>
        <v>132.845</v>
      </c>
      <c r="D121" s="13">
        <f>commit!$J122/1000</f>
        <v>0.73199999999999998</v>
      </c>
      <c r="E121" s="12">
        <f>commit!$G122</f>
        <v>282806</v>
      </c>
      <c r="F121" s="32">
        <f t="shared" si="16"/>
        <v>282.80599999999998</v>
      </c>
      <c r="G121" s="12">
        <f>commit!$P122/1000</f>
        <v>82.783000000000001</v>
      </c>
      <c r="H121" s="12">
        <f>commit!$P122/J121</f>
        <v>52.427485750474986</v>
      </c>
      <c r="I121" s="12">
        <f>commit!$L122</f>
        <v>1456</v>
      </c>
      <c r="J121" s="12">
        <f>commit!$M122</f>
        <v>1579</v>
      </c>
      <c r="K121" s="13">
        <f>(ncommit!$K122-ncommit!$J122)/1000</f>
        <v>94.322999999999993</v>
      </c>
      <c r="L121" s="11">
        <f t="shared" si="14"/>
        <v>1.4084051609893664</v>
      </c>
      <c r="M121" s="12">
        <f>ncommit!$G122</f>
        <v>255310</v>
      </c>
      <c r="N121" s="32">
        <f t="shared" si="17"/>
        <v>255.31</v>
      </c>
      <c r="O121" s="11">
        <f t="shared" si="15"/>
        <v>1.1076965257921743</v>
      </c>
    </row>
    <row r="122" spans="1:15" x14ac:dyDescent="0.2">
      <c r="A122" s="1">
        <v>121</v>
      </c>
      <c r="B122" s="13">
        <f>(commit!$H123+commit!$I123)/1000</f>
        <v>8.0340000000000007</v>
      </c>
      <c r="C122" s="13">
        <f>(commit!$K123-commit!$J123)/1000</f>
        <v>99.084999999999994</v>
      </c>
      <c r="D122" s="13">
        <f>commit!$J123/1000</f>
        <v>0.69199999999999995</v>
      </c>
      <c r="E122" s="12">
        <f>commit!$G123</f>
        <v>255580</v>
      </c>
      <c r="F122" s="32">
        <f t="shared" si="16"/>
        <v>255.58</v>
      </c>
      <c r="G122" s="12">
        <f>commit!$P123/1000</f>
        <v>80.153000000000006</v>
      </c>
      <c r="H122" s="12">
        <f>commit!$P123/J122</f>
        <v>50.761874604179859</v>
      </c>
      <c r="I122" s="12">
        <f>commit!$L123</f>
        <v>1456</v>
      </c>
      <c r="J122" s="12">
        <f>commit!$M123</f>
        <v>1579</v>
      </c>
      <c r="K122" s="13">
        <f>(ncommit!$K123-ncommit!$J123)/1000</f>
        <v>68.603999999999999</v>
      </c>
      <c r="L122" s="11">
        <f t="shared" si="14"/>
        <v>1.4443035391522359</v>
      </c>
      <c r="M122" s="12">
        <f>ncommit!$G123</f>
        <v>222268</v>
      </c>
      <c r="N122" s="32">
        <f t="shared" si="17"/>
        <v>222.268</v>
      </c>
      <c r="O122" s="11">
        <f t="shared" si="15"/>
        <v>1.149873126136016</v>
      </c>
    </row>
    <row r="123" spans="1:15" x14ac:dyDescent="0.2">
      <c r="A123" s="1">
        <v>122</v>
      </c>
      <c r="B123" s="13">
        <f>(commit!$H124+commit!$I124)/1000</f>
        <v>7.6360000000000001</v>
      </c>
      <c r="C123" s="13">
        <f>(commit!$K124-commit!$J124)/1000</f>
        <v>149.13900000000001</v>
      </c>
      <c r="D123" s="13">
        <f>commit!$J124/1000</f>
        <v>0.76400000000000001</v>
      </c>
      <c r="E123" s="12">
        <f>commit!$G124</f>
        <v>299736</v>
      </c>
      <c r="F123" s="32">
        <f t="shared" si="16"/>
        <v>299.73599999999999</v>
      </c>
      <c r="G123" s="12">
        <f>commit!$P124/1000</f>
        <v>82.375</v>
      </c>
      <c r="H123" s="12">
        <f>commit!$P124/J123</f>
        <v>52.13607594936709</v>
      </c>
      <c r="I123" s="12">
        <f>commit!$L124</f>
        <v>1457</v>
      </c>
      <c r="J123" s="12">
        <f>commit!$M124</f>
        <v>1580</v>
      </c>
      <c r="K123" s="13">
        <f>(ncommit!$K124-ncommit!$J124)/1000</f>
        <v>87.843999999999994</v>
      </c>
      <c r="L123" s="11">
        <f t="shared" si="14"/>
        <v>1.6977710486772006</v>
      </c>
      <c r="M123" s="12">
        <f>ncommit!$G124</f>
        <v>250974</v>
      </c>
      <c r="N123" s="32">
        <f t="shared" si="17"/>
        <v>250.97399999999999</v>
      </c>
      <c r="O123" s="11">
        <f t="shared" si="15"/>
        <v>1.1942910420999784</v>
      </c>
    </row>
    <row r="124" spans="1:15" x14ac:dyDescent="0.2">
      <c r="A124" s="1">
        <v>123</v>
      </c>
      <c r="B124" s="13">
        <f>(commit!$H125+commit!$I125)/1000</f>
        <v>7.6790000000000003</v>
      </c>
      <c r="C124" s="13">
        <f>(commit!$K125-commit!$J125)/1000</f>
        <v>148.11199999999999</v>
      </c>
      <c r="D124" s="13">
        <f>commit!$J125/1000</f>
        <v>0.77200000000000002</v>
      </c>
      <c r="E124" s="12">
        <f>commit!$G125</f>
        <v>299736</v>
      </c>
      <c r="F124" s="32">
        <f t="shared" si="16"/>
        <v>299.73599999999999</v>
      </c>
      <c r="G124" s="12">
        <f>commit!$P125/1000</f>
        <v>82.375</v>
      </c>
      <c r="H124" s="12">
        <f>commit!$P125/J124</f>
        <v>52.13607594936709</v>
      </c>
      <c r="I124" s="12">
        <f>commit!$L125</f>
        <v>1457</v>
      </c>
      <c r="J124" s="12">
        <f>commit!$M125</f>
        <v>1580</v>
      </c>
      <c r="K124" s="13">
        <f>(ncommit!$K125-ncommit!$J125)/1000</f>
        <v>89.064999999999998</v>
      </c>
      <c r="L124" s="11">
        <f t="shared" si="14"/>
        <v>1.6629652500982428</v>
      </c>
      <c r="M124" s="12">
        <f>ncommit!$G125</f>
        <v>250974</v>
      </c>
      <c r="N124" s="32">
        <f t="shared" si="17"/>
        <v>250.97399999999999</v>
      </c>
      <c r="O124" s="11">
        <f t="shared" si="15"/>
        <v>1.1942910420999784</v>
      </c>
    </row>
    <row r="125" spans="1:15" x14ac:dyDescent="0.2">
      <c r="A125" s="1">
        <v>124</v>
      </c>
      <c r="B125" s="13">
        <f>(commit!$H126+commit!$I126)/1000</f>
        <v>7.5540000000000003</v>
      </c>
      <c r="C125" s="13">
        <f>(commit!$K126-commit!$J126)/1000</f>
        <v>106.753</v>
      </c>
      <c r="D125" s="13">
        <f>commit!$J126/1000</f>
        <v>0.624</v>
      </c>
      <c r="E125" s="12">
        <f>commit!$G126</f>
        <v>269839</v>
      </c>
      <c r="F125" s="32">
        <f t="shared" si="16"/>
        <v>269.839</v>
      </c>
      <c r="G125" s="12">
        <f>commit!$P126/1000</f>
        <v>81.040999999999997</v>
      </c>
      <c r="H125" s="12">
        <f>commit!$P126/J125</f>
        <v>51.291772151898734</v>
      </c>
      <c r="I125" s="12">
        <f>commit!$L126</f>
        <v>1457</v>
      </c>
      <c r="J125" s="12">
        <f>commit!$M126</f>
        <v>1580</v>
      </c>
      <c r="K125" s="13">
        <f>(ncommit!$K126-ncommit!$J126)/1000</f>
        <v>72.105000000000004</v>
      </c>
      <c r="L125" s="11">
        <f t="shared" si="14"/>
        <v>1.4805214617571596</v>
      </c>
      <c r="M125" s="12">
        <f>ncommit!$G126</f>
        <v>230905</v>
      </c>
      <c r="N125" s="32">
        <f t="shared" si="17"/>
        <v>230.905</v>
      </c>
      <c r="O125" s="11">
        <f t="shared" si="15"/>
        <v>1.1686147982936705</v>
      </c>
    </row>
    <row r="126" spans="1:15" x14ac:dyDescent="0.2">
      <c r="A126" s="1">
        <v>125</v>
      </c>
      <c r="B126" s="13">
        <f>(commit!$H127+commit!$I127)/1000</f>
        <v>7.6769999999999996</v>
      </c>
      <c r="C126" s="13">
        <f>(commit!$K127-commit!$J127)/1000</f>
        <v>111.52200000000001</v>
      </c>
      <c r="D126" s="13">
        <f>commit!$J127/1000</f>
        <v>0.65600000000000003</v>
      </c>
      <c r="E126" s="12">
        <f>commit!$G127</f>
        <v>269519</v>
      </c>
      <c r="F126" s="32">
        <f t="shared" si="16"/>
        <v>269.51900000000001</v>
      </c>
      <c r="G126" s="12">
        <f>commit!$P127/1000</f>
        <v>81.019000000000005</v>
      </c>
      <c r="H126" s="12">
        <f>commit!$P127/J126</f>
        <v>51.277848101265825</v>
      </c>
      <c r="I126" s="12">
        <f>commit!$L127</f>
        <v>1457</v>
      </c>
      <c r="J126" s="12">
        <f>commit!$M127</f>
        <v>1580</v>
      </c>
      <c r="K126" s="13">
        <f>(ncommit!$K127-ncommit!$J127)/1000</f>
        <v>74.852999999999994</v>
      </c>
      <c r="L126" s="11">
        <f t="shared" si="14"/>
        <v>1.4898801651236426</v>
      </c>
      <c r="M126" s="12">
        <f>ncommit!$G127</f>
        <v>230982</v>
      </c>
      <c r="N126" s="32">
        <f t="shared" si="17"/>
        <v>230.982</v>
      </c>
      <c r="O126" s="11">
        <f t="shared" si="15"/>
        <v>1.1668398403338789</v>
      </c>
    </row>
    <row r="127" spans="1:15" x14ac:dyDescent="0.2">
      <c r="A127" s="1">
        <v>126</v>
      </c>
      <c r="B127" s="13">
        <f>(commit!$H128+commit!$I128)/1000</f>
        <v>7.851</v>
      </c>
      <c r="C127" s="13">
        <f>(commit!$K128-commit!$J128)/1000</f>
        <v>111.417</v>
      </c>
      <c r="D127" s="13">
        <f>commit!$J128/1000</f>
        <v>0.69599999999999995</v>
      </c>
      <c r="E127" s="12">
        <f>commit!$G128</f>
        <v>269532</v>
      </c>
      <c r="F127" s="32">
        <f t="shared" si="16"/>
        <v>269.53199999999998</v>
      </c>
      <c r="G127" s="12">
        <f>commit!$P128/1000</f>
        <v>81.02</v>
      </c>
      <c r="H127" s="12">
        <f>commit!$P128/J127</f>
        <v>51.278481012658226</v>
      </c>
      <c r="I127" s="12">
        <f>commit!$L128</f>
        <v>1457</v>
      </c>
      <c r="J127" s="12">
        <f>commit!$M128</f>
        <v>1580</v>
      </c>
      <c r="K127" s="13">
        <f>(ncommit!$K128-ncommit!$J128)/1000</f>
        <v>80.13</v>
      </c>
      <c r="L127" s="11">
        <f t="shared" si="14"/>
        <v>1.3904530138524898</v>
      </c>
      <c r="M127" s="12">
        <f>ncommit!$G128</f>
        <v>230995</v>
      </c>
      <c r="N127" s="32">
        <f t="shared" si="17"/>
        <v>230.995</v>
      </c>
      <c r="O127" s="11">
        <f t="shared" si="15"/>
        <v>1.16683045087556</v>
      </c>
    </row>
    <row r="128" spans="1:15" x14ac:dyDescent="0.2">
      <c r="A128" s="1">
        <v>127</v>
      </c>
      <c r="B128" s="13">
        <f>(commit!$H129+commit!$I129)/1000</f>
        <v>7.6109999999999998</v>
      </c>
      <c r="C128" s="13">
        <f>(commit!$K129-commit!$J129)/1000</f>
        <v>109.351</v>
      </c>
      <c r="D128" s="13">
        <f>commit!$J129/1000</f>
        <v>0.66200000000000003</v>
      </c>
      <c r="E128" s="12">
        <f>commit!$G129</f>
        <v>269541</v>
      </c>
      <c r="F128" s="32">
        <f t="shared" si="16"/>
        <v>269.541</v>
      </c>
      <c r="G128" s="12">
        <f>commit!$P129/1000</f>
        <v>81.043999999999997</v>
      </c>
      <c r="H128" s="12">
        <f>commit!$P129/J128</f>
        <v>51.293670886075951</v>
      </c>
      <c r="I128" s="12">
        <f>commit!$L129</f>
        <v>1459</v>
      </c>
      <c r="J128" s="12">
        <f>commit!$M129</f>
        <v>1580</v>
      </c>
      <c r="K128" s="13">
        <f>(ncommit!$K129-ncommit!$J129)/1000</f>
        <v>73.855999999999995</v>
      </c>
      <c r="L128" s="11">
        <f t="shared" si="14"/>
        <v>1.4805973786828424</v>
      </c>
      <c r="M128" s="12">
        <f>ncommit!$G129</f>
        <v>230840</v>
      </c>
      <c r="N128" s="32">
        <f t="shared" si="17"/>
        <v>230.84</v>
      </c>
      <c r="O128" s="11">
        <f t="shared" si="15"/>
        <v>1.1676529197712702</v>
      </c>
    </row>
    <row r="129" spans="1:15" x14ac:dyDescent="0.2">
      <c r="A129" s="1">
        <v>128</v>
      </c>
      <c r="B129" s="13">
        <f>(commit!$H130+commit!$I130)/1000</f>
        <v>7.9160000000000004</v>
      </c>
      <c r="C129" s="13">
        <f>(commit!$K130-commit!$J130)/1000</f>
        <v>108.941</v>
      </c>
      <c r="D129" s="13">
        <f>commit!$J130/1000</f>
        <v>0.60699999999999998</v>
      </c>
      <c r="E129" s="12">
        <f>commit!$G130</f>
        <v>269541</v>
      </c>
      <c r="F129" s="32">
        <f t="shared" si="16"/>
        <v>269.541</v>
      </c>
      <c r="G129" s="12">
        <f>commit!$P130/1000</f>
        <v>81.043999999999997</v>
      </c>
      <c r="H129" s="12">
        <f>commit!$P130/J129</f>
        <v>51.293670886075951</v>
      </c>
      <c r="I129" s="12">
        <f>commit!$L130</f>
        <v>1459</v>
      </c>
      <c r="J129" s="12">
        <f>commit!$M130</f>
        <v>1580</v>
      </c>
      <c r="K129" s="13">
        <f>(ncommit!$K130-ncommit!$J130)/1000</f>
        <v>72.457999999999998</v>
      </c>
      <c r="L129" s="11">
        <f t="shared" si="14"/>
        <v>1.5035054790361313</v>
      </c>
      <c r="M129" s="12">
        <f>ncommit!$G130</f>
        <v>230840</v>
      </c>
      <c r="N129" s="32">
        <f t="shared" si="17"/>
        <v>230.84</v>
      </c>
      <c r="O129" s="11">
        <f t="shared" si="15"/>
        <v>1.1676529197712702</v>
      </c>
    </row>
    <row r="130" spans="1:15" x14ac:dyDescent="0.2">
      <c r="A130" s="1">
        <v>129</v>
      </c>
      <c r="B130" s="13">
        <f>(commit!$H131+commit!$I131)/1000</f>
        <v>7.5780000000000003</v>
      </c>
      <c r="C130" s="13">
        <f>(commit!$K131-commit!$J131)/1000</f>
        <v>106.23</v>
      </c>
      <c r="D130" s="13">
        <f>commit!$J131/1000</f>
        <v>0.66700000000000004</v>
      </c>
      <c r="E130" s="12">
        <f>commit!$G131</f>
        <v>269541</v>
      </c>
      <c r="F130" s="32">
        <f t="shared" si="16"/>
        <v>269.541</v>
      </c>
      <c r="G130" s="12">
        <f>commit!$P131/1000</f>
        <v>81.043999999999997</v>
      </c>
      <c r="H130" s="12">
        <f>commit!$P131/J130</f>
        <v>51.293670886075951</v>
      </c>
      <c r="I130" s="12">
        <f>commit!$L131</f>
        <v>1459</v>
      </c>
      <c r="J130" s="12">
        <f>commit!$M131</f>
        <v>1580</v>
      </c>
      <c r="K130" s="13">
        <f>(ncommit!$K131-ncommit!$J131)/1000</f>
        <v>72.706999999999994</v>
      </c>
      <c r="L130" s="11">
        <f t="shared" ref="L130:L193" si="19">C130/K130</f>
        <v>1.4610697731992794</v>
      </c>
      <c r="M130" s="12">
        <f>ncommit!$G131</f>
        <v>230840</v>
      </c>
      <c r="N130" s="32">
        <f t="shared" si="17"/>
        <v>230.84</v>
      </c>
      <c r="O130" s="11">
        <f t="shared" ref="O130:O193" si="20">E130/M130</f>
        <v>1.1676529197712702</v>
      </c>
    </row>
    <row r="131" spans="1:15" x14ac:dyDescent="0.2">
      <c r="A131" s="1">
        <v>130</v>
      </c>
      <c r="B131" s="13">
        <f>(commit!$H132+commit!$I132)/1000</f>
        <v>7.8319999999999999</v>
      </c>
      <c r="C131" s="13">
        <f>(commit!$K132-commit!$J132)/1000</f>
        <v>110.703</v>
      </c>
      <c r="D131" s="13">
        <f>commit!$J132/1000</f>
        <v>0.63600000000000001</v>
      </c>
      <c r="E131" s="12">
        <f>commit!$G132</f>
        <v>269541</v>
      </c>
      <c r="F131" s="32">
        <f t="shared" ref="F131:F194" si="21">E131/1000</f>
        <v>269.541</v>
      </c>
      <c r="G131" s="12">
        <f>commit!$P132/1000</f>
        <v>81.043999999999997</v>
      </c>
      <c r="H131" s="12">
        <f>commit!$P132/J131</f>
        <v>51.293670886075951</v>
      </c>
      <c r="I131" s="12">
        <f>commit!$L132</f>
        <v>1459</v>
      </c>
      <c r="J131" s="12">
        <f>commit!$M132</f>
        <v>1580</v>
      </c>
      <c r="K131" s="13">
        <f>(ncommit!$K132-ncommit!$J132)/1000</f>
        <v>74.394999999999996</v>
      </c>
      <c r="L131" s="11">
        <f t="shared" si="19"/>
        <v>1.4880435513139325</v>
      </c>
      <c r="M131" s="12">
        <f>ncommit!$G132</f>
        <v>230840</v>
      </c>
      <c r="N131" s="32">
        <f t="shared" ref="N131:N194" si="22">M131/1000</f>
        <v>230.84</v>
      </c>
      <c r="O131" s="11">
        <f t="shared" si="20"/>
        <v>1.1676529197712702</v>
      </c>
    </row>
    <row r="132" spans="1:15" x14ac:dyDescent="0.2">
      <c r="A132" s="1">
        <v>131</v>
      </c>
      <c r="B132" s="13">
        <f>(commit!$H133+commit!$I133)/1000</f>
        <v>7.8689999999999998</v>
      </c>
      <c r="C132" s="13">
        <f>(commit!$K133-commit!$J133)/1000</f>
        <v>108.94</v>
      </c>
      <c r="D132" s="13">
        <f>commit!$J133/1000</f>
        <v>0.67300000000000004</v>
      </c>
      <c r="E132" s="12">
        <f>commit!$G133</f>
        <v>269541</v>
      </c>
      <c r="F132" s="32">
        <f t="shared" si="21"/>
        <v>269.541</v>
      </c>
      <c r="G132" s="12">
        <f>commit!$P133/1000</f>
        <v>81.043999999999997</v>
      </c>
      <c r="H132" s="12">
        <f>commit!$P133/J132</f>
        <v>51.293670886075951</v>
      </c>
      <c r="I132" s="12">
        <f>commit!$L133</f>
        <v>1459</v>
      </c>
      <c r="J132" s="12">
        <f>commit!$M133</f>
        <v>1580</v>
      </c>
      <c r="K132" s="13">
        <f>(ncommit!$K133-ncommit!$J133)/1000</f>
        <v>77.024000000000001</v>
      </c>
      <c r="L132" s="11">
        <f t="shared" si="19"/>
        <v>1.4143643539675945</v>
      </c>
      <c r="M132" s="12">
        <f>ncommit!$G133</f>
        <v>230840</v>
      </c>
      <c r="N132" s="32">
        <f t="shared" si="22"/>
        <v>230.84</v>
      </c>
      <c r="O132" s="11">
        <f t="shared" si="20"/>
        <v>1.1676529197712702</v>
      </c>
    </row>
    <row r="133" spans="1:15" x14ac:dyDescent="0.2">
      <c r="A133" s="1">
        <v>132</v>
      </c>
      <c r="B133" s="13">
        <f>(commit!$H134+commit!$I134)/1000</f>
        <v>7.7060000000000004</v>
      </c>
      <c r="C133" s="13">
        <f>(commit!$K134-commit!$J134)/1000</f>
        <v>109.283</v>
      </c>
      <c r="D133" s="13">
        <f>commit!$J134/1000</f>
        <v>0.63600000000000001</v>
      </c>
      <c r="E133" s="12">
        <f>commit!$G134</f>
        <v>269541</v>
      </c>
      <c r="F133" s="32">
        <f t="shared" si="21"/>
        <v>269.541</v>
      </c>
      <c r="G133" s="12">
        <f>commit!$P134/1000</f>
        <v>81.043999999999997</v>
      </c>
      <c r="H133" s="12">
        <f>commit!$P134/J133</f>
        <v>51.293670886075951</v>
      </c>
      <c r="I133" s="12">
        <f>commit!$L134</f>
        <v>1459</v>
      </c>
      <c r="J133" s="12">
        <f>commit!$M134</f>
        <v>1580</v>
      </c>
      <c r="K133" s="13">
        <f>(ncommit!$K134-ncommit!$J134)/1000</f>
        <v>73.858999999999995</v>
      </c>
      <c r="L133" s="11">
        <f t="shared" si="19"/>
        <v>1.4796165667014176</v>
      </c>
      <c r="M133" s="12">
        <f>ncommit!$G134</f>
        <v>230840</v>
      </c>
      <c r="N133" s="32">
        <f t="shared" si="22"/>
        <v>230.84</v>
      </c>
      <c r="O133" s="11">
        <f t="shared" si="20"/>
        <v>1.1676529197712702</v>
      </c>
    </row>
    <row r="134" spans="1:15" x14ac:dyDescent="0.2">
      <c r="A134" s="1">
        <v>133</v>
      </c>
      <c r="B134" s="13">
        <f>(commit!$H135+commit!$I135)/1000</f>
        <v>7.6109999999999998</v>
      </c>
      <c r="C134" s="13">
        <f>(commit!$K135-commit!$J135)/1000</f>
        <v>108.755</v>
      </c>
      <c r="D134" s="13">
        <f>commit!$J135/1000</f>
        <v>0.626</v>
      </c>
      <c r="E134" s="12">
        <f>commit!$G135</f>
        <v>269541</v>
      </c>
      <c r="F134" s="32">
        <f t="shared" si="21"/>
        <v>269.541</v>
      </c>
      <c r="G134" s="12">
        <f>commit!$P135/1000</f>
        <v>81.043999999999997</v>
      </c>
      <c r="H134" s="12">
        <f>commit!$P135/J134</f>
        <v>51.293670886075951</v>
      </c>
      <c r="I134" s="12">
        <f>commit!$L135</f>
        <v>1459</v>
      </c>
      <c r="J134" s="12">
        <f>commit!$M135</f>
        <v>1580</v>
      </c>
      <c r="K134" s="13">
        <f>(ncommit!$K135-ncommit!$J135)/1000</f>
        <v>72.927000000000007</v>
      </c>
      <c r="L134" s="11">
        <f t="shared" si="19"/>
        <v>1.4912858063542993</v>
      </c>
      <c r="M134" s="12">
        <f>ncommit!$G135</f>
        <v>230840</v>
      </c>
      <c r="N134" s="32">
        <f t="shared" si="22"/>
        <v>230.84</v>
      </c>
      <c r="O134" s="11">
        <f t="shared" si="20"/>
        <v>1.1676529197712702</v>
      </c>
    </row>
    <row r="135" spans="1:15" x14ac:dyDescent="0.2">
      <c r="A135" s="1">
        <v>134</v>
      </c>
      <c r="B135" s="13">
        <f>(commit!$H136+commit!$I136)/1000</f>
        <v>7.5069999999999997</v>
      </c>
      <c r="C135" s="13">
        <f>(commit!$K136-commit!$J136)/1000</f>
        <v>106.13500000000001</v>
      </c>
      <c r="D135" s="13">
        <f>commit!$J136/1000</f>
        <v>0.63900000000000001</v>
      </c>
      <c r="E135" s="12">
        <f>commit!$G136</f>
        <v>269541</v>
      </c>
      <c r="F135" s="32">
        <f t="shared" si="21"/>
        <v>269.541</v>
      </c>
      <c r="G135" s="12">
        <f>commit!$P136/1000</f>
        <v>81.043999999999997</v>
      </c>
      <c r="H135" s="12">
        <f>commit!$P136/J135</f>
        <v>51.293670886075951</v>
      </c>
      <c r="I135" s="12">
        <f>commit!$L136</f>
        <v>1459</v>
      </c>
      <c r="J135" s="12">
        <f>commit!$M136</f>
        <v>1580</v>
      </c>
      <c r="K135" s="13">
        <f>(ncommit!$K136-ncommit!$J136)/1000</f>
        <v>71.64</v>
      </c>
      <c r="L135" s="11">
        <f t="shared" si="19"/>
        <v>1.4815047459519821</v>
      </c>
      <c r="M135" s="12">
        <f>ncommit!$G136</f>
        <v>230840</v>
      </c>
      <c r="N135" s="32">
        <f t="shared" si="22"/>
        <v>230.84</v>
      </c>
      <c r="O135" s="11">
        <f t="shared" si="20"/>
        <v>1.1676529197712702</v>
      </c>
    </row>
    <row r="136" spans="1:15" x14ac:dyDescent="0.2">
      <c r="A136" s="1">
        <v>135</v>
      </c>
      <c r="B136" s="13">
        <f>(commit!$H137+commit!$I137)/1000</f>
        <v>7.6139999999999999</v>
      </c>
      <c r="C136" s="13">
        <f>(commit!$K137-commit!$J137)/1000</f>
        <v>110.449</v>
      </c>
      <c r="D136" s="13">
        <f>commit!$J137/1000</f>
        <v>0.61099999999999999</v>
      </c>
      <c r="E136" s="12">
        <f>commit!$G137</f>
        <v>269541</v>
      </c>
      <c r="F136" s="32">
        <f t="shared" si="21"/>
        <v>269.541</v>
      </c>
      <c r="G136" s="12">
        <f>commit!$P137/1000</f>
        <v>81.043999999999997</v>
      </c>
      <c r="H136" s="12">
        <f>commit!$P137/J136</f>
        <v>51.293670886075951</v>
      </c>
      <c r="I136" s="12">
        <f>commit!$L137</f>
        <v>1459</v>
      </c>
      <c r="J136" s="12">
        <f>commit!$M137</f>
        <v>1580</v>
      </c>
      <c r="K136" s="13">
        <f>(ncommit!$K137-ncommit!$J137)/1000</f>
        <v>74.856999999999999</v>
      </c>
      <c r="L136" s="11">
        <f t="shared" si="19"/>
        <v>1.475466556233886</v>
      </c>
      <c r="M136" s="12">
        <f>ncommit!$G137</f>
        <v>230840</v>
      </c>
      <c r="N136" s="32">
        <f t="shared" si="22"/>
        <v>230.84</v>
      </c>
      <c r="O136" s="11">
        <f t="shared" si="20"/>
        <v>1.1676529197712702</v>
      </c>
    </row>
    <row r="137" spans="1:15" x14ac:dyDescent="0.2">
      <c r="A137" s="1">
        <v>136</v>
      </c>
      <c r="B137" s="13">
        <f>(commit!$H138+commit!$I138)/1000</f>
        <v>8.1579999999999995</v>
      </c>
      <c r="C137" s="13">
        <f>(commit!$K138-commit!$J138)/1000</f>
        <v>110.895</v>
      </c>
      <c r="D137" s="13">
        <f>commit!$J138/1000</f>
        <v>0.67900000000000005</v>
      </c>
      <c r="E137" s="12">
        <f>commit!$G138</f>
        <v>269541</v>
      </c>
      <c r="F137" s="32">
        <f t="shared" si="21"/>
        <v>269.541</v>
      </c>
      <c r="G137" s="12">
        <f>commit!$P138/1000</f>
        <v>81.043999999999997</v>
      </c>
      <c r="H137" s="12">
        <f>commit!$P138/J137</f>
        <v>51.293670886075951</v>
      </c>
      <c r="I137" s="12">
        <f>commit!$L138</f>
        <v>1459</v>
      </c>
      <c r="J137" s="12">
        <f>commit!$M138</f>
        <v>1580</v>
      </c>
      <c r="K137" s="13">
        <f>(ncommit!$K138-ncommit!$J138)/1000</f>
        <v>79.376999999999995</v>
      </c>
      <c r="L137" s="11">
        <f t="shared" si="19"/>
        <v>1.3970671605124911</v>
      </c>
      <c r="M137" s="12">
        <f>ncommit!$G138</f>
        <v>230840</v>
      </c>
      <c r="N137" s="32">
        <f t="shared" si="22"/>
        <v>230.84</v>
      </c>
      <c r="O137" s="11">
        <f t="shared" si="20"/>
        <v>1.1676529197712702</v>
      </c>
    </row>
    <row r="138" spans="1:15" x14ac:dyDescent="0.2">
      <c r="A138" s="1">
        <v>137</v>
      </c>
      <c r="B138" s="13">
        <f>(commit!$H139+commit!$I139)/1000</f>
        <v>7.9160000000000004</v>
      </c>
      <c r="C138" s="13">
        <f>(commit!$K139-commit!$J139)/1000</f>
        <v>106.56699999999999</v>
      </c>
      <c r="D138" s="13">
        <f>commit!$J139/1000</f>
        <v>0.60499999999999998</v>
      </c>
      <c r="E138" s="12">
        <f>commit!$G139</f>
        <v>269541</v>
      </c>
      <c r="F138" s="32">
        <f t="shared" si="21"/>
        <v>269.541</v>
      </c>
      <c r="G138" s="12">
        <f>commit!$P139/1000</f>
        <v>81.043999999999997</v>
      </c>
      <c r="H138" s="12">
        <f>commit!$P139/J138</f>
        <v>51.293670886075951</v>
      </c>
      <c r="I138" s="12">
        <f>commit!$L139</f>
        <v>1459</v>
      </c>
      <c r="J138" s="12">
        <f>commit!$M139</f>
        <v>1580</v>
      </c>
      <c r="K138" s="13">
        <f>(ncommit!$K139-ncommit!$J139)/1000</f>
        <v>72.081000000000003</v>
      </c>
      <c r="L138" s="11">
        <f t="shared" si="19"/>
        <v>1.478433983990233</v>
      </c>
      <c r="M138" s="12">
        <f>ncommit!$G139</f>
        <v>230840</v>
      </c>
      <c r="N138" s="32">
        <f t="shared" si="22"/>
        <v>230.84</v>
      </c>
      <c r="O138" s="11">
        <f t="shared" si="20"/>
        <v>1.1676529197712702</v>
      </c>
    </row>
    <row r="139" spans="1:15" x14ac:dyDescent="0.2">
      <c r="A139" s="1">
        <v>138</v>
      </c>
      <c r="B139" s="13">
        <f>(commit!$H140+commit!$I140)/1000</f>
        <v>7.718</v>
      </c>
      <c r="C139" s="13">
        <f>(commit!$K140-commit!$J140)/1000</f>
        <v>108.303</v>
      </c>
      <c r="D139" s="13">
        <f>commit!$J140/1000</f>
        <v>0.63300000000000001</v>
      </c>
      <c r="E139" s="12">
        <f>commit!$G140</f>
        <v>269541</v>
      </c>
      <c r="F139" s="32">
        <f t="shared" si="21"/>
        <v>269.541</v>
      </c>
      <c r="G139" s="12">
        <f>commit!$P140/1000</f>
        <v>81.043999999999997</v>
      </c>
      <c r="H139" s="12">
        <f>commit!$P140/J139</f>
        <v>51.293670886075951</v>
      </c>
      <c r="I139" s="12">
        <f>commit!$L140</f>
        <v>1459</v>
      </c>
      <c r="J139" s="12">
        <f>commit!$M140</f>
        <v>1580</v>
      </c>
      <c r="K139" s="13">
        <f>(ncommit!$K140-ncommit!$J140)/1000</f>
        <v>73.144999999999996</v>
      </c>
      <c r="L139" s="11">
        <f t="shared" si="19"/>
        <v>1.4806616993642765</v>
      </c>
      <c r="M139" s="12">
        <f>ncommit!$G140</f>
        <v>230840</v>
      </c>
      <c r="N139" s="32">
        <f t="shared" si="22"/>
        <v>230.84</v>
      </c>
      <c r="O139" s="11">
        <f t="shared" si="20"/>
        <v>1.1676529197712702</v>
      </c>
    </row>
    <row r="140" spans="1:15" x14ac:dyDescent="0.2">
      <c r="A140" s="1">
        <v>139</v>
      </c>
      <c r="B140" s="13">
        <f>(commit!$H141+commit!$I141)/1000</f>
        <v>7.3410000000000002</v>
      </c>
      <c r="C140" s="13">
        <f>(commit!$K141-commit!$J141)/1000</f>
        <v>107.18</v>
      </c>
      <c r="D140" s="13">
        <f>commit!$J141/1000</f>
        <v>0.71699999999999997</v>
      </c>
      <c r="E140" s="12">
        <f>commit!$G141</f>
        <v>265656</v>
      </c>
      <c r="F140" s="32">
        <f t="shared" si="21"/>
        <v>265.65600000000001</v>
      </c>
      <c r="G140" s="12">
        <f>commit!$P141/1000</f>
        <v>81.168999999999997</v>
      </c>
      <c r="H140" s="12">
        <f>commit!$P141/J140</f>
        <v>51.372784810126582</v>
      </c>
      <c r="I140" s="12">
        <f>commit!$L141</f>
        <v>1459</v>
      </c>
      <c r="J140" s="12">
        <f>commit!$M141</f>
        <v>1580</v>
      </c>
      <c r="K140" s="13">
        <f>(ncommit!$K141-ncommit!$J141)/1000</f>
        <v>94.606999999999999</v>
      </c>
      <c r="L140" s="11">
        <f t="shared" si="19"/>
        <v>1.1328971429175432</v>
      </c>
      <c r="M140" s="12">
        <f>ncommit!$G141</f>
        <v>262472</v>
      </c>
      <c r="N140" s="32">
        <f t="shared" si="22"/>
        <v>262.47199999999998</v>
      </c>
      <c r="O140" s="11">
        <f t="shared" si="20"/>
        <v>1.0121308177634185</v>
      </c>
    </row>
    <row r="141" spans="1:15" x14ac:dyDescent="0.2">
      <c r="A141" s="1">
        <v>140</v>
      </c>
      <c r="B141" s="13">
        <f>(commit!$H142+commit!$I142)/1000</f>
        <v>7.7140000000000004</v>
      </c>
      <c r="C141" s="13">
        <f>(commit!$K142-commit!$J142)/1000</f>
        <v>110.20699999999999</v>
      </c>
      <c r="D141" s="13">
        <f>commit!$J142/1000</f>
        <v>0.73099999999999998</v>
      </c>
      <c r="E141" s="12">
        <f>commit!$G142</f>
        <v>265656</v>
      </c>
      <c r="F141" s="32">
        <f t="shared" si="21"/>
        <v>265.65600000000001</v>
      </c>
      <c r="G141" s="12">
        <f>commit!$P142/1000</f>
        <v>81.168999999999997</v>
      </c>
      <c r="H141" s="12">
        <f>commit!$P142/J141</f>
        <v>51.372784810126582</v>
      </c>
      <c r="I141" s="12">
        <f>commit!$L142</f>
        <v>1459</v>
      </c>
      <c r="J141" s="12">
        <f>commit!$M142</f>
        <v>1580</v>
      </c>
      <c r="K141" s="13">
        <f>(ncommit!$K142-ncommit!$J142)/1000</f>
        <v>95.89</v>
      </c>
      <c r="L141" s="11">
        <f t="shared" si="19"/>
        <v>1.1493064970278444</v>
      </c>
      <c r="M141" s="12">
        <f>ncommit!$G142</f>
        <v>262472</v>
      </c>
      <c r="N141" s="32">
        <f t="shared" si="22"/>
        <v>262.47199999999998</v>
      </c>
      <c r="O141" s="11">
        <f t="shared" si="20"/>
        <v>1.0121308177634185</v>
      </c>
    </row>
    <row r="142" spans="1:15" x14ac:dyDescent="0.2">
      <c r="A142" s="1">
        <v>141</v>
      </c>
      <c r="B142" s="13">
        <f>(commit!$H143+commit!$I143)/1000</f>
        <v>8.0609999999999999</v>
      </c>
      <c r="C142" s="13">
        <f>(commit!$K143-commit!$J143)/1000</f>
        <v>110.244</v>
      </c>
      <c r="D142" s="13">
        <f>commit!$J143/1000</f>
        <v>0.67500000000000004</v>
      </c>
      <c r="E142" s="12">
        <f>commit!$G143</f>
        <v>265656</v>
      </c>
      <c r="F142" s="32">
        <f t="shared" si="21"/>
        <v>265.65600000000001</v>
      </c>
      <c r="G142" s="12">
        <f>commit!$P143/1000</f>
        <v>81.168999999999997</v>
      </c>
      <c r="H142" s="12">
        <f>commit!$P143/J142</f>
        <v>51.372784810126582</v>
      </c>
      <c r="I142" s="12">
        <f>commit!$L143</f>
        <v>1459</v>
      </c>
      <c r="J142" s="12">
        <f>commit!$M143</f>
        <v>1580</v>
      </c>
      <c r="K142" s="13">
        <f>(ncommit!$K143-ncommit!$J143)/1000</f>
        <v>95.802000000000007</v>
      </c>
      <c r="L142" s="11">
        <f t="shared" si="19"/>
        <v>1.1507484186133901</v>
      </c>
      <c r="M142" s="12">
        <f>ncommit!$G143</f>
        <v>262472</v>
      </c>
      <c r="N142" s="32">
        <f t="shared" si="22"/>
        <v>262.47199999999998</v>
      </c>
      <c r="O142" s="11">
        <f t="shared" si="20"/>
        <v>1.0121308177634185</v>
      </c>
    </row>
    <row r="143" spans="1:15" x14ac:dyDescent="0.2">
      <c r="A143" s="1">
        <v>142</v>
      </c>
      <c r="B143" s="13">
        <f>(commit!$H144+commit!$I144)/1000</f>
        <v>7.8959999999999999</v>
      </c>
      <c r="C143" s="13">
        <f>(commit!$K144-commit!$J144)/1000</f>
        <v>108.569</v>
      </c>
      <c r="D143" s="13">
        <f>commit!$J144/1000</f>
        <v>0.66100000000000003</v>
      </c>
      <c r="E143" s="12">
        <f>commit!$G144</f>
        <v>265205</v>
      </c>
      <c r="F143" s="32">
        <f t="shared" si="21"/>
        <v>265.20499999999998</v>
      </c>
      <c r="G143" s="12">
        <f>commit!$P144/1000</f>
        <v>81.222999999999999</v>
      </c>
      <c r="H143" s="12">
        <f>commit!$P144/J143</f>
        <v>51.406962025316453</v>
      </c>
      <c r="I143" s="12">
        <f>commit!$L144</f>
        <v>1459</v>
      </c>
      <c r="J143" s="12">
        <f>commit!$M144</f>
        <v>1580</v>
      </c>
      <c r="K143" s="13">
        <f>(ncommit!$K144-ncommit!$J144)/1000</f>
        <v>101.84399999999999</v>
      </c>
      <c r="L143" s="11">
        <f t="shared" si="19"/>
        <v>1.0660323632221831</v>
      </c>
      <c r="M143" s="12">
        <f>ncommit!$G144</f>
        <v>266714</v>
      </c>
      <c r="N143" s="32">
        <f t="shared" si="22"/>
        <v>266.714</v>
      </c>
      <c r="O143" s="11">
        <f t="shared" si="20"/>
        <v>0.99434225424987066</v>
      </c>
    </row>
    <row r="144" spans="1:15" x14ac:dyDescent="0.2">
      <c r="A144" s="1">
        <v>143</v>
      </c>
      <c r="B144" s="13">
        <f>(commit!$H145+commit!$I145)/1000</f>
        <v>7.8209999999999997</v>
      </c>
      <c r="C144" s="13">
        <f>(commit!$K145-commit!$J145)/1000</f>
        <v>109.575</v>
      </c>
      <c r="D144" s="13">
        <f>commit!$J145/1000</f>
        <v>0.65800000000000003</v>
      </c>
      <c r="E144" s="12">
        <f>commit!$G145</f>
        <v>265205</v>
      </c>
      <c r="F144" s="32">
        <f t="shared" si="21"/>
        <v>265.20499999999998</v>
      </c>
      <c r="G144" s="12">
        <f>commit!$P145/1000</f>
        <v>81.222999999999999</v>
      </c>
      <c r="H144" s="12">
        <f>commit!$P145/J144</f>
        <v>51.406962025316453</v>
      </c>
      <c r="I144" s="12">
        <f>commit!$L145</f>
        <v>1459</v>
      </c>
      <c r="J144" s="12">
        <f>commit!$M145</f>
        <v>1580</v>
      </c>
      <c r="K144" s="13">
        <f>(ncommit!$K145-ncommit!$J145)/1000</f>
        <v>99.537999999999997</v>
      </c>
      <c r="L144" s="11">
        <f t="shared" si="19"/>
        <v>1.1008358616809661</v>
      </c>
      <c r="M144" s="12">
        <f>ncommit!$G145</f>
        <v>266714</v>
      </c>
      <c r="N144" s="32">
        <f t="shared" si="22"/>
        <v>266.714</v>
      </c>
      <c r="O144" s="11">
        <f t="shared" si="20"/>
        <v>0.99434225424987066</v>
      </c>
    </row>
    <row r="145" spans="1:15" x14ac:dyDescent="0.2">
      <c r="A145" s="1">
        <v>144</v>
      </c>
      <c r="B145" s="13">
        <f>(commit!$H146+commit!$I146)/1000</f>
        <v>7.2169999999999996</v>
      </c>
      <c r="C145" s="13">
        <f>(commit!$K146-commit!$J146)/1000</f>
        <v>106.438</v>
      </c>
      <c r="D145" s="13">
        <f>commit!$J146/1000</f>
        <v>0.68200000000000005</v>
      </c>
      <c r="E145" s="12">
        <f>commit!$G146</f>
        <v>266164</v>
      </c>
      <c r="F145" s="32">
        <f t="shared" si="21"/>
        <v>266.16399999999999</v>
      </c>
      <c r="G145" s="12">
        <f>commit!$P146/1000</f>
        <v>81.222999999999999</v>
      </c>
      <c r="H145" s="12">
        <f>commit!$P146/J145</f>
        <v>51.406962025316453</v>
      </c>
      <c r="I145" s="12">
        <f>commit!$L146</f>
        <v>1459</v>
      </c>
      <c r="J145" s="12">
        <f>commit!$M146</f>
        <v>1580</v>
      </c>
      <c r="K145" s="13">
        <f>(ncommit!$K146-ncommit!$J146)/1000</f>
        <v>95.718999999999994</v>
      </c>
      <c r="L145" s="11">
        <f t="shared" si="19"/>
        <v>1.1119840366071523</v>
      </c>
      <c r="M145" s="12">
        <f>ncommit!$G146</f>
        <v>267904</v>
      </c>
      <c r="N145" s="32">
        <f t="shared" si="22"/>
        <v>267.904</v>
      </c>
      <c r="O145" s="11">
        <f t="shared" si="20"/>
        <v>0.99350513616817959</v>
      </c>
    </row>
    <row r="146" spans="1:15" x14ac:dyDescent="0.2">
      <c r="A146" s="1">
        <v>145</v>
      </c>
      <c r="B146" s="13">
        <f>(commit!$H147+commit!$I147)/1000</f>
        <v>7.65</v>
      </c>
      <c r="C146" s="13">
        <f>(commit!$K147-commit!$J147)/1000</f>
        <v>107.18600000000001</v>
      </c>
      <c r="D146" s="13">
        <f>commit!$J147/1000</f>
        <v>0.63600000000000001</v>
      </c>
      <c r="E146" s="12">
        <f>commit!$G147</f>
        <v>265705</v>
      </c>
      <c r="F146" s="32">
        <f t="shared" si="21"/>
        <v>265.70499999999998</v>
      </c>
      <c r="G146" s="12">
        <f>commit!$P147/1000</f>
        <v>81.198999999999998</v>
      </c>
      <c r="H146" s="12">
        <f>commit!$P147/J146</f>
        <v>51.359266287160025</v>
      </c>
      <c r="I146" s="12">
        <f>commit!$L147</f>
        <v>1459</v>
      </c>
      <c r="J146" s="12">
        <f>commit!$M147</f>
        <v>1581</v>
      </c>
      <c r="K146" s="13">
        <f>(ncommit!$K147-ncommit!$J147)/1000</f>
        <v>100.121</v>
      </c>
      <c r="L146" s="11">
        <f t="shared" si="19"/>
        <v>1.0705646168136556</v>
      </c>
      <c r="M146" s="12">
        <f>ncommit!$G147</f>
        <v>267751</v>
      </c>
      <c r="N146" s="32">
        <f t="shared" si="22"/>
        <v>267.75099999999998</v>
      </c>
      <c r="O146" s="11">
        <f t="shared" si="20"/>
        <v>0.99235857195678079</v>
      </c>
    </row>
    <row r="147" spans="1:15" x14ac:dyDescent="0.2">
      <c r="A147" s="1">
        <v>146</v>
      </c>
      <c r="B147" s="13">
        <f>(commit!$H148+commit!$I148)/1000</f>
        <v>8.0470000000000006</v>
      </c>
      <c r="C147" s="13">
        <f>(commit!$K148-commit!$J148)/1000</f>
        <v>110.696</v>
      </c>
      <c r="D147" s="13">
        <f>commit!$J148/1000</f>
        <v>0.68899999999999995</v>
      </c>
      <c r="E147" s="12">
        <f>commit!$G148</f>
        <v>265705</v>
      </c>
      <c r="F147" s="32">
        <f t="shared" si="21"/>
        <v>265.70499999999998</v>
      </c>
      <c r="G147" s="12">
        <f>commit!$P148/1000</f>
        <v>81.198999999999998</v>
      </c>
      <c r="H147" s="12">
        <f>commit!$P148/J147</f>
        <v>51.359266287160025</v>
      </c>
      <c r="I147" s="12">
        <f>commit!$L148</f>
        <v>1459</v>
      </c>
      <c r="J147" s="12">
        <f>commit!$M148</f>
        <v>1581</v>
      </c>
      <c r="K147" s="13">
        <f>(ncommit!$K148-ncommit!$J148)/1000</f>
        <v>101.312</v>
      </c>
      <c r="L147" s="11">
        <f t="shared" si="19"/>
        <v>1.0926247631080228</v>
      </c>
      <c r="M147" s="12">
        <f>ncommit!$G148</f>
        <v>267751</v>
      </c>
      <c r="N147" s="32">
        <f t="shared" si="22"/>
        <v>267.75099999999998</v>
      </c>
      <c r="O147" s="11">
        <f t="shared" si="20"/>
        <v>0.99235857195678079</v>
      </c>
    </row>
    <row r="148" spans="1:15" x14ac:dyDescent="0.2">
      <c r="A148" s="1">
        <v>147</v>
      </c>
      <c r="B148" s="13">
        <f>(commit!$H149+commit!$I149)/1000</f>
        <v>7.6749999999999998</v>
      </c>
      <c r="C148" s="13">
        <f>(commit!$K149-commit!$J149)/1000</f>
        <v>108.81699999999999</v>
      </c>
      <c r="D148" s="13">
        <f>commit!$J149/1000</f>
        <v>0.61099999999999999</v>
      </c>
      <c r="E148" s="12">
        <f>commit!$G149</f>
        <v>265705</v>
      </c>
      <c r="F148" s="32">
        <f t="shared" si="21"/>
        <v>265.70499999999998</v>
      </c>
      <c r="G148" s="12">
        <f>commit!$P149/1000</f>
        <v>81.198999999999998</v>
      </c>
      <c r="H148" s="12">
        <f>commit!$P149/J148</f>
        <v>51.359266287160025</v>
      </c>
      <c r="I148" s="12">
        <f>commit!$L149</f>
        <v>1459</v>
      </c>
      <c r="J148" s="12">
        <f>commit!$M149</f>
        <v>1581</v>
      </c>
      <c r="K148" s="13">
        <f>(ncommit!$K149-ncommit!$J149)/1000</f>
        <v>99.12</v>
      </c>
      <c r="L148" s="11">
        <f t="shared" si="19"/>
        <v>1.0978309120258272</v>
      </c>
      <c r="M148" s="12">
        <f>ncommit!$G149</f>
        <v>267751</v>
      </c>
      <c r="N148" s="32">
        <f t="shared" si="22"/>
        <v>267.75099999999998</v>
      </c>
      <c r="O148" s="11">
        <f t="shared" si="20"/>
        <v>0.99235857195678079</v>
      </c>
    </row>
    <row r="149" spans="1:15" x14ac:dyDescent="0.2">
      <c r="A149" s="1">
        <v>148</v>
      </c>
      <c r="B149" s="13">
        <f>(commit!$H150+commit!$I150)/1000</f>
        <v>7.9429999999999996</v>
      </c>
      <c r="C149" s="13">
        <f>(commit!$K150-commit!$J150)/1000</f>
        <v>108.751</v>
      </c>
      <c r="D149" s="13">
        <f>commit!$J150/1000</f>
        <v>0.69599999999999995</v>
      </c>
      <c r="E149" s="12">
        <f>commit!$G150</f>
        <v>265705</v>
      </c>
      <c r="F149" s="32">
        <f t="shared" si="21"/>
        <v>265.70499999999998</v>
      </c>
      <c r="G149" s="12">
        <f>commit!$P150/1000</f>
        <v>81.198999999999998</v>
      </c>
      <c r="H149" s="12">
        <f>commit!$P150/J149</f>
        <v>51.359266287160025</v>
      </c>
      <c r="I149" s="12">
        <f>commit!$L150</f>
        <v>1459</v>
      </c>
      <c r="J149" s="12">
        <f>commit!$M150</f>
        <v>1581</v>
      </c>
      <c r="K149" s="13">
        <f>(ncommit!$K150-ncommit!$J150)/1000</f>
        <v>103.67100000000001</v>
      </c>
      <c r="L149" s="11">
        <f t="shared" si="19"/>
        <v>1.0490011671537844</v>
      </c>
      <c r="M149" s="12">
        <f>ncommit!$G150</f>
        <v>267751</v>
      </c>
      <c r="N149" s="32">
        <f t="shared" si="22"/>
        <v>267.75099999999998</v>
      </c>
      <c r="O149" s="11">
        <f t="shared" si="20"/>
        <v>0.99235857195678079</v>
      </c>
    </row>
    <row r="150" spans="1:15" x14ac:dyDescent="0.2">
      <c r="A150" s="1">
        <v>149</v>
      </c>
      <c r="B150" s="13">
        <f>(commit!$H151+commit!$I151)/1000</f>
        <v>7.5410000000000004</v>
      </c>
      <c r="C150" s="13">
        <f>(commit!$K151-commit!$J151)/1000</f>
        <v>107.517</v>
      </c>
      <c r="D150" s="13">
        <f>commit!$J151/1000</f>
        <v>0.67400000000000004</v>
      </c>
      <c r="E150" s="12">
        <f>commit!$G151</f>
        <v>265705</v>
      </c>
      <c r="F150" s="32">
        <f t="shared" si="21"/>
        <v>265.70499999999998</v>
      </c>
      <c r="G150" s="12">
        <f>commit!$P151/1000</f>
        <v>81.198999999999998</v>
      </c>
      <c r="H150" s="12">
        <f>commit!$P151/J150</f>
        <v>51.359266287160025</v>
      </c>
      <c r="I150" s="12">
        <f>commit!$L151</f>
        <v>1459</v>
      </c>
      <c r="J150" s="12">
        <f>commit!$M151</f>
        <v>1581</v>
      </c>
      <c r="K150" s="13">
        <f>(ncommit!$K151-ncommit!$J151)/1000</f>
        <v>97.736000000000004</v>
      </c>
      <c r="L150" s="11">
        <f t="shared" si="19"/>
        <v>1.1000757141687811</v>
      </c>
      <c r="M150" s="12">
        <f>ncommit!$G151</f>
        <v>267751</v>
      </c>
      <c r="N150" s="32">
        <f t="shared" si="22"/>
        <v>267.75099999999998</v>
      </c>
      <c r="O150" s="11">
        <f t="shared" si="20"/>
        <v>0.99235857195678079</v>
      </c>
    </row>
    <row r="151" spans="1:15" x14ac:dyDescent="0.2">
      <c r="A151" s="1">
        <v>150</v>
      </c>
      <c r="B151" s="13">
        <f>(commit!$H152+commit!$I152)/1000</f>
        <v>7.78</v>
      </c>
      <c r="C151" s="13">
        <f>(commit!$K152-commit!$J152)/1000</f>
        <v>109.249</v>
      </c>
      <c r="D151" s="13">
        <f>commit!$J152/1000</f>
        <v>0.71599999999999997</v>
      </c>
      <c r="E151" s="12">
        <f>commit!$G152</f>
        <v>267738</v>
      </c>
      <c r="F151" s="32">
        <f t="shared" si="21"/>
        <v>267.738</v>
      </c>
      <c r="G151" s="12">
        <f>commit!$P152/1000</f>
        <v>81.343999999999994</v>
      </c>
      <c r="H151" s="12">
        <f>commit!$P152/J151</f>
        <v>51.385975994946307</v>
      </c>
      <c r="I151" s="12">
        <f>commit!$L152</f>
        <v>1460</v>
      </c>
      <c r="J151" s="12">
        <f>commit!$M152</f>
        <v>1583</v>
      </c>
      <c r="K151" s="13">
        <f>(ncommit!$K152-ncommit!$J152)/1000</f>
        <v>96.97</v>
      </c>
      <c r="L151" s="11">
        <f t="shared" si="19"/>
        <v>1.1266267917912756</v>
      </c>
      <c r="M151" s="12">
        <f>ncommit!$G152</f>
        <v>268511</v>
      </c>
      <c r="N151" s="32">
        <f t="shared" si="22"/>
        <v>268.51100000000002</v>
      </c>
      <c r="O151" s="11">
        <f t="shared" si="20"/>
        <v>0.99712116077181201</v>
      </c>
    </row>
    <row r="152" spans="1:15" x14ac:dyDescent="0.2">
      <c r="A152" s="1">
        <v>151</v>
      </c>
      <c r="B152" s="13">
        <f>(commit!$H153+commit!$I153)/1000</f>
        <v>8.1180000000000003</v>
      </c>
      <c r="C152" s="13">
        <f>(commit!$K153-commit!$J153)/1000</f>
        <v>109.19</v>
      </c>
      <c r="D152" s="13">
        <f>commit!$J153/1000</f>
        <v>0.72699999999999998</v>
      </c>
      <c r="E152" s="12">
        <f>commit!$G153</f>
        <v>267738</v>
      </c>
      <c r="F152" s="32">
        <f t="shared" si="21"/>
        <v>267.738</v>
      </c>
      <c r="G152" s="12">
        <f>commit!$P153/1000</f>
        <v>81.343999999999994</v>
      </c>
      <c r="H152" s="12">
        <f>commit!$P153/J152</f>
        <v>51.385975994946307</v>
      </c>
      <c r="I152" s="12">
        <f>commit!$L153</f>
        <v>1460</v>
      </c>
      <c r="J152" s="12">
        <f>commit!$M153</f>
        <v>1583</v>
      </c>
      <c r="K152" s="13">
        <f>(ncommit!$K153-ncommit!$J153)/1000</f>
        <v>102.10299999999999</v>
      </c>
      <c r="L152" s="11">
        <f t="shared" si="19"/>
        <v>1.0694103013623497</v>
      </c>
      <c r="M152" s="12">
        <f>ncommit!$G153</f>
        <v>268511</v>
      </c>
      <c r="N152" s="32">
        <f t="shared" si="22"/>
        <v>268.51100000000002</v>
      </c>
      <c r="O152" s="11">
        <f t="shared" si="20"/>
        <v>0.99712116077181201</v>
      </c>
    </row>
    <row r="153" spans="1:15" x14ac:dyDescent="0.2">
      <c r="A153" s="1">
        <v>152</v>
      </c>
      <c r="B153" s="13">
        <f>(commit!$H154+commit!$I154)/1000</f>
        <v>7.7279999999999998</v>
      </c>
      <c r="C153" s="13">
        <f>(commit!$K154-commit!$J154)/1000</f>
        <v>106.93600000000001</v>
      </c>
      <c r="D153" s="13">
        <f>commit!$J154/1000</f>
        <v>0.70099999999999996</v>
      </c>
      <c r="E153" s="12">
        <f>commit!$G154</f>
        <v>267738</v>
      </c>
      <c r="F153" s="32">
        <f t="shared" si="21"/>
        <v>267.738</v>
      </c>
      <c r="G153" s="12">
        <f>commit!$P154/1000</f>
        <v>81.343999999999994</v>
      </c>
      <c r="H153" s="12">
        <f>commit!$P154/J153</f>
        <v>51.385975994946307</v>
      </c>
      <c r="I153" s="12">
        <f>commit!$L154</f>
        <v>1460</v>
      </c>
      <c r="J153" s="12">
        <f>commit!$M154</f>
        <v>1583</v>
      </c>
      <c r="K153" s="13">
        <f>(ncommit!$K154-ncommit!$J154)/1000</f>
        <v>96.781000000000006</v>
      </c>
      <c r="L153" s="11">
        <f t="shared" si="19"/>
        <v>1.1049276200907203</v>
      </c>
      <c r="M153" s="12">
        <f>ncommit!$G154</f>
        <v>268511</v>
      </c>
      <c r="N153" s="32">
        <f t="shared" si="22"/>
        <v>268.51100000000002</v>
      </c>
      <c r="O153" s="11">
        <f t="shared" si="20"/>
        <v>0.99712116077181201</v>
      </c>
    </row>
    <row r="154" spans="1:15" x14ac:dyDescent="0.2">
      <c r="A154" s="1">
        <v>153</v>
      </c>
      <c r="B154" s="13">
        <f>(commit!$H155+commit!$I155)/1000</f>
        <v>7.6470000000000002</v>
      </c>
      <c r="C154" s="13">
        <f>(commit!$K155-commit!$J155)/1000</f>
        <v>112.602</v>
      </c>
      <c r="D154" s="13">
        <f>commit!$J155/1000</f>
        <v>0.69399999999999995</v>
      </c>
      <c r="E154" s="12">
        <f>commit!$G155</f>
        <v>267738</v>
      </c>
      <c r="F154" s="32">
        <f t="shared" si="21"/>
        <v>267.738</v>
      </c>
      <c r="G154" s="12">
        <f>commit!$P155/1000</f>
        <v>81.343999999999994</v>
      </c>
      <c r="H154" s="12">
        <f>commit!$P155/J154</f>
        <v>51.385975994946307</v>
      </c>
      <c r="I154" s="12">
        <f>commit!$L155</f>
        <v>1460</v>
      </c>
      <c r="J154" s="12">
        <f>commit!$M155</f>
        <v>1583</v>
      </c>
      <c r="K154" s="13">
        <f>(ncommit!$K155-ncommit!$J155)/1000</f>
        <v>99.319000000000003</v>
      </c>
      <c r="L154" s="11">
        <f t="shared" si="19"/>
        <v>1.1337407746755404</v>
      </c>
      <c r="M154" s="12">
        <f>ncommit!$G155</f>
        <v>268511</v>
      </c>
      <c r="N154" s="32">
        <f t="shared" si="22"/>
        <v>268.51100000000002</v>
      </c>
      <c r="O154" s="11">
        <f t="shared" si="20"/>
        <v>0.99712116077181201</v>
      </c>
    </row>
    <row r="155" spans="1:15" x14ac:dyDescent="0.2">
      <c r="A155" s="1">
        <v>154</v>
      </c>
      <c r="B155" s="13">
        <f>(commit!$H156+commit!$I156)/1000</f>
        <v>7.1849999999999996</v>
      </c>
      <c r="C155" s="13">
        <f>(commit!$K156-commit!$J156)/1000</f>
        <v>107.986</v>
      </c>
      <c r="D155" s="13">
        <f>commit!$J156/1000</f>
        <v>0.64500000000000002</v>
      </c>
      <c r="E155" s="12">
        <f>commit!$G156</f>
        <v>267738</v>
      </c>
      <c r="F155" s="32">
        <f t="shared" si="21"/>
        <v>267.738</v>
      </c>
      <c r="G155" s="12">
        <f>commit!$P156/1000</f>
        <v>81.343999999999994</v>
      </c>
      <c r="H155" s="12">
        <f>commit!$P156/J155</f>
        <v>51.385975994946307</v>
      </c>
      <c r="I155" s="12">
        <f>commit!$L156</f>
        <v>1460</v>
      </c>
      <c r="J155" s="12">
        <f>commit!$M156</f>
        <v>1583</v>
      </c>
      <c r="K155" s="13">
        <f>(ncommit!$K156-ncommit!$J156)/1000</f>
        <v>97.078000000000003</v>
      </c>
      <c r="L155" s="11">
        <f t="shared" si="19"/>
        <v>1.1123632542903645</v>
      </c>
      <c r="M155" s="12">
        <f>ncommit!$G156</f>
        <v>268511</v>
      </c>
      <c r="N155" s="32">
        <f t="shared" si="22"/>
        <v>268.51100000000002</v>
      </c>
      <c r="O155" s="11">
        <f t="shared" si="20"/>
        <v>0.99712116077181201</v>
      </c>
    </row>
    <row r="156" spans="1:15" x14ac:dyDescent="0.2">
      <c r="A156" s="1">
        <v>155</v>
      </c>
      <c r="B156" s="13">
        <f>(commit!$H157+commit!$I157)/1000</f>
        <v>7.6929999999999996</v>
      </c>
      <c r="C156" s="13">
        <f>(commit!$K157-commit!$J157)/1000</f>
        <v>110.294</v>
      </c>
      <c r="D156" s="13">
        <f>commit!$J157/1000</f>
        <v>0.65700000000000003</v>
      </c>
      <c r="E156" s="12">
        <f>commit!$G157</f>
        <v>267738</v>
      </c>
      <c r="F156" s="32">
        <f t="shared" si="21"/>
        <v>267.738</v>
      </c>
      <c r="G156" s="12">
        <f>commit!$P157/1000</f>
        <v>81.343999999999994</v>
      </c>
      <c r="H156" s="12">
        <f>commit!$P157/J156</f>
        <v>51.385975994946307</v>
      </c>
      <c r="I156" s="12">
        <f>commit!$L157</f>
        <v>1460</v>
      </c>
      <c r="J156" s="12">
        <f>commit!$M157</f>
        <v>1583</v>
      </c>
      <c r="K156" s="13">
        <f>(ncommit!$K157-ncommit!$J157)/1000</f>
        <v>97.311999999999998</v>
      </c>
      <c r="L156" s="11">
        <f t="shared" si="19"/>
        <v>1.1334059519894772</v>
      </c>
      <c r="M156" s="12">
        <f>ncommit!$G157</f>
        <v>268511</v>
      </c>
      <c r="N156" s="32">
        <f t="shared" si="22"/>
        <v>268.51100000000002</v>
      </c>
      <c r="O156" s="11">
        <f t="shared" si="20"/>
        <v>0.99712116077181201</v>
      </c>
    </row>
    <row r="157" spans="1:15" x14ac:dyDescent="0.2">
      <c r="A157" s="1">
        <v>156</v>
      </c>
      <c r="B157" s="13">
        <f>(commit!$H158+commit!$I158)/1000</f>
        <v>8.14</v>
      </c>
      <c r="C157" s="13">
        <f>(commit!$K158-commit!$J158)/1000</f>
        <v>113.081</v>
      </c>
      <c r="D157" s="13">
        <f>commit!$J158/1000</f>
        <v>0.68700000000000006</v>
      </c>
      <c r="E157" s="12">
        <f>commit!$G158</f>
        <v>267738</v>
      </c>
      <c r="F157" s="32">
        <f t="shared" si="21"/>
        <v>267.738</v>
      </c>
      <c r="G157" s="12">
        <f>commit!$P158/1000</f>
        <v>81.343999999999994</v>
      </c>
      <c r="H157" s="12">
        <f>commit!$P158/J157</f>
        <v>51.385975994946307</v>
      </c>
      <c r="I157" s="12">
        <f>commit!$L158</f>
        <v>1460</v>
      </c>
      <c r="J157" s="12">
        <f>commit!$M158</f>
        <v>1583</v>
      </c>
      <c r="K157" s="13">
        <f>(ncommit!$K158-ncommit!$J158)/1000</f>
        <v>99.525999999999996</v>
      </c>
      <c r="L157" s="11">
        <f t="shared" si="19"/>
        <v>1.136195566987521</v>
      </c>
      <c r="M157" s="12">
        <f>ncommit!$G158</f>
        <v>268511</v>
      </c>
      <c r="N157" s="32">
        <f t="shared" si="22"/>
        <v>268.51100000000002</v>
      </c>
      <c r="O157" s="11">
        <f t="shared" si="20"/>
        <v>0.99712116077181201</v>
      </c>
    </row>
    <row r="158" spans="1:15" x14ac:dyDescent="0.2">
      <c r="A158" s="1">
        <v>157</v>
      </c>
      <c r="B158" s="13">
        <f>(commit!$H159+commit!$I159)/1000</f>
        <v>7.6630000000000003</v>
      </c>
      <c r="C158" s="13">
        <f>(commit!$K159-commit!$J159)/1000</f>
        <v>110.92700000000001</v>
      </c>
      <c r="D158" s="13">
        <f>commit!$J159/1000</f>
        <v>0.64300000000000002</v>
      </c>
      <c r="E158" s="12">
        <f>commit!$G159</f>
        <v>268059</v>
      </c>
      <c r="F158" s="32">
        <f t="shared" si="21"/>
        <v>268.05900000000003</v>
      </c>
      <c r="G158" s="12">
        <f>commit!$P159/1000</f>
        <v>80.742999999999995</v>
      </c>
      <c r="H158" s="12">
        <f>commit!$P159/J158</f>
        <v>51.006317119393557</v>
      </c>
      <c r="I158" s="12">
        <f>commit!$L159</f>
        <v>1462</v>
      </c>
      <c r="J158" s="12">
        <f>commit!$M159</f>
        <v>1583</v>
      </c>
      <c r="K158" s="13">
        <f>(ncommit!$K159-ncommit!$J159)/1000</f>
        <v>74.096000000000004</v>
      </c>
      <c r="L158" s="11">
        <f t="shared" si="19"/>
        <v>1.497071366875405</v>
      </c>
      <c r="M158" s="12">
        <f>ncommit!$G159</f>
        <v>228070</v>
      </c>
      <c r="N158" s="32">
        <f t="shared" si="22"/>
        <v>228.07</v>
      </c>
      <c r="O158" s="11">
        <f t="shared" si="20"/>
        <v>1.1753365194896304</v>
      </c>
    </row>
    <row r="159" spans="1:15" x14ac:dyDescent="0.2">
      <c r="A159" s="1">
        <v>158</v>
      </c>
      <c r="B159" s="13">
        <f>(commit!$H160+commit!$I160)/1000</f>
        <v>7.5890000000000004</v>
      </c>
      <c r="C159" s="13">
        <f>(commit!$K160-commit!$J160)/1000</f>
        <v>110.527</v>
      </c>
      <c r="D159" s="13">
        <f>commit!$J160/1000</f>
        <v>0.66500000000000004</v>
      </c>
      <c r="E159" s="12">
        <f>commit!$G160</f>
        <v>268059</v>
      </c>
      <c r="F159" s="32">
        <f t="shared" si="21"/>
        <v>268.05900000000003</v>
      </c>
      <c r="G159" s="12">
        <f>commit!$P160/1000</f>
        <v>80.742999999999995</v>
      </c>
      <c r="H159" s="12">
        <f>commit!$P160/J159</f>
        <v>51.006317119393557</v>
      </c>
      <c r="I159" s="12">
        <f>commit!$L160</f>
        <v>1462</v>
      </c>
      <c r="J159" s="12">
        <f>commit!$M160</f>
        <v>1583</v>
      </c>
      <c r="K159" s="13">
        <f>(ncommit!$K160-ncommit!$J160)/1000</f>
        <v>73.564999999999998</v>
      </c>
      <c r="L159" s="11">
        <f t="shared" si="19"/>
        <v>1.5024400190307892</v>
      </c>
      <c r="M159" s="12">
        <f>ncommit!$G160</f>
        <v>228070</v>
      </c>
      <c r="N159" s="32">
        <f t="shared" si="22"/>
        <v>228.07</v>
      </c>
      <c r="O159" s="11">
        <f t="shared" si="20"/>
        <v>1.1753365194896304</v>
      </c>
    </row>
    <row r="160" spans="1:15" x14ac:dyDescent="0.2">
      <c r="A160" s="1">
        <v>159</v>
      </c>
      <c r="B160" s="13">
        <f>(commit!$H161+commit!$I161)/1000</f>
        <v>7.657</v>
      </c>
      <c r="C160" s="13">
        <f>(commit!$K161-commit!$J161)/1000</f>
        <v>110.887</v>
      </c>
      <c r="D160" s="13">
        <f>commit!$J161/1000</f>
        <v>0.67500000000000004</v>
      </c>
      <c r="E160" s="12">
        <f>commit!$G161</f>
        <v>268059</v>
      </c>
      <c r="F160" s="32">
        <f t="shared" si="21"/>
        <v>268.05900000000003</v>
      </c>
      <c r="G160" s="12">
        <f>commit!$P161/1000</f>
        <v>80.742999999999995</v>
      </c>
      <c r="H160" s="12">
        <f>commit!$P161/J160</f>
        <v>51.006317119393557</v>
      </c>
      <c r="I160" s="12">
        <f>commit!$L161</f>
        <v>1462</v>
      </c>
      <c r="J160" s="12">
        <f>commit!$M161</f>
        <v>1583</v>
      </c>
      <c r="K160" s="13">
        <f>(ncommit!$K161-ncommit!$J161)/1000</f>
        <v>72.900999999999996</v>
      </c>
      <c r="L160" s="11">
        <f t="shared" si="19"/>
        <v>1.5210628112097229</v>
      </c>
      <c r="M160" s="12">
        <f>ncommit!$G161</f>
        <v>228070</v>
      </c>
      <c r="N160" s="32">
        <f t="shared" si="22"/>
        <v>228.07</v>
      </c>
      <c r="O160" s="11">
        <f t="shared" si="20"/>
        <v>1.1753365194896304</v>
      </c>
    </row>
    <row r="161" spans="1:15" x14ac:dyDescent="0.2">
      <c r="A161" s="1">
        <v>160</v>
      </c>
      <c r="B161" s="13">
        <f>(commit!$H162+commit!$I162)/1000</f>
        <v>7.9729999999999999</v>
      </c>
      <c r="C161" s="13">
        <f>(commit!$K162-commit!$J162)/1000</f>
        <v>107.999</v>
      </c>
      <c r="D161" s="13">
        <f>commit!$J162/1000</f>
        <v>0.63200000000000001</v>
      </c>
      <c r="E161" s="12">
        <f>commit!$G162</f>
        <v>268059</v>
      </c>
      <c r="F161" s="32">
        <f t="shared" si="21"/>
        <v>268.05900000000003</v>
      </c>
      <c r="G161" s="12">
        <f>commit!$P162/1000</f>
        <v>80.742999999999995</v>
      </c>
      <c r="H161" s="12">
        <f>commit!$P162/J161</f>
        <v>51.006317119393557</v>
      </c>
      <c r="I161" s="12">
        <f>commit!$L162</f>
        <v>1462</v>
      </c>
      <c r="J161" s="12">
        <f>commit!$M162</f>
        <v>1583</v>
      </c>
      <c r="K161" s="13">
        <f>(ncommit!$K162-ncommit!$J162)/1000</f>
        <v>73.448999999999998</v>
      </c>
      <c r="L161" s="11">
        <f t="shared" si="19"/>
        <v>1.4703944233413662</v>
      </c>
      <c r="M161" s="12">
        <f>ncommit!$G162</f>
        <v>228057</v>
      </c>
      <c r="N161" s="32">
        <f t="shared" si="22"/>
        <v>228.05699999999999</v>
      </c>
      <c r="O161" s="11">
        <f t="shared" si="20"/>
        <v>1.1754035175416673</v>
      </c>
    </row>
    <row r="162" spans="1:15" x14ac:dyDescent="0.2">
      <c r="A162" s="1">
        <v>161</v>
      </c>
      <c r="B162" s="13">
        <f>(commit!$H163+commit!$I163)/1000</f>
        <v>8.0020000000000007</v>
      </c>
      <c r="C162" s="13">
        <f>(commit!$K163-commit!$J163)/1000</f>
        <v>109.95</v>
      </c>
      <c r="D162" s="13">
        <f>commit!$J163/1000</f>
        <v>0.70799999999999996</v>
      </c>
      <c r="E162" s="12">
        <f>commit!$G163</f>
        <v>270698</v>
      </c>
      <c r="F162" s="32">
        <f t="shared" si="21"/>
        <v>270.69799999999998</v>
      </c>
      <c r="G162" s="12">
        <f>commit!$P163/1000</f>
        <v>80.73</v>
      </c>
      <c r="H162" s="12">
        <f>commit!$P163/J162</f>
        <v>50.998104864181933</v>
      </c>
      <c r="I162" s="12">
        <f>commit!$L163</f>
        <v>1462</v>
      </c>
      <c r="J162" s="12">
        <f>commit!$M163</f>
        <v>1583</v>
      </c>
      <c r="K162" s="13">
        <f>(ncommit!$K163-ncommit!$J163)/1000</f>
        <v>76.581000000000003</v>
      </c>
      <c r="L162" s="11">
        <f t="shared" si="19"/>
        <v>1.4357347122654445</v>
      </c>
      <c r="M162" s="12">
        <f>ncommit!$G163</f>
        <v>229993</v>
      </c>
      <c r="N162" s="32">
        <f t="shared" si="22"/>
        <v>229.99299999999999</v>
      </c>
      <c r="O162" s="11">
        <f t="shared" si="20"/>
        <v>1.176983647328397</v>
      </c>
    </row>
    <row r="163" spans="1:15" x14ac:dyDescent="0.2">
      <c r="A163" s="1">
        <v>162</v>
      </c>
      <c r="B163" s="13">
        <f>(commit!$H164+commit!$I164)/1000</f>
        <v>7.8070000000000004</v>
      </c>
      <c r="C163" s="13">
        <f>(commit!$K164-commit!$J164)/1000</f>
        <v>118.559</v>
      </c>
      <c r="D163" s="13">
        <f>commit!$J164/1000</f>
        <v>0.64200000000000002</v>
      </c>
      <c r="E163" s="12">
        <f>commit!$G164</f>
        <v>270689</v>
      </c>
      <c r="F163" s="32">
        <f t="shared" si="21"/>
        <v>270.68900000000002</v>
      </c>
      <c r="G163" s="12">
        <f>commit!$P164/1000</f>
        <v>80.73</v>
      </c>
      <c r="H163" s="12">
        <f>commit!$P164/J163</f>
        <v>50.998104864181933</v>
      </c>
      <c r="I163" s="12">
        <f>commit!$L164</f>
        <v>1462</v>
      </c>
      <c r="J163" s="12">
        <f>commit!$M164</f>
        <v>1583</v>
      </c>
      <c r="K163" s="13">
        <f>(ncommit!$K164-ncommit!$J164)/1000</f>
        <v>74.605999999999995</v>
      </c>
      <c r="L163" s="11">
        <f t="shared" si="19"/>
        <v>1.5891349221242259</v>
      </c>
      <c r="M163" s="12">
        <f>ncommit!$G164</f>
        <v>229993</v>
      </c>
      <c r="N163" s="32">
        <f t="shared" si="22"/>
        <v>229.99299999999999</v>
      </c>
      <c r="O163" s="11">
        <f t="shared" si="20"/>
        <v>1.1769445157026519</v>
      </c>
    </row>
    <row r="164" spans="1:15" x14ac:dyDescent="0.2">
      <c r="A164" s="1">
        <v>163</v>
      </c>
      <c r="B164" s="13">
        <f>(commit!$H165+commit!$I165)/1000</f>
        <v>8.0050000000000008</v>
      </c>
      <c r="C164" s="13">
        <f>(commit!$K165-commit!$J165)/1000</f>
        <v>109.569</v>
      </c>
      <c r="D164" s="13">
        <f>commit!$J165/1000</f>
        <v>0.61799999999999999</v>
      </c>
      <c r="E164" s="12">
        <f>commit!$G165</f>
        <v>270689</v>
      </c>
      <c r="F164" s="32">
        <f t="shared" si="21"/>
        <v>270.68900000000002</v>
      </c>
      <c r="G164" s="12">
        <f>commit!$P165/1000</f>
        <v>80.73</v>
      </c>
      <c r="H164" s="12">
        <f>commit!$P165/J164</f>
        <v>50.998104864181933</v>
      </c>
      <c r="I164" s="12">
        <f>commit!$L165</f>
        <v>1462</v>
      </c>
      <c r="J164" s="12">
        <f>commit!$M165</f>
        <v>1583</v>
      </c>
      <c r="K164" s="13">
        <f>(ncommit!$K165-ncommit!$J165)/1000</f>
        <v>74.156000000000006</v>
      </c>
      <c r="L164" s="11">
        <f t="shared" si="19"/>
        <v>1.477547332650089</v>
      </c>
      <c r="M164" s="12">
        <f>ncommit!$G165</f>
        <v>229993</v>
      </c>
      <c r="N164" s="32">
        <f t="shared" si="22"/>
        <v>229.99299999999999</v>
      </c>
      <c r="O164" s="11">
        <f t="shared" si="20"/>
        <v>1.1769445157026519</v>
      </c>
    </row>
    <row r="165" spans="1:15" x14ac:dyDescent="0.2">
      <c r="A165" s="1">
        <v>164</v>
      </c>
      <c r="B165" s="13">
        <f>(commit!$H166+commit!$I166)/1000</f>
        <v>7.3680000000000003</v>
      </c>
      <c r="C165" s="13">
        <f>(commit!$K166-commit!$J166)/1000</f>
        <v>108.09699999999999</v>
      </c>
      <c r="D165" s="13">
        <f>commit!$J166/1000</f>
        <v>0.64700000000000002</v>
      </c>
      <c r="E165" s="12">
        <f>commit!$G166</f>
        <v>270689</v>
      </c>
      <c r="F165" s="32">
        <f t="shared" si="21"/>
        <v>270.68900000000002</v>
      </c>
      <c r="G165" s="12">
        <f>commit!$P166/1000</f>
        <v>80.73</v>
      </c>
      <c r="H165" s="12">
        <f>commit!$P166/J165</f>
        <v>50.998104864181933</v>
      </c>
      <c r="I165" s="12">
        <f>commit!$L166</f>
        <v>1462</v>
      </c>
      <c r="J165" s="12">
        <f>commit!$M166</f>
        <v>1583</v>
      </c>
      <c r="K165" s="13">
        <f>(ncommit!$K166-ncommit!$J166)/1000</f>
        <v>72.853999999999999</v>
      </c>
      <c r="L165" s="11">
        <f t="shared" si="19"/>
        <v>1.4837483185549181</v>
      </c>
      <c r="M165" s="12">
        <f>ncommit!$G166</f>
        <v>229993</v>
      </c>
      <c r="N165" s="32">
        <f t="shared" si="22"/>
        <v>229.99299999999999</v>
      </c>
      <c r="O165" s="11">
        <f t="shared" si="20"/>
        <v>1.1769445157026519</v>
      </c>
    </row>
    <row r="166" spans="1:15" x14ac:dyDescent="0.2">
      <c r="A166" s="1">
        <v>165</v>
      </c>
      <c r="B166" s="13">
        <f>(commit!$H167+commit!$I167)/1000</f>
        <v>7.5119999999999996</v>
      </c>
      <c r="C166" s="13">
        <f>(commit!$K167-commit!$J167)/1000</f>
        <v>112.9</v>
      </c>
      <c r="D166" s="13">
        <f>commit!$J167/1000</f>
        <v>0.64900000000000002</v>
      </c>
      <c r="E166" s="12">
        <f>commit!$G167</f>
        <v>270689</v>
      </c>
      <c r="F166" s="32">
        <f t="shared" si="21"/>
        <v>270.68900000000002</v>
      </c>
      <c r="G166" s="12">
        <f>commit!$P167/1000</f>
        <v>80.73</v>
      </c>
      <c r="H166" s="12">
        <f>commit!$P167/J166</f>
        <v>50.998104864181933</v>
      </c>
      <c r="I166" s="12">
        <f>commit!$L167</f>
        <v>1462</v>
      </c>
      <c r="J166" s="12">
        <f>commit!$M167</f>
        <v>1583</v>
      </c>
      <c r="K166" s="13">
        <f>(ncommit!$K167-ncommit!$J167)/1000</f>
        <v>73.460999999999999</v>
      </c>
      <c r="L166" s="11">
        <f t="shared" si="19"/>
        <v>1.536869903758457</v>
      </c>
      <c r="M166" s="12">
        <f>ncommit!$G167</f>
        <v>229993</v>
      </c>
      <c r="N166" s="32">
        <f t="shared" si="22"/>
        <v>229.99299999999999</v>
      </c>
      <c r="O166" s="11">
        <f t="shared" si="20"/>
        <v>1.1769445157026519</v>
      </c>
    </row>
    <row r="167" spans="1:15" x14ac:dyDescent="0.2">
      <c r="A167" s="1">
        <v>166</v>
      </c>
      <c r="B167" s="13">
        <f>(commit!$H168+commit!$I168)/1000</f>
        <v>8.1020000000000003</v>
      </c>
      <c r="C167" s="13">
        <f>(commit!$K168-commit!$J168)/1000</f>
        <v>114.312</v>
      </c>
      <c r="D167" s="13">
        <f>commit!$J168/1000</f>
        <v>0.64900000000000002</v>
      </c>
      <c r="E167" s="12">
        <f>commit!$G168</f>
        <v>270689</v>
      </c>
      <c r="F167" s="32">
        <f t="shared" si="21"/>
        <v>270.68900000000002</v>
      </c>
      <c r="G167" s="12">
        <f>commit!$P168/1000</f>
        <v>80.73</v>
      </c>
      <c r="H167" s="12">
        <f>commit!$P168/J167</f>
        <v>50.998104864181933</v>
      </c>
      <c r="I167" s="12">
        <f>commit!$L168</f>
        <v>1462</v>
      </c>
      <c r="J167" s="12">
        <f>commit!$M168</f>
        <v>1583</v>
      </c>
      <c r="K167" s="13">
        <f>(ncommit!$K168-ncommit!$J168)/1000</f>
        <v>73.766000000000005</v>
      </c>
      <c r="L167" s="11">
        <f t="shared" si="19"/>
        <v>1.5496570235609901</v>
      </c>
      <c r="M167" s="12">
        <f>ncommit!$G168</f>
        <v>229993</v>
      </c>
      <c r="N167" s="32">
        <f t="shared" si="22"/>
        <v>229.99299999999999</v>
      </c>
      <c r="O167" s="11">
        <f t="shared" si="20"/>
        <v>1.1769445157026519</v>
      </c>
    </row>
    <row r="168" spans="1:15" x14ac:dyDescent="0.2">
      <c r="A168" s="1">
        <v>167</v>
      </c>
      <c r="B168" s="13">
        <f>(commit!$H169+commit!$I169)/1000</f>
        <v>7.75</v>
      </c>
      <c r="C168" s="13">
        <f>(commit!$K169-commit!$J169)/1000</f>
        <v>112.726</v>
      </c>
      <c r="D168" s="13">
        <f>commit!$J169/1000</f>
        <v>0.71499999999999997</v>
      </c>
      <c r="E168" s="12">
        <f>commit!$G169</f>
        <v>270689</v>
      </c>
      <c r="F168" s="32">
        <f t="shared" si="21"/>
        <v>270.68900000000002</v>
      </c>
      <c r="G168" s="12">
        <f>commit!$P169/1000</f>
        <v>80.73</v>
      </c>
      <c r="H168" s="12">
        <f>commit!$P169/J168</f>
        <v>50.998104864181933</v>
      </c>
      <c r="I168" s="12">
        <f>commit!$L169</f>
        <v>1462</v>
      </c>
      <c r="J168" s="12">
        <f>commit!$M169</f>
        <v>1583</v>
      </c>
      <c r="K168" s="13">
        <f>(ncommit!$K169-ncommit!$J169)/1000</f>
        <v>72.763999999999996</v>
      </c>
      <c r="L168" s="11">
        <f t="shared" si="19"/>
        <v>1.5492001539222693</v>
      </c>
      <c r="M168" s="12">
        <f>ncommit!$G169</f>
        <v>229993</v>
      </c>
      <c r="N168" s="32">
        <f t="shared" si="22"/>
        <v>229.99299999999999</v>
      </c>
      <c r="O168" s="11">
        <f t="shared" si="20"/>
        <v>1.1769445157026519</v>
      </c>
    </row>
    <row r="169" spans="1:15" x14ac:dyDescent="0.2">
      <c r="A169" s="1">
        <v>168</v>
      </c>
      <c r="B169" s="13">
        <f>(commit!$H170+commit!$I170)/1000</f>
        <v>7.8170000000000002</v>
      </c>
      <c r="C169" s="13">
        <f>(commit!$K170-commit!$J170)/1000</f>
        <v>110.05500000000001</v>
      </c>
      <c r="D169" s="13">
        <f>commit!$J170/1000</f>
        <v>0.63</v>
      </c>
      <c r="E169" s="12">
        <f>commit!$G170</f>
        <v>270689</v>
      </c>
      <c r="F169" s="32">
        <f t="shared" si="21"/>
        <v>270.68900000000002</v>
      </c>
      <c r="G169" s="12">
        <f>commit!$P170/1000</f>
        <v>80.73</v>
      </c>
      <c r="H169" s="12">
        <f>commit!$P170/J169</f>
        <v>50.998104864181933</v>
      </c>
      <c r="I169" s="12">
        <f>commit!$L170</f>
        <v>1462</v>
      </c>
      <c r="J169" s="12">
        <f>commit!$M170</f>
        <v>1583</v>
      </c>
      <c r="K169" s="13">
        <f>(ncommit!$K170-ncommit!$J170)/1000</f>
        <v>74.983999999999995</v>
      </c>
      <c r="L169" s="11">
        <f t="shared" si="19"/>
        <v>1.467713112130588</v>
      </c>
      <c r="M169" s="12">
        <f>ncommit!$G170</f>
        <v>229993</v>
      </c>
      <c r="N169" s="32">
        <f t="shared" si="22"/>
        <v>229.99299999999999</v>
      </c>
      <c r="O169" s="11">
        <f t="shared" si="20"/>
        <v>1.1769445157026519</v>
      </c>
    </row>
    <row r="170" spans="1:15" x14ac:dyDescent="0.2">
      <c r="A170" s="1">
        <v>169</v>
      </c>
      <c r="B170" s="13">
        <f>(commit!$H171+commit!$I171)/1000</f>
        <v>7.431</v>
      </c>
      <c r="C170" s="13">
        <f>(commit!$K171-commit!$J171)/1000</f>
        <v>110.307</v>
      </c>
      <c r="D170" s="13">
        <f>commit!$J171/1000</f>
        <v>0.625</v>
      </c>
      <c r="E170" s="12">
        <f>commit!$G171</f>
        <v>270689</v>
      </c>
      <c r="F170" s="32">
        <f t="shared" si="21"/>
        <v>270.68900000000002</v>
      </c>
      <c r="G170" s="12">
        <f>commit!$P171/1000</f>
        <v>80.73</v>
      </c>
      <c r="H170" s="12">
        <f>commit!$P171/J170</f>
        <v>50.998104864181933</v>
      </c>
      <c r="I170" s="12">
        <f>commit!$L171</f>
        <v>1462</v>
      </c>
      <c r="J170" s="12">
        <f>commit!$M171</f>
        <v>1583</v>
      </c>
      <c r="K170" s="13">
        <f>(ncommit!$K171-ncommit!$J171)/1000</f>
        <v>73.567999999999998</v>
      </c>
      <c r="L170" s="11">
        <f t="shared" si="19"/>
        <v>1.4993883210091346</v>
      </c>
      <c r="M170" s="12">
        <f>ncommit!$G171</f>
        <v>229993</v>
      </c>
      <c r="N170" s="32">
        <f t="shared" si="22"/>
        <v>229.99299999999999</v>
      </c>
      <c r="O170" s="11">
        <f t="shared" si="20"/>
        <v>1.1769445157026519</v>
      </c>
    </row>
    <row r="171" spans="1:15" x14ac:dyDescent="0.2">
      <c r="A171" s="1">
        <v>170</v>
      </c>
      <c r="B171" s="13">
        <f>(commit!$H172+commit!$I172)/1000</f>
        <v>8.0289999999999999</v>
      </c>
      <c r="C171" s="13">
        <f>(commit!$K172-commit!$J172)/1000</f>
        <v>109.857</v>
      </c>
      <c r="D171" s="13">
        <f>commit!$J172/1000</f>
        <v>0.65700000000000003</v>
      </c>
      <c r="E171" s="12">
        <f>commit!$G172</f>
        <v>270689</v>
      </c>
      <c r="F171" s="32">
        <f t="shared" si="21"/>
        <v>270.68900000000002</v>
      </c>
      <c r="G171" s="12">
        <f>commit!$P172/1000</f>
        <v>80.73</v>
      </c>
      <c r="H171" s="12">
        <f>commit!$P172/J171</f>
        <v>50.998104864181933</v>
      </c>
      <c r="I171" s="12">
        <f>commit!$L172</f>
        <v>1462</v>
      </c>
      <c r="J171" s="12">
        <f>commit!$M172</f>
        <v>1583</v>
      </c>
      <c r="K171" s="13">
        <f>(ncommit!$K172-ncommit!$J172)/1000</f>
        <v>75.194999999999993</v>
      </c>
      <c r="L171" s="11">
        <f t="shared" si="19"/>
        <v>1.4609615000997409</v>
      </c>
      <c r="M171" s="12">
        <f>ncommit!$G172</f>
        <v>229993</v>
      </c>
      <c r="N171" s="32">
        <f t="shared" si="22"/>
        <v>229.99299999999999</v>
      </c>
      <c r="O171" s="11">
        <f t="shared" si="20"/>
        <v>1.1769445157026519</v>
      </c>
    </row>
    <row r="172" spans="1:15" x14ac:dyDescent="0.2">
      <c r="A172" s="1">
        <v>171</v>
      </c>
      <c r="B172" s="13">
        <f>(commit!$H173+commit!$I173)/1000</f>
        <v>8.157</v>
      </c>
      <c r="C172" s="13">
        <f>(commit!$K173-commit!$J173)/1000</f>
        <v>114.136</v>
      </c>
      <c r="D172" s="13">
        <f>commit!$J173/1000</f>
        <v>0.70599999999999996</v>
      </c>
      <c r="E172" s="12">
        <f>commit!$G173</f>
        <v>270689</v>
      </c>
      <c r="F172" s="32">
        <f t="shared" si="21"/>
        <v>270.68900000000002</v>
      </c>
      <c r="G172" s="12">
        <f>commit!$P173/1000</f>
        <v>80.73</v>
      </c>
      <c r="H172" s="12">
        <f>commit!$P173/J172</f>
        <v>50.998104864181933</v>
      </c>
      <c r="I172" s="12">
        <f>commit!$L173</f>
        <v>1462</v>
      </c>
      <c r="J172" s="12">
        <f>commit!$M173</f>
        <v>1583</v>
      </c>
      <c r="K172" s="13">
        <f>(ncommit!$K173-ncommit!$J173)/1000</f>
        <v>75.209000000000003</v>
      </c>
      <c r="L172" s="11">
        <f t="shared" si="19"/>
        <v>1.517584331662434</v>
      </c>
      <c r="M172" s="12">
        <f>ncommit!$G173</f>
        <v>229993</v>
      </c>
      <c r="N172" s="32">
        <f t="shared" si="22"/>
        <v>229.99299999999999</v>
      </c>
      <c r="O172" s="11">
        <f t="shared" si="20"/>
        <v>1.1769445157026519</v>
      </c>
    </row>
    <row r="173" spans="1:15" x14ac:dyDescent="0.2">
      <c r="A173" s="1">
        <v>172</v>
      </c>
      <c r="B173" s="13">
        <f>(commit!$H174+commit!$I174)/1000</f>
        <v>7.7290000000000001</v>
      </c>
      <c r="C173" s="13">
        <f>(commit!$K174-commit!$J174)/1000</f>
        <v>115.521</v>
      </c>
      <c r="D173" s="13">
        <f>commit!$J174/1000</f>
        <v>0.67300000000000004</v>
      </c>
      <c r="E173" s="12">
        <f>commit!$G174</f>
        <v>272261</v>
      </c>
      <c r="F173" s="32">
        <f t="shared" si="21"/>
        <v>272.26100000000002</v>
      </c>
      <c r="G173" s="12">
        <f>commit!$P174/1000</f>
        <v>80.94</v>
      </c>
      <c r="H173" s="12">
        <f>commit!$P174/J173</f>
        <v>51.066246056782333</v>
      </c>
      <c r="I173" s="12">
        <f>commit!$L174</f>
        <v>1464</v>
      </c>
      <c r="J173" s="12">
        <f>commit!$M174</f>
        <v>1585</v>
      </c>
      <c r="K173" s="13">
        <f>(ncommit!$K174-ncommit!$J174)/1000</f>
        <v>75.596999999999994</v>
      </c>
      <c r="L173" s="11">
        <f t="shared" si="19"/>
        <v>1.5281161950871067</v>
      </c>
      <c r="M173" s="12">
        <f>ncommit!$G174</f>
        <v>231381</v>
      </c>
      <c r="N173" s="32">
        <f t="shared" si="22"/>
        <v>231.381</v>
      </c>
      <c r="O173" s="11">
        <f t="shared" si="20"/>
        <v>1.1766782925132142</v>
      </c>
    </row>
    <row r="174" spans="1:15" x14ac:dyDescent="0.2">
      <c r="A174" s="1">
        <v>173</v>
      </c>
      <c r="B174" s="13">
        <f>(commit!$H175+commit!$I175)/1000</f>
        <v>7.8719999999999999</v>
      </c>
      <c r="C174" s="13">
        <f>(commit!$K175-commit!$J175)/1000</f>
        <v>114.542</v>
      </c>
      <c r="D174" s="13">
        <f>commit!$J175/1000</f>
        <v>0.68899999999999995</v>
      </c>
      <c r="E174" s="12">
        <f>commit!$G175</f>
        <v>272261</v>
      </c>
      <c r="F174" s="32">
        <f t="shared" si="21"/>
        <v>272.26100000000002</v>
      </c>
      <c r="G174" s="12">
        <f>commit!$P175/1000</f>
        <v>80.94</v>
      </c>
      <c r="H174" s="12">
        <f>commit!$P175/J174</f>
        <v>51.066246056782333</v>
      </c>
      <c r="I174" s="12">
        <f>commit!$L175</f>
        <v>1464</v>
      </c>
      <c r="J174" s="12">
        <f>commit!$M175</f>
        <v>1585</v>
      </c>
      <c r="K174" s="13">
        <f>(ncommit!$K175-ncommit!$J175)/1000</f>
        <v>76.953000000000003</v>
      </c>
      <c r="L174" s="11">
        <f t="shared" si="19"/>
        <v>1.4884669863423128</v>
      </c>
      <c r="M174" s="12">
        <f>ncommit!$G175</f>
        <v>231381</v>
      </c>
      <c r="N174" s="32">
        <f t="shared" si="22"/>
        <v>231.381</v>
      </c>
      <c r="O174" s="11">
        <f t="shared" si="20"/>
        <v>1.1766782925132142</v>
      </c>
    </row>
    <row r="175" spans="1:15" x14ac:dyDescent="0.2">
      <c r="A175" s="1">
        <v>174</v>
      </c>
      <c r="B175" s="13">
        <f>(commit!$H176+commit!$I176)/1000</f>
        <v>7.6139999999999999</v>
      </c>
      <c r="C175" s="13">
        <f>(commit!$K176-commit!$J176)/1000</f>
        <v>109.04</v>
      </c>
      <c r="D175" s="13">
        <f>commit!$J176/1000</f>
        <v>0.66600000000000004</v>
      </c>
      <c r="E175" s="12">
        <f>commit!$G176</f>
        <v>272261</v>
      </c>
      <c r="F175" s="32">
        <f t="shared" si="21"/>
        <v>272.26100000000002</v>
      </c>
      <c r="G175" s="12">
        <f>commit!$P176/1000</f>
        <v>80.94</v>
      </c>
      <c r="H175" s="12">
        <f>commit!$P176/J175</f>
        <v>51.066246056782333</v>
      </c>
      <c r="I175" s="12">
        <f>commit!$L176</f>
        <v>1464</v>
      </c>
      <c r="J175" s="12">
        <f>commit!$M176</f>
        <v>1585</v>
      </c>
      <c r="K175" s="13">
        <f>(ncommit!$K176-ncommit!$J176)/1000</f>
        <v>72.445999999999998</v>
      </c>
      <c r="L175" s="11">
        <f t="shared" si="19"/>
        <v>1.5051210556828536</v>
      </c>
      <c r="M175" s="12">
        <f>ncommit!$G176</f>
        <v>231381</v>
      </c>
      <c r="N175" s="32">
        <f t="shared" si="22"/>
        <v>231.381</v>
      </c>
      <c r="O175" s="11">
        <f t="shared" si="20"/>
        <v>1.1766782925132142</v>
      </c>
    </row>
    <row r="176" spans="1:15" x14ac:dyDescent="0.2">
      <c r="A176" s="1">
        <v>175</v>
      </c>
      <c r="B176" s="13">
        <f>(commit!$H177+commit!$I177)/1000</f>
        <v>7.806</v>
      </c>
      <c r="C176" s="13">
        <f>(commit!$K177-commit!$J177)/1000</f>
        <v>111.80800000000001</v>
      </c>
      <c r="D176" s="13">
        <f>commit!$J177/1000</f>
        <v>0.65</v>
      </c>
      <c r="E176" s="12">
        <f>commit!$G177</f>
        <v>272261</v>
      </c>
      <c r="F176" s="32">
        <f t="shared" si="21"/>
        <v>272.26100000000002</v>
      </c>
      <c r="G176" s="12">
        <f>commit!$P177/1000</f>
        <v>80.94</v>
      </c>
      <c r="H176" s="12">
        <f>commit!$P177/J176</f>
        <v>51.066246056782333</v>
      </c>
      <c r="I176" s="12">
        <f>commit!$L177</f>
        <v>1464</v>
      </c>
      <c r="J176" s="12">
        <f>commit!$M177</f>
        <v>1585</v>
      </c>
      <c r="K176" s="13">
        <f>(ncommit!$K177-ncommit!$J177)/1000</f>
        <v>72.816999999999993</v>
      </c>
      <c r="L176" s="11">
        <f t="shared" si="19"/>
        <v>1.5354656192921985</v>
      </c>
      <c r="M176" s="12">
        <f>ncommit!$G177</f>
        <v>231381</v>
      </c>
      <c r="N176" s="32">
        <f t="shared" si="22"/>
        <v>231.381</v>
      </c>
      <c r="O176" s="11">
        <f t="shared" si="20"/>
        <v>1.1766782925132142</v>
      </c>
    </row>
    <row r="177" spans="1:15" x14ac:dyDescent="0.2">
      <c r="A177" s="1">
        <v>176</v>
      </c>
      <c r="B177" s="13">
        <f>(commit!$H178+commit!$I178)/1000</f>
        <v>7.835</v>
      </c>
      <c r="C177" s="13">
        <f>(commit!$K178-commit!$J178)/1000</f>
        <v>113.70099999999999</v>
      </c>
      <c r="D177" s="13">
        <f>commit!$J178/1000</f>
        <v>0.67800000000000005</v>
      </c>
      <c r="E177" s="12">
        <f>commit!$G178</f>
        <v>272261</v>
      </c>
      <c r="F177" s="32">
        <f t="shared" si="21"/>
        <v>272.26100000000002</v>
      </c>
      <c r="G177" s="12">
        <f>commit!$P178/1000</f>
        <v>80.94</v>
      </c>
      <c r="H177" s="12">
        <f>commit!$P178/J177</f>
        <v>51.066246056782333</v>
      </c>
      <c r="I177" s="12">
        <f>commit!$L178</f>
        <v>1464</v>
      </c>
      <c r="J177" s="12">
        <f>commit!$M178</f>
        <v>1585</v>
      </c>
      <c r="K177" s="13">
        <f>(ncommit!$K178-ncommit!$J178)/1000</f>
        <v>75.646000000000001</v>
      </c>
      <c r="L177" s="11">
        <f t="shared" si="19"/>
        <v>1.5030669169552917</v>
      </c>
      <c r="M177" s="12">
        <f>ncommit!$G178</f>
        <v>231381</v>
      </c>
      <c r="N177" s="32">
        <f t="shared" si="22"/>
        <v>231.381</v>
      </c>
      <c r="O177" s="11">
        <f t="shared" si="20"/>
        <v>1.1766782925132142</v>
      </c>
    </row>
    <row r="178" spans="1:15" x14ac:dyDescent="0.2">
      <c r="A178" s="1">
        <v>177</v>
      </c>
      <c r="B178" s="13">
        <f>(commit!$H179+commit!$I179)/1000</f>
        <v>7.7229999999999999</v>
      </c>
      <c r="C178" s="13">
        <f>(commit!$K179-commit!$J179)/1000</f>
        <v>112.23399999999999</v>
      </c>
      <c r="D178" s="13">
        <f>commit!$J179/1000</f>
        <v>0.64500000000000002</v>
      </c>
      <c r="E178" s="12">
        <f>commit!$G179</f>
        <v>272261</v>
      </c>
      <c r="F178" s="32">
        <f t="shared" si="21"/>
        <v>272.26100000000002</v>
      </c>
      <c r="G178" s="12">
        <f>commit!$P179/1000</f>
        <v>80.94</v>
      </c>
      <c r="H178" s="12">
        <f>commit!$P179/J178</f>
        <v>51.066246056782333</v>
      </c>
      <c r="I178" s="12">
        <f>commit!$L179</f>
        <v>1464</v>
      </c>
      <c r="J178" s="12">
        <f>commit!$M179</f>
        <v>1585</v>
      </c>
      <c r="K178" s="13">
        <f>(ncommit!$K179-ncommit!$J179)/1000</f>
        <v>75.137</v>
      </c>
      <c r="L178" s="11">
        <f t="shared" si="19"/>
        <v>1.493724796039235</v>
      </c>
      <c r="M178" s="12">
        <f>ncommit!$G179</f>
        <v>231381</v>
      </c>
      <c r="N178" s="32">
        <f t="shared" si="22"/>
        <v>231.381</v>
      </c>
      <c r="O178" s="11">
        <f t="shared" si="20"/>
        <v>1.1766782925132142</v>
      </c>
    </row>
    <row r="179" spans="1:15" x14ac:dyDescent="0.2">
      <c r="A179" s="1">
        <v>178</v>
      </c>
      <c r="B179" s="13">
        <f>(commit!$H180+commit!$I180)/1000</f>
        <v>7.9329999999999998</v>
      </c>
      <c r="C179" s="13">
        <f>(commit!$K180-commit!$J180)/1000</f>
        <v>113.108</v>
      </c>
      <c r="D179" s="13">
        <f>commit!$J180/1000</f>
        <v>0.66100000000000003</v>
      </c>
      <c r="E179" s="12">
        <f>commit!$G180</f>
        <v>272615</v>
      </c>
      <c r="F179" s="32">
        <f t="shared" si="21"/>
        <v>272.61500000000001</v>
      </c>
      <c r="G179" s="12">
        <f>commit!$P180/1000</f>
        <v>80.915000000000006</v>
      </c>
      <c r="H179" s="12">
        <f>commit!$P180/J179</f>
        <v>51.050473186119874</v>
      </c>
      <c r="I179" s="12">
        <f>commit!$L180</f>
        <v>1464</v>
      </c>
      <c r="J179" s="12">
        <f>commit!$M180</f>
        <v>1585</v>
      </c>
      <c r="K179" s="13">
        <f>(ncommit!$K180-ncommit!$J180)/1000</f>
        <v>73.748000000000005</v>
      </c>
      <c r="L179" s="11">
        <f t="shared" si="19"/>
        <v>1.5337093887291859</v>
      </c>
      <c r="M179" s="12">
        <f>ncommit!$G180</f>
        <v>231830</v>
      </c>
      <c r="N179" s="32">
        <f t="shared" si="22"/>
        <v>231.83</v>
      </c>
      <c r="O179" s="11">
        <f t="shared" si="20"/>
        <v>1.1759263253245913</v>
      </c>
    </row>
    <row r="180" spans="1:15" x14ac:dyDescent="0.2">
      <c r="A180" s="1">
        <v>179</v>
      </c>
      <c r="B180" s="13">
        <f>(commit!$H181+commit!$I181)/1000</f>
        <v>7.3639999999999999</v>
      </c>
      <c r="C180" s="13">
        <f>(commit!$K181-commit!$J181)/1000</f>
        <v>108.932</v>
      </c>
      <c r="D180" s="13">
        <f>commit!$J181/1000</f>
        <v>0.64800000000000002</v>
      </c>
      <c r="E180" s="12">
        <f>commit!$G181</f>
        <v>270804</v>
      </c>
      <c r="F180" s="32">
        <f t="shared" si="21"/>
        <v>270.80399999999997</v>
      </c>
      <c r="G180" s="12">
        <f>commit!$P181/1000</f>
        <v>80.94</v>
      </c>
      <c r="H180" s="12">
        <f>commit!$P181/J180</f>
        <v>51.066246056782333</v>
      </c>
      <c r="I180" s="12">
        <f>commit!$L181</f>
        <v>1464</v>
      </c>
      <c r="J180" s="12">
        <f>commit!$M181</f>
        <v>1585</v>
      </c>
      <c r="K180" s="13">
        <f>(ncommit!$K181-ncommit!$J181)/1000</f>
        <v>70.366</v>
      </c>
      <c r="L180" s="11">
        <f t="shared" si="19"/>
        <v>1.5480771963732485</v>
      </c>
      <c r="M180" s="12">
        <f>ncommit!$G181</f>
        <v>229295</v>
      </c>
      <c r="N180" s="32">
        <f t="shared" si="22"/>
        <v>229.29499999999999</v>
      </c>
      <c r="O180" s="11">
        <f t="shared" si="20"/>
        <v>1.1810288056869971</v>
      </c>
    </row>
    <row r="181" spans="1:15" x14ac:dyDescent="0.2">
      <c r="A181" s="1">
        <v>180</v>
      </c>
      <c r="B181" s="13">
        <f>(commit!$H182+commit!$I182)/1000</f>
        <v>7.9180000000000001</v>
      </c>
      <c r="C181" s="13">
        <f>(commit!$K182-commit!$J182)/1000</f>
        <v>137.154</v>
      </c>
      <c r="D181" s="13">
        <f>commit!$J182/1000</f>
        <v>0.70199999999999996</v>
      </c>
      <c r="E181" s="12">
        <f>commit!$G182</f>
        <v>295082</v>
      </c>
      <c r="F181" s="32">
        <f t="shared" si="21"/>
        <v>295.08199999999999</v>
      </c>
      <c r="G181" s="12">
        <f>commit!$P182/1000</f>
        <v>82.561999999999998</v>
      </c>
      <c r="H181" s="12">
        <f>commit!$P182/J181</f>
        <v>52.089589905362779</v>
      </c>
      <c r="I181" s="12">
        <f>commit!$L182</f>
        <v>1464</v>
      </c>
      <c r="J181" s="12">
        <f>commit!$M182</f>
        <v>1585</v>
      </c>
      <c r="K181" s="13">
        <f>(ncommit!$K182-ncommit!$J182)/1000</f>
        <v>104.119</v>
      </c>
      <c r="L181" s="11">
        <f t="shared" si="19"/>
        <v>1.31728118787157</v>
      </c>
      <c r="M181" s="12">
        <f>ncommit!$G182</f>
        <v>267349</v>
      </c>
      <c r="N181" s="32">
        <f t="shared" si="22"/>
        <v>267.34899999999999</v>
      </c>
      <c r="O181" s="11">
        <f t="shared" si="20"/>
        <v>1.1037333223614076</v>
      </c>
    </row>
    <row r="182" spans="1:15" x14ac:dyDescent="0.2">
      <c r="A182" s="1">
        <v>181</v>
      </c>
      <c r="B182" s="13">
        <f>(commit!$H183+commit!$I183)/1000</f>
        <v>8.1010000000000009</v>
      </c>
      <c r="C182" s="13">
        <f>(commit!$K183-commit!$J183)/1000</f>
        <v>141.011</v>
      </c>
      <c r="D182" s="13">
        <f>commit!$J183/1000</f>
        <v>0.78300000000000003</v>
      </c>
      <c r="E182" s="12">
        <f>commit!$G183</f>
        <v>295082</v>
      </c>
      <c r="F182" s="32">
        <f t="shared" si="21"/>
        <v>295.08199999999999</v>
      </c>
      <c r="G182" s="12">
        <f>commit!$P183/1000</f>
        <v>82.561999999999998</v>
      </c>
      <c r="H182" s="12">
        <f>commit!$P183/J182</f>
        <v>52.089589905362779</v>
      </c>
      <c r="I182" s="12">
        <f>commit!$L183</f>
        <v>1464</v>
      </c>
      <c r="J182" s="12">
        <f>commit!$M183</f>
        <v>1585</v>
      </c>
      <c r="K182" s="13">
        <f>(ncommit!$K183-ncommit!$J183)/1000</f>
        <v>98.64</v>
      </c>
      <c r="L182" s="11">
        <f t="shared" si="19"/>
        <v>1.4295519059205191</v>
      </c>
      <c r="M182" s="12">
        <f>ncommit!$G183</f>
        <v>267349</v>
      </c>
      <c r="N182" s="32">
        <f t="shared" si="22"/>
        <v>267.34899999999999</v>
      </c>
      <c r="O182" s="11">
        <f t="shared" si="20"/>
        <v>1.1037333223614076</v>
      </c>
    </row>
    <row r="183" spans="1:15" x14ac:dyDescent="0.2">
      <c r="A183" s="1">
        <v>182</v>
      </c>
      <c r="B183" s="13">
        <f>(commit!$H184+commit!$I184)/1000</f>
        <v>7.7649999999999997</v>
      </c>
      <c r="C183" s="13">
        <f>(commit!$K184-commit!$J184)/1000</f>
        <v>140.477</v>
      </c>
      <c r="D183" s="13">
        <f>commit!$J184/1000</f>
        <v>0.77500000000000002</v>
      </c>
      <c r="E183" s="12">
        <f>commit!$G184</f>
        <v>295082</v>
      </c>
      <c r="F183" s="32">
        <f t="shared" si="21"/>
        <v>295.08199999999999</v>
      </c>
      <c r="G183" s="12">
        <f>commit!$P184/1000</f>
        <v>82.561999999999998</v>
      </c>
      <c r="H183" s="12">
        <f>commit!$P184/J183</f>
        <v>52.089589905362779</v>
      </c>
      <c r="I183" s="12">
        <f>commit!$L184</f>
        <v>1464</v>
      </c>
      <c r="J183" s="12">
        <f>commit!$M184</f>
        <v>1585</v>
      </c>
      <c r="K183" s="13">
        <f>(ncommit!$K184-ncommit!$J184)/1000</f>
        <v>95.84</v>
      </c>
      <c r="L183" s="11">
        <f t="shared" si="19"/>
        <v>1.4657449916527545</v>
      </c>
      <c r="M183" s="12">
        <f>ncommit!$G184</f>
        <v>267349</v>
      </c>
      <c r="N183" s="32">
        <f t="shared" si="22"/>
        <v>267.34899999999999</v>
      </c>
      <c r="O183" s="11">
        <f t="shared" si="20"/>
        <v>1.1037333223614076</v>
      </c>
    </row>
    <row r="184" spans="1:15" x14ac:dyDescent="0.2">
      <c r="A184" s="1">
        <v>183</v>
      </c>
      <c r="B184" s="13">
        <f>(commit!$H185+commit!$I185)/1000</f>
        <v>7.7409999999999997</v>
      </c>
      <c r="C184" s="13">
        <f>(commit!$K185-commit!$J185)/1000</f>
        <v>127.33</v>
      </c>
      <c r="D184" s="13">
        <f>commit!$J185/1000</f>
        <v>0.70399999999999996</v>
      </c>
      <c r="E184" s="12">
        <f>commit!$G185</f>
        <v>292607</v>
      </c>
      <c r="F184" s="32">
        <f t="shared" si="21"/>
        <v>292.60700000000003</v>
      </c>
      <c r="G184" s="12">
        <f>commit!$P185/1000</f>
        <v>82.605000000000004</v>
      </c>
      <c r="H184" s="12">
        <f>commit!$P185/J184</f>
        <v>52.116719242902207</v>
      </c>
      <c r="I184" s="12">
        <f>commit!$L185</f>
        <v>1464</v>
      </c>
      <c r="J184" s="12">
        <f>commit!$M185</f>
        <v>1585</v>
      </c>
      <c r="K184" s="13">
        <f>(ncommit!$K185-ncommit!$J185)/1000</f>
        <v>85.31</v>
      </c>
      <c r="L184" s="11">
        <f t="shared" si="19"/>
        <v>1.4925565584339466</v>
      </c>
      <c r="M184" s="12">
        <f>ncommit!$G185</f>
        <v>253094</v>
      </c>
      <c r="N184" s="32">
        <f t="shared" si="22"/>
        <v>253.09399999999999</v>
      </c>
      <c r="O184" s="11">
        <f t="shared" si="20"/>
        <v>1.1561198606051506</v>
      </c>
    </row>
    <row r="185" spans="1:15" x14ac:dyDescent="0.2">
      <c r="A185" s="1">
        <v>184</v>
      </c>
      <c r="B185" s="13">
        <f>(commit!$H186+commit!$I186)/1000</f>
        <v>7.4749999999999996</v>
      </c>
      <c r="C185" s="13">
        <f>(commit!$K186-commit!$J186)/1000</f>
        <v>124.64</v>
      </c>
      <c r="D185" s="13">
        <f>commit!$J186/1000</f>
        <v>0.69499999999999995</v>
      </c>
      <c r="E185" s="12">
        <f>commit!$G186</f>
        <v>292607</v>
      </c>
      <c r="F185" s="32">
        <f t="shared" si="21"/>
        <v>292.60700000000003</v>
      </c>
      <c r="G185" s="12">
        <f>commit!$P186/1000</f>
        <v>82.605000000000004</v>
      </c>
      <c r="H185" s="12">
        <f>commit!$P186/J185</f>
        <v>52.116719242902207</v>
      </c>
      <c r="I185" s="12">
        <f>commit!$L186</f>
        <v>1464</v>
      </c>
      <c r="J185" s="12">
        <f>commit!$M186</f>
        <v>1585</v>
      </c>
      <c r="K185" s="13">
        <f>(ncommit!$K186-ncommit!$J186)/1000</f>
        <v>84.635000000000005</v>
      </c>
      <c r="L185" s="11">
        <f t="shared" si="19"/>
        <v>1.4726767885626513</v>
      </c>
      <c r="M185" s="12">
        <f>ncommit!$G186</f>
        <v>253094</v>
      </c>
      <c r="N185" s="32">
        <f t="shared" si="22"/>
        <v>253.09399999999999</v>
      </c>
      <c r="O185" s="11">
        <f t="shared" si="20"/>
        <v>1.1561198606051506</v>
      </c>
    </row>
    <row r="186" spans="1:15" x14ac:dyDescent="0.2">
      <c r="A186" s="1">
        <v>185</v>
      </c>
      <c r="B186" s="13">
        <f>(commit!$H187+commit!$I187)/1000</f>
        <v>7.6749999999999998</v>
      </c>
      <c r="C186" s="13">
        <f>(commit!$K187-commit!$J187)/1000</f>
        <v>126.741</v>
      </c>
      <c r="D186" s="13">
        <f>commit!$J187/1000</f>
        <v>0.76500000000000001</v>
      </c>
      <c r="E186" s="12">
        <f>commit!$G187</f>
        <v>292607</v>
      </c>
      <c r="F186" s="32">
        <f t="shared" si="21"/>
        <v>292.60700000000003</v>
      </c>
      <c r="G186" s="12">
        <f>commit!$P187/1000</f>
        <v>82.605000000000004</v>
      </c>
      <c r="H186" s="12">
        <f>commit!$P187/J186</f>
        <v>52.116719242902207</v>
      </c>
      <c r="I186" s="12">
        <f>commit!$L187</f>
        <v>1464</v>
      </c>
      <c r="J186" s="12">
        <f>commit!$M187</f>
        <v>1585</v>
      </c>
      <c r="K186" s="13">
        <f>(ncommit!$K187-ncommit!$J187)/1000</f>
        <v>87.775000000000006</v>
      </c>
      <c r="L186" s="11">
        <f t="shared" si="19"/>
        <v>1.4439305041298773</v>
      </c>
      <c r="M186" s="12">
        <f>ncommit!$G187</f>
        <v>253094</v>
      </c>
      <c r="N186" s="32">
        <f t="shared" si="22"/>
        <v>253.09399999999999</v>
      </c>
      <c r="O186" s="11">
        <f t="shared" si="20"/>
        <v>1.1561198606051506</v>
      </c>
    </row>
    <row r="187" spans="1:15" x14ac:dyDescent="0.2">
      <c r="A187" s="1">
        <v>186</v>
      </c>
      <c r="B187" s="13">
        <f>(commit!$H188+commit!$I188)/1000</f>
        <v>7.9039999999999999</v>
      </c>
      <c r="C187" s="13">
        <f>(commit!$K188-commit!$J188)/1000</f>
        <v>128.16499999999999</v>
      </c>
      <c r="D187" s="13">
        <f>commit!$J188/1000</f>
        <v>0.72599999999999998</v>
      </c>
      <c r="E187" s="12">
        <f>commit!$G188</f>
        <v>292607</v>
      </c>
      <c r="F187" s="32">
        <f t="shared" si="21"/>
        <v>292.60700000000003</v>
      </c>
      <c r="G187" s="12">
        <f>commit!$P188/1000</f>
        <v>82.605000000000004</v>
      </c>
      <c r="H187" s="12">
        <f>commit!$P188/J187</f>
        <v>52.116719242902207</v>
      </c>
      <c r="I187" s="12">
        <f>commit!$L188</f>
        <v>1464</v>
      </c>
      <c r="J187" s="12">
        <f>commit!$M188</f>
        <v>1585</v>
      </c>
      <c r="K187" s="13">
        <f>(ncommit!$K188-ncommit!$J188)/1000</f>
        <v>87.201999999999998</v>
      </c>
      <c r="L187" s="11">
        <f t="shared" si="19"/>
        <v>1.4697484002660488</v>
      </c>
      <c r="M187" s="12">
        <f>ncommit!$G188</f>
        <v>253094</v>
      </c>
      <c r="N187" s="32">
        <f t="shared" si="22"/>
        <v>253.09399999999999</v>
      </c>
      <c r="O187" s="11">
        <f t="shared" si="20"/>
        <v>1.1561198606051506</v>
      </c>
    </row>
    <row r="188" spans="1:15" x14ac:dyDescent="0.2">
      <c r="A188" s="1">
        <v>187</v>
      </c>
      <c r="B188" s="13">
        <f>(commit!$H189+commit!$I189)/1000</f>
        <v>7.8</v>
      </c>
      <c r="C188" s="13">
        <f>(commit!$K189-commit!$J189)/1000</f>
        <v>128.27000000000001</v>
      </c>
      <c r="D188" s="13">
        <f>commit!$J189/1000</f>
        <v>0.69299999999999995</v>
      </c>
      <c r="E188" s="12">
        <f>commit!$G189</f>
        <v>292607</v>
      </c>
      <c r="F188" s="32">
        <f t="shared" si="21"/>
        <v>292.60700000000003</v>
      </c>
      <c r="G188" s="12">
        <f>commit!$P189/1000</f>
        <v>82.605000000000004</v>
      </c>
      <c r="H188" s="12">
        <f>commit!$P189/J188</f>
        <v>52.116719242902207</v>
      </c>
      <c r="I188" s="12">
        <f>commit!$L189</f>
        <v>1464</v>
      </c>
      <c r="J188" s="12">
        <f>commit!$M189</f>
        <v>1585</v>
      </c>
      <c r="K188" s="13">
        <f>(ncommit!$K189-ncommit!$J189)/1000</f>
        <v>86.695999999999998</v>
      </c>
      <c r="L188" s="11">
        <f t="shared" si="19"/>
        <v>1.4795376949340224</v>
      </c>
      <c r="M188" s="12">
        <f>ncommit!$G189</f>
        <v>253094</v>
      </c>
      <c r="N188" s="32">
        <f t="shared" si="22"/>
        <v>253.09399999999999</v>
      </c>
      <c r="O188" s="11">
        <f t="shared" si="20"/>
        <v>1.1561198606051506</v>
      </c>
    </row>
    <row r="189" spans="1:15" x14ac:dyDescent="0.2">
      <c r="A189" s="1">
        <v>188</v>
      </c>
      <c r="B189" s="13">
        <f>(commit!$H190+commit!$I190)/1000</f>
        <v>7.8929999999999998</v>
      </c>
      <c r="C189" s="13">
        <f>(commit!$K190-commit!$J190)/1000</f>
        <v>124.78</v>
      </c>
      <c r="D189" s="13">
        <f>commit!$J190/1000</f>
        <v>0.69199999999999995</v>
      </c>
      <c r="E189" s="12">
        <f>commit!$G190</f>
        <v>292607</v>
      </c>
      <c r="F189" s="32">
        <f t="shared" si="21"/>
        <v>292.60700000000003</v>
      </c>
      <c r="G189" s="12">
        <f>commit!$P190/1000</f>
        <v>82.605000000000004</v>
      </c>
      <c r="H189" s="12">
        <f>commit!$P190/J189</f>
        <v>52.116719242902207</v>
      </c>
      <c r="I189" s="12">
        <f>commit!$L190</f>
        <v>1464</v>
      </c>
      <c r="J189" s="12">
        <f>commit!$M190</f>
        <v>1585</v>
      </c>
      <c r="K189" s="13">
        <f>(ncommit!$K190-ncommit!$J190)/1000</f>
        <v>88.619</v>
      </c>
      <c r="L189" s="11">
        <f t="shared" si="19"/>
        <v>1.4080501923966644</v>
      </c>
      <c r="M189" s="12">
        <f>ncommit!$G190</f>
        <v>253094</v>
      </c>
      <c r="N189" s="32">
        <f t="shared" si="22"/>
        <v>253.09399999999999</v>
      </c>
      <c r="O189" s="11">
        <f t="shared" si="20"/>
        <v>1.1561198606051506</v>
      </c>
    </row>
    <row r="190" spans="1:15" x14ac:dyDescent="0.2">
      <c r="A190" s="1">
        <v>189</v>
      </c>
      <c r="B190" s="13">
        <f>(commit!$H191+commit!$I191)/1000</f>
        <v>7.2690000000000001</v>
      </c>
      <c r="C190" s="13">
        <f>(commit!$K191-commit!$J191)/1000</f>
        <v>121.57899999999999</v>
      </c>
      <c r="D190" s="13">
        <f>commit!$J191/1000</f>
        <v>0.69799999999999995</v>
      </c>
      <c r="E190" s="12">
        <f>commit!$G191</f>
        <v>292607</v>
      </c>
      <c r="F190" s="32">
        <f t="shared" si="21"/>
        <v>292.60700000000003</v>
      </c>
      <c r="G190" s="12">
        <f>commit!$P191/1000</f>
        <v>82.605000000000004</v>
      </c>
      <c r="H190" s="12">
        <f>commit!$P191/J190</f>
        <v>52.116719242902207</v>
      </c>
      <c r="I190" s="12">
        <f>commit!$L191</f>
        <v>1464</v>
      </c>
      <c r="J190" s="12">
        <f>commit!$M191</f>
        <v>1585</v>
      </c>
      <c r="K190" s="13">
        <f>(ncommit!$K191-ncommit!$J191)/1000</f>
        <v>82.501000000000005</v>
      </c>
      <c r="L190" s="11">
        <f t="shared" si="19"/>
        <v>1.4736669858547167</v>
      </c>
      <c r="M190" s="12">
        <f>ncommit!$G191</f>
        <v>253094</v>
      </c>
      <c r="N190" s="32">
        <f t="shared" si="22"/>
        <v>253.09399999999999</v>
      </c>
      <c r="O190" s="11">
        <f t="shared" si="20"/>
        <v>1.1561198606051506</v>
      </c>
    </row>
    <row r="191" spans="1:15" x14ac:dyDescent="0.2">
      <c r="A191" s="1">
        <v>190</v>
      </c>
      <c r="B191" s="13">
        <f>(commit!$H192+commit!$I192)/1000</f>
        <v>7.7240000000000002</v>
      </c>
      <c r="C191" s="13">
        <f>(commit!$K192-commit!$J192)/1000</f>
        <v>126.738</v>
      </c>
      <c r="D191" s="13">
        <f>commit!$J192/1000</f>
        <v>0.71099999999999997</v>
      </c>
      <c r="E191" s="12">
        <f>commit!$G192</f>
        <v>292607</v>
      </c>
      <c r="F191" s="32">
        <f t="shared" si="21"/>
        <v>292.60700000000003</v>
      </c>
      <c r="G191" s="12">
        <f>commit!$P192/1000</f>
        <v>82.605000000000004</v>
      </c>
      <c r="H191" s="12">
        <f>commit!$P192/J191</f>
        <v>52.116719242902207</v>
      </c>
      <c r="I191" s="12">
        <f>commit!$L192</f>
        <v>1464</v>
      </c>
      <c r="J191" s="12">
        <f>commit!$M192</f>
        <v>1585</v>
      </c>
      <c r="K191" s="13">
        <f>(ncommit!$K192-ncommit!$J192)/1000</f>
        <v>85.058999999999997</v>
      </c>
      <c r="L191" s="11">
        <f t="shared" si="19"/>
        <v>1.4900010580890912</v>
      </c>
      <c r="M191" s="12">
        <f>ncommit!$G192</f>
        <v>253094</v>
      </c>
      <c r="N191" s="32">
        <f t="shared" si="22"/>
        <v>253.09399999999999</v>
      </c>
      <c r="O191" s="11">
        <f t="shared" si="20"/>
        <v>1.1561198606051506</v>
      </c>
    </row>
    <row r="192" spans="1:15" x14ac:dyDescent="0.2">
      <c r="A192" s="1">
        <v>191</v>
      </c>
      <c r="B192" s="13">
        <f>(commit!$H193+commit!$I193)/1000</f>
        <v>7.96</v>
      </c>
      <c r="C192" s="13">
        <f>(commit!$K193-commit!$J193)/1000</f>
        <v>128.375</v>
      </c>
      <c r="D192" s="13">
        <f>commit!$J193/1000</f>
        <v>0.73199999999999998</v>
      </c>
      <c r="E192" s="12">
        <f>commit!$G193</f>
        <v>292607</v>
      </c>
      <c r="F192" s="32">
        <f t="shared" si="21"/>
        <v>292.60700000000003</v>
      </c>
      <c r="G192" s="12">
        <f>commit!$P193/1000</f>
        <v>82.605000000000004</v>
      </c>
      <c r="H192" s="12">
        <f>commit!$P193/J192</f>
        <v>52.116719242902207</v>
      </c>
      <c r="I192" s="12">
        <f>commit!$L193</f>
        <v>1464</v>
      </c>
      <c r="J192" s="12">
        <f>commit!$M193</f>
        <v>1585</v>
      </c>
      <c r="K192" s="13">
        <f>(ncommit!$K193-ncommit!$J193)/1000</f>
        <v>87.988</v>
      </c>
      <c r="L192" s="11">
        <f t="shared" si="19"/>
        <v>1.4590057735145703</v>
      </c>
      <c r="M192" s="12">
        <f>ncommit!$G193</f>
        <v>253094</v>
      </c>
      <c r="N192" s="32">
        <f t="shared" si="22"/>
        <v>253.09399999999999</v>
      </c>
      <c r="O192" s="11">
        <f t="shared" si="20"/>
        <v>1.1561198606051506</v>
      </c>
    </row>
    <row r="193" spans="1:15" x14ac:dyDescent="0.2">
      <c r="A193" s="1">
        <v>192</v>
      </c>
      <c r="B193" s="13">
        <f>(commit!$H194+commit!$I194)/1000</f>
        <v>7.7619999999999996</v>
      </c>
      <c r="C193" s="13">
        <f>(commit!$K194-commit!$J194)/1000</f>
        <v>124.944</v>
      </c>
      <c r="D193" s="13">
        <f>commit!$J194/1000</f>
        <v>0.70799999999999996</v>
      </c>
      <c r="E193" s="12">
        <f>commit!$G194</f>
        <v>289821</v>
      </c>
      <c r="F193" s="32">
        <f t="shared" si="21"/>
        <v>289.82100000000003</v>
      </c>
      <c r="G193" s="12">
        <f>commit!$P194/1000</f>
        <v>82.6</v>
      </c>
      <c r="H193" s="12">
        <f>commit!$P194/J193</f>
        <v>52.113564668769719</v>
      </c>
      <c r="I193" s="12">
        <f>commit!$L194</f>
        <v>1464</v>
      </c>
      <c r="J193" s="12">
        <f>commit!$M194</f>
        <v>1585</v>
      </c>
      <c r="K193" s="13">
        <f>(ncommit!$K194-ncommit!$J194)/1000</f>
        <v>86.619</v>
      </c>
      <c r="L193" s="11">
        <f t="shared" si="19"/>
        <v>1.4424548886502961</v>
      </c>
      <c r="M193" s="12">
        <f>ncommit!$G194</f>
        <v>252887</v>
      </c>
      <c r="N193" s="32">
        <f t="shared" si="22"/>
        <v>252.887</v>
      </c>
      <c r="O193" s="11">
        <f t="shared" si="20"/>
        <v>1.1460494212830237</v>
      </c>
    </row>
    <row r="194" spans="1:15" x14ac:dyDescent="0.2">
      <c r="A194" s="1">
        <v>193</v>
      </c>
      <c r="B194" s="13">
        <f>(commit!$H195+commit!$I195)/1000</f>
        <v>7.8070000000000004</v>
      </c>
      <c r="C194" s="13">
        <f>(commit!$K195-commit!$J195)/1000</f>
        <v>123.749</v>
      </c>
      <c r="D194" s="13">
        <f>commit!$J195/1000</f>
        <v>0.70199999999999996</v>
      </c>
      <c r="E194" s="12">
        <f>commit!$G195</f>
        <v>279469</v>
      </c>
      <c r="F194" s="32">
        <f t="shared" si="21"/>
        <v>279.46899999999999</v>
      </c>
      <c r="G194" s="12">
        <f>commit!$P195/1000</f>
        <v>82.796999999999997</v>
      </c>
      <c r="H194" s="12">
        <f>commit!$P195/J194</f>
        <v>52.237854889589904</v>
      </c>
      <c r="I194" s="12">
        <f>commit!$L195</f>
        <v>1464</v>
      </c>
      <c r="J194" s="12">
        <f>commit!$M195</f>
        <v>1585</v>
      </c>
      <c r="K194" s="13">
        <f>(ncommit!$K195-ncommit!$J195)/1000</f>
        <v>97.873000000000005</v>
      </c>
      <c r="L194" s="11">
        <f t="shared" ref="L194:L257" si="23">C194/K194</f>
        <v>1.2643834356768464</v>
      </c>
      <c r="M194" s="12">
        <f>ncommit!$G195</f>
        <v>261445</v>
      </c>
      <c r="N194" s="32">
        <f t="shared" si="22"/>
        <v>261.44499999999999</v>
      </c>
      <c r="O194" s="11">
        <f t="shared" ref="O194:O257" si="24">E194/M194</f>
        <v>1.0689399300043987</v>
      </c>
    </row>
    <row r="195" spans="1:15" x14ac:dyDescent="0.2">
      <c r="A195" s="1">
        <v>194</v>
      </c>
      <c r="B195" s="13">
        <f>(commit!$H196+commit!$I196)/1000</f>
        <v>7.5410000000000004</v>
      </c>
      <c r="C195" s="13">
        <f>(commit!$K196-commit!$J196)/1000</f>
        <v>123.88500000000001</v>
      </c>
      <c r="D195" s="13">
        <f>commit!$J196/1000</f>
        <v>0.71399999999999997</v>
      </c>
      <c r="E195" s="12">
        <f>commit!$G196</f>
        <v>289809</v>
      </c>
      <c r="F195" s="32">
        <f t="shared" ref="F195:F258" si="25">E195/1000</f>
        <v>289.80900000000003</v>
      </c>
      <c r="G195" s="12">
        <f>commit!$P196/1000</f>
        <v>82.6</v>
      </c>
      <c r="H195" s="12">
        <f>commit!$P196/J195</f>
        <v>52.113564668769719</v>
      </c>
      <c r="I195" s="12">
        <f>commit!$L196</f>
        <v>1464</v>
      </c>
      <c r="J195" s="12">
        <f>commit!$M196</f>
        <v>1585</v>
      </c>
      <c r="K195" s="13">
        <f>(ncommit!$K196-ncommit!$J196)/1000</f>
        <v>85.872</v>
      </c>
      <c r="L195" s="11">
        <f t="shared" si="23"/>
        <v>1.4426704863051985</v>
      </c>
      <c r="M195" s="12">
        <f>ncommit!$G196</f>
        <v>252878</v>
      </c>
      <c r="N195" s="32">
        <f t="shared" ref="N195:N258" si="26">M195/1000</f>
        <v>252.87799999999999</v>
      </c>
      <c r="O195" s="11">
        <f t="shared" si="24"/>
        <v>1.1460427557952846</v>
      </c>
    </row>
    <row r="196" spans="1:15" x14ac:dyDescent="0.2">
      <c r="A196" s="1">
        <v>195</v>
      </c>
      <c r="B196" s="13">
        <f>(commit!$H197+commit!$I197)/1000</f>
        <v>7.6849999999999996</v>
      </c>
      <c r="C196" s="13">
        <f>(commit!$K197-commit!$J197)/1000</f>
        <v>125.779</v>
      </c>
      <c r="D196" s="13">
        <f>commit!$J197/1000</f>
        <v>0.68700000000000006</v>
      </c>
      <c r="E196" s="12">
        <f>commit!$G197</f>
        <v>289809</v>
      </c>
      <c r="F196" s="32">
        <f t="shared" si="25"/>
        <v>289.80900000000003</v>
      </c>
      <c r="G196" s="12">
        <f>commit!$P197/1000</f>
        <v>82.6</v>
      </c>
      <c r="H196" s="12">
        <f>commit!$P197/J196</f>
        <v>52.113564668769719</v>
      </c>
      <c r="I196" s="12">
        <f>commit!$L197</f>
        <v>1464</v>
      </c>
      <c r="J196" s="12">
        <f>commit!$M197</f>
        <v>1585</v>
      </c>
      <c r="K196" s="13">
        <f>(ncommit!$K197-ncommit!$J197)/1000</f>
        <v>85.703000000000003</v>
      </c>
      <c r="L196" s="11">
        <f t="shared" si="23"/>
        <v>1.4676149026288461</v>
      </c>
      <c r="M196" s="12">
        <f>ncommit!$G197</f>
        <v>252878</v>
      </c>
      <c r="N196" s="32">
        <f t="shared" si="26"/>
        <v>252.87799999999999</v>
      </c>
      <c r="O196" s="11">
        <f t="shared" si="24"/>
        <v>1.1460427557952846</v>
      </c>
    </row>
    <row r="197" spans="1:15" x14ac:dyDescent="0.2">
      <c r="A197" s="1">
        <v>196</v>
      </c>
      <c r="B197" s="13">
        <f>(commit!$H198+commit!$I198)/1000</f>
        <v>7.8780000000000001</v>
      </c>
      <c r="C197" s="13">
        <f>(commit!$K198-commit!$J198)/1000</f>
        <v>134.29599999999999</v>
      </c>
      <c r="D197" s="13">
        <f>commit!$J198/1000</f>
        <v>0.68</v>
      </c>
      <c r="E197" s="12">
        <f>commit!$G198</f>
        <v>291012</v>
      </c>
      <c r="F197" s="32">
        <f t="shared" si="25"/>
        <v>291.012</v>
      </c>
      <c r="G197" s="12">
        <f>commit!$P198/1000</f>
        <v>82.396000000000001</v>
      </c>
      <c r="H197" s="12">
        <f>commit!$P198/J197</f>
        <v>51.984858044164035</v>
      </c>
      <c r="I197" s="12">
        <f>commit!$L198</f>
        <v>1464</v>
      </c>
      <c r="J197" s="12">
        <f>commit!$M198</f>
        <v>1585</v>
      </c>
      <c r="K197" s="13">
        <f>(ncommit!$K198-ncommit!$J198)/1000</f>
        <v>87.35</v>
      </c>
      <c r="L197" s="11">
        <f t="shared" si="23"/>
        <v>1.537447052089296</v>
      </c>
      <c r="M197" s="12">
        <f>ncommit!$G198</f>
        <v>251913</v>
      </c>
      <c r="N197" s="32">
        <f t="shared" si="26"/>
        <v>251.91300000000001</v>
      </c>
      <c r="O197" s="11">
        <f t="shared" si="24"/>
        <v>1.1552083457384097</v>
      </c>
    </row>
    <row r="198" spans="1:15" x14ac:dyDescent="0.2">
      <c r="A198" s="1">
        <v>197</v>
      </c>
      <c r="B198" s="13">
        <f>(commit!$H199+commit!$I199)/1000</f>
        <v>7.6859999999999999</v>
      </c>
      <c r="C198" s="13">
        <f>(commit!$K199-commit!$J199)/1000</f>
        <v>126.66800000000001</v>
      </c>
      <c r="D198" s="13">
        <f>commit!$J199/1000</f>
        <v>0.73799999999999999</v>
      </c>
      <c r="E198" s="12">
        <f>commit!$G199</f>
        <v>291012</v>
      </c>
      <c r="F198" s="32">
        <f t="shared" si="25"/>
        <v>291.012</v>
      </c>
      <c r="G198" s="12">
        <f>commit!$P199/1000</f>
        <v>82.396000000000001</v>
      </c>
      <c r="H198" s="12">
        <f>commit!$P199/J198</f>
        <v>51.984858044164035</v>
      </c>
      <c r="I198" s="12">
        <f>commit!$L199</f>
        <v>1464</v>
      </c>
      <c r="J198" s="12">
        <f>commit!$M199</f>
        <v>1585</v>
      </c>
      <c r="K198" s="13">
        <f>(ncommit!$K199-ncommit!$J199)/1000</f>
        <v>84.912999999999997</v>
      </c>
      <c r="L198" s="11">
        <f t="shared" si="23"/>
        <v>1.4917386030407596</v>
      </c>
      <c r="M198" s="12">
        <f>ncommit!$G199</f>
        <v>251913</v>
      </c>
      <c r="N198" s="32">
        <f t="shared" si="26"/>
        <v>251.91300000000001</v>
      </c>
      <c r="O198" s="11">
        <f t="shared" si="24"/>
        <v>1.1552083457384097</v>
      </c>
    </row>
    <row r="199" spans="1:15" x14ac:dyDescent="0.2">
      <c r="A199" s="1">
        <v>198</v>
      </c>
      <c r="B199" s="13">
        <f>(commit!$H200+commit!$I200)/1000</f>
        <v>7.6749999999999998</v>
      </c>
      <c r="C199" s="13">
        <f>(commit!$K200-commit!$J200)/1000</f>
        <v>126.858</v>
      </c>
      <c r="D199" s="13">
        <f>commit!$J200/1000</f>
        <v>0.69499999999999995</v>
      </c>
      <c r="E199" s="12">
        <f>commit!$G200</f>
        <v>291012</v>
      </c>
      <c r="F199" s="32">
        <f t="shared" si="25"/>
        <v>291.012</v>
      </c>
      <c r="G199" s="12">
        <f>commit!$P200/1000</f>
        <v>82.396000000000001</v>
      </c>
      <c r="H199" s="12">
        <f>commit!$P200/J199</f>
        <v>51.984858044164035</v>
      </c>
      <c r="I199" s="12">
        <f>commit!$L200</f>
        <v>1464</v>
      </c>
      <c r="J199" s="12">
        <f>commit!$M200</f>
        <v>1585</v>
      </c>
      <c r="K199" s="13">
        <f>(ncommit!$K200-ncommit!$J200)/1000</f>
        <v>85.680999999999997</v>
      </c>
      <c r="L199" s="11">
        <f t="shared" si="23"/>
        <v>1.4805849604929915</v>
      </c>
      <c r="M199" s="12">
        <f>ncommit!$G200</f>
        <v>251913</v>
      </c>
      <c r="N199" s="32">
        <f t="shared" si="26"/>
        <v>251.91300000000001</v>
      </c>
      <c r="O199" s="11">
        <f t="shared" si="24"/>
        <v>1.1552083457384097</v>
      </c>
    </row>
    <row r="200" spans="1:15" x14ac:dyDescent="0.2">
      <c r="A200" s="1">
        <v>199</v>
      </c>
      <c r="B200" s="13">
        <f>(commit!$H201+commit!$I201)/1000</f>
        <v>7.3769999999999998</v>
      </c>
      <c r="C200" s="13">
        <f>(commit!$K201-commit!$J201)/1000</f>
        <v>123.988</v>
      </c>
      <c r="D200" s="13">
        <f>commit!$J201/1000</f>
        <v>0.73399999999999999</v>
      </c>
      <c r="E200" s="12">
        <f>commit!$G201</f>
        <v>291012</v>
      </c>
      <c r="F200" s="32">
        <f t="shared" si="25"/>
        <v>291.012</v>
      </c>
      <c r="G200" s="12">
        <f>commit!$P201/1000</f>
        <v>82.396000000000001</v>
      </c>
      <c r="H200" s="12">
        <f>commit!$P201/J200</f>
        <v>51.984858044164035</v>
      </c>
      <c r="I200" s="12">
        <f>commit!$L201</f>
        <v>1464</v>
      </c>
      <c r="J200" s="12">
        <f>commit!$M201</f>
        <v>1585</v>
      </c>
      <c r="K200" s="13">
        <f>(ncommit!$K201-ncommit!$J201)/1000</f>
        <v>86.718000000000004</v>
      </c>
      <c r="L200" s="11">
        <f t="shared" si="23"/>
        <v>1.429783897230102</v>
      </c>
      <c r="M200" s="12">
        <f>ncommit!$G201</f>
        <v>251913</v>
      </c>
      <c r="N200" s="32">
        <f t="shared" si="26"/>
        <v>251.91300000000001</v>
      </c>
      <c r="O200" s="11">
        <f t="shared" si="24"/>
        <v>1.1552083457384097</v>
      </c>
    </row>
    <row r="201" spans="1:15" x14ac:dyDescent="0.2">
      <c r="A201" s="1">
        <v>200</v>
      </c>
      <c r="B201" s="13">
        <f>(commit!$H202+commit!$I202)/1000</f>
        <v>7.6029999999999998</v>
      </c>
      <c r="C201" s="13">
        <f>(commit!$K202-commit!$J202)/1000</f>
        <v>124.91200000000001</v>
      </c>
      <c r="D201" s="13">
        <f>commit!$J202/1000</f>
        <v>0.745</v>
      </c>
      <c r="E201" s="12">
        <f>commit!$G202</f>
        <v>291012</v>
      </c>
      <c r="F201" s="32">
        <f t="shared" si="25"/>
        <v>291.012</v>
      </c>
      <c r="G201" s="12">
        <f>commit!$P202/1000</f>
        <v>82.396000000000001</v>
      </c>
      <c r="H201" s="12">
        <f>commit!$P202/J201</f>
        <v>51.984858044164035</v>
      </c>
      <c r="I201" s="12">
        <f>commit!$L202</f>
        <v>1464</v>
      </c>
      <c r="J201" s="12">
        <f>commit!$M202</f>
        <v>1585</v>
      </c>
      <c r="K201" s="13">
        <f>(ncommit!$K202-ncommit!$J202)/1000</f>
        <v>85.022999999999996</v>
      </c>
      <c r="L201" s="11">
        <f t="shared" si="23"/>
        <v>1.4691554050080569</v>
      </c>
      <c r="M201" s="12">
        <f>ncommit!$G202</f>
        <v>251913</v>
      </c>
      <c r="N201" s="32">
        <f t="shared" si="26"/>
        <v>251.91300000000001</v>
      </c>
      <c r="O201" s="11">
        <f t="shared" si="24"/>
        <v>1.1552083457384097</v>
      </c>
    </row>
    <row r="202" spans="1:15" x14ac:dyDescent="0.2">
      <c r="A202" s="1">
        <v>201</v>
      </c>
      <c r="B202" s="13">
        <f>(commit!$H203+commit!$I203)/1000</f>
        <v>7.7690000000000001</v>
      </c>
      <c r="C202" s="13">
        <f>(commit!$K203-commit!$J203)/1000</f>
        <v>103.709</v>
      </c>
      <c r="D202" s="13">
        <f>commit!$J203/1000</f>
        <v>0.67900000000000005</v>
      </c>
      <c r="E202" s="12">
        <f>commit!$G203</f>
        <v>246925</v>
      </c>
      <c r="F202" s="32">
        <f t="shared" si="25"/>
        <v>246.92500000000001</v>
      </c>
      <c r="G202" s="12">
        <f>commit!$P203/1000</f>
        <v>80.23</v>
      </c>
      <c r="H202" s="12">
        <f>commit!$P203/J202</f>
        <v>50.522670025188916</v>
      </c>
      <c r="I202" s="12">
        <f>commit!$L203</f>
        <v>1469</v>
      </c>
      <c r="J202" s="12">
        <f>commit!$M203</f>
        <v>1588</v>
      </c>
      <c r="K202" s="13">
        <f>(ncommit!$K203-ncommit!$J203)/1000</f>
        <v>69.721000000000004</v>
      </c>
      <c r="L202" s="11">
        <f t="shared" si="23"/>
        <v>1.4874858364051002</v>
      </c>
      <c r="M202" s="12">
        <f>ncommit!$G203</f>
        <v>216009</v>
      </c>
      <c r="N202" s="32">
        <f t="shared" si="26"/>
        <v>216.00899999999999</v>
      </c>
      <c r="O202" s="11">
        <f t="shared" si="24"/>
        <v>1.1431236661435402</v>
      </c>
    </row>
    <row r="203" spans="1:15" x14ac:dyDescent="0.2">
      <c r="A203" s="1">
        <v>202</v>
      </c>
      <c r="B203" s="13">
        <f>(commit!$H204+commit!$I204)/1000</f>
        <v>7.6280000000000001</v>
      </c>
      <c r="C203" s="13">
        <f>(commit!$K204-commit!$J204)/1000</f>
        <v>99.849000000000004</v>
      </c>
      <c r="D203" s="13">
        <f>commit!$J204/1000</f>
        <v>0.63800000000000001</v>
      </c>
      <c r="E203" s="12">
        <f>commit!$G204</f>
        <v>246925</v>
      </c>
      <c r="F203" s="32">
        <f t="shared" si="25"/>
        <v>246.92500000000001</v>
      </c>
      <c r="G203" s="12">
        <f>commit!$P204/1000</f>
        <v>80.23</v>
      </c>
      <c r="H203" s="12">
        <f>commit!$P204/J203</f>
        <v>50.522670025188916</v>
      </c>
      <c r="I203" s="12">
        <f>commit!$L204</f>
        <v>1469</v>
      </c>
      <c r="J203" s="12">
        <f>commit!$M204</f>
        <v>1588</v>
      </c>
      <c r="K203" s="13">
        <f>(ncommit!$K204-ncommit!$J204)/1000</f>
        <v>67.584000000000003</v>
      </c>
      <c r="L203" s="11">
        <f t="shared" si="23"/>
        <v>1.4774058948863635</v>
      </c>
      <c r="M203" s="12">
        <f>ncommit!$G204</f>
        <v>216009</v>
      </c>
      <c r="N203" s="32">
        <f t="shared" si="26"/>
        <v>216.00899999999999</v>
      </c>
      <c r="O203" s="11">
        <f t="shared" si="24"/>
        <v>1.1431236661435402</v>
      </c>
    </row>
    <row r="204" spans="1:15" x14ac:dyDescent="0.2">
      <c r="A204" s="1">
        <v>203</v>
      </c>
      <c r="B204" s="13">
        <f>(commit!$H205+commit!$I205)/1000</f>
        <v>7.7169999999999996</v>
      </c>
      <c r="C204" s="13">
        <f>(commit!$K205-commit!$J205)/1000</f>
        <v>99.596999999999994</v>
      </c>
      <c r="D204" s="13">
        <f>commit!$J205/1000</f>
        <v>0.61299999999999999</v>
      </c>
      <c r="E204" s="12">
        <f>commit!$G205</f>
        <v>246925</v>
      </c>
      <c r="F204" s="32">
        <f t="shared" si="25"/>
        <v>246.92500000000001</v>
      </c>
      <c r="G204" s="12">
        <f>commit!$P205/1000</f>
        <v>80.23</v>
      </c>
      <c r="H204" s="12">
        <f>commit!$P205/J204</f>
        <v>50.522670025188916</v>
      </c>
      <c r="I204" s="12">
        <f>commit!$L205</f>
        <v>1469</v>
      </c>
      <c r="J204" s="12">
        <f>commit!$M205</f>
        <v>1588</v>
      </c>
      <c r="K204" s="13">
        <f>(ncommit!$K205-ncommit!$J205)/1000</f>
        <v>69.284000000000006</v>
      </c>
      <c r="L204" s="11">
        <f t="shared" si="23"/>
        <v>1.4375180416835054</v>
      </c>
      <c r="M204" s="12">
        <f>ncommit!$G205</f>
        <v>216009</v>
      </c>
      <c r="N204" s="32">
        <f t="shared" si="26"/>
        <v>216.00899999999999</v>
      </c>
      <c r="O204" s="11">
        <f t="shared" si="24"/>
        <v>1.1431236661435402</v>
      </c>
    </row>
    <row r="205" spans="1:15" x14ac:dyDescent="0.2">
      <c r="A205" s="1">
        <v>204</v>
      </c>
      <c r="B205" s="13">
        <f>(commit!$H206+commit!$I206)/1000</f>
        <v>7.508</v>
      </c>
      <c r="C205" s="13">
        <f>(commit!$K206-commit!$J206)/1000</f>
        <v>95.805999999999997</v>
      </c>
      <c r="D205" s="13">
        <f>commit!$J206/1000</f>
        <v>0.59899999999999998</v>
      </c>
      <c r="E205" s="12">
        <f>commit!$G206</f>
        <v>247455</v>
      </c>
      <c r="F205" s="32">
        <f t="shared" si="25"/>
        <v>247.45500000000001</v>
      </c>
      <c r="G205" s="12">
        <f>commit!$P206/1000</f>
        <v>80.525000000000006</v>
      </c>
      <c r="H205" s="12">
        <f>commit!$P206/J205</f>
        <v>50.708438287153655</v>
      </c>
      <c r="I205" s="12">
        <f>commit!$L206</f>
        <v>1469</v>
      </c>
      <c r="J205" s="12">
        <f>commit!$M206</f>
        <v>1588</v>
      </c>
      <c r="K205" s="13">
        <f>(ncommit!$K206-ncommit!$J206)/1000</f>
        <v>68.542000000000002</v>
      </c>
      <c r="L205" s="11">
        <f t="shared" si="23"/>
        <v>1.3977707099296781</v>
      </c>
      <c r="M205" s="12">
        <f>ncommit!$G206</f>
        <v>216141</v>
      </c>
      <c r="N205" s="32">
        <f t="shared" si="26"/>
        <v>216.14099999999999</v>
      </c>
      <c r="O205" s="11">
        <f t="shared" si="24"/>
        <v>1.1448776493122546</v>
      </c>
    </row>
    <row r="206" spans="1:15" x14ac:dyDescent="0.2">
      <c r="A206" s="1">
        <v>205</v>
      </c>
      <c r="B206" s="13">
        <f>(commit!$H207+commit!$I207)/1000</f>
        <v>7.5309999999999997</v>
      </c>
      <c r="C206" s="13">
        <f>(commit!$K207-commit!$J207)/1000</f>
        <v>101.538</v>
      </c>
      <c r="D206" s="13">
        <f>commit!$J207/1000</f>
        <v>0.621</v>
      </c>
      <c r="E206" s="12">
        <f>commit!$G207</f>
        <v>247455</v>
      </c>
      <c r="F206" s="32">
        <f t="shared" si="25"/>
        <v>247.45500000000001</v>
      </c>
      <c r="G206" s="12">
        <f>commit!$P207/1000</f>
        <v>80.525000000000006</v>
      </c>
      <c r="H206" s="12">
        <f>commit!$P207/J206</f>
        <v>50.708438287153655</v>
      </c>
      <c r="I206" s="12">
        <f>commit!$L207</f>
        <v>1469</v>
      </c>
      <c r="J206" s="12">
        <f>commit!$M207</f>
        <v>1588</v>
      </c>
      <c r="K206" s="13">
        <f>(ncommit!$K207-ncommit!$J207)/1000</f>
        <v>68.753</v>
      </c>
      <c r="L206" s="11">
        <f t="shared" si="23"/>
        <v>1.4768519191889808</v>
      </c>
      <c r="M206" s="12">
        <f>ncommit!$G207</f>
        <v>216141</v>
      </c>
      <c r="N206" s="32">
        <f t="shared" si="26"/>
        <v>216.14099999999999</v>
      </c>
      <c r="O206" s="11">
        <f t="shared" si="24"/>
        <v>1.1448776493122546</v>
      </c>
    </row>
    <row r="207" spans="1:15" x14ac:dyDescent="0.2">
      <c r="A207" s="1">
        <v>206</v>
      </c>
      <c r="B207" s="13">
        <f>(commit!$H208+commit!$I208)/1000</f>
        <v>8.0679999999999996</v>
      </c>
      <c r="C207" s="13">
        <f>(commit!$K208-commit!$J208)/1000</f>
        <v>100.82899999999999</v>
      </c>
      <c r="D207" s="13">
        <f>commit!$J208/1000</f>
        <v>0.69899999999999995</v>
      </c>
      <c r="E207" s="12">
        <f>commit!$G208</f>
        <v>247522</v>
      </c>
      <c r="F207" s="32">
        <f t="shared" si="25"/>
        <v>247.52199999999999</v>
      </c>
      <c r="G207" s="12">
        <f>commit!$P208/1000</f>
        <v>80.495000000000005</v>
      </c>
      <c r="H207" s="12">
        <f>commit!$P208/J207</f>
        <v>50.593966059082341</v>
      </c>
      <c r="I207" s="12">
        <f>commit!$L208</f>
        <v>1472</v>
      </c>
      <c r="J207" s="12">
        <f>commit!$M208</f>
        <v>1591</v>
      </c>
      <c r="K207" s="13">
        <f>(ncommit!$K208-ncommit!$J208)/1000</f>
        <v>71.569000000000003</v>
      </c>
      <c r="L207" s="11">
        <f t="shared" si="23"/>
        <v>1.4088362279757993</v>
      </c>
      <c r="M207" s="12">
        <f>ncommit!$G208</f>
        <v>218529</v>
      </c>
      <c r="N207" s="32">
        <f t="shared" si="26"/>
        <v>218.529</v>
      </c>
      <c r="O207" s="11">
        <f t="shared" si="24"/>
        <v>1.1326734666794795</v>
      </c>
    </row>
    <row r="208" spans="1:15" x14ac:dyDescent="0.2">
      <c r="A208" s="1">
        <v>207</v>
      </c>
      <c r="B208" s="13">
        <f>(commit!$H209+commit!$I209)/1000</f>
        <v>7.52</v>
      </c>
      <c r="C208" s="13">
        <f>(commit!$K209-commit!$J209)/1000</f>
        <v>96.981999999999999</v>
      </c>
      <c r="D208" s="13">
        <f>commit!$J209/1000</f>
        <v>0.60899999999999999</v>
      </c>
      <c r="E208" s="12">
        <f>commit!$G209</f>
        <v>247544</v>
      </c>
      <c r="F208" s="32">
        <f t="shared" si="25"/>
        <v>247.54400000000001</v>
      </c>
      <c r="G208" s="12">
        <f>commit!$P209/1000</f>
        <v>80.495000000000005</v>
      </c>
      <c r="H208" s="12">
        <f>commit!$P209/J208</f>
        <v>50.593966059082341</v>
      </c>
      <c r="I208" s="12">
        <f>commit!$L209</f>
        <v>1472</v>
      </c>
      <c r="J208" s="12">
        <f>commit!$M209</f>
        <v>1591</v>
      </c>
      <c r="K208" s="13">
        <f>(ncommit!$K209-ncommit!$J209)/1000</f>
        <v>69.12</v>
      </c>
      <c r="L208" s="11">
        <f t="shared" si="23"/>
        <v>1.4030960648148147</v>
      </c>
      <c r="M208" s="12">
        <f>ncommit!$G209</f>
        <v>218551</v>
      </c>
      <c r="N208" s="32">
        <f t="shared" si="26"/>
        <v>218.55099999999999</v>
      </c>
      <c r="O208" s="11">
        <f t="shared" si="24"/>
        <v>1.1326601113698862</v>
      </c>
    </row>
    <row r="209" spans="1:15" x14ac:dyDescent="0.2">
      <c r="A209" s="1">
        <v>208</v>
      </c>
      <c r="B209" s="13">
        <f>(commit!$H210+commit!$I210)/1000</f>
        <v>7.6909999999999998</v>
      </c>
      <c r="C209" s="13">
        <f>(commit!$K210-commit!$J210)/1000</f>
        <v>99.668000000000006</v>
      </c>
      <c r="D209" s="13">
        <f>commit!$J210/1000</f>
        <v>0.59199999999999997</v>
      </c>
      <c r="E209" s="12">
        <f>commit!$G210</f>
        <v>248524</v>
      </c>
      <c r="F209" s="32">
        <f t="shared" si="25"/>
        <v>248.524</v>
      </c>
      <c r="G209" s="12">
        <f>commit!$P210/1000</f>
        <v>80.489999999999995</v>
      </c>
      <c r="H209" s="12">
        <f>commit!$P210/J209</f>
        <v>50.590823381521055</v>
      </c>
      <c r="I209" s="12">
        <f>commit!$L210</f>
        <v>1472</v>
      </c>
      <c r="J209" s="12">
        <f>commit!$M210</f>
        <v>1591</v>
      </c>
      <c r="K209" s="13">
        <f>(ncommit!$K210-ncommit!$J210)/1000</f>
        <v>70.177000000000007</v>
      </c>
      <c r="L209" s="11">
        <f t="shared" si="23"/>
        <v>1.4202373997178563</v>
      </c>
      <c r="M209" s="12">
        <f>ncommit!$G210</f>
        <v>218511</v>
      </c>
      <c r="N209" s="32">
        <f t="shared" si="26"/>
        <v>218.511</v>
      </c>
      <c r="O209" s="11">
        <f t="shared" si="24"/>
        <v>1.1373523529707887</v>
      </c>
    </row>
    <row r="210" spans="1:15" x14ac:dyDescent="0.2">
      <c r="A210" s="1">
        <v>209</v>
      </c>
      <c r="B210" s="13">
        <f>(commit!$H211+commit!$I211)/1000</f>
        <v>7.4969999999999999</v>
      </c>
      <c r="C210" s="13">
        <f>(commit!$K211-commit!$J211)/1000</f>
        <v>98.53</v>
      </c>
      <c r="D210" s="13">
        <f>commit!$J211/1000</f>
        <v>0.57999999999999996</v>
      </c>
      <c r="E210" s="12">
        <f>commit!$G211</f>
        <v>244268</v>
      </c>
      <c r="F210" s="32">
        <f t="shared" si="25"/>
        <v>244.268</v>
      </c>
      <c r="G210" s="12">
        <f>commit!$P211/1000</f>
        <v>80.239000000000004</v>
      </c>
      <c r="H210" s="12">
        <f>commit!$P211/J210</f>
        <v>50.433060967944691</v>
      </c>
      <c r="I210" s="12">
        <f>commit!$L211</f>
        <v>1472</v>
      </c>
      <c r="J210" s="12">
        <f>commit!$M211</f>
        <v>1591</v>
      </c>
      <c r="K210" s="13">
        <f>(ncommit!$K211-ncommit!$J211)/1000</f>
        <v>65.668999999999997</v>
      </c>
      <c r="L210" s="11">
        <f t="shared" si="23"/>
        <v>1.5004035389605446</v>
      </c>
      <c r="M210" s="12">
        <f>ncommit!$G211</f>
        <v>211612</v>
      </c>
      <c r="N210" s="32">
        <f t="shared" si="26"/>
        <v>211.61199999999999</v>
      </c>
      <c r="O210" s="11">
        <f t="shared" si="24"/>
        <v>1.1543201708787783</v>
      </c>
    </row>
    <row r="211" spans="1:15" x14ac:dyDescent="0.2">
      <c r="A211" s="1">
        <v>210</v>
      </c>
      <c r="B211" s="13">
        <f>(commit!$H212+commit!$I212)/1000</f>
        <v>7.61</v>
      </c>
      <c r="C211" s="13">
        <f>(commit!$K212-commit!$J212)/1000</f>
        <v>99.049000000000007</v>
      </c>
      <c r="D211" s="13">
        <f>commit!$J212/1000</f>
        <v>0.628</v>
      </c>
      <c r="E211" s="12">
        <f>commit!$G212</f>
        <v>244268</v>
      </c>
      <c r="F211" s="32">
        <f t="shared" si="25"/>
        <v>244.268</v>
      </c>
      <c r="G211" s="12">
        <f>commit!$P212/1000</f>
        <v>80.239000000000004</v>
      </c>
      <c r="H211" s="12">
        <f>commit!$P212/J211</f>
        <v>50.433060967944691</v>
      </c>
      <c r="I211" s="12">
        <f>commit!$L212</f>
        <v>1472</v>
      </c>
      <c r="J211" s="12">
        <f>commit!$M212</f>
        <v>1591</v>
      </c>
      <c r="K211" s="13">
        <f>(ncommit!$K212-ncommit!$J212)/1000</f>
        <v>66.314999999999998</v>
      </c>
      <c r="L211" s="11">
        <f t="shared" si="23"/>
        <v>1.4936138128628518</v>
      </c>
      <c r="M211" s="12">
        <f>ncommit!$G212</f>
        <v>211612</v>
      </c>
      <c r="N211" s="32">
        <f t="shared" si="26"/>
        <v>211.61199999999999</v>
      </c>
      <c r="O211" s="11">
        <f t="shared" si="24"/>
        <v>1.1543201708787783</v>
      </c>
    </row>
    <row r="212" spans="1:15" x14ac:dyDescent="0.2">
      <c r="A212" s="1">
        <v>211</v>
      </c>
      <c r="B212" s="13">
        <f>(commit!$H213+commit!$I213)/1000</f>
        <v>8.0050000000000008</v>
      </c>
      <c r="C212" s="13">
        <f>(commit!$K213-commit!$J213)/1000</f>
        <v>100.17700000000001</v>
      </c>
      <c r="D212" s="13">
        <f>commit!$J213/1000</f>
        <v>0.64400000000000002</v>
      </c>
      <c r="E212" s="12">
        <f>commit!$G213</f>
        <v>244268</v>
      </c>
      <c r="F212" s="32">
        <f t="shared" si="25"/>
        <v>244.268</v>
      </c>
      <c r="G212" s="12">
        <f>commit!$P213/1000</f>
        <v>80.239000000000004</v>
      </c>
      <c r="H212" s="12">
        <f>commit!$P213/J212</f>
        <v>50.433060967944691</v>
      </c>
      <c r="I212" s="12">
        <f>commit!$L213</f>
        <v>1472</v>
      </c>
      <c r="J212" s="12">
        <f>commit!$M213</f>
        <v>1591</v>
      </c>
      <c r="K212" s="13">
        <f>(ncommit!$K213-ncommit!$J213)/1000</f>
        <v>67.058000000000007</v>
      </c>
      <c r="L212" s="11">
        <f t="shared" si="23"/>
        <v>1.4938858898267171</v>
      </c>
      <c r="M212" s="12">
        <f>ncommit!$G213</f>
        <v>211612</v>
      </c>
      <c r="N212" s="32">
        <f t="shared" si="26"/>
        <v>211.61199999999999</v>
      </c>
      <c r="O212" s="11">
        <f t="shared" si="24"/>
        <v>1.1543201708787783</v>
      </c>
    </row>
    <row r="213" spans="1:15" x14ac:dyDescent="0.2">
      <c r="A213" s="1">
        <v>212</v>
      </c>
      <c r="B213" s="13">
        <f>(commit!$H214+commit!$I214)/1000</f>
        <v>7.5940000000000003</v>
      </c>
      <c r="C213" s="13">
        <f>(commit!$K214-commit!$J214)/1000</f>
        <v>98.472999999999999</v>
      </c>
      <c r="D213" s="13">
        <f>commit!$J214/1000</f>
        <v>0.57099999999999995</v>
      </c>
      <c r="E213" s="12">
        <f>commit!$G214</f>
        <v>244268</v>
      </c>
      <c r="F213" s="32">
        <f t="shared" si="25"/>
        <v>244.268</v>
      </c>
      <c r="G213" s="12">
        <f>commit!$P214/1000</f>
        <v>80.239000000000004</v>
      </c>
      <c r="H213" s="12">
        <f>commit!$P214/J213</f>
        <v>50.433060967944691</v>
      </c>
      <c r="I213" s="12">
        <f>commit!$L214</f>
        <v>1472</v>
      </c>
      <c r="J213" s="12">
        <f>commit!$M214</f>
        <v>1591</v>
      </c>
      <c r="K213" s="13">
        <f>(ncommit!$K214-ncommit!$J214)/1000</f>
        <v>65.981999999999999</v>
      </c>
      <c r="L213" s="11">
        <f t="shared" si="23"/>
        <v>1.4924221757449001</v>
      </c>
      <c r="M213" s="12">
        <f>ncommit!$G214</f>
        <v>211612</v>
      </c>
      <c r="N213" s="32">
        <f t="shared" si="26"/>
        <v>211.61199999999999</v>
      </c>
      <c r="O213" s="11">
        <f t="shared" si="24"/>
        <v>1.1543201708787783</v>
      </c>
    </row>
    <row r="214" spans="1:15" x14ac:dyDescent="0.2">
      <c r="A214" s="1">
        <v>213</v>
      </c>
      <c r="B214" s="13">
        <f>(commit!$H215+commit!$I215)/1000</f>
        <v>7.8730000000000002</v>
      </c>
      <c r="C214" s="13">
        <f>(commit!$K215-commit!$J215)/1000</f>
        <v>112.345</v>
      </c>
      <c r="D214" s="13">
        <f>commit!$J215/1000</f>
        <v>0.63600000000000001</v>
      </c>
      <c r="E214" s="12">
        <f>commit!$G215</f>
        <v>255538</v>
      </c>
      <c r="F214" s="32">
        <f t="shared" si="25"/>
        <v>255.53800000000001</v>
      </c>
      <c r="G214" s="12">
        <f>commit!$P215/1000</f>
        <v>80.643000000000001</v>
      </c>
      <c r="H214" s="12">
        <f>commit!$P215/J214</f>
        <v>50.686989314896294</v>
      </c>
      <c r="I214" s="12">
        <f>commit!$L215</f>
        <v>1472</v>
      </c>
      <c r="J214" s="12">
        <f>commit!$M215</f>
        <v>1591</v>
      </c>
      <c r="K214" s="13">
        <f>(ncommit!$K215-ncommit!$J215)/1000</f>
        <v>68.804000000000002</v>
      </c>
      <c r="L214" s="11">
        <f t="shared" si="23"/>
        <v>1.6328265798500086</v>
      </c>
      <c r="M214" s="12">
        <f>ncommit!$G215</f>
        <v>211008</v>
      </c>
      <c r="N214" s="32">
        <f t="shared" si="26"/>
        <v>211.00800000000001</v>
      </c>
      <c r="O214" s="11">
        <f t="shared" si="24"/>
        <v>1.211034652714589</v>
      </c>
    </row>
    <row r="215" spans="1:15" x14ac:dyDescent="0.2">
      <c r="A215" s="1">
        <v>214</v>
      </c>
      <c r="B215" s="13">
        <f>(commit!$H216+commit!$I216)/1000</f>
        <v>7.6340000000000003</v>
      </c>
      <c r="C215" s="13">
        <f>(commit!$K216-commit!$J216)/1000</f>
        <v>109.29900000000001</v>
      </c>
      <c r="D215" s="13">
        <f>commit!$J216/1000</f>
        <v>0.64900000000000002</v>
      </c>
      <c r="E215" s="12">
        <f>commit!$G216</f>
        <v>255563</v>
      </c>
      <c r="F215" s="32">
        <f t="shared" si="25"/>
        <v>255.56299999999999</v>
      </c>
      <c r="G215" s="12">
        <f>commit!$P216/1000</f>
        <v>80.668000000000006</v>
      </c>
      <c r="H215" s="12">
        <f>commit!$P216/J215</f>
        <v>50.702702702702702</v>
      </c>
      <c r="I215" s="12">
        <f>commit!$L216</f>
        <v>1472</v>
      </c>
      <c r="J215" s="12">
        <f>commit!$M216</f>
        <v>1591</v>
      </c>
      <c r="K215" s="13">
        <f>(ncommit!$K216-ncommit!$J216)/1000</f>
        <v>68.344999999999999</v>
      </c>
      <c r="L215" s="11">
        <f t="shared" si="23"/>
        <v>1.5992245226424757</v>
      </c>
      <c r="M215" s="12">
        <f>ncommit!$G216</f>
        <v>211028</v>
      </c>
      <c r="N215" s="32">
        <f t="shared" si="26"/>
        <v>211.02799999999999</v>
      </c>
      <c r="O215" s="11">
        <f t="shared" si="24"/>
        <v>1.2110383456223819</v>
      </c>
    </row>
    <row r="216" spans="1:15" x14ac:dyDescent="0.2">
      <c r="A216" s="1">
        <v>215</v>
      </c>
      <c r="B216" s="13">
        <f>(commit!$H217+commit!$I217)/1000</f>
        <v>7.899</v>
      </c>
      <c r="C216" s="13">
        <f>(commit!$K217-commit!$J217)/1000</f>
        <v>112.377</v>
      </c>
      <c r="D216" s="13">
        <f>commit!$J217/1000</f>
        <v>0.60599999999999998</v>
      </c>
      <c r="E216" s="12">
        <f>commit!$G217</f>
        <v>255563</v>
      </c>
      <c r="F216" s="32">
        <f t="shared" si="25"/>
        <v>255.56299999999999</v>
      </c>
      <c r="G216" s="12">
        <f>commit!$P217/1000</f>
        <v>80.668000000000006</v>
      </c>
      <c r="H216" s="12">
        <f>commit!$P217/J216</f>
        <v>50.702702702702702</v>
      </c>
      <c r="I216" s="12">
        <f>commit!$L217</f>
        <v>1472</v>
      </c>
      <c r="J216" s="12">
        <f>commit!$M217</f>
        <v>1591</v>
      </c>
      <c r="K216" s="13">
        <f>(ncommit!$K217-ncommit!$J217)/1000</f>
        <v>70.031000000000006</v>
      </c>
      <c r="L216" s="11">
        <f t="shared" si="23"/>
        <v>1.6046750724679069</v>
      </c>
      <c r="M216" s="12">
        <f>ncommit!$G217</f>
        <v>211028</v>
      </c>
      <c r="N216" s="32">
        <f t="shared" si="26"/>
        <v>211.02799999999999</v>
      </c>
      <c r="O216" s="11">
        <f t="shared" si="24"/>
        <v>1.2110383456223819</v>
      </c>
    </row>
    <row r="217" spans="1:15" x14ac:dyDescent="0.2">
      <c r="A217" s="1">
        <v>216</v>
      </c>
      <c r="B217" s="13">
        <f>(commit!$H218+commit!$I218)/1000</f>
        <v>8.33</v>
      </c>
      <c r="C217" s="13">
        <f>(commit!$K218-commit!$J218)/1000</f>
        <v>104.337</v>
      </c>
      <c r="D217" s="13">
        <f>commit!$J218/1000</f>
        <v>0.64900000000000002</v>
      </c>
      <c r="E217" s="12">
        <f>commit!$G218</f>
        <v>254877</v>
      </c>
      <c r="F217" s="32">
        <f t="shared" si="25"/>
        <v>254.87700000000001</v>
      </c>
      <c r="G217" s="12">
        <f>commit!$P218/1000</f>
        <v>81.900999999999996</v>
      </c>
      <c r="H217" s="12">
        <f>commit!$P218/J217</f>
        <v>51.380803011292343</v>
      </c>
      <c r="I217" s="12">
        <f>commit!$L218</f>
        <v>1475</v>
      </c>
      <c r="J217" s="12">
        <f>commit!$M218</f>
        <v>1594</v>
      </c>
      <c r="K217" s="13">
        <f>(ncommit!$K218-ncommit!$J218)/1000</f>
        <v>70.295000000000002</v>
      </c>
      <c r="L217" s="11">
        <f t="shared" si="23"/>
        <v>1.4842734191621025</v>
      </c>
      <c r="M217" s="12">
        <f>ncommit!$G218</f>
        <v>210696</v>
      </c>
      <c r="N217" s="32">
        <f t="shared" si="26"/>
        <v>210.696</v>
      </c>
      <c r="O217" s="11">
        <f t="shared" si="24"/>
        <v>1.2096907392641532</v>
      </c>
    </row>
    <row r="218" spans="1:15" x14ac:dyDescent="0.2">
      <c r="A218" s="1">
        <v>217</v>
      </c>
      <c r="B218" s="13">
        <f>(commit!$H219+commit!$I219)/1000</f>
        <v>7.85</v>
      </c>
      <c r="C218" s="13">
        <f>(commit!$K219-commit!$J219)/1000</f>
        <v>111.623</v>
      </c>
      <c r="D218" s="13">
        <f>commit!$J219/1000</f>
        <v>0.624</v>
      </c>
      <c r="E218" s="12">
        <f>commit!$G219</f>
        <v>259601</v>
      </c>
      <c r="F218" s="32">
        <f t="shared" si="25"/>
        <v>259.601</v>
      </c>
      <c r="G218" s="12">
        <f>commit!$P219/1000</f>
        <v>82.441000000000003</v>
      </c>
      <c r="H218" s="12">
        <f>commit!$P219/J218</f>
        <v>51.654761904761905</v>
      </c>
      <c r="I218" s="12">
        <f>commit!$L219</f>
        <v>1477</v>
      </c>
      <c r="J218" s="12">
        <f>commit!$M219</f>
        <v>1596</v>
      </c>
      <c r="K218" s="13">
        <f>(ncommit!$K219-ncommit!$J219)/1000</f>
        <v>69.135000000000005</v>
      </c>
      <c r="L218" s="11">
        <f t="shared" si="23"/>
        <v>1.6145657047805018</v>
      </c>
      <c r="M218" s="12">
        <f>ncommit!$G219</f>
        <v>211475</v>
      </c>
      <c r="N218" s="32">
        <f t="shared" si="26"/>
        <v>211.47499999999999</v>
      </c>
      <c r="O218" s="11">
        <f t="shared" si="24"/>
        <v>1.2275729991724791</v>
      </c>
    </row>
    <row r="219" spans="1:15" x14ac:dyDescent="0.2">
      <c r="A219" s="1">
        <v>218</v>
      </c>
      <c r="B219" s="13">
        <f>(commit!$H220+commit!$I220)/1000</f>
        <v>7.8380000000000001</v>
      </c>
      <c r="C219" s="13">
        <f>(commit!$K220-commit!$J220)/1000</f>
        <v>111.458</v>
      </c>
      <c r="D219" s="13">
        <f>commit!$J220/1000</f>
        <v>0.66200000000000003</v>
      </c>
      <c r="E219" s="12">
        <f>commit!$G220</f>
        <v>259977</v>
      </c>
      <c r="F219" s="32">
        <f t="shared" si="25"/>
        <v>259.97699999999998</v>
      </c>
      <c r="G219" s="12">
        <f>commit!$P220/1000</f>
        <v>82.441000000000003</v>
      </c>
      <c r="H219" s="12">
        <f>commit!$P220/J219</f>
        <v>51.654761904761905</v>
      </c>
      <c r="I219" s="12">
        <f>commit!$L220</f>
        <v>1477</v>
      </c>
      <c r="J219" s="12">
        <f>commit!$M220</f>
        <v>1596</v>
      </c>
      <c r="K219" s="13">
        <f>(ncommit!$K220-ncommit!$J220)/1000</f>
        <v>68.527000000000001</v>
      </c>
      <c r="L219" s="11">
        <f t="shared" si="23"/>
        <v>1.6264829921053015</v>
      </c>
      <c r="M219" s="12">
        <f>ncommit!$G220</f>
        <v>211968</v>
      </c>
      <c r="N219" s="32">
        <f t="shared" si="26"/>
        <v>211.96799999999999</v>
      </c>
      <c r="O219" s="11">
        <f t="shared" si="24"/>
        <v>1.2264917346014492</v>
      </c>
    </row>
    <row r="220" spans="1:15" x14ac:dyDescent="0.2">
      <c r="A220" s="1">
        <v>219</v>
      </c>
      <c r="B220" s="13">
        <f>(commit!$H221+commit!$I221)/1000</f>
        <v>7.7460000000000004</v>
      </c>
      <c r="C220" s="13">
        <f>(commit!$K221-commit!$J221)/1000</f>
        <v>111.672</v>
      </c>
      <c r="D220" s="13">
        <f>commit!$J221/1000</f>
        <v>0.65</v>
      </c>
      <c r="E220" s="12">
        <f>commit!$G221</f>
        <v>260003</v>
      </c>
      <c r="F220" s="32">
        <f t="shared" si="25"/>
        <v>260.00299999999999</v>
      </c>
      <c r="G220" s="12">
        <f>commit!$P221/1000</f>
        <v>82.441999999999993</v>
      </c>
      <c r="H220" s="12">
        <f>commit!$P221/J220</f>
        <v>51.655388471177943</v>
      </c>
      <c r="I220" s="12">
        <f>commit!$L221</f>
        <v>1477</v>
      </c>
      <c r="J220" s="12">
        <f>commit!$M221</f>
        <v>1596</v>
      </c>
      <c r="K220" s="13">
        <f>(ncommit!$K221-ncommit!$J221)/1000</f>
        <v>68.909000000000006</v>
      </c>
      <c r="L220" s="11">
        <f t="shared" si="23"/>
        <v>1.6205720588021881</v>
      </c>
      <c r="M220" s="12">
        <f>ncommit!$G221</f>
        <v>211994</v>
      </c>
      <c r="N220" s="32">
        <f t="shared" si="26"/>
        <v>211.994</v>
      </c>
      <c r="O220" s="11">
        <f t="shared" si="24"/>
        <v>1.2264639565270716</v>
      </c>
    </row>
    <row r="221" spans="1:15" x14ac:dyDescent="0.2">
      <c r="A221" s="1">
        <v>220</v>
      </c>
      <c r="B221" s="13">
        <f>(commit!$H222+commit!$I222)/1000</f>
        <v>7.7309999999999999</v>
      </c>
      <c r="C221" s="13">
        <f>(commit!$K222-commit!$J222)/1000</f>
        <v>108.874</v>
      </c>
      <c r="D221" s="13">
        <f>commit!$J222/1000</f>
        <v>0.64300000000000002</v>
      </c>
      <c r="E221" s="12">
        <f>commit!$G222</f>
        <v>260003</v>
      </c>
      <c r="F221" s="32">
        <f t="shared" si="25"/>
        <v>260.00299999999999</v>
      </c>
      <c r="G221" s="12">
        <f>commit!$P222/1000</f>
        <v>82.441999999999993</v>
      </c>
      <c r="H221" s="12">
        <f>commit!$P222/J221</f>
        <v>51.655388471177943</v>
      </c>
      <c r="I221" s="12">
        <f>commit!$L222</f>
        <v>1477</v>
      </c>
      <c r="J221" s="12">
        <f>commit!$M222</f>
        <v>1596</v>
      </c>
      <c r="K221" s="13">
        <f>(ncommit!$K222-ncommit!$J222)/1000</f>
        <v>68.724999999999994</v>
      </c>
      <c r="L221" s="11">
        <f t="shared" si="23"/>
        <v>1.5841978901418698</v>
      </c>
      <c r="M221" s="12">
        <f>ncommit!$G222</f>
        <v>211994</v>
      </c>
      <c r="N221" s="32">
        <f t="shared" si="26"/>
        <v>211.994</v>
      </c>
      <c r="O221" s="11">
        <f t="shared" si="24"/>
        <v>1.2264639565270716</v>
      </c>
    </row>
    <row r="222" spans="1:15" x14ac:dyDescent="0.2">
      <c r="A222" s="1">
        <v>221</v>
      </c>
      <c r="B222" s="13">
        <f>(commit!$H223+commit!$I223)/1000</f>
        <v>8.0389999999999997</v>
      </c>
      <c r="C222" s="13">
        <f>(commit!$K223-commit!$J223)/1000</f>
        <v>110.37</v>
      </c>
      <c r="D222" s="13">
        <f>commit!$J223/1000</f>
        <v>0.63600000000000001</v>
      </c>
      <c r="E222" s="12">
        <f>commit!$G223</f>
        <v>260003</v>
      </c>
      <c r="F222" s="32">
        <f t="shared" si="25"/>
        <v>260.00299999999999</v>
      </c>
      <c r="G222" s="12">
        <f>commit!$P223/1000</f>
        <v>82.441999999999993</v>
      </c>
      <c r="H222" s="12">
        <f>commit!$P223/J222</f>
        <v>51.655388471177943</v>
      </c>
      <c r="I222" s="12">
        <f>commit!$L223</f>
        <v>1477</v>
      </c>
      <c r="J222" s="12">
        <f>commit!$M223</f>
        <v>1596</v>
      </c>
      <c r="K222" s="13">
        <f>(ncommit!$K223-ncommit!$J223)/1000</f>
        <v>71.021000000000001</v>
      </c>
      <c r="L222" s="11">
        <f t="shared" si="23"/>
        <v>1.5540473944326327</v>
      </c>
      <c r="M222" s="12">
        <f>ncommit!$G223</f>
        <v>211994</v>
      </c>
      <c r="N222" s="32">
        <f t="shared" si="26"/>
        <v>211.994</v>
      </c>
      <c r="O222" s="11">
        <f t="shared" si="24"/>
        <v>1.2264639565270716</v>
      </c>
    </row>
    <row r="223" spans="1:15" x14ac:dyDescent="0.2">
      <c r="A223" s="1">
        <v>222</v>
      </c>
      <c r="B223" s="13">
        <f>(commit!$H224+commit!$I224)/1000</f>
        <v>7.8179999999999996</v>
      </c>
      <c r="C223" s="13">
        <f>(commit!$K224-commit!$J224)/1000</f>
        <v>111.342</v>
      </c>
      <c r="D223" s="13">
        <f>commit!$J224/1000</f>
        <v>0.65200000000000002</v>
      </c>
      <c r="E223" s="12">
        <f>commit!$G224</f>
        <v>260003</v>
      </c>
      <c r="F223" s="32">
        <f t="shared" si="25"/>
        <v>260.00299999999999</v>
      </c>
      <c r="G223" s="12">
        <f>commit!$P224/1000</f>
        <v>82.441999999999993</v>
      </c>
      <c r="H223" s="12">
        <f>commit!$P224/J223</f>
        <v>51.655388471177943</v>
      </c>
      <c r="I223" s="12">
        <f>commit!$L224</f>
        <v>1477</v>
      </c>
      <c r="J223" s="12">
        <f>commit!$M224</f>
        <v>1596</v>
      </c>
      <c r="K223" s="13">
        <f>(ncommit!$K224-ncommit!$J224)/1000</f>
        <v>68.137</v>
      </c>
      <c r="L223" s="11">
        <f t="shared" si="23"/>
        <v>1.6340901419199554</v>
      </c>
      <c r="M223" s="12">
        <f>ncommit!$G224</f>
        <v>211994</v>
      </c>
      <c r="N223" s="32">
        <f t="shared" si="26"/>
        <v>211.994</v>
      </c>
      <c r="O223" s="11">
        <f t="shared" si="24"/>
        <v>1.2264639565270716</v>
      </c>
    </row>
    <row r="224" spans="1:15" x14ac:dyDescent="0.2">
      <c r="A224" s="1">
        <v>223</v>
      </c>
      <c r="B224" s="13">
        <f>(commit!$H225+commit!$I225)/1000</f>
        <v>7.8339999999999996</v>
      </c>
      <c r="C224" s="13">
        <f>(commit!$K225-commit!$J225)/1000</f>
        <v>111.29900000000001</v>
      </c>
      <c r="D224" s="13">
        <f>commit!$J225/1000</f>
        <v>0.63900000000000001</v>
      </c>
      <c r="E224" s="12">
        <f>commit!$G225</f>
        <v>260003</v>
      </c>
      <c r="F224" s="32">
        <f t="shared" si="25"/>
        <v>260.00299999999999</v>
      </c>
      <c r="G224" s="12">
        <f>commit!$P225/1000</f>
        <v>82.441999999999993</v>
      </c>
      <c r="H224" s="12">
        <f>commit!$P225/J224</f>
        <v>51.655388471177943</v>
      </c>
      <c r="I224" s="12">
        <f>commit!$L225</f>
        <v>1477</v>
      </c>
      <c r="J224" s="12">
        <f>commit!$M225</f>
        <v>1596</v>
      </c>
      <c r="K224" s="13">
        <f>(ncommit!$K225-ncommit!$J225)/1000</f>
        <v>69.015000000000001</v>
      </c>
      <c r="L224" s="11">
        <f t="shared" si="23"/>
        <v>1.6126784032456714</v>
      </c>
      <c r="M224" s="12">
        <f>ncommit!$G225</f>
        <v>211994</v>
      </c>
      <c r="N224" s="32">
        <f t="shared" si="26"/>
        <v>211.994</v>
      </c>
      <c r="O224" s="11">
        <f t="shared" si="24"/>
        <v>1.2264639565270716</v>
      </c>
    </row>
    <row r="225" spans="1:15" x14ac:dyDescent="0.2">
      <c r="A225" s="1">
        <v>224</v>
      </c>
      <c r="B225" s="13">
        <f>(commit!$H226+commit!$I226)/1000</f>
        <v>7.3579999999999997</v>
      </c>
      <c r="C225" s="13">
        <f>(commit!$K226-commit!$J226)/1000</f>
        <v>109.958</v>
      </c>
      <c r="D225" s="13">
        <f>commit!$J226/1000</f>
        <v>0.623</v>
      </c>
      <c r="E225" s="12">
        <f>commit!$G226</f>
        <v>260735</v>
      </c>
      <c r="F225" s="32">
        <f t="shared" si="25"/>
        <v>260.73500000000001</v>
      </c>
      <c r="G225" s="12">
        <f>commit!$P226/1000</f>
        <v>82.45</v>
      </c>
      <c r="H225" s="12">
        <f>commit!$P226/J225</f>
        <v>51.660401002506269</v>
      </c>
      <c r="I225" s="12">
        <f>commit!$L226</f>
        <v>1477</v>
      </c>
      <c r="J225" s="12">
        <f>commit!$M226</f>
        <v>1596</v>
      </c>
      <c r="K225" s="13">
        <f>(ncommit!$K226-ncommit!$J226)/1000</f>
        <v>68.043000000000006</v>
      </c>
      <c r="L225" s="11">
        <f t="shared" si="23"/>
        <v>1.6160075246535277</v>
      </c>
      <c r="M225" s="12">
        <f>ncommit!$G226</f>
        <v>212680</v>
      </c>
      <c r="N225" s="32">
        <f t="shared" si="26"/>
        <v>212.68</v>
      </c>
      <c r="O225" s="11">
        <f t="shared" si="24"/>
        <v>1.2259497837126199</v>
      </c>
    </row>
    <row r="226" spans="1:15" x14ac:dyDescent="0.2">
      <c r="A226" s="1">
        <v>225</v>
      </c>
      <c r="B226" s="13">
        <f>(commit!$H227+commit!$I227)/1000</f>
        <v>7.7859999999999996</v>
      </c>
      <c r="C226" s="13">
        <f>(commit!$K227-commit!$J227)/1000</f>
        <v>109.36499999999999</v>
      </c>
      <c r="D226" s="13">
        <f>commit!$J227/1000</f>
        <v>0.70199999999999996</v>
      </c>
      <c r="E226" s="12">
        <f>commit!$G227</f>
        <v>260523</v>
      </c>
      <c r="F226" s="32">
        <f t="shared" si="25"/>
        <v>260.52300000000002</v>
      </c>
      <c r="G226" s="12">
        <f>commit!$P227/1000</f>
        <v>82.45</v>
      </c>
      <c r="H226" s="12">
        <f>commit!$P227/J226</f>
        <v>51.660401002506269</v>
      </c>
      <c r="I226" s="12">
        <f>commit!$L227</f>
        <v>1477</v>
      </c>
      <c r="J226" s="12">
        <f>commit!$M227</f>
        <v>1596</v>
      </c>
      <c r="K226" s="13">
        <f>(ncommit!$K227-ncommit!$J227)/1000</f>
        <v>68.784000000000006</v>
      </c>
      <c r="L226" s="11">
        <f t="shared" si="23"/>
        <v>1.589977320307048</v>
      </c>
      <c r="M226" s="12">
        <f>ncommit!$G227</f>
        <v>212252</v>
      </c>
      <c r="N226" s="32">
        <f t="shared" si="26"/>
        <v>212.25200000000001</v>
      </c>
      <c r="O226" s="11">
        <f t="shared" si="24"/>
        <v>1.2274230631513483</v>
      </c>
    </row>
    <row r="227" spans="1:15" x14ac:dyDescent="0.2">
      <c r="A227" s="1">
        <v>226</v>
      </c>
      <c r="B227" s="13">
        <f>(commit!$H228+commit!$I228)/1000</f>
        <v>8.09</v>
      </c>
      <c r="C227" s="13">
        <f>(commit!$K228-commit!$J228)/1000</f>
        <v>116.548</v>
      </c>
      <c r="D227" s="13">
        <f>commit!$J228/1000</f>
        <v>0.66300000000000003</v>
      </c>
      <c r="E227" s="12">
        <f>commit!$G228</f>
        <v>260523</v>
      </c>
      <c r="F227" s="32">
        <f t="shared" si="25"/>
        <v>260.52300000000002</v>
      </c>
      <c r="G227" s="12">
        <f>commit!$P228/1000</f>
        <v>82.45</v>
      </c>
      <c r="H227" s="12">
        <f>commit!$P228/J227</f>
        <v>51.660401002506269</v>
      </c>
      <c r="I227" s="12">
        <f>commit!$L228</f>
        <v>1477</v>
      </c>
      <c r="J227" s="12">
        <f>commit!$M228</f>
        <v>1596</v>
      </c>
      <c r="K227" s="13">
        <f>(ncommit!$K228-ncommit!$J228)/1000</f>
        <v>70.134</v>
      </c>
      <c r="L227" s="11">
        <f t="shared" si="23"/>
        <v>1.6617902871645707</v>
      </c>
      <c r="M227" s="12">
        <f>ncommit!$G228</f>
        <v>212252</v>
      </c>
      <c r="N227" s="32">
        <f t="shared" si="26"/>
        <v>212.25200000000001</v>
      </c>
      <c r="O227" s="11">
        <f t="shared" si="24"/>
        <v>1.2274230631513483</v>
      </c>
    </row>
    <row r="228" spans="1:15" x14ac:dyDescent="0.2">
      <c r="A228" s="1">
        <v>227</v>
      </c>
      <c r="B228" s="13">
        <f>(commit!$H229+commit!$I229)/1000</f>
        <v>7.8010000000000002</v>
      </c>
      <c r="C228" s="13">
        <f>(commit!$K229-commit!$J229)/1000</f>
        <v>109.452</v>
      </c>
      <c r="D228" s="13">
        <f>commit!$J229/1000</f>
        <v>0.67900000000000005</v>
      </c>
      <c r="E228" s="12">
        <f>commit!$G229</f>
        <v>260523</v>
      </c>
      <c r="F228" s="32">
        <f t="shared" si="25"/>
        <v>260.52300000000002</v>
      </c>
      <c r="G228" s="12">
        <f>commit!$P229/1000</f>
        <v>82.45</v>
      </c>
      <c r="H228" s="12">
        <f>commit!$P229/J228</f>
        <v>51.660401002506269</v>
      </c>
      <c r="I228" s="12">
        <f>commit!$L229</f>
        <v>1477</v>
      </c>
      <c r="J228" s="12">
        <f>commit!$M229</f>
        <v>1596</v>
      </c>
      <c r="K228" s="13">
        <f>(ncommit!$K229-ncommit!$J229)/1000</f>
        <v>68.858000000000004</v>
      </c>
      <c r="L228" s="11">
        <f t="shared" si="23"/>
        <v>1.5895320805135205</v>
      </c>
      <c r="M228" s="12">
        <f>ncommit!$G229</f>
        <v>212252</v>
      </c>
      <c r="N228" s="32">
        <f t="shared" si="26"/>
        <v>212.25200000000001</v>
      </c>
      <c r="O228" s="11">
        <f t="shared" si="24"/>
        <v>1.2274230631513483</v>
      </c>
    </row>
    <row r="229" spans="1:15" x14ac:dyDescent="0.2">
      <c r="A229" s="1">
        <v>228</v>
      </c>
      <c r="B229" s="13">
        <f>(commit!$H230+commit!$I230)/1000</f>
        <v>7.8140000000000001</v>
      </c>
      <c r="C229" s="13">
        <f>(commit!$K230-commit!$J230)/1000</f>
        <v>113.06399999999999</v>
      </c>
      <c r="D229" s="13">
        <f>commit!$J230/1000</f>
        <v>0.63600000000000001</v>
      </c>
      <c r="E229" s="12">
        <f>commit!$G230</f>
        <v>260523</v>
      </c>
      <c r="F229" s="32">
        <f t="shared" si="25"/>
        <v>260.52300000000002</v>
      </c>
      <c r="G229" s="12">
        <f>commit!$P230/1000</f>
        <v>82.45</v>
      </c>
      <c r="H229" s="12">
        <f>commit!$P230/J229</f>
        <v>51.660401002506269</v>
      </c>
      <c r="I229" s="12">
        <f>commit!$L230</f>
        <v>1477</v>
      </c>
      <c r="J229" s="12">
        <f>commit!$M230</f>
        <v>1596</v>
      </c>
      <c r="K229" s="13">
        <f>(ncommit!$K230-ncommit!$J230)/1000</f>
        <v>69.075000000000003</v>
      </c>
      <c r="L229" s="11">
        <f t="shared" si="23"/>
        <v>1.636829533116178</v>
      </c>
      <c r="M229" s="12">
        <f>ncommit!$G230</f>
        <v>212260</v>
      </c>
      <c r="N229" s="32">
        <f t="shared" si="26"/>
        <v>212.26</v>
      </c>
      <c r="O229" s="11">
        <f t="shared" si="24"/>
        <v>1.2273768020352398</v>
      </c>
    </row>
    <row r="230" spans="1:15" x14ac:dyDescent="0.2">
      <c r="A230" s="1">
        <v>229</v>
      </c>
      <c r="B230" s="13">
        <f>(commit!$H231+commit!$I231)/1000</f>
        <v>7.57</v>
      </c>
      <c r="C230" s="13">
        <f>(commit!$K231-commit!$J231)/1000</f>
        <v>106.35</v>
      </c>
      <c r="D230" s="13">
        <f>commit!$J231/1000</f>
        <v>0.68700000000000006</v>
      </c>
      <c r="E230" s="12">
        <f>commit!$G231</f>
        <v>270522</v>
      </c>
      <c r="F230" s="32">
        <f t="shared" si="25"/>
        <v>270.52199999999999</v>
      </c>
      <c r="G230" s="12">
        <f>commit!$P231/1000</f>
        <v>81.063000000000002</v>
      </c>
      <c r="H230" s="12">
        <f>commit!$P231/J230</f>
        <v>50.791353383458649</v>
      </c>
      <c r="I230" s="12">
        <f>commit!$L231</f>
        <v>1477</v>
      </c>
      <c r="J230" s="12">
        <f>commit!$M231</f>
        <v>1596</v>
      </c>
      <c r="K230" s="13">
        <f>(ncommit!$K231-ncommit!$J231)/1000</f>
        <v>84.971000000000004</v>
      </c>
      <c r="L230" s="11">
        <f t="shared" si="23"/>
        <v>1.251603488248932</v>
      </c>
      <c r="M230" s="12">
        <f>ncommit!$G231</f>
        <v>253677</v>
      </c>
      <c r="N230" s="32">
        <f t="shared" si="26"/>
        <v>253.67699999999999</v>
      </c>
      <c r="O230" s="11">
        <f t="shared" si="24"/>
        <v>1.0664033396799868</v>
      </c>
    </row>
    <row r="231" spans="1:15" x14ac:dyDescent="0.2">
      <c r="A231" s="1">
        <v>230</v>
      </c>
      <c r="B231" s="13">
        <f>(commit!$H232+commit!$I232)/1000</f>
        <v>7.5469999999999997</v>
      </c>
      <c r="C231" s="13">
        <f>(commit!$K232-commit!$J232)/1000</f>
        <v>109.995</v>
      </c>
      <c r="D231" s="13">
        <f>commit!$J232/1000</f>
        <v>0.65200000000000002</v>
      </c>
      <c r="E231" s="12">
        <f>commit!$G232</f>
        <v>273022</v>
      </c>
      <c r="F231" s="32">
        <f t="shared" si="25"/>
        <v>273.02199999999999</v>
      </c>
      <c r="G231" s="12">
        <f>commit!$P232/1000</f>
        <v>81.415000000000006</v>
      </c>
      <c r="H231" s="12">
        <f>commit!$P232/J231</f>
        <v>51.011904761904759</v>
      </c>
      <c r="I231" s="12">
        <f>commit!$L232</f>
        <v>1477</v>
      </c>
      <c r="J231" s="12">
        <f>commit!$M232</f>
        <v>1596</v>
      </c>
      <c r="K231" s="13">
        <f>(ncommit!$K232-ncommit!$J232)/1000</f>
        <v>88.293000000000006</v>
      </c>
      <c r="L231" s="11">
        <f t="shared" si="23"/>
        <v>1.245795249906561</v>
      </c>
      <c r="M231" s="12">
        <f>ncommit!$G232</f>
        <v>254268</v>
      </c>
      <c r="N231" s="32">
        <f t="shared" si="26"/>
        <v>254.268</v>
      </c>
      <c r="O231" s="11">
        <f t="shared" si="24"/>
        <v>1.0737568235090535</v>
      </c>
    </row>
    <row r="232" spans="1:15" x14ac:dyDescent="0.2">
      <c r="A232" s="1">
        <v>231</v>
      </c>
      <c r="B232" s="13">
        <f>(commit!$H233+commit!$I233)/1000</f>
        <v>8.2149999999999999</v>
      </c>
      <c r="C232" s="13">
        <f>(commit!$K233-commit!$J233)/1000</f>
        <v>111.85899999999999</v>
      </c>
      <c r="D232" s="13">
        <f>commit!$J233/1000</f>
        <v>0.68100000000000005</v>
      </c>
      <c r="E232" s="12">
        <f>commit!$G233</f>
        <v>273022</v>
      </c>
      <c r="F232" s="32">
        <f t="shared" si="25"/>
        <v>273.02199999999999</v>
      </c>
      <c r="G232" s="12">
        <f>commit!$P233/1000</f>
        <v>81.415000000000006</v>
      </c>
      <c r="H232" s="12">
        <f>commit!$P233/J232</f>
        <v>51.011904761904759</v>
      </c>
      <c r="I232" s="12">
        <f>commit!$L233</f>
        <v>1477</v>
      </c>
      <c r="J232" s="12">
        <f>commit!$M233</f>
        <v>1596</v>
      </c>
      <c r="K232" s="13">
        <f>(ncommit!$K233-ncommit!$J233)/1000</f>
        <v>89.924999999999997</v>
      </c>
      <c r="L232" s="11">
        <f t="shared" si="23"/>
        <v>1.243914373088685</v>
      </c>
      <c r="M232" s="12">
        <f>ncommit!$G233</f>
        <v>254268</v>
      </c>
      <c r="N232" s="32">
        <f t="shared" si="26"/>
        <v>254.268</v>
      </c>
      <c r="O232" s="11">
        <f t="shared" si="24"/>
        <v>1.0737568235090535</v>
      </c>
    </row>
    <row r="233" spans="1:15" x14ac:dyDescent="0.2">
      <c r="A233" s="1">
        <v>232</v>
      </c>
      <c r="B233" s="13">
        <f>(commit!$H234+commit!$I234)/1000</f>
        <v>7.8760000000000003</v>
      </c>
      <c r="C233" s="13">
        <f>(commit!$K234-commit!$J234)/1000</f>
        <v>86.6</v>
      </c>
      <c r="D233" s="13">
        <f>commit!$J234/1000</f>
        <v>0.622</v>
      </c>
      <c r="E233" s="12">
        <f>commit!$G234</f>
        <v>240315</v>
      </c>
      <c r="F233" s="32">
        <f t="shared" si="25"/>
        <v>240.315</v>
      </c>
      <c r="G233" s="12">
        <f>commit!$P234/1000</f>
        <v>80.616</v>
      </c>
      <c r="H233" s="12">
        <f>commit!$P234/J233</f>
        <v>50.574654956085318</v>
      </c>
      <c r="I233" s="12">
        <f>commit!$L234</f>
        <v>1474</v>
      </c>
      <c r="J233" s="12">
        <f>commit!$M234</f>
        <v>1594</v>
      </c>
      <c r="K233" s="13">
        <f>(ncommit!$K234-ncommit!$J234)/1000</f>
        <v>66.692999999999998</v>
      </c>
      <c r="L233" s="11">
        <f t="shared" si="23"/>
        <v>1.2984870975964493</v>
      </c>
      <c r="M233" s="12">
        <f>ncommit!$G234</f>
        <v>211987</v>
      </c>
      <c r="N233" s="32">
        <f t="shared" si="26"/>
        <v>211.98699999999999</v>
      </c>
      <c r="O233" s="11">
        <f t="shared" si="24"/>
        <v>1.1336308358531419</v>
      </c>
    </row>
    <row r="234" spans="1:15" x14ac:dyDescent="0.2">
      <c r="A234" s="1">
        <v>233</v>
      </c>
      <c r="B234" s="13">
        <f>(commit!$H235+commit!$I235)/1000</f>
        <v>7.9829999999999997</v>
      </c>
      <c r="C234" s="13">
        <f>(commit!$K235-commit!$J235)/1000</f>
        <v>86.44</v>
      </c>
      <c r="D234" s="13">
        <f>commit!$J235/1000</f>
        <v>0.58799999999999997</v>
      </c>
      <c r="E234" s="12">
        <f>commit!$G235</f>
        <v>240315</v>
      </c>
      <c r="F234" s="32">
        <f t="shared" si="25"/>
        <v>240.315</v>
      </c>
      <c r="G234" s="12">
        <f>commit!$P235/1000</f>
        <v>80.616</v>
      </c>
      <c r="H234" s="12">
        <f>commit!$P235/J234</f>
        <v>50.574654956085318</v>
      </c>
      <c r="I234" s="12">
        <f>commit!$L235</f>
        <v>1474</v>
      </c>
      <c r="J234" s="12">
        <f>commit!$M235</f>
        <v>1594</v>
      </c>
      <c r="K234" s="13">
        <f>(ncommit!$K235-ncommit!$J235)/1000</f>
        <v>65.822000000000003</v>
      </c>
      <c r="L234" s="11">
        <f t="shared" si="23"/>
        <v>1.3132387347695298</v>
      </c>
      <c r="M234" s="12">
        <f>ncommit!$G235</f>
        <v>211987</v>
      </c>
      <c r="N234" s="32">
        <f t="shared" si="26"/>
        <v>211.98699999999999</v>
      </c>
      <c r="O234" s="11">
        <f t="shared" si="24"/>
        <v>1.1336308358531419</v>
      </c>
    </row>
    <row r="235" spans="1:15" x14ac:dyDescent="0.2">
      <c r="A235" s="1">
        <v>234</v>
      </c>
      <c r="B235" s="13">
        <f>(commit!$H236+commit!$I236)/1000</f>
        <v>7.4850000000000003</v>
      </c>
      <c r="C235" s="13">
        <f>(commit!$K236-commit!$J236)/1000</f>
        <v>86.468000000000004</v>
      </c>
      <c r="D235" s="13">
        <f>commit!$J236/1000</f>
        <v>0.59699999999999998</v>
      </c>
      <c r="E235" s="12">
        <f>commit!$G236</f>
        <v>240315</v>
      </c>
      <c r="F235" s="32">
        <f t="shared" si="25"/>
        <v>240.315</v>
      </c>
      <c r="G235" s="12">
        <f>commit!$P236/1000</f>
        <v>80.616</v>
      </c>
      <c r="H235" s="12">
        <f>commit!$P236/J235</f>
        <v>50.574654956085318</v>
      </c>
      <c r="I235" s="12">
        <f>commit!$L236</f>
        <v>1474</v>
      </c>
      <c r="J235" s="12">
        <f>commit!$M236</f>
        <v>1594</v>
      </c>
      <c r="K235" s="13">
        <f>(ncommit!$K236-ncommit!$J236)/1000</f>
        <v>66.953999999999994</v>
      </c>
      <c r="L235" s="11">
        <f t="shared" si="23"/>
        <v>1.2914538339755655</v>
      </c>
      <c r="M235" s="12">
        <f>ncommit!$G236</f>
        <v>211987</v>
      </c>
      <c r="N235" s="32">
        <f t="shared" si="26"/>
        <v>211.98699999999999</v>
      </c>
      <c r="O235" s="11">
        <f t="shared" si="24"/>
        <v>1.1336308358531419</v>
      </c>
    </row>
    <row r="236" spans="1:15" x14ac:dyDescent="0.2">
      <c r="A236" s="1">
        <v>235</v>
      </c>
      <c r="B236" s="13">
        <f>(commit!$H237+commit!$I237)/1000</f>
        <v>7.7610000000000001</v>
      </c>
      <c r="C236" s="13">
        <f>(commit!$K237-commit!$J237)/1000</f>
        <v>87.950999999999993</v>
      </c>
      <c r="D236" s="13">
        <f>commit!$J237/1000</f>
        <v>0.55400000000000005</v>
      </c>
      <c r="E236" s="12">
        <f>commit!$G237</f>
        <v>240315</v>
      </c>
      <c r="F236" s="32">
        <f t="shared" si="25"/>
        <v>240.315</v>
      </c>
      <c r="G236" s="12">
        <f>commit!$P237/1000</f>
        <v>80.616</v>
      </c>
      <c r="H236" s="12">
        <f>commit!$P237/J236</f>
        <v>50.574654956085318</v>
      </c>
      <c r="I236" s="12">
        <f>commit!$L237</f>
        <v>1474</v>
      </c>
      <c r="J236" s="12">
        <f>commit!$M237</f>
        <v>1594</v>
      </c>
      <c r="K236" s="13">
        <f>(ncommit!$K237-ncommit!$J237)/1000</f>
        <v>67.046000000000006</v>
      </c>
      <c r="L236" s="11">
        <f t="shared" si="23"/>
        <v>1.3118008531456014</v>
      </c>
      <c r="M236" s="12">
        <f>ncommit!$G237</f>
        <v>211987</v>
      </c>
      <c r="N236" s="32">
        <f t="shared" si="26"/>
        <v>211.98699999999999</v>
      </c>
      <c r="O236" s="11">
        <f t="shared" si="24"/>
        <v>1.1336308358531419</v>
      </c>
    </row>
    <row r="237" spans="1:15" x14ac:dyDescent="0.2">
      <c r="A237" s="1">
        <v>236</v>
      </c>
      <c r="B237" s="13">
        <f>(commit!$H238+commit!$I238)/1000</f>
        <v>8.3490000000000002</v>
      </c>
      <c r="C237" s="13">
        <f>(commit!$K238-commit!$J238)/1000</f>
        <v>89.552999999999997</v>
      </c>
      <c r="D237" s="13">
        <f>commit!$J238/1000</f>
        <v>0.60499999999999998</v>
      </c>
      <c r="E237" s="12">
        <f>commit!$G238</f>
        <v>240315</v>
      </c>
      <c r="F237" s="32">
        <f t="shared" si="25"/>
        <v>240.315</v>
      </c>
      <c r="G237" s="12">
        <f>commit!$P238/1000</f>
        <v>80.616</v>
      </c>
      <c r="H237" s="12">
        <f>commit!$P238/J237</f>
        <v>50.574654956085318</v>
      </c>
      <c r="I237" s="12">
        <f>commit!$L238</f>
        <v>1474</v>
      </c>
      <c r="J237" s="12">
        <f>commit!$M238</f>
        <v>1594</v>
      </c>
      <c r="K237" s="13">
        <f>(ncommit!$K238-ncommit!$J238)/1000</f>
        <v>68.233999999999995</v>
      </c>
      <c r="L237" s="11">
        <f t="shared" si="23"/>
        <v>1.3124395462672569</v>
      </c>
      <c r="M237" s="12">
        <f>ncommit!$G238</f>
        <v>211987</v>
      </c>
      <c r="N237" s="32">
        <f t="shared" si="26"/>
        <v>211.98699999999999</v>
      </c>
      <c r="O237" s="11">
        <f t="shared" si="24"/>
        <v>1.1336308358531419</v>
      </c>
    </row>
    <row r="238" spans="1:15" x14ac:dyDescent="0.2">
      <c r="A238" s="1">
        <v>237</v>
      </c>
      <c r="B238" s="13">
        <f>(commit!$H239+commit!$I239)/1000</f>
        <v>7.7480000000000002</v>
      </c>
      <c r="C238" s="13">
        <f>(commit!$K239-commit!$J239)/1000</f>
        <v>88.042000000000002</v>
      </c>
      <c r="D238" s="13">
        <f>commit!$J239/1000</f>
        <v>0.57199999999999995</v>
      </c>
      <c r="E238" s="12">
        <f>commit!$G239</f>
        <v>240315</v>
      </c>
      <c r="F238" s="32">
        <f t="shared" si="25"/>
        <v>240.315</v>
      </c>
      <c r="G238" s="12">
        <f>commit!$P239/1000</f>
        <v>80.616</v>
      </c>
      <c r="H238" s="12">
        <f>commit!$P239/J238</f>
        <v>50.574654956085318</v>
      </c>
      <c r="I238" s="12">
        <f>commit!$L239</f>
        <v>1474</v>
      </c>
      <c r="J238" s="12">
        <f>commit!$M239</f>
        <v>1594</v>
      </c>
      <c r="K238" s="13">
        <f>(ncommit!$K239-ncommit!$J239)/1000</f>
        <v>66.075999999999993</v>
      </c>
      <c r="L238" s="11">
        <f t="shared" si="23"/>
        <v>1.3324353774441553</v>
      </c>
      <c r="M238" s="12">
        <f>ncommit!$G239</f>
        <v>211987</v>
      </c>
      <c r="N238" s="32">
        <f t="shared" si="26"/>
        <v>211.98699999999999</v>
      </c>
      <c r="O238" s="11">
        <f t="shared" si="24"/>
        <v>1.1336308358531419</v>
      </c>
    </row>
    <row r="239" spans="1:15" x14ac:dyDescent="0.2">
      <c r="A239" s="1">
        <v>238</v>
      </c>
      <c r="B239" s="13">
        <f>(commit!$H240+commit!$I240)/1000</f>
        <v>7.8029999999999999</v>
      </c>
      <c r="C239" s="13">
        <f>(commit!$K240-commit!$J240)/1000</f>
        <v>88.798000000000002</v>
      </c>
      <c r="D239" s="13">
        <f>commit!$J240/1000</f>
        <v>0.55700000000000005</v>
      </c>
      <c r="E239" s="12">
        <f>commit!$G240</f>
        <v>242384</v>
      </c>
      <c r="F239" s="32">
        <f t="shared" si="25"/>
        <v>242.38399999999999</v>
      </c>
      <c r="G239" s="12">
        <f>commit!$P240/1000</f>
        <v>81.225999999999999</v>
      </c>
      <c r="H239" s="12">
        <f>commit!$P240/J239</f>
        <v>50.925391849529781</v>
      </c>
      <c r="I239" s="12">
        <f>commit!$L240</f>
        <v>1475</v>
      </c>
      <c r="J239" s="12">
        <f>commit!$M240</f>
        <v>1595</v>
      </c>
      <c r="K239" s="13">
        <f>(ncommit!$K240-ncommit!$J240)/1000</f>
        <v>68.924999999999997</v>
      </c>
      <c r="L239" s="11">
        <f t="shared" si="23"/>
        <v>1.2883278926369244</v>
      </c>
      <c r="M239" s="12">
        <f>ncommit!$G240</f>
        <v>214515</v>
      </c>
      <c r="N239" s="32">
        <f t="shared" si="26"/>
        <v>214.51499999999999</v>
      </c>
      <c r="O239" s="11">
        <f t="shared" si="24"/>
        <v>1.1299163228678648</v>
      </c>
    </row>
    <row r="240" spans="1:15" x14ac:dyDescent="0.2">
      <c r="A240" s="1">
        <v>239</v>
      </c>
      <c r="B240" s="13">
        <f>(commit!$H241+commit!$I241)/1000</f>
        <v>7.7640000000000002</v>
      </c>
      <c r="C240" s="13">
        <f>(commit!$K241-commit!$J241)/1000</f>
        <v>85.555000000000007</v>
      </c>
      <c r="D240" s="13">
        <f>commit!$J241/1000</f>
        <v>0.62</v>
      </c>
      <c r="E240" s="12">
        <f>commit!$G241</f>
        <v>242384</v>
      </c>
      <c r="F240" s="32">
        <f t="shared" si="25"/>
        <v>242.38399999999999</v>
      </c>
      <c r="G240" s="12">
        <f>commit!$P241/1000</f>
        <v>81.225999999999999</v>
      </c>
      <c r="H240" s="12">
        <f>commit!$P241/J240</f>
        <v>50.925391849529781</v>
      </c>
      <c r="I240" s="12">
        <f>commit!$L241</f>
        <v>1475</v>
      </c>
      <c r="J240" s="12">
        <f>commit!$M241</f>
        <v>1595</v>
      </c>
      <c r="K240" s="13">
        <f>(ncommit!$K241-ncommit!$J241)/1000</f>
        <v>64.120999999999995</v>
      </c>
      <c r="L240" s="11">
        <f t="shared" si="23"/>
        <v>1.3342742627220414</v>
      </c>
      <c r="M240" s="12">
        <f>ncommit!$G241</f>
        <v>214515</v>
      </c>
      <c r="N240" s="32">
        <f t="shared" si="26"/>
        <v>214.51499999999999</v>
      </c>
      <c r="O240" s="11">
        <f t="shared" si="24"/>
        <v>1.1299163228678648</v>
      </c>
    </row>
    <row r="241" spans="1:15" x14ac:dyDescent="0.2">
      <c r="A241" s="1">
        <v>240</v>
      </c>
      <c r="B241" s="13">
        <f>(commit!$H242+commit!$I242)/1000</f>
        <v>7.72</v>
      </c>
      <c r="C241" s="13">
        <f>(commit!$K242-commit!$J242)/1000</f>
        <v>90.805000000000007</v>
      </c>
      <c r="D241" s="13">
        <f>commit!$J242/1000</f>
        <v>0.55200000000000005</v>
      </c>
      <c r="E241" s="12">
        <f>commit!$G242</f>
        <v>246814</v>
      </c>
      <c r="F241" s="32">
        <f t="shared" si="25"/>
        <v>246.81399999999999</v>
      </c>
      <c r="G241" s="12">
        <f>commit!$P242/1000</f>
        <v>81.242999999999995</v>
      </c>
      <c r="H241" s="12">
        <f>commit!$P242/J241</f>
        <v>50.93605015673981</v>
      </c>
      <c r="I241" s="12">
        <f>commit!$L242</f>
        <v>1475</v>
      </c>
      <c r="J241" s="12">
        <f>commit!$M242</f>
        <v>1595</v>
      </c>
      <c r="K241" s="13">
        <f>(ncommit!$K242-ncommit!$J242)/1000</f>
        <v>69.694000000000003</v>
      </c>
      <c r="L241" s="11">
        <f t="shared" si="23"/>
        <v>1.3029098631159066</v>
      </c>
      <c r="M241" s="12">
        <f>ncommit!$G242</f>
        <v>217372</v>
      </c>
      <c r="N241" s="32">
        <f t="shared" si="26"/>
        <v>217.37200000000001</v>
      </c>
      <c r="O241" s="11">
        <f t="shared" si="24"/>
        <v>1.1354452275362052</v>
      </c>
    </row>
    <row r="242" spans="1:15" x14ac:dyDescent="0.2">
      <c r="A242" s="1">
        <v>241</v>
      </c>
      <c r="B242" s="13">
        <f>(commit!$H243+commit!$I243)/1000</f>
        <v>8.31</v>
      </c>
      <c r="C242" s="13">
        <f>(commit!$K243-commit!$J243)/1000</f>
        <v>90.953000000000003</v>
      </c>
      <c r="D242" s="13">
        <f>commit!$J243/1000</f>
        <v>0.63800000000000001</v>
      </c>
      <c r="E242" s="12">
        <f>commit!$G243</f>
        <v>246814</v>
      </c>
      <c r="F242" s="32">
        <f t="shared" si="25"/>
        <v>246.81399999999999</v>
      </c>
      <c r="G242" s="12">
        <f>commit!$P243/1000</f>
        <v>81.242999999999995</v>
      </c>
      <c r="H242" s="12">
        <f>commit!$P243/J242</f>
        <v>50.93605015673981</v>
      </c>
      <c r="I242" s="12">
        <f>commit!$L243</f>
        <v>1475</v>
      </c>
      <c r="J242" s="12">
        <f>commit!$M243</f>
        <v>1595</v>
      </c>
      <c r="K242" s="13">
        <f>(ncommit!$K243-ncommit!$J243)/1000</f>
        <v>71.828999999999994</v>
      </c>
      <c r="L242" s="11">
        <f t="shared" si="23"/>
        <v>1.2662434392793998</v>
      </c>
      <c r="M242" s="12">
        <f>ncommit!$G243</f>
        <v>217372</v>
      </c>
      <c r="N242" s="32">
        <f t="shared" si="26"/>
        <v>217.37200000000001</v>
      </c>
      <c r="O242" s="11">
        <f t="shared" si="24"/>
        <v>1.1354452275362052</v>
      </c>
    </row>
    <row r="243" spans="1:15" x14ac:dyDescent="0.2">
      <c r="A243" s="1">
        <v>242</v>
      </c>
      <c r="B243" s="13">
        <f>(commit!$H244+commit!$I244)/1000</f>
        <v>7.7969999999999997</v>
      </c>
      <c r="C243" s="13">
        <f>(commit!$K244-commit!$J244)/1000</f>
        <v>90.102999999999994</v>
      </c>
      <c r="D243" s="13">
        <f>commit!$J244/1000</f>
        <v>0.62</v>
      </c>
      <c r="E243" s="12">
        <f>commit!$G244</f>
        <v>246814</v>
      </c>
      <c r="F243" s="32">
        <f t="shared" si="25"/>
        <v>246.81399999999999</v>
      </c>
      <c r="G243" s="12">
        <f>commit!$P244/1000</f>
        <v>81.242999999999995</v>
      </c>
      <c r="H243" s="12">
        <f>commit!$P244/J243</f>
        <v>50.93605015673981</v>
      </c>
      <c r="I243" s="12">
        <f>commit!$L244</f>
        <v>1475</v>
      </c>
      <c r="J243" s="12">
        <f>commit!$M244</f>
        <v>1595</v>
      </c>
      <c r="K243" s="13">
        <f>(ncommit!$K244-ncommit!$J244)/1000</f>
        <v>69.317999999999998</v>
      </c>
      <c r="L243" s="11">
        <f t="shared" si="23"/>
        <v>1.2998499668195851</v>
      </c>
      <c r="M243" s="12">
        <f>ncommit!$G244</f>
        <v>217372</v>
      </c>
      <c r="N243" s="32">
        <f t="shared" si="26"/>
        <v>217.37200000000001</v>
      </c>
      <c r="O243" s="11">
        <f t="shared" si="24"/>
        <v>1.1354452275362052</v>
      </c>
    </row>
    <row r="244" spans="1:15" x14ac:dyDescent="0.2">
      <c r="A244" s="1">
        <v>243</v>
      </c>
      <c r="B244" s="13">
        <f>(commit!$H245+commit!$I245)/1000</f>
        <v>7.7729999999999997</v>
      </c>
      <c r="C244" s="13">
        <f>(commit!$K245-commit!$J245)/1000</f>
        <v>90.991</v>
      </c>
      <c r="D244" s="13">
        <f>commit!$J245/1000</f>
        <v>0.59699999999999998</v>
      </c>
      <c r="E244" s="12">
        <f>commit!$G245</f>
        <v>246814</v>
      </c>
      <c r="F244" s="32">
        <f t="shared" si="25"/>
        <v>246.81399999999999</v>
      </c>
      <c r="G244" s="12">
        <f>commit!$P245/1000</f>
        <v>81.242999999999995</v>
      </c>
      <c r="H244" s="12">
        <f>commit!$P245/J244</f>
        <v>50.93605015673981</v>
      </c>
      <c r="I244" s="12">
        <f>commit!$L245</f>
        <v>1475</v>
      </c>
      <c r="J244" s="12">
        <f>commit!$M245</f>
        <v>1595</v>
      </c>
      <c r="K244" s="13">
        <f>(ncommit!$K245-ncommit!$J245)/1000</f>
        <v>70.774000000000001</v>
      </c>
      <c r="L244" s="11">
        <f t="shared" si="23"/>
        <v>1.2856557492864611</v>
      </c>
      <c r="M244" s="12">
        <f>ncommit!$G245</f>
        <v>217372</v>
      </c>
      <c r="N244" s="32">
        <f t="shared" si="26"/>
        <v>217.37200000000001</v>
      </c>
      <c r="O244" s="11">
        <f t="shared" si="24"/>
        <v>1.1354452275362052</v>
      </c>
    </row>
    <row r="245" spans="1:15" x14ac:dyDescent="0.2">
      <c r="A245" s="1">
        <v>244</v>
      </c>
      <c r="B245" s="13">
        <f>(commit!$H246+commit!$I246)/1000</f>
        <v>7.5659999999999998</v>
      </c>
      <c r="C245" s="13">
        <f>(commit!$K246-commit!$J246)/1000</f>
        <v>89.707999999999998</v>
      </c>
      <c r="D245" s="13">
        <f>commit!$J246/1000</f>
        <v>0.63</v>
      </c>
      <c r="E245" s="12">
        <f>commit!$G246</f>
        <v>247107</v>
      </c>
      <c r="F245" s="32">
        <f t="shared" si="25"/>
        <v>247.107</v>
      </c>
      <c r="G245" s="12">
        <f>commit!$P246/1000</f>
        <v>81.418999999999997</v>
      </c>
      <c r="H245" s="12">
        <f>commit!$P246/J245</f>
        <v>50.982467125860992</v>
      </c>
      <c r="I245" s="12">
        <f>commit!$L246</f>
        <v>1475</v>
      </c>
      <c r="J245" s="12">
        <f>commit!$M246</f>
        <v>1597</v>
      </c>
      <c r="K245" s="13">
        <f>(ncommit!$K246-ncommit!$J246)/1000</f>
        <v>71.48</v>
      </c>
      <c r="L245" s="11">
        <f t="shared" si="23"/>
        <v>1.2550083939563514</v>
      </c>
      <c r="M245" s="12">
        <f>ncommit!$G246</f>
        <v>218424</v>
      </c>
      <c r="N245" s="32">
        <f t="shared" si="26"/>
        <v>218.42400000000001</v>
      </c>
      <c r="O245" s="11">
        <f t="shared" si="24"/>
        <v>1.1313179870343919</v>
      </c>
    </row>
    <row r="246" spans="1:15" x14ac:dyDescent="0.2">
      <c r="A246" s="1">
        <v>245</v>
      </c>
      <c r="B246" s="13">
        <f>(commit!$H247+commit!$I247)/1000</f>
        <v>8.0920000000000005</v>
      </c>
      <c r="C246" s="13">
        <f>(commit!$K247-commit!$J247)/1000</f>
        <v>90.427999999999997</v>
      </c>
      <c r="D246" s="13">
        <f>commit!$J247/1000</f>
        <v>0.61699999999999999</v>
      </c>
      <c r="E246" s="12">
        <f>commit!$G247</f>
        <v>247107</v>
      </c>
      <c r="F246" s="32">
        <f t="shared" si="25"/>
        <v>247.107</v>
      </c>
      <c r="G246" s="12">
        <f>commit!$P247/1000</f>
        <v>81.418999999999997</v>
      </c>
      <c r="H246" s="12">
        <f>commit!$P247/J246</f>
        <v>50.982467125860992</v>
      </c>
      <c r="I246" s="12">
        <f>commit!$L247</f>
        <v>1475</v>
      </c>
      <c r="J246" s="12">
        <f>commit!$M247</f>
        <v>1597</v>
      </c>
      <c r="K246" s="13">
        <f>(ncommit!$K247-ncommit!$J247)/1000</f>
        <v>71.23</v>
      </c>
      <c r="L246" s="11">
        <f t="shared" si="23"/>
        <v>1.2695212691281763</v>
      </c>
      <c r="M246" s="12">
        <f>ncommit!$G247</f>
        <v>218424</v>
      </c>
      <c r="N246" s="32">
        <f t="shared" si="26"/>
        <v>218.42400000000001</v>
      </c>
      <c r="O246" s="11">
        <f t="shared" si="24"/>
        <v>1.1313179870343919</v>
      </c>
    </row>
    <row r="247" spans="1:15" x14ac:dyDescent="0.2">
      <c r="A247" s="1">
        <v>246</v>
      </c>
      <c r="B247" s="13">
        <f>(commit!$H248+commit!$I248)/1000</f>
        <v>8.1489999999999991</v>
      </c>
      <c r="C247" s="13">
        <f>(commit!$K248-commit!$J248)/1000</f>
        <v>89.786000000000001</v>
      </c>
      <c r="D247" s="13">
        <f>commit!$J248/1000</f>
        <v>0.63500000000000001</v>
      </c>
      <c r="E247" s="12">
        <f>commit!$G248</f>
        <v>246699</v>
      </c>
      <c r="F247" s="32">
        <f t="shared" si="25"/>
        <v>246.69900000000001</v>
      </c>
      <c r="G247" s="12">
        <f>commit!$P248/1000</f>
        <v>83.402000000000001</v>
      </c>
      <c r="H247" s="12">
        <f>commit!$P248/J247</f>
        <v>52.191489361702125</v>
      </c>
      <c r="I247" s="12">
        <f>commit!$L248</f>
        <v>1477</v>
      </c>
      <c r="J247" s="12">
        <f>commit!$M248</f>
        <v>1598</v>
      </c>
      <c r="K247" s="13">
        <f>(ncommit!$K248-ncommit!$J248)/1000</f>
        <v>71.106999999999999</v>
      </c>
      <c r="L247" s="11">
        <f t="shared" si="23"/>
        <v>1.2626886241860857</v>
      </c>
      <c r="M247" s="12">
        <f>ncommit!$G248</f>
        <v>217332</v>
      </c>
      <c r="N247" s="32">
        <f t="shared" si="26"/>
        <v>217.33199999999999</v>
      </c>
      <c r="O247" s="11">
        <f t="shared" si="24"/>
        <v>1.1351250621169455</v>
      </c>
    </row>
    <row r="248" spans="1:15" x14ac:dyDescent="0.2">
      <c r="A248" s="1">
        <v>247</v>
      </c>
      <c r="B248" s="13">
        <f>(commit!$H249+commit!$I249)/1000</f>
        <v>7.6580000000000004</v>
      </c>
      <c r="C248" s="13">
        <f>(commit!$K249-commit!$J249)/1000</f>
        <v>89.697999999999993</v>
      </c>
      <c r="D248" s="13">
        <f>commit!$J249/1000</f>
        <v>0.61299999999999999</v>
      </c>
      <c r="E248" s="12">
        <f>commit!$G249</f>
        <v>246696</v>
      </c>
      <c r="F248" s="32">
        <f t="shared" si="25"/>
        <v>246.696</v>
      </c>
      <c r="G248" s="12">
        <f>commit!$P249/1000</f>
        <v>83.403000000000006</v>
      </c>
      <c r="H248" s="12">
        <f>commit!$P249/J248</f>
        <v>52.192115143929911</v>
      </c>
      <c r="I248" s="12">
        <f>commit!$L249</f>
        <v>1477</v>
      </c>
      <c r="J248" s="12">
        <f>commit!$M249</f>
        <v>1598</v>
      </c>
      <c r="K248" s="13">
        <f>(ncommit!$K249-ncommit!$J249)/1000</f>
        <v>72.021000000000001</v>
      </c>
      <c r="L248" s="11">
        <f t="shared" si="23"/>
        <v>1.2454423015509364</v>
      </c>
      <c r="M248" s="12">
        <f>ncommit!$G249</f>
        <v>217335</v>
      </c>
      <c r="N248" s="32">
        <f t="shared" si="26"/>
        <v>217.33500000000001</v>
      </c>
      <c r="O248" s="11">
        <f t="shared" si="24"/>
        <v>1.1350955897577473</v>
      </c>
    </row>
    <row r="249" spans="1:15" x14ac:dyDescent="0.2">
      <c r="A249" s="1">
        <v>248</v>
      </c>
      <c r="B249" s="13">
        <f>(commit!$H250+commit!$I250)/1000</f>
        <v>7.8040000000000003</v>
      </c>
      <c r="C249" s="13">
        <f>(commit!$K250-commit!$J250)/1000</f>
        <v>89.122</v>
      </c>
      <c r="D249" s="13">
        <f>commit!$J250/1000</f>
        <v>0.69899999999999995</v>
      </c>
      <c r="E249" s="12">
        <f>commit!$G250</f>
        <v>246696</v>
      </c>
      <c r="F249" s="32">
        <f t="shared" si="25"/>
        <v>246.696</v>
      </c>
      <c r="G249" s="12">
        <f>commit!$P250/1000</f>
        <v>83.403000000000006</v>
      </c>
      <c r="H249" s="12">
        <f>commit!$P250/J249</f>
        <v>52.192115143929911</v>
      </c>
      <c r="I249" s="12">
        <f>commit!$L250</f>
        <v>1477</v>
      </c>
      <c r="J249" s="12">
        <f>commit!$M250</f>
        <v>1598</v>
      </c>
      <c r="K249" s="13">
        <f>(ncommit!$K250-ncommit!$J250)/1000</f>
        <v>69.171999999999997</v>
      </c>
      <c r="L249" s="11">
        <f t="shared" si="23"/>
        <v>1.2884114959810329</v>
      </c>
      <c r="M249" s="12">
        <f>ncommit!$G250</f>
        <v>217335</v>
      </c>
      <c r="N249" s="32">
        <f t="shared" si="26"/>
        <v>217.33500000000001</v>
      </c>
      <c r="O249" s="11">
        <f t="shared" si="24"/>
        <v>1.1350955897577473</v>
      </c>
    </row>
    <row r="250" spans="1:15" x14ac:dyDescent="0.2">
      <c r="A250" s="1">
        <v>249</v>
      </c>
      <c r="B250" s="13">
        <f>(commit!$H251+commit!$I251)/1000</f>
        <v>7.7110000000000003</v>
      </c>
      <c r="C250" s="13">
        <f>(commit!$K251-commit!$J251)/1000</f>
        <v>88.125</v>
      </c>
      <c r="D250" s="13">
        <f>commit!$J251/1000</f>
        <v>0.63700000000000001</v>
      </c>
      <c r="E250" s="12">
        <f>commit!$G251</f>
        <v>248730</v>
      </c>
      <c r="F250" s="32">
        <f t="shared" si="25"/>
        <v>248.73</v>
      </c>
      <c r="G250" s="12">
        <f>commit!$P251/1000</f>
        <v>83.126000000000005</v>
      </c>
      <c r="H250" s="12">
        <f>commit!$P251/J250</f>
        <v>52.018773466833544</v>
      </c>
      <c r="I250" s="12">
        <f>commit!$L251</f>
        <v>1477</v>
      </c>
      <c r="J250" s="12">
        <f>commit!$M251</f>
        <v>1598</v>
      </c>
      <c r="K250" s="13">
        <f>(ncommit!$K251-ncommit!$J251)/1000</f>
        <v>70.631</v>
      </c>
      <c r="L250" s="11">
        <f t="shared" si="23"/>
        <v>1.2476816128895245</v>
      </c>
      <c r="M250" s="12">
        <f>ncommit!$G251</f>
        <v>218560</v>
      </c>
      <c r="N250" s="32">
        <f t="shared" si="26"/>
        <v>218.56</v>
      </c>
      <c r="O250" s="11">
        <f t="shared" si="24"/>
        <v>1.1380398975109809</v>
      </c>
    </row>
    <row r="251" spans="1:15" x14ac:dyDescent="0.2">
      <c r="A251" s="1">
        <v>250</v>
      </c>
      <c r="B251" s="13">
        <f>(commit!$H252+commit!$I252)/1000</f>
        <v>7.6619999999999999</v>
      </c>
      <c r="C251" s="13">
        <f>(commit!$K252-commit!$J252)/1000</f>
        <v>93.271000000000001</v>
      </c>
      <c r="D251" s="13">
        <f>commit!$J252/1000</f>
        <v>0.65500000000000003</v>
      </c>
      <c r="E251" s="12">
        <f>commit!$G252</f>
        <v>248730</v>
      </c>
      <c r="F251" s="32">
        <f t="shared" si="25"/>
        <v>248.73</v>
      </c>
      <c r="G251" s="12">
        <f>commit!$P252/1000</f>
        <v>83.126000000000005</v>
      </c>
      <c r="H251" s="12">
        <f>commit!$P252/J251</f>
        <v>52.018773466833544</v>
      </c>
      <c r="I251" s="12">
        <f>commit!$L252</f>
        <v>1477</v>
      </c>
      <c r="J251" s="12">
        <f>commit!$M252</f>
        <v>1598</v>
      </c>
      <c r="K251" s="13">
        <f>(ncommit!$K252-ncommit!$J252)/1000</f>
        <v>72.025000000000006</v>
      </c>
      <c r="L251" s="11">
        <f t="shared" si="23"/>
        <v>1.2949809094064559</v>
      </c>
      <c r="M251" s="12">
        <f>ncommit!$G252</f>
        <v>218560</v>
      </c>
      <c r="N251" s="32">
        <f t="shared" si="26"/>
        <v>218.56</v>
      </c>
      <c r="O251" s="11">
        <f t="shared" si="24"/>
        <v>1.1380398975109809</v>
      </c>
    </row>
    <row r="252" spans="1:15" x14ac:dyDescent="0.2">
      <c r="A252" s="1">
        <v>251</v>
      </c>
      <c r="B252" s="13">
        <f>(commit!$H253+commit!$I253)/1000</f>
        <v>8.18</v>
      </c>
      <c r="C252" s="13">
        <f>(commit!$K253-commit!$J253)/1000</f>
        <v>91.722999999999999</v>
      </c>
      <c r="D252" s="13">
        <f>commit!$J253/1000</f>
        <v>0.64400000000000002</v>
      </c>
      <c r="E252" s="12">
        <f>commit!$G253</f>
        <v>247337</v>
      </c>
      <c r="F252" s="32">
        <f t="shared" si="25"/>
        <v>247.33699999999999</v>
      </c>
      <c r="G252" s="12">
        <f>commit!$P253/1000</f>
        <v>83.204999999999998</v>
      </c>
      <c r="H252" s="12">
        <f>commit!$P253/J252</f>
        <v>52.068210262828536</v>
      </c>
      <c r="I252" s="12">
        <f>commit!$L253</f>
        <v>1477</v>
      </c>
      <c r="J252" s="12">
        <f>commit!$M253</f>
        <v>1598</v>
      </c>
      <c r="K252" s="13">
        <f>(ncommit!$K253-ncommit!$J253)/1000</f>
        <v>70.909000000000006</v>
      </c>
      <c r="L252" s="11">
        <f t="shared" si="23"/>
        <v>1.2935311455527505</v>
      </c>
      <c r="M252" s="12">
        <f>ncommit!$G253</f>
        <v>217019</v>
      </c>
      <c r="N252" s="32">
        <f t="shared" si="26"/>
        <v>217.01900000000001</v>
      </c>
      <c r="O252" s="11">
        <f t="shared" si="24"/>
        <v>1.1397020537372304</v>
      </c>
    </row>
    <row r="253" spans="1:15" x14ac:dyDescent="0.2">
      <c r="A253" s="1">
        <v>252</v>
      </c>
      <c r="B253" s="13">
        <f>(commit!$H254+commit!$I254)/1000</f>
        <v>7.7240000000000002</v>
      </c>
      <c r="C253" s="13">
        <f>(commit!$K254-commit!$J254)/1000</f>
        <v>89.572999999999993</v>
      </c>
      <c r="D253" s="13">
        <f>commit!$J254/1000</f>
        <v>0.66200000000000003</v>
      </c>
      <c r="E253" s="12">
        <f>commit!$G254</f>
        <v>248466</v>
      </c>
      <c r="F253" s="32">
        <f t="shared" si="25"/>
        <v>248.46600000000001</v>
      </c>
      <c r="G253" s="12">
        <f>commit!$P254/1000</f>
        <v>83.257000000000005</v>
      </c>
      <c r="H253" s="12">
        <f>commit!$P254/J253</f>
        <v>52.100750938673343</v>
      </c>
      <c r="I253" s="12">
        <f>commit!$L254</f>
        <v>1477</v>
      </c>
      <c r="J253" s="12">
        <f>commit!$M254</f>
        <v>1598</v>
      </c>
      <c r="K253" s="13">
        <f>(ncommit!$K254-ncommit!$J254)/1000</f>
        <v>71.501999999999995</v>
      </c>
      <c r="L253" s="11">
        <f t="shared" si="23"/>
        <v>1.2527341892534474</v>
      </c>
      <c r="M253" s="12">
        <f>ncommit!$G254</f>
        <v>218234</v>
      </c>
      <c r="N253" s="32">
        <f t="shared" si="26"/>
        <v>218.23400000000001</v>
      </c>
      <c r="O253" s="11">
        <f t="shared" si="24"/>
        <v>1.1385302015268015</v>
      </c>
    </row>
    <row r="254" spans="1:15" x14ac:dyDescent="0.2">
      <c r="A254" s="1">
        <v>253</v>
      </c>
      <c r="B254" s="13">
        <f>(commit!$H255+commit!$I255)/1000</f>
        <v>7.8</v>
      </c>
      <c r="C254" s="13">
        <f>(commit!$K255-commit!$J255)/1000</f>
        <v>118.895</v>
      </c>
      <c r="D254" s="13">
        <f>commit!$J255/1000</f>
        <v>0.76800000000000002</v>
      </c>
      <c r="E254" s="12">
        <f>commit!$G255</f>
        <v>301838</v>
      </c>
      <c r="F254" s="32">
        <f t="shared" si="25"/>
        <v>301.83800000000002</v>
      </c>
      <c r="G254" s="12">
        <f>commit!$P255/1000</f>
        <v>88.123000000000005</v>
      </c>
      <c r="H254" s="12">
        <f>commit!$P255/J254</f>
        <v>55.145807259073841</v>
      </c>
      <c r="I254" s="12">
        <f>commit!$L255</f>
        <v>1477</v>
      </c>
      <c r="J254" s="12">
        <f>commit!$M255</f>
        <v>1598</v>
      </c>
      <c r="K254" s="13">
        <f>(ncommit!$K255-ncommit!$J255)/1000</f>
        <v>105.24</v>
      </c>
      <c r="L254" s="11">
        <f t="shared" si="23"/>
        <v>1.1297510452299506</v>
      </c>
      <c r="M254" s="12">
        <f>ncommit!$G255</f>
        <v>282607</v>
      </c>
      <c r="N254" s="32">
        <f t="shared" si="26"/>
        <v>282.60700000000003</v>
      </c>
      <c r="O254" s="11">
        <f t="shared" si="24"/>
        <v>1.0680485621375266</v>
      </c>
    </row>
    <row r="255" spans="1:15" x14ac:dyDescent="0.2">
      <c r="A255" s="1">
        <v>254</v>
      </c>
      <c r="B255" s="13">
        <f>(commit!$H256+commit!$I256)/1000</f>
        <v>7.3129999999999997</v>
      </c>
      <c r="C255" s="13">
        <f>(commit!$K256-commit!$J256)/1000</f>
        <v>117.111</v>
      </c>
      <c r="D255" s="13">
        <f>commit!$J256/1000</f>
        <v>0.76500000000000001</v>
      </c>
      <c r="E255" s="12">
        <f>commit!$G256</f>
        <v>301838</v>
      </c>
      <c r="F255" s="32">
        <f t="shared" si="25"/>
        <v>301.83800000000002</v>
      </c>
      <c r="G255" s="12">
        <f>commit!$P256/1000</f>
        <v>88.123000000000005</v>
      </c>
      <c r="H255" s="12">
        <f>commit!$P256/J255</f>
        <v>55.145807259073841</v>
      </c>
      <c r="I255" s="12">
        <f>commit!$L256</f>
        <v>1477</v>
      </c>
      <c r="J255" s="12">
        <f>commit!$M256</f>
        <v>1598</v>
      </c>
      <c r="K255" s="13">
        <f>(ncommit!$K256-ncommit!$J256)/1000</f>
        <v>102.55200000000001</v>
      </c>
      <c r="L255" s="11">
        <f t="shared" si="23"/>
        <v>1.1419670021062485</v>
      </c>
      <c r="M255" s="12">
        <f>ncommit!$G256</f>
        <v>282607</v>
      </c>
      <c r="N255" s="32">
        <f t="shared" si="26"/>
        <v>282.60700000000003</v>
      </c>
      <c r="O255" s="11">
        <f t="shared" si="24"/>
        <v>1.0680485621375266</v>
      </c>
    </row>
    <row r="256" spans="1:15" x14ac:dyDescent="0.2">
      <c r="A256" s="1">
        <v>255</v>
      </c>
      <c r="B256" s="13">
        <f>(commit!$H257+commit!$I257)/1000</f>
        <v>7.7939999999999996</v>
      </c>
      <c r="C256" s="13">
        <f>(commit!$K257-commit!$J257)/1000</f>
        <v>118.40300000000001</v>
      </c>
      <c r="D256" s="13">
        <f>commit!$J257/1000</f>
        <v>0.74399999999999999</v>
      </c>
      <c r="E256" s="12">
        <f>commit!$G257</f>
        <v>301838</v>
      </c>
      <c r="F256" s="32">
        <f t="shared" si="25"/>
        <v>301.83800000000002</v>
      </c>
      <c r="G256" s="12">
        <f>commit!$P257/1000</f>
        <v>88.123000000000005</v>
      </c>
      <c r="H256" s="12">
        <f>commit!$P257/J256</f>
        <v>55.145807259073841</v>
      </c>
      <c r="I256" s="12">
        <f>commit!$L257</f>
        <v>1477</v>
      </c>
      <c r="J256" s="12">
        <f>commit!$M257</f>
        <v>1598</v>
      </c>
      <c r="K256" s="13">
        <f>(ncommit!$K257-ncommit!$J257)/1000</f>
        <v>104.777</v>
      </c>
      <c r="L256" s="11">
        <f t="shared" si="23"/>
        <v>1.1300476249558586</v>
      </c>
      <c r="M256" s="12">
        <f>ncommit!$G257</f>
        <v>282607</v>
      </c>
      <c r="N256" s="32">
        <f t="shared" si="26"/>
        <v>282.60700000000003</v>
      </c>
      <c r="O256" s="11">
        <f t="shared" si="24"/>
        <v>1.0680485621375266</v>
      </c>
    </row>
    <row r="257" spans="1:15" x14ac:dyDescent="0.2">
      <c r="A257" s="1">
        <v>256</v>
      </c>
      <c r="B257" s="13">
        <f>(commit!$H258+commit!$I258)/1000</f>
        <v>8.1999999999999993</v>
      </c>
      <c r="C257" s="13">
        <f>(commit!$K258-commit!$J258)/1000</f>
        <v>121.322</v>
      </c>
      <c r="D257" s="13">
        <f>commit!$J258/1000</f>
        <v>0.78400000000000003</v>
      </c>
      <c r="E257" s="12">
        <f>commit!$G258</f>
        <v>302080</v>
      </c>
      <c r="F257" s="32">
        <f t="shared" si="25"/>
        <v>302.08</v>
      </c>
      <c r="G257" s="12">
        <f>commit!$P258/1000</f>
        <v>88.23</v>
      </c>
      <c r="H257" s="12">
        <f>commit!$P258/J257</f>
        <v>55.212765957446805</v>
      </c>
      <c r="I257" s="12">
        <f>commit!$L258</f>
        <v>1477</v>
      </c>
      <c r="J257" s="12">
        <f>commit!$M258</f>
        <v>1598</v>
      </c>
      <c r="K257" s="13">
        <f>(ncommit!$K258-ncommit!$J258)/1000</f>
        <v>105.574</v>
      </c>
      <c r="L257" s="11">
        <f t="shared" si="23"/>
        <v>1.1491655142364599</v>
      </c>
      <c r="M257" s="12">
        <f>ncommit!$G258</f>
        <v>282894</v>
      </c>
      <c r="N257" s="32">
        <f t="shared" si="26"/>
        <v>282.89400000000001</v>
      </c>
      <c r="O257" s="11">
        <f t="shared" si="24"/>
        <v>1.0678204557183963</v>
      </c>
    </row>
    <row r="258" spans="1:15" x14ac:dyDescent="0.2">
      <c r="A258" s="1">
        <v>257</v>
      </c>
      <c r="B258" s="13">
        <f>(commit!$H259+commit!$I259)/1000</f>
        <v>7.7460000000000004</v>
      </c>
      <c r="C258" s="13">
        <f>(commit!$K259-commit!$J259)/1000</f>
        <v>117.822</v>
      </c>
      <c r="D258" s="13">
        <f>commit!$J259/1000</f>
        <v>0.72</v>
      </c>
      <c r="E258" s="12">
        <f>commit!$G259</f>
        <v>302080</v>
      </c>
      <c r="F258" s="32">
        <f t="shared" si="25"/>
        <v>302.08</v>
      </c>
      <c r="G258" s="12">
        <f>commit!$P259/1000</f>
        <v>88.23</v>
      </c>
      <c r="H258" s="12">
        <f>commit!$P259/J258</f>
        <v>55.212765957446805</v>
      </c>
      <c r="I258" s="12">
        <f>commit!$L259</f>
        <v>1477</v>
      </c>
      <c r="J258" s="12">
        <f>commit!$M259</f>
        <v>1598</v>
      </c>
      <c r="K258" s="13">
        <f>(ncommit!$K259-ncommit!$J259)/1000</f>
        <v>103.75700000000001</v>
      </c>
      <c r="L258" s="11">
        <f t="shared" ref="L258:L321" si="27">C258/K258</f>
        <v>1.1355571190377516</v>
      </c>
      <c r="M258" s="12">
        <f>ncommit!$G259</f>
        <v>282894</v>
      </c>
      <c r="N258" s="32">
        <f t="shared" si="26"/>
        <v>282.89400000000001</v>
      </c>
      <c r="O258" s="11">
        <f t="shared" ref="O258:O321" si="28">E258/M258</f>
        <v>1.0678204557183963</v>
      </c>
    </row>
    <row r="259" spans="1:15" x14ac:dyDescent="0.2">
      <c r="A259" s="1">
        <v>258</v>
      </c>
      <c r="B259" s="13">
        <f>(commit!$H260+commit!$I260)/1000</f>
        <v>7.7709999999999999</v>
      </c>
      <c r="C259" s="13">
        <f>(commit!$K260-commit!$J260)/1000</f>
        <v>119.208</v>
      </c>
      <c r="D259" s="13">
        <f>commit!$J260/1000</f>
        <v>0.747</v>
      </c>
      <c r="E259" s="12">
        <f>commit!$G260</f>
        <v>302080</v>
      </c>
      <c r="F259" s="32">
        <f t="shared" ref="F259:F322" si="29">E259/1000</f>
        <v>302.08</v>
      </c>
      <c r="G259" s="12">
        <f>commit!$P260/1000</f>
        <v>88.23</v>
      </c>
      <c r="H259" s="12">
        <f>commit!$P260/J259</f>
        <v>55.212765957446805</v>
      </c>
      <c r="I259" s="12">
        <f>commit!$L260</f>
        <v>1477</v>
      </c>
      <c r="J259" s="12">
        <f>commit!$M260</f>
        <v>1598</v>
      </c>
      <c r="K259" s="13">
        <f>(ncommit!$K260-ncommit!$J260)/1000</f>
        <v>105.036</v>
      </c>
      <c r="L259" s="11">
        <f t="shared" si="27"/>
        <v>1.1349251685136523</v>
      </c>
      <c r="M259" s="12">
        <f>ncommit!$G260</f>
        <v>282894</v>
      </c>
      <c r="N259" s="32">
        <f t="shared" ref="N259:N322" si="30">M259/1000</f>
        <v>282.89400000000001</v>
      </c>
      <c r="O259" s="11">
        <f t="shared" si="28"/>
        <v>1.0678204557183963</v>
      </c>
    </row>
    <row r="260" spans="1:15" x14ac:dyDescent="0.2">
      <c r="A260" s="1">
        <v>259</v>
      </c>
      <c r="B260" s="13">
        <f>(commit!$H261+commit!$I261)/1000</f>
        <v>7.6020000000000003</v>
      </c>
      <c r="C260" s="13">
        <f>(commit!$K261-commit!$J261)/1000</f>
        <v>116.152</v>
      </c>
      <c r="D260" s="13">
        <f>commit!$J261/1000</f>
        <v>0.76700000000000002</v>
      </c>
      <c r="E260" s="12">
        <f>commit!$G261</f>
        <v>299732</v>
      </c>
      <c r="F260" s="32">
        <f t="shared" si="29"/>
        <v>299.73200000000003</v>
      </c>
      <c r="G260" s="12">
        <f>commit!$P261/1000</f>
        <v>87.841999999999999</v>
      </c>
      <c r="H260" s="12">
        <f>commit!$P261/J260</f>
        <v>54.96996245306633</v>
      </c>
      <c r="I260" s="12">
        <f>commit!$L261</f>
        <v>1477</v>
      </c>
      <c r="J260" s="12">
        <f>commit!$M261</f>
        <v>1598</v>
      </c>
      <c r="K260" s="13">
        <f>(ncommit!$K261-ncommit!$J261)/1000</f>
        <v>104.042</v>
      </c>
      <c r="L260" s="11">
        <f t="shared" si="27"/>
        <v>1.1163953018973107</v>
      </c>
      <c r="M260" s="12">
        <f>ncommit!$G261</f>
        <v>281206</v>
      </c>
      <c r="N260" s="32">
        <f t="shared" si="30"/>
        <v>281.20600000000002</v>
      </c>
      <c r="O260" s="11">
        <f t="shared" si="28"/>
        <v>1.0658805288649602</v>
      </c>
    </row>
    <row r="261" spans="1:15" x14ac:dyDescent="0.2">
      <c r="A261" s="1">
        <v>260</v>
      </c>
      <c r="B261" s="13">
        <f>(commit!$H262+commit!$I262)/1000</f>
        <v>7.657</v>
      </c>
      <c r="C261" s="13">
        <f>(commit!$K262-commit!$J262)/1000</f>
        <v>119.86199999999999</v>
      </c>
      <c r="D261" s="13">
        <f>commit!$J262/1000</f>
        <v>0.74099999999999999</v>
      </c>
      <c r="E261" s="12">
        <f>commit!$G262</f>
        <v>299732</v>
      </c>
      <c r="F261" s="32">
        <f t="shared" si="29"/>
        <v>299.73200000000003</v>
      </c>
      <c r="G261" s="12">
        <f>commit!$P262/1000</f>
        <v>87.841999999999999</v>
      </c>
      <c r="H261" s="12">
        <f>commit!$P262/J261</f>
        <v>54.96996245306633</v>
      </c>
      <c r="I261" s="12">
        <f>commit!$L262</f>
        <v>1477</v>
      </c>
      <c r="J261" s="12">
        <f>commit!$M262</f>
        <v>1598</v>
      </c>
      <c r="K261" s="13">
        <f>(ncommit!$K262-ncommit!$J262)/1000</f>
        <v>106.32599999999999</v>
      </c>
      <c r="L261" s="11">
        <f t="shared" si="27"/>
        <v>1.127306585407144</v>
      </c>
      <c r="M261" s="12">
        <f>ncommit!$G262</f>
        <v>281206</v>
      </c>
      <c r="N261" s="32">
        <f t="shared" si="30"/>
        <v>281.20600000000002</v>
      </c>
      <c r="O261" s="11">
        <f t="shared" si="28"/>
        <v>1.0658805288649602</v>
      </c>
    </row>
    <row r="262" spans="1:15" x14ac:dyDescent="0.2">
      <c r="A262" s="1">
        <v>261</v>
      </c>
      <c r="B262" s="13">
        <f>(commit!$H263+commit!$I263)/1000</f>
        <v>8.109</v>
      </c>
      <c r="C262" s="13">
        <f>(commit!$K263-commit!$J263)/1000</f>
        <v>115.779</v>
      </c>
      <c r="D262" s="13">
        <f>commit!$J263/1000</f>
        <v>0.77400000000000002</v>
      </c>
      <c r="E262" s="12">
        <f>commit!$G263</f>
        <v>299732</v>
      </c>
      <c r="F262" s="32">
        <f t="shared" si="29"/>
        <v>299.73200000000003</v>
      </c>
      <c r="G262" s="12">
        <f>commit!$P263/1000</f>
        <v>87.841999999999999</v>
      </c>
      <c r="H262" s="12">
        <f>commit!$P263/J262</f>
        <v>54.96996245306633</v>
      </c>
      <c r="I262" s="12">
        <f>commit!$L263</f>
        <v>1477</v>
      </c>
      <c r="J262" s="12">
        <f>commit!$M263</f>
        <v>1598</v>
      </c>
      <c r="K262" s="13">
        <f>(ncommit!$K263-ncommit!$J263)/1000</f>
        <v>106.264</v>
      </c>
      <c r="L262" s="11">
        <f t="shared" si="27"/>
        <v>1.0895411428141233</v>
      </c>
      <c r="M262" s="12">
        <f>ncommit!$G263</f>
        <v>281206</v>
      </c>
      <c r="N262" s="32">
        <f t="shared" si="30"/>
        <v>281.20600000000002</v>
      </c>
      <c r="O262" s="11">
        <f t="shared" si="28"/>
        <v>1.0658805288649602</v>
      </c>
    </row>
    <row r="263" spans="1:15" x14ac:dyDescent="0.2">
      <c r="A263" s="1">
        <v>262</v>
      </c>
      <c r="B263" s="13">
        <f>(commit!$H264+commit!$I264)/1000</f>
        <v>7.7249999999999996</v>
      </c>
      <c r="C263" s="13">
        <f>(commit!$K264-commit!$J264)/1000</f>
        <v>117.461</v>
      </c>
      <c r="D263" s="13">
        <f>commit!$J264/1000</f>
        <v>0.79900000000000004</v>
      </c>
      <c r="E263" s="12">
        <f>commit!$G264</f>
        <v>299732</v>
      </c>
      <c r="F263" s="32">
        <f t="shared" si="29"/>
        <v>299.73200000000003</v>
      </c>
      <c r="G263" s="12">
        <f>commit!$P264/1000</f>
        <v>87.841999999999999</v>
      </c>
      <c r="H263" s="12">
        <f>commit!$P264/J263</f>
        <v>54.96996245306633</v>
      </c>
      <c r="I263" s="12">
        <f>commit!$L264</f>
        <v>1477</v>
      </c>
      <c r="J263" s="12">
        <f>commit!$M264</f>
        <v>1598</v>
      </c>
      <c r="K263" s="13">
        <f>(ncommit!$K264-ncommit!$J264)/1000</f>
        <v>104.389</v>
      </c>
      <c r="L263" s="11">
        <f t="shared" si="27"/>
        <v>1.1252239220607536</v>
      </c>
      <c r="M263" s="12">
        <f>ncommit!$G264</f>
        <v>281206</v>
      </c>
      <c r="N263" s="32">
        <f t="shared" si="30"/>
        <v>281.20600000000002</v>
      </c>
      <c r="O263" s="11">
        <f t="shared" si="28"/>
        <v>1.0658805288649602</v>
      </c>
    </row>
    <row r="264" spans="1:15" x14ac:dyDescent="0.2">
      <c r="A264" s="1">
        <v>263</v>
      </c>
      <c r="B264" s="13">
        <f>(commit!$H265+commit!$I265)/1000</f>
        <v>7.8719999999999999</v>
      </c>
      <c r="C264" s="13">
        <f>(commit!$K265-commit!$J265)/1000</f>
        <v>115.94499999999999</v>
      </c>
      <c r="D264" s="13">
        <f>commit!$J265/1000</f>
        <v>0.73899999999999999</v>
      </c>
      <c r="E264" s="12">
        <f>commit!$G265</f>
        <v>299732</v>
      </c>
      <c r="F264" s="32">
        <f t="shared" si="29"/>
        <v>299.73200000000003</v>
      </c>
      <c r="G264" s="12">
        <f>commit!$P265/1000</f>
        <v>87.841999999999999</v>
      </c>
      <c r="H264" s="12">
        <f>commit!$P265/J264</f>
        <v>54.96996245306633</v>
      </c>
      <c r="I264" s="12">
        <f>commit!$L265</f>
        <v>1477</v>
      </c>
      <c r="J264" s="12">
        <f>commit!$M265</f>
        <v>1598</v>
      </c>
      <c r="K264" s="13">
        <f>(ncommit!$K265-ncommit!$J265)/1000</f>
        <v>108.52800000000001</v>
      </c>
      <c r="L264" s="11">
        <f t="shared" si="27"/>
        <v>1.0683418104083737</v>
      </c>
      <c r="M264" s="12">
        <f>ncommit!$G265</f>
        <v>281206</v>
      </c>
      <c r="N264" s="32">
        <f t="shared" si="30"/>
        <v>281.20600000000002</v>
      </c>
      <c r="O264" s="11">
        <f t="shared" si="28"/>
        <v>1.0658805288649602</v>
      </c>
    </row>
    <row r="265" spans="1:15" x14ac:dyDescent="0.2">
      <c r="A265" s="1">
        <v>264</v>
      </c>
      <c r="B265" s="13">
        <f>(commit!$H266+commit!$I266)/1000</f>
        <v>7.3769999999999998</v>
      </c>
      <c r="C265" s="13">
        <f>(commit!$K266-commit!$J266)/1000</f>
        <v>113.39400000000001</v>
      </c>
      <c r="D265" s="13">
        <f>commit!$J266/1000</f>
        <v>0.72099999999999997</v>
      </c>
      <c r="E265" s="12">
        <f>commit!$G266</f>
        <v>299732</v>
      </c>
      <c r="F265" s="32">
        <f t="shared" si="29"/>
        <v>299.73200000000003</v>
      </c>
      <c r="G265" s="12">
        <f>commit!$P266/1000</f>
        <v>87.841999999999999</v>
      </c>
      <c r="H265" s="12">
        <f>commit!$P266/J265</f>
        <v>54.96996245306633</v>
      </c>
      <c r="I265" s="12">
        <f>commit!$L266</f>
        <v>1477</v>
      </c>
      <c r="J265" s="12">
        <f>commit!$M266</f>
        <v>1598</v>
      </c>
      <c r="K265" s="13">
        <f>(ncommit!$K266-ncommit!$J266)/1000</f>
        <v>101.20699999999999</v>
      </c>
      <c r="L265" s="11">
        <f t="shared" si="27"/>
        <v>1.1204165719762469</v>
      </c>
      <c r="M265" s="12">
        <f>ncommit!$G266</f>
        <v>281206</v>
      </c>
      <c r="N265" s="32">
        <f t="shared" si="30"/>
        <v>281.20600000000002</v>
      </c>
      <c r="O265" s="11">
        <f t="shared" si="28"/>
        <v>1.0658805288649602</v>
      </c>
    </row>
    <row r="266" spans="1:15" x14ac:dyDescent="0.2">
      <c r="A266" s="1">
        <v>265</v>
      </c>
      <c r="B266" s="13">
        <f>(commit!$H267+commit!$I267)/1000</f>
        <v>7.7160000000000002</v>
      </c>
      <c r="C266" s="13">
        <f>(commit!$K267-commit!$J267)/1000</f>
        <v>117.71299999999999</v>
      </c>
      <c r="D266" s="13">
        <f>commit!$J267/1000</f>
        <v>0.73</v>
      </c>
      <c r="E266" s="12">
        <f>commit!$G267</f>
        <v>299732</v>
      </c>
      <c r="F266" s="32">
        <f t="shared" si="29"/>
        <v>299.73200000000003</v>
      </c>
      <c r="G266" s="12">
        <f>commit!$P267/1000</f>
        <v>87.841999999999999</v>
      </c>
      <c r="H266" s="12">
        <f>commit!$P267/J266</f>
        <v>54.96996245306633</v>
      </c>
      <c r="I266" s="12">
        <f>commit!$L267</f>
        <v>1477</v>
      </c>
      <c r="J266" s="12">
        <f>commit!$M267</f>
        <v>1598</v>
      </c>
      <c r="K266" s="13">
        <f>(ncommit!$K267-ncommit!$J267)/1000</f>
        <v>107.498</v>
      </c>
      <c r="L266" s="11">
        <f t="shared" si="27"/>
        <v>1.0950250237213714</v>
      </c>
      <c r="M266" s="12">
        <f>ncommit!$G267</f>
        <v>281206</v>
      </c>
      <c r="N266" s="32">
        <f t="shared" si="30"/>
        <v>281.20600000000002</v>
      </c>
      <c r="O266" s="11">
        <f t="shared" si="28"/>
        <v>1.0658805288649602</v>
      </c>
    </row>
    <row r="267" spans="1:15" x14ac:dyDescent="0.2">
      <c r="A267" s="1">
        <v>266</v>
      </c>
      <c r="B267" s="13">
        <f>(commit!$H268+commit!$I268)/1000</f>
        <v>7.8739999999999997</v>
      </c>
      <c r="C267" s="13">
        <f>(commit!$K268-commit!$J268)/1000</f>
        <v>119.41</v>
      </c>
      <c r="D267" s="13">
        <f>commit!$J268/1000</f>
        <v>0.80400000000000005</v>
      </c>
      <c r="E267" s="12">
        <f>commit!$G268</f>
        <v>299732</v>
      </c>
      <c r="F267" s="32">
        <f t="shared" si="29"/>
        <v>299.73200000000003</v>
      </c>
      <c r="G267" s="12">
        <f>commit!$P268/1000</f>
        <v>87.841999999999999</v>
      </c>
      <c r="H267" s="12">
        <f>commit!$P268/J267</f>
        <v>54.96996245306633</v>
      </c>
      <c r="I267" s="12">
        <f>commit!$L268</f>
        <v>1477</v>
      </c>
      <c r="J267" s="12">
        <f>commit!$M268</f>
        <v>1598</v>
      </c>
      <c r="K267" s="13">
        <f>(ncommit!$K268-ncommit!$J268)/1000</f>
        <v>106.435</v>
      </c>
      <c r="L267" s="11">
        <f t="shared" si="27"/>
        <v>1.1219053882651382</v>
      </c>
      <c r="M267" s="12">
        <f>ncommit!$G268</f>
        <v>281206</v>
      </c>
      <c r="N267" s="32">
        <f t="shared" si="30"/>
        <v>281.20600000000002</v>
      </c>
      <c r="O267" s="11">
        <f t="shared" si="28"/>
        <v>1.0658805288649602</v>
      </c>
    </row>
    <row r="268" spans="1:15" x14ac:dyDescent="0.2">
      <c r="A268" s="1">
        <v>267</v>
      </c>
      <c r="B268" s="13">
        <f>(commit!$H269+commit!$I269)/1000</f>
        <v>7.827</v>
      </c>
      <c r="C268" s="13">
        <f>(commit!$K269-commit!$J269)/1000</f>
        <v>115.446</v>
      </c>
      <c r="D268" s="13">
        <f>commit!$J269/1000</f>
        <v>0.73799999999999999</v>
      </c>
      <c r="E268" s="12">
        <f>commit!$G269</f>
        <v>299732</v>
      </c>
      <c r="F268" s="32">
        <f t="shared" si="29"/>
        <v>299.73200000000003</v>
      </c>
      <c r="G268" s="12">
        <f>commit!$P269/1000</f>
        <v>87.841999999999999</v>
      </c>
      <c r="H268" s="12">
        <f>commit!$P269/J268</f>
        <v>54.96996245306633</v>
      </c>
      <c r="I268" s="12">
        <f>commit!$L269</f>
        <v>1477</v>
      </c>
      <c r="J268" s="12">
        <f>commit!$M269</f>
        <v>1598</v>
      </c>
      <c r="K268" s="13">
        <f>(ncommit!$K269-ncommit!$J269)/1000</f>
        <v>104.54300000000001</v>
      </c>
      <c r="L268" s="11">
        <f t="shared" si="27"/>
        <v>1.1042920138124981</v>
      </c>
      <c r="M268" s="12">
        <f>ncommit!$G269</f>
        <v>281206</v>
      </c>
      <c r="N268" s="32">
        <f t="shared" si="30"/>
        <v>281.20600000000002</v>
      </c>
      <c r="O268" s="11">
        <f t="shared" si="28"/>
        <v>1.0658805288649602</v>
      </c>
    </row>
    <row r="269" spans="1:15" x14ac:dyDescent="0.2">
      <c r="A269" s="1">
        <v>268</v>
      </c>
      <c r="B269" s="13">
        <f>(commit!$H270+commit!$I270)/1000</f>
        <v>7.806</v>
      </c>
      <c r="C269" s="13">
        <f>(commit!$K270-commit!$J270)/1000</f>
        <v>115.72</v>
      </c>
      <c r="D269" s="13">
        <f>commit!$J270/1000</f>
        <v>0.8</v>
      </c>
      <c r="E269" s="12">
        <f>commit!$G270</f>
        <v>299732</v>
      </c>
      <c r="F269" s="32">
        <f t="shared" si="29"/>
        <v>299.73200000000003</v>
      </c>
      <c r="G269" s="12">
        <f>commit!$P270/1000</f>
        <v>87.841999999999999</v>
      </c>
      <c r="H269" s="12">
        <f>commit!$P270/J269</f>
        <v>54.96996245306633</v>
      </c>
      <c r="I269" s="12">
        <f>commit!$L270</f>
        <v>1477</v>
      </c>
      <c r="J269" s="12">
        <f>commit!$M270</f>
        <v>1598</v>
      </c>
      <c r="K269" s="13">
        <f>(ncommit!$K270-ncommit!$J270)/1000</f>
        <v>103.822</v>
      </c>
      <c r="L269" s="11">
        <f t="shared" si="27"/>
        <v>1.1145999884417561</v>
      </c>
      <c r="M269" s="12">
        <f>ncommit!$G270</f>
        <v>281206</v>
      </c>
      <c r="N269" s="32">
        <f t="shared" si="30"/>
        <v>281.20600000000002</v>
      </c>
      <c r="O269" s="11">
        <f t="shared" si="28"/>
        <v>1.0658805288649602</v>
      </c>
    </row>
    <row r="270" spans="1:15" x14ac:dyDescent="0.2">
      <c r="A270" s="1">
        <v>269</v>
      </c>
      <c r="B270" s="13">
        <f>(commit!$H271+commit!$I271)/1000</f>
        <v>7.4429999999999996</v>
      </c>
      <c r="C270" s="13">
        <f>(commit!$K271-commit!$J271)/1000</f>
        <v>115.76</v>
      </c>
      <c r="D270" s="13">
        <f>commit!$J271/1000</f>
        <v>0.82699999999999996</v>
      </c>
      <c r="E270" s="12">
        <f>commit!$G271</f>
        <v>299732</v>
      </c>
      <c r="F270" s="32">
        <f t="shared" si="29"/>
        <v>299.73200000000003</v>
      </c>
      <c r="G270" s="12">
        <f>commit!$P271/1000</f>
        <v>87.841999999999999</v>
      </c>
      <c r="H270" s="12">
        <f>commit!$P271/J270</f>
        <v>54.96996245306633</v>
      </c>
      <c r="I270" s="12">
        <f>commit!$L271</f>
        <v>1477</v>
      </c>
      <c r="J270" s="12">
        <f>commit!$M271</f>
        <v>1598</v>
      </c>
      <c r="K270" s="13">
        <f>(ncommit!$K271-ncommit!$J271)/1000</f>
        <v>102.434</v>
      </c>
      <c r="L270" s="11">
        <f t="shared" si="27"/>
        <v>1.1300935236347307</v>
      </c>
      <c r="M270" s="12">
        <f>ncommit!$G271</f>
        <v>281206</v>
      </c>
      <c r="N270" s="32">
        <f t="shared" si="30"/>
        <v>281.20600000000002</v>
      </c>
      <c r="O270" s="11">
        <f t="shared" si="28"/>
        <v>1.0658805288649602</v>
      </c>
    </row>
    <row r="271" spans="1:15" x14ac:dyDescent="0.2">
      <c r="A271" s="1">
        <v>270</v>
      </c>
      <c r="B271" s="13">
        <f>(commit!$H272+commit!$I272)/1000</f>
        <v>7.6529999999999996</v>
      </c>
      <c r="C271" s="13">
        <f>(commit!$K272-commit!$J272)/1000</f>
        <v>112.20399999999999</v>
      </c>
      <c r="D271" s="13">
        <f>commit!$J272/1000</f>
        <v>0.73099999999999998</v>
      </c>
      <c r="E271" s="12">
        <f>commit!$G272</f>
        <v>273841</v>
      </c>
      <c r="F271" s="32">
        <f t="shared" si="29"/>
        <v>273.84100000000001</v>
      </c>
      <c r="G271" s="12">
        <f>commit!$P272/1000</f>
        <v>83.679000000000002</v>
      </c>
      <c r="H271" s="12">
        <f>commit!$P272/J271</f>
        <v>52.364831038798499</v>
      </c>
      <c r="I271" s="12">
        <f>commit!$L272</f>
        <v>1477</v>
      </c>
      <c r="J271" s="12">
        <f>commit!$M272</f>
        <v>1598</v>
      </c>
      <c r="K271" s="13">
        <f>(ncommit!$K272-ncommit!$J272)/1000</f>
        <v>91.495000000000005</v>
      </c>
      <c r="L271" s="11">
        <f t="shared" si="27"/>
        <v>1.22634023717143</v>
      </c>
      <c r="M271" s="12">
        <f>ncommit!$G272</f>
        <v>256159</v>
      </c>
      <c r="N271" s="32">
        <f t="shared" si="30"/>
        <v>256.15899999999999</v>
      </c>
      <c r="O271" s="11">
        <f t="shared" si="28"/>
        <v>1.0690274399884447</v>
      </c>
    </row>
    <row r="272" spans="1:15" x14ac:dyDescent="0.2">
      <c r="A272" s="1">
        <v>271</v>
      </c>
      <c r="B272" s="13">
        <f>(commit!$H273+commit!$I273)/1000</f>
        <v>7.907</v>
      </c>
      <c r="C272" s="13">
        <f>(commit!$K273-commit!$J273)/1000</f>
        <v>112.84</v>
      </c>
      <c r="D272" s="13">
        <f>commit!$J273/1000</f>
        <v>0.63700000000000001</v>
      </c>
      <c r="E272" s="12">
        <f>commit!$G273</f>
        <v>273841</v>
      </c>
      <c r="F272" s="32">
        <f t="shared" si="29"/>
        <v>273.84100000000001</v>
      </c>
      <c r="G272" s="12">
        <f>commit!$P273/1000</f>
        <v>83.679000000000002</v>
      </c>
      <c r="H272" s="12">
        <f>commit!$P273/J272</f>
        <v>52.364831038798499</v>
      </c>
      <c r="I272" s="12">
        <f>commit!$L273</f>
        <v>1477</v>
      </c>
      <c r="J272" s="12">
        <f>commit!$M273</f>
        <v>1598</v>
      </c>
      <c r="K272" s="13">
        <f>(ncommit!$K273-ncommit!$J273)/1000</f>
        <v>91.021000000000001</v>
      </c>
      <c r="L272" s="11">
        <f t="shared" si="27"/>
        <v>1.2397139121741136</v>
      </c>
      <c r="M272" s="12">
        <f>ncommit!$G273</f>
        <v>256159</v>
      </c>
      <c r="N272" s="32">
        <f t="shared" si="30"/>
        <v>256.15899999999999</v>
      </c>
      <c r="O272" s="11">
        <f t="shared" si="28"/>
        <v>1.0690274399884447</v>
      </c>
    </row>
    <row r="273" spans="1:15" x14ac:dyDescent="0.2">
      <c r="A273" s="1">
        <v>272</v>
      </c>
      <c r="B273" s="13">
        <f>(commit!$H274+commit!$I274)/1000</f>
        <v>7.726</v>
      </c>
      <c r="C273" s="13">
        <f>(commit!$K274-commit!$J274)/1000</f>
        <v>110.48699999999999</v>
      </c>
      <c r="D273" s="13">
        <f>commit!$J274/1000</f>
        <v>0.74099999999999999</v>
      </c>
      <c r="E273" s="12">
        <f>commit!$G274</f>
        <v>272537</v>
      </c>
      <c r="F273" s="32">
        <f t="shared" si="29"/>
        <v>272.53699999999998</v>
      </c>
      <c r="G273" s="12">
        <f>commit!$P274/1000</f>
        <v>83.650999999999996</v>
      </c>
      <c r="H273" s="12">
        <f>commit!$P274/J273</f>
        <v>52.347309136420527</v>
      </c>
      <c r="I273" s="12">
        <f>commit!$L274</f>
        <v>1477</v>
      </c>
      <c r="J273" s="12">
        <f>commit!$M274</f>
        <v>1598</v>
      </c>
      <c r="K273" s="13">
        <f>(ncommit!$K274-ncommit!$J274)/1000</f>
        <v>90.745999999999995</v>
      </c>
      <c r="L273" s="11">
        <f t="shared" si="27"/>
        <v>1.2175412690366518</v>
      </c>
      <c r="M273" s="12">
        <f>ncommit!$G274</f>
        <v>257741</v>
      </c>
      <c r="N273" s="32">
        <f t="shared" si="30"/>
        <v>257.74099999999999</v>
      </c>
      <c r="O273" s="11">
        <f t="shared" si="28"/>
        <v>1.0574064661811664</v>
      </c>
    </row>
    <row r="274" spans="1:15" x14ac:dyDescent="0.2">
      <c r="A274" s="1">
        <v>273</v>
      </c>
      <c r="B274" s="13">
        <f>(commit!$H275+commit!$I275)/1000</f>
        <v>7.851</v>
      </c>
      <c r="C274" s="13">
        <f>(commit!$K275-commit!$J275)/1000</f>
        <v>119.267</v>
      </c>
      <c r="D274" s="13">
        <f>commit!$J275/1000</f>
        <v>0.748</v>
      </c>
      <c r="E274" s="12">
        <f>commit!$G275</f>
        <v>291567</v>
      </c>
      <c r="F274" s="32">
        <f t="shared" si="29"/>
        <v>291.56700000000001</v>
      </c>
      <c r="G274" s="12">
        <f>commit!$P275/1000</f>
        <v>90.391000000000005</v>
      </c>
      <c r="H274" s="12">
        <f>commit!$P275/J274</f>
        <v>56.494374999999998</v>
      </c>
      <c r="I274" s="12">
        <f>commit!$L275</f>
        <v>1480</v>
      </c>
      <c r="J274" s="12">
        <f>commit!$M275</f>
        <v>1600</v>
      </c>
      <c r="K274" s="13">
        <f>(ncommit!$K275-ncommit!$J275)/1000</f>
        <v>87.938999999999993</v>
      </c>
      <c r="L274" s="11">
        <f t="shared" si="27"/>
        <v>1.3562469439042975</v>
      </c>
      <c r="M274" s="12">
        <f>ncommit!$G275</f>
        <v>249146</v>
      </c>
      <c r="N274" s="32">
        <f t="shared" si="30"/>
        <v>249.14599999999999</v>
      </c>
      <c r="O274" s="11">
        <f t="shared" si="28"/>
        <v>1.1702656273831409</v>
      </c>
    </row>
    <row r="275" spans="1:15" x14ac:dyDescent="0.2">
      <c r="A275" s="1">
        <v>274</v>
      </c>
      <c r="B275" s="13">
        <f>(commit!$H276+commit!$I276)/1000</f>
        <v>7.48</v>
      </c>
      <c r="C275" s="13">
        <f>(commit!$K276-commit!$J276)/1000</f>
        <v>128.36000000000001</v>
      </c>
      <c r="D275" s="13">
        <f>commit!$J276/1000</f>
        <v>0.77900000000000003</v>
      </c>
      <c r="E275" s="12">
        <f>commit!$G276</f>
        <v>312662</v>
      </c>
      <c r="F275" s="32">
        <f t="shared" si="29"/>
        <v>312.66199999999998</v>
      </c>
      <c r="G275" s="12">
        <f>commit!$P276/1000</f>
        <v>90.638000000000005</v>
      </c>
      <c r="H275" s="12">
        <f>commit!$P276/J275</f>
        <v>56.64875</v>
      </c>
      <c r="I275" s="12">
        <f>commit!$L276</f>
        <v>1480</v>
      </c>
      <c r="J275" s="12">
        <f>commit!$M276</f>
        <v>1600</v>
      </c>
      <c r="K275" s="13">
        <f>(ncommit!$K276-ncommit!$J276)/1000</f>
        <v>92.278000000000006</v>
      </c>
      <c r="L275" s="11">
        <f t="shared" si="27"/>
        <v>1.3910141095385684</v>
      </c>
      <c r="M275" s="12">
        <f>ncommit!$G276</f>
        <v>271770</v>
      </c>
      <c r="N275" s="32">
        <f t="shared" si="30"/>
        <v>271.77</v>
      </c>
      <c r="O275" s="11">
        <f t="shared" si="28"/>
        <v>1.1504654671229348</v>
      </c>
    </row>
    <row r="276" spans="1:15" x14ac:dyDescent="0.2">
      <c r="A276" s="1">
        <v>275</v>
      </c>
      <c r="B276" s="13">
        <f>(commit!$H277+commit!$I277)/1000</f>
        <v>7.8810000000000002</v>
      </c>
      <c r="C276" s="13">
        <f>(commit!$K277-commit!$J277)/1000</f>
        <v>128.029</v>
      </c>
      <c r="D276" s="13">
        <f>commit!$J277/1000</f>
        <v>0.76800000000000002</v>
      </c>
      <c r="E276" s="12">
        <f>commit!$G277</f>
        <v>312662</v>
      </c>
      <c r="F276" s="32">
        <f t="shared" si="29"/>
        <v>312.66199999999998</v>
      </c>
      <c r="G276" s="12">
        <f>commit!$P277/1000</f>
        <v>90.638000000000005</v>
      </c>
      <c r="H276" s="12">
        <f>commit!$P277/J276</f>
        <v>56.64875</v>
      </c>
      <c r="I276" s="12">
        <f>commit!$L277</f>
        <v>1480</v>
      </c>
      <c r="J276" s="12">
        <f>commit!$M277</f>
        <v>1600</v>
      </c>
      <c r="K276" s="13">
        <f>(ncommit!$K277-ncommit!$J277)/1000</f>
        <v>95.825999999999993</v>
      </c>
      <c r="L276" s="11">
        <f t="shared" si="27"/>
        <v>1.3360570200154447</v>
      </c>
      <c r="M276" s="12">
        <f>ncommit!$G277</f>
        <v>271770</v>
      </c>
      <c r="N276" s="32">
        <f t="shared" si="30"/>
        <v>271.77</v>
      </c>
      <c r="O276" s="11">
        <f t="shared" si="28"/>
        <v>1.1504654671229348</v>
      </c>
    </row>
    <row r="277" spans="1:15" x14ac:dyDescent="0.2">
      <c r="A277" s="1">
        <v>276</v>
      </c>
      <c r="B277" s="13">
        <f>(commit!$H278+commit!$I278)/1000</f>
        <v>7.8819999999999997</v>
      </c>
      <c r="C277" s="13">
        <f>(commit!$K278-commit!$J278)/1000</f>
        <v>132.411</v>
      </c>
      <c r="D277" s="13">
        <f>commit!$J278/1000</f>
        <v>0.78800000000000003</v>
      </c>
      <c r="E277" s="12">
        <f>commit!$G278</f>
        <v>312662</v>
      </c>
      <c r="F277" s="32">
        <f t="shared" si="29"/>
        <v>312.66199999999998</v>
      </c>
      <c r="G277" s="12">
        <f>commit!$P278/1000</f>
        <v>90.638000000000005</v>
      </c>
      <c r="H277" s="12">
        <f>commit!$P278/J277</f>
        <v>56.64875</v>
      </c>
      <c r="I277" s="12">
        <f>commit!$L278</f>
        <v>1480</v>
      </c>
      <c r="J277" s="12">
        <f>commit!$M278</f>
        <v>1600</v>
      </c>
      <c r="K277" s="13">
        <f>(ncommit!$K278-ncommit!$J278)/1000</f>
        <v>96.926000000000002</v>
      </c>
      <c r="L277" s="11">
        <f t="shared" si="27"/>
        <v>1.3661040381321834</v>
      </c>
      <c r="M277" s="12">
        <f>ncommit!$G278</f>
        <v>271770</v>
      </c>
      <c r="N277" s="32">
        <f t="shared" si="30"/>
        <v>271.77</v>
      </c>
      <c r="O277" s="11">
        <f t="shared" si="28"/>
        <v>1.1504654671229348</v>
      </c>
    </row>
    <row r="278" spans="1:15" x14ac:dyDescent="0.2">
      <c r="A278" s="1">
        <v>277</v>
      </c>
      <c r="B278" s="13">
        <f>(commit!$H279+commit!$I279)/1000</f>
        <v>7.9390000000000001</v>
      </c>
      <c r="C278" s="13">
        <f>(commit!$K279-commit!$J279)/1000</f>
        <v>128.583</v>
      </c>
      <c r="D278" s="13">
        <f>commit!$J279/1000</f>
        <v>0.76800000000000002</v>
      </c>
      <c r="E278" s="12">
        <f>commit!$G279</f>
        <v>312662</v>
      </c>
      <c r="F278" s="32">
        <f t="shared" si="29"/>
        <v>312.66199999999998</v>
      </c>
      <c r="G278" s="12">
        <f>commit!$P279/1000</f>
        <v>90.638000000000005</v>
      </c>
      <c r="H278" s="12">
        <f>commit!$P279/J278</f>
        <v>56.64875</v>
      </c>
      <c r="I278" s="12">
        <f>commit!$L279</f>
        <v>1480</v>
      </c>
      <c r="J278" s="12">
        <f>commit!$M279</f>
        <v>1600</v>
      </c>
      <c r="K278" s="13">
        <f>(ncommit!$K279-ncommit!$J279)/1000</f>
        <v>94.078000000000003</v>
      </c>
      <c r="L278" s="11">
        <f t="shared" si="27"/>
        <v>1.3667701269159633</v>
      </c>
      <c r="M278" s="12">
        <f>ncommit!$G279</f>
        <v>271770</v>
      </c>
      <c r="N278" s="32">
        <f t="shared" si="30"/>
        <v>271.77</v>
      </c>
      <c r="O278" s="11">
        <f t="shared" si="28"/>
        <v>1.1504654671229348</v>
      </c>
    </row>
    <row r="279" spans="1:15" x14ac:dyDescent="0.2">
      <c r="A279" s="1">
        <v>278</v>
      </c>
      <c r="B279" s="13">
        <f>(commit!$H280+commit!$I280)/1000</f>
        <v>7.907</v>
      </c>
      <c r="C279" s="13">
        <f>(commit!$K280-commit!$J280)/1000</f>
        <v>128.965</v>
      </c>
      <c r="D279" s="13">
        <f>commit!$J280/1000</f>
        <v>0.79400000000000004</v>
      </c>
      <c r="E279" s="12">
        <f>commit!$G280</f>
        <v>312662</v>
      </c>
      <c r="F279" s="32">
        <f t="shared" si="29"/>
        <v>312.66199999999998</v>
      </c>
      <c r="G279" s="12">
        <f>commit!$P280/1000</f>
        <v>90.638000000000005</v>
      </c>
      <c r="H279" s="12">
        <f>commit!$P280/J279</f>
        <v>56.64875</v>
      </c>
      <c r="I279" s="12">
        <f>commit!$L280</f>
        <v>1480</v>
      </c>
      <c r="J279" s="12">
        <f>commit!$M280</f>
        <v>1600</v>
      </c>
      <c r="K279" s="13">
        <f>(ncommit!$K280-ncommit!$J280)/1000</f>
        <v>95.135999999999996</v>
      </c>
      <c r="L279" s="11">
        <f t="shared" si="27"/>
        <v>1.3555856878573833</v>
      </c>
      <c r="M279" s="12">
        <f>ncommit!$G280</f>
        <v>271770</v>
      </c>
      <c r="N279" s="32">
        <f t="shared" si="30"/>
        <v>271.77</v>
      </c>
      <c r="O279" s="11">
        <f t="shared" si="28"/>
        <v>1.1504654671229348</v>
      </c>
    </row>
    <row r="280" spans="1:15" x14ac:dyDescent="0.2">
      <c r="A280" s="1">
        <v>279</v>
      </c>
      <c r="B280" s="13">
        <f>(commit!$H281+commit!$I281)/1000</f>
        <v>7.3280000000000003</v>
      </c>
      <c r="C280" s="13">
        <f>(commit!$K281-commit!$J281)/1000</f>
        <v>126.38</v>
      </c>
      <c r="D280" s="13">
        <f>commit!$J281/1000</f>
        <v>0.81499999999999995</v>
      </c>
      <c r="E280" s="12">
        <f>commit!$G281</f>
        <v>312662</v>
      </c>
      <c r="F280" s="32">
        <f t="shared" si="29"/>
        <v>312.66199999999998</v>
      </c>
      <c r="G280" s="12">
        <f>commit!$P281/1000</f>
        <v>90.638000000000005</v>
      </c>
      <c r="H280" s="12">
        <f>commit!$P281/J280</f>
        <v>56.64875</v>
      </c>
      <c r="I280" s="12">
        <f>commit!$L281</f>
        <v>1480</v>
      </c>
      <c r="J280" s="12">
        <f>commit!$M281</f>
        <v>1600</v>
      </c>
      <c r="K280" s="13">
        <f>(ncommit!$K281-ncommit!$J281)/1000</f>
        <v>93.747</v>
      </c>
      <c r="L280" s="11">
        <f t="shared" si="27"/>
        <v>1.3480964724204507</v>
      </c>
      <c r="M280" s="12">
        <f>ncommit!$G281</f>
        <v>271770</v>
      </c>
      <c r="N280" s="32">
        <f t="shared" si="30"/>
        <v>271.77</v>
      </c>
      <c r="O280" s="11">
        <f t="shared" si="28"/>
        <v>1.1504654671229348</v>
      </c>
    </row>
    <row r="281" spans="1:15" x14ac:dyDescent="0.2">
      <c r="A281" s="1">
        <v>280</v>
      </c>
      <c r="B281" s="13">
        <f>(commit!$H282+commit!$I282)/1000</f>
        <v>7.8280000000000003</v>
      </c>
      <c r="C281" s="13">
        <f>(commit!$K282-commit!$J282)/1000</f>
        <v>128.75299999999999</v>
      </c>
      <c r="D281" s="13">
        <f>commit!$J282/1000</f>
        <v>0.75900000000000001</v>
      </c>
      <c r="E281" s="12">
        <f>commit!$G282</f>
        <v>340511</v>
      </c>
      <c r="F281" s="32">
        <f t="shared" si="29"/>
        <v>340.51100000000002</v>
      </c>
      <c r="G281" s="12">
        <f>commit!$P282/1000</f>
        <v>99.605000000000004</v>
      </c>
      <c r="H281" s="12">
        <f>commit!$P282/J281</f>
        <v>62.253124999999997</v>
      </c>
      <c r="I281" s="12">
        <f>commit!$L282</f>
        <v>1480</v>
      </c>
      <c r="J281" s="12">
        <f>commit!$M282</f>
        <v>1600</v>
      </c>
      <c r="K281" s="13">
        <f>(ncommit!$K282-ncommit!$J282)/1000</f>
        <v>109.404</v>
      </c>
      <c r="L281" s="11">
        <f t="shared" si="27"/>
        <v>1.1768582501553873</v>
      </c>
      <c r="M281" s="12">
        <f>ncommit!$G282</f>
        <v>303975</v>
      </c>
      <c r="N281" s="32">
        <f t="shared" si="30"/>
        <v>303.97500000000002</v>
      </c>
      <c r="O281" s="11">
        <f t="shared" si="28"/>
        <v>1.1201940949091209</v>
      </c>
    </row>
    <row r="282" spans="1:15" x14ac:dyDescent="0.2">
      <c r="A282" s="1">
        <v>281</v>
      </c>
      <c r="B282" s="13">
        <f>(commit!$H283+commit!$I283)/1000</f>
        <v>7.9290000000000003</v>
      </c>
      <c r="C282" s="13">
        <f>(commit!$K283-commit!$J283)/1000</f>
        <v>133.721</v>
      </c>
      <c r="D282" s="13">
        <f>commit!$J283/1000</f>
        <v>0.77800000000000002</v>
      </c>
      <c r="E282" s="12">
        <f>commit!$G283</f>
        <v>340511</v>
      </c>
      <c r="F282" s="32">
        <f t="shared" si="29"/>
        <v>340.51100000000002</v>
      </c>
      <c r="G282" s="12">
        <f>commit!$P283/1000</f>
        <v>99.605000000000004</v>
      </c>
      <c r="H282" s="12">
        <f>commit!$P283/J282</f>
        <v>62.253124999999997</v>
      </c>
      <c r="I282" s="12">
        <f>commit!$L283</f>
        <v>1480</v>
      </c>
      <c r="J282" s="12">
        <f>commit!$M283</f>
        <v>1600</v>
      </c>
      <c r="K282" s="13">
        <f>(ncommit!$K283-ncommit!$J283)/1000</f>
        <v>110.768</v>
      </c>
      <c r="L282" s="11">
        <f t="shared" si="27"/>
        <v>1.2072168857431749</v>
      </c>
      <c r="M282" s="12">
        <f>ncommit!$G283</f>
        <v>303975</v>
      </c>
      <c r="N282" s="32">
        <f t="shared" si="30"/>
        <v>303.97500000000002</v>
      </c>
      <c r="O282" s="11">
        <f t="shared" si="28"/>
        <v>1.1201940949091209</v>
      </c>
    </row>
    <row r="283" spans="1:15" x14ac:dyDescent="0.2">
      <c r="A283" s="1">
        <v>282</v>
      </c>
      <c r="B283" s="13">
        <f>(commit!$H284+commit!$I284)/1000</f>
        <v>7.8029999999999999</v>
      </c>
      <c r="C283" s="13">
        <f>(commit!$K284-commit!$J284)/1000</f>
        <v>139.97999999999999</v>
      </c>
      <c r="D283" s="13">
        <f>commit!$J284/1000</f>
        <v>0.85599999999999998</v>
      </c>
      <c r="E283" s="12">
        <f>commit!$G284</f>
        <v>363304</v>
      </c>
      <c r="F283" s="32">
        <f t="shared" si="29"/>
        <v>363.30399999999997</v>
      </c>
      <c r="G283" s="12">
        <f>commit!$P284/1000</f>
        <v>98.581999999999994</v>
      </c>
      <c r="H283" s="12">
        <f>commit!$P284/J283</f>
        <v>61.613750000000003</v>
      </c>
      <c r="I283" s="12">
        <f>commit!$L284</f>
        <v>1480</v>
      </c>
      <c r="J283" s="12">
        <f>commit!$M284</f>
        <v>1600</v>
      </c>
      <c r="K283" s="13">
        <f>(ncommit!$K284-ncommit!$J284)/1000</f>
        <v>122.27</v>
      </c>
      <c r="L283" s="11">
        <f t="shared" si="27"/>
        <v>1.144843379406232</v>
      </c>
      <c r="M283" s="12">
        <f>ncommit!$G284</f>
        <v>328068</v>
      </c>
      <c r="N283" s="32">
        <f t="shared" si="30"/>
        <v>328.06799999999998</v>
      </c>
      <c r="O283" s="11">
        <f t="shared" si="28"/>
        <v>1.1074045624687565</v>
      </c>
    </row>
    <row r="284" spans="1:15" x14ac:dyDescent="0.2">
      <c r="A284" s="1">
        <v>283</v>
      </c>
      <c r="B284" s="13">
        <f>(commit!$H285+commit!$I285)/1000</f>
        <v>7.68</v>
      </c>
      <c r="C284" s="13">
        <f>(commit!$K285-commit!$J285)/1000</f>
        <v>143.40100000000001</v>
      </c>
      <c r="D284" s="13">
        <f>commit!$J285/1000</f>
        <v>0.85699999999999998</v>
      </c>
      <c r="E284" s="12">
        <f>commit!$G285</f>
        <v>363304</v>
      </c>
      <c r="F284" s="32">
        <f t="shared" si="29"/>
        <v>363.30399999999997</v>
      </c>
      <c r="G284" s="12">
        <f>commit!$P285/1000</f>
        <v>98.581999999999994</v>
      </c>
      <c r="H284" s="12">
        <f>commit!$P285/J284</f>
        <v>61.613750000000003</v>
      </c>
      <c r="I284" s="12">
        <f>commit!$L285</f>
        <v>1480</v>
      </c>
      <c r="J284" s="12">
        <f>commit!$M285</f>
        <v>1600</v>
      </c>
      <c r="K284" s="13">
        <f>(ncommit!$K285-ncommit!$J285)/1000</f>
        <v>124.163</v>
      </c>
      <c r="L284" s="11">
        <f t="shared" si="27"/>
        <v>1.1549414882050208</v>
      </c>
      <c r="M284" s="12">
        <f>ncommit!$G285</f>
        <v>328068</v>
      </c>
      <c r="N284" s="32">
        <f t="shared" si="30"/>
        <v>328.06799999999998</v>
      </c>
      <c r="O284" s="11">
        <f t="shared" si="28"/>
        <v>1.1074045624687565</v>
      </c>
    </row>
    <row r="285" spans="1:15" x14ac:dyDescent="0.2">
      <c r="A285" s="1">
        <v>284</v>
      </c>
      <c r="B285" s="13">
        <f>(commit!$H286+commit!$I286)/1000</f>
        <v>7.4969999999999999</v>
      </c>
      <c r="C285" s="13">
        <f>(commit!$K286-commit!$J286)/1000</f>
        <v>142.06800000000001</v>
      </c>
      <c r="D285" s="13">
        <f>commit!$J286/1000</f>
        <v>0.79800000000000004</v>
      </c>
      <c r="E285" s="12">
        <f>commit!$G286</f>
        <v>363304</v>
      </c>
      <c r="F285" s="32">
        <f t="shared" si="29"/>
        <v>363.30399999999997</v>
      </c>
      <c r="G285" s="12">
        <f>commit!$P286/1000</f>
        <v>98.581999999999994</v>
      </c>
      <c r="H285" s="12">
        <f>commit!$P286/J285</f>
        <v>61.613750000000003</v>
      </c>
      <c r="I285" s="12">
        <f>commit!$L286</f>
        <v>1480</v>
      </c>
      <c r="J285" s="12">
        <f>commit!$M286</f>
        <v>1600</v>
      </c>
      <c r="K285" s="13">
        <f>(ncommit!$K286-ncommit!$J286)/1000</f>
        <v>120.56</v>
      </c>
      <c r="L285" s="11">
        <f t="shared" si="27"/>
        <v>1.178400796284008</v>
      </c>
      <c r="M285" s="12">
        <f>ncommit!$G286</f>
        <v>328068</v>
      </c>
      <c r="N285" s="32">
        <f t="shared" si="30"/>
        <v>328.06799999999998</v>
      </c>
      <c r="O285" s="11">
        <f t="shared" si="28"/>
        <v>1.1074045624687565</v>
      </c>
    </row>
    <row r="286" spans="1:15" x14ac:dyDescent="0.2">
      <c r="A286" s="1">
        <v>285</v>
      </c>
      <c r="B286" s="13">
        <f>(commit!$H287+commit!$I287)/1000</f>
        <v>7.7050000000000001</v>
      </c>
      <c r="C286" s="13">
        <f>(commit!$K287-commit!$J287)/1000</f>
        <v>143.54599999999999</v>
      </c>
      <c r="D286" s="13">
        <f>commit!$J287/1000</f>
        <v>0.86499999999999999</v>
      </c>
      <c r="E286" s="12">
        <f>commit!$G287</f>
        <v>362869</v>
      </c>
      <c r="F286" s="32">
        <f t="shared" si="29"/>
        <v>362.86900000000003</v>
      </c>
      <c r="G286" s="12">
        <f>commit!$P287/1000</f>
        <v>98.406999999999996</v>
      </c>
      <c r="H286" s="12">
        <f>commit!$P287/J286</f>
        <v>61.504375000000003</v>
      </c>
      <c r="I286" s="12">
        <f>commit!$L287</f>
        <v>1480</v>
      </c>
      <c r="J286" s="12">
        <f>commit!$M287</f>
        <v>1600</v>
      </c>
      <c r="K286" s="13">
        <f>(ncommit!$K287-ncommit!$J287)/1000</f>
        <v>120.688</v>
      </c>
      <c r="L286" s="11">
        <f t="shared" si="27"/>
        <v>1.189397454593663</v>
      </c>
      <c r="M286" s="12">
        <f>ncommit!$G287</f>
        <v>327102</v>
      </c>
      <c r="N286" s="32">
        <f t="shared" si="30"/>
        <v>327.10199999999998</v>
      </c>
      <c r="O286" s="11">
        <f t="shared" si="28"/>
        <v>1.1093450972479533</v>
      </c>
    </row>
    <row r="287" spans="1:15" x14ac:dyDescent="0.2">
      <c r="A287" s="1">
        <v>286</v>
      </c>
      <c r="B287" s="13">
        <f>(commit!$H288+commit!$I288)/1000</f>
        <v>8.109</v>
      </c>
      <c r="C287" s="13">
        <f>(commit!$K288-commit!$J288)/1000</f>
        <v>171.29499999999999</v>
      </c>
      <c r="D287" s="13">
        <f>commit!$J288/1000</f>
        <v>0.95599999999999996</v>
      </c>
      <c r="E287" s="12">
        <f>commit!$G288</f>
        <v>366545</v>
      </c>
      <c r="F287" s="32">
        <f t="shared" si="29"/>
        <v>366.54500000000002</v>
      </c>
      <c r="G287" s="12">
        <f>commit!$P288/1000</f>
        <v>98.186999999999998</v>
      </c>
      <c r="H287" s="12">
        <f>commit!$P288/J287</f>
        <v>61.213840399002493</v>
      </c>
      <c r="I287" s="12">
        <f>commit!$L288</f>
        <v>1483</v>
      </c>
      <c r="J287" s="12">
        <f>commit!$M288</f>
        <v>1604</v>
      </c>
      <c r="K287" s="13">
        <f>(ncommit!$K288-ncommit!$J288)/1000</f>
        <v>134.726</v>
      </c>
      <c r="L287" s="11">
        <f t="shared" si="27"/>
        <v>1.2714323887000281</v>
      </c>
      <c r="M287" s="12">
        <f>ncommit!$G288</f>
        <v>331127</v>
      </c>
      <c r="N287" s="32">
        <f t="shared" si="30"/>
        <v>331.12700000000001</v>
      </c>
      <c r="O287" s="11">
        <f t="shared" si="28"/>
        <v>1.1069619813545859</v>
      </c>
    </row>
    <row r="288" spans="1:15" x14ac:dyDescent="0.2">
      <c r="A288" s="1">
        <v>287</v>
      </c>
      <c r="B288" s="13">
        <f>(commit!$H289+commit!$I289)/1000</f>
        <v>7.8129999999999997</v>
      </c>
      <c r="C288" s="13">
        <f>(commit!$K289-commit!$J289)/1000</f>
        <v>178.285</v>
      </c>
      <c r="D288" s="13">
        <f>commit!$J289/1000</f>
        <v>0.90400000000000003</v>
      </c>
      <c r="E288" s="12">
        <f>commit!$G289</f>
        <v>365662</v>
      </c>
      <c r="F288" s="32">
        <f t="shared" si="29"/>
        <v>365.66199999999998</v>
      </c>
      <c r="G288" s="12">
        <f>commit!$P289/1000</f>
        <v>98.064999999999998</v>
      </c>
      <c r="H288" s="12">
        <f>commit!$P289/J288</f>
        <v>61.137780548628427</v>
      </c>
      <c r="I288" s="12">
        <f>commit!$L289</f>
        <v>1483</v>
      </c>
      <c r="J288" s="12">
        <f>commit!$M289</f>
        <v>1604</v>
      </c>
      <c r="K288" s="13">
        <f>(ncommit!$K289-ncommit!$J289)/1000</f>
        <v>137.31800000000001</v>
      </c>
      <c r="L288" s="11">
        <f t="shared" si="27"/>
        <v>1.298336707496468</v>
      </c>
      <c r="M288" s="12">
        <f>ncommit!$G289</f>
        <v>337339</v>
      </c>
      <c r="N288" s="32">
        <f t="shared" si="30"/>
        <v>337.339</v>
      </c>
      <c r="O288" s="11">
        <f t="shared" si="28"/>
        <v>1.0839600520544614</v>
      </c>
    </row>
    <row r="289" spans="1:15" x14ac:dyDescent="0.2">
      <c r="A289" s="1">
        <v>288</v>
      </c>
      <c r="B289" s="13">
        <f>(commit!$H290+commit!$I290)/1000</f>
        <v>7.8280000000000003</v>
      </c>
      <c r="C289" s="13">
        <f>(commit!$K290-commit!$J290)/1000</f>
        <v>173.72499999999999</v>
      </c>
      <c r="D289" s="13">
        <f>commit!$J290/1000</f>
        <v>0.94199999999999995</v>
      </c>
      <c r="E289" s="12">
        <f>commit!$G290</f>
        <v>365836</v>
      </c>
      <c r="F289" s="32">
        <f t="shared" si="29"/>
        <v>365.83600000000001</v>
      </c>
      <c r="G289" s="12">
        <f>commit!$P290/1000</f>
        <v>98.26</v>
      </c>
      <c r="H289" s="12">
        <f>commit!$P290/J289</f>
        <v>61.259351620947633</v>
      </c>
      <c r="I289" s="12">
        <f>commit!$L290</f>
        <v>1483</v>
      </c>
      <c r="J289" s="12">
        <f>commit!$M290</f>
        <v>1604</v>
      </c>
      <c r="K289" s="13">
        <f>(ncommit!$K290-ncommit!$J290)/1000</f>
        <v>133.25</v>
      </c>
      <c r="L289" s="11">
        <f t="shared" si="27"/>
        <v>1.3037523452157598</v>
      </c>
      <c r="M289" s="12">
        <f>ncommit!$G290</f>
        <v>336903</v>
      </c>
      <c r="N289" s="32">
        <f t="shared" si="30"/>
        <v>336.90300000000002</v>
      </c>
      <c r="O289" s="11">
        <f t="shared" si="28"/>
        <v>1.0858793183794742</v>
      </c>
    </row>
    <row r="290" spans="1:15" x14ac:dyDescent="0.2">
      <c r="A290" s="1">
        <v>289</v>
      </c>
      <c r="B290" s="13">
        <f>(commit!$H291+commit!$I291)/1000</f>
        <v>7.5949999999999998</v>
      </c>
      <c r="C290" s="13">
        <f>(commit!$K291-commit!$J291)/1000</f>
        <v>168.84299999999999</v>
      </c>
      <c r="D290" s="13">
        <f>commit!$J291/1000</f>
        <v>0.96499999999999997</v>
      </c>
      <c r="E290" s="12">
        <f>commit!$G291</f>
        <v>365836</v>
      </c>
      <c r="F290" s="32">
        <f t="shared" si="29"/>
        <v>365.83600000000001</v>
      </c>
      <c r="G290" s="12">
        <f>commit!$P291/1000</f>
        <v>98.26</v>
      </c>
      <c r="H290" s="12">
        <f>commit!$P291/J290</f>
        <v>61.259351620947633</v>
      </c>
      <c r="I290" s="12">
        <f>commit!$L291</f>
        <v>1483</v>
      </c>
      <c r="J290" s="12">
        <f>commit!$M291</f>
        <v>1604</v>
      </c>
      <c r="K290" s="13">
        <f>(ncommit!$K291-ncommit!$J291)/1000</f>
        <v>131.14500000000001</v>
      </c>
      <c r="L290" s="11">
        <f t="shared" si="27"/>
        <v>1.2874528193983756</v>
      </c>
      <c r="M290" s="12">
        <f>ncommit!$G291</f>
        <v>336903</v>
      </c>
      <c r="N290" s="32">
        <f t="shared" si="30"/>
        <v>336.90300000000002</v>
      </c>
      <c r="O290" s="11">
        <f t="shared" si="28"/>
        <v>1.0858793183794742</v>
      </c>
    </row>
    <row r="291" spans="1:15" x14ac:dyDescent="0.2">
      <c r="A291" s="1">
        <v>290</v>
      </c>
      <c r="B291" s="13">
        <f>(commit!$H292+commit!$I292)/1000</f>
        <v>7.68</v>
      </c>
      <c r="C291" s="13">
        <f>(commit!$K292-commit!$J292)/1000</f>
        <v>125.92100000000001</v>
      </c>
      <c r="D291" s="13">
        <f>commit!$J292/1000</f>
        <v>0.73299999999999998</v>
      </c>
      <c r="E291" s="12">
        <f>commit!$G292</f>
        <v>295522</v>
      </c>
      <c r="F291" s="32">
        <f t="shared" si="29"/>
        <v>295.52199999999999</v>
      </c>
      <c r="G291" s="12">
        <f>commit!$P292/1000</f>
        <v>90.123000000000005</v>
      </c>
      <c r="H291" s="12">
        <f>commit!$P292/J291</f>
        <v>56.186408977556113</v>
      </c>
      <c r="I291" s="12">
        <f>commit!$L292</f>
        <v>1483</v>
      </c>
      <c r="J291" s="12">
        <f>commit!$M292</f>
        <v>1604</v>
      </c>
      <c r="K291" s="13">
        <f>(ncommit!$K292-ncommit!$J292)/1000</f>
        <v>86.825000000000003</v>
      </c>
      <c r="L291" s="11">
        <f t="shared" si="27"/>
        <v>1.450285056147423</v>
      </c>
      <c r="M291" s="12">
        <f>ncommit!$G292</f>
        <v>246713</v>
      </c>
      <c r="N291" s="32">
        <f t="shared" si="30"/>
        <v>246.71299999999999</v>
      </c>
      <c r="O291" s="11">
        <f t="shared" si="28"/>
        <v>1.1978371630193787</v>
      </c>
    </row>
    <row r="292" spans="1:15" x14ac:dyDescent="0.2">
      <c r="A292" s="1">
        <v>291</v>
      </c>
      <c r="B292" s="13">
        <f>(commit!$H293+commit!$I293)/1000</f>
        <v>8.2289999999999992</v>
      </c>
      <c r="C292" s="13">
        <f>(commit!$K293-commit!$J293)/1000</f>
        <v>104.095</v>
      </c>
      <c r="D292" s="13">
        <f>commit!$J293/1000</f>
        <v>0.69199999999999995</v>
      </c>
      <c r="E292" s="12">
        <f>commit!$G293</f>
        <v>270144</v>
      </c>
      <c r="F292" s="32">
        <f t="shared" si="29"/>
        <v>270.14400000000001</v>
      </c>
      <c r="G292" s="12">
        <f>commit!$P293/1000</f>
        <v>87.284999999999997</v>
      </c>
      <c r="H292" s="12">
        <f>commit!$P293/J292</f>
        <v>54.383177570093459</v>
      </c>
      <c r="I292" s="12">
        <f>commit!$L293</f>
        <v>1484</v>
      </c>
      <c r="J292" s="12">
        <f>commit!$M293</f>
        <v>1605</v>
      </c>
      <c r="K292" s="13">
        <f>(ncommit!$K293-ncommit!$J293)/1000</f>
        <v>81.22</v>
      </c>
      <c r="L292" s="11">
        <f t="shared" si="27"/>
        <v>1.2816424525978822</v>
      </c>
      <c r="M292" s="12">
        <f>ncommit!$G293</f>
        <v>236335</v>
      </c>
      <c r="N292" s="32">
        <f t="shared" si="30"/>
        <v>236.33500000000001</v>
      </c>
      <c r="O292" s="11">
        <f t="shared" si="28"/>
        <v>1.1430554086360463</v>
      </c>
    </row>
    <row r="293" spans="1:15" x14ac:dyDescent="0.2">
      <c r="A293" s="1">
        <v>292</v>
      </c>
      <c r="B293" s="13">
        <f>(commit!$H294+commit!$I294)/1000</f>
        <v>7.7629999999999999</v>
      </c>
      <c r="C293" s="13">
        <f>(commit!$K294-commit!$J294)/1000</f>
        <v>102.083</v>
      </c>
      <c r="D293" s="13">
        <f>commit!$J294/1000</f>
        <v>0.63400000000000001</v>
      </c>
      <c r="E293" s="12">
        <f>commit!$G294</f>
        <v>270144</v>
      </c>
      <c r="F293" s="32">
        <f t="shared" si="29"/>
        <v>270.14400000000001</v>
      </c>
      <c r="G293" s="12">
        <f>commit!$P294/1000</f>
        <v>87.284999999999997</v>
      </c>
      <c r="H293" s="12">
        <f>commit!$P294/J293</f>
        <v>54.383177570093459</v>
      </c>
      <c r="I293" s="12">
        <f>commit!$L294</f>
        <v>1484</v>
      </c>
      <c r="J293" s="12">
        <f>commit!$M294</f>
        <v>1605</v>
      </c>
      <c r="K293" s="13">
        <f>(ncommit!$K294-ncommit!$J294)/1000</f>
        <v>79.093000000000004</v>
      </c>
      <c r="L293" s="11">
        <f t="shared" si="27"/>
        <v>1.290670476527632</v>
      </c>
      <c r="M293" s="12">
        <f>ncommit!$G294</f>
        <v>236335</v>
      </c>
      <c r="N293" s="32">
        <f t="shared" si="30"/>
        <v>236.33500000000001</v>
      </c>
      <c r="O293" s="11">
        <f t="shared" si="28"/>
        <v>1.1430554086360463</v>
      </c>
    </row>
    <row r="294" spans="1:15" x14ac:dyDescent="0.2">
      <c r="A294" s="1">
        <v>293</v>
      </c>
      <c r="B294" s="13">
        <f>(commit!$H295+commit!$I295)/1000</f>
        <v>7.7370000000000001</v>
      </c>
      <c r="C294" s="13">
        <f>(commit!$K295-commit!$J295)/1000</f>
        <v>103.476</v>
      </c>
      <c r="D294" s="13">
        <f>commit!$J295/1000</f>
        <v>0.66400000000000003</v>
      </c>
      <c r="E294" s="12">
        <f>commit!$G295</f>
        <v>270024</v>
      </c>
      <c r="F294" s="32">
        <f t="shared" si="29"/>
        <v>270.024</v>
      </c>
      <c r="G294" s="12">
        <f>commit!$P295/1000</f>
        <v>87.183000000000007</v>
      </c>
      <c r="H294" s="12">
        <f>commit!$P295/J294</f>
        <v>54.319626168224296</v>
      </c>
      <c r="I294" s="12">
        <f>commit!$L295</f>
        <v>1484</v>
      </c>
      <c r="J294" s="12">
        <f>commit!$M295</f>
        <v>1605</v>
      </c>
      <c r="K294" s="13">
        <f>(ncommit!$K295-ncommit!$J295)/1000</f>
        <v>79.465999999999994</v>
      </c>
      <c r="L294" s="11">
        <f t="shared" si="27"/>
        <v>1.3021417964915813</v>
      </c>
      <c r="M294" s="12">
        <f>ncommit!$G295</f>
        <v>236293</v>
      </c>
      <c r="N294" s="32">
        <f t="shared" si="30"/>
        <v>236.29300000000001</v>
      </c>
      <c r="O294" s="11">
        <f t="shared" si="28"/>
        <v>1.1427507374319172</v>
      </c>
    </row>
    <row r="295" spans="1:15" x14ac:dyDescent="0.2">
      <c r="A295" s="1">
        <v>294</v>
      </c>
      <c r="B295" s="13">
        <f>(commit!$H296+commit!$I296)/1000</f>
        <v>7.7990000000000004</v>
      </c>
      <c r="C295" s="13">
        <f>(commit!$K296-commit!$J296)/1000</f>
        <v>100.23099999999999</v>
      </c>
      <c r="D295" s="13">
        <f>commit!$J296/1000</f>
        <v>0.63300000000000001</v>
      </c>
      <c r="E295" s="12">
        <f>commit!$G296</f>
        <v>270024</v>
      </c>
      <c r="F295" s="32">
        <f t="shared" si="29"/>
        <v>270.024</v>
      </c>
      <c r="G295" s="12">
        <f>commit!$P296/1000</f>
        <v>87.183000000000007</v>
      </c>
      <c r="H295" s="12">
        <f>commit!$P296/J295</f>
        <v>54.319626168224296</v>
      </c>
      <c r="I295" s="12">
        <f>commit!$L296</f>
        <v>1484</v>
      </c>
      <c r="J295" s="12">
        <f>commit!$M296</f>
        <v>1605</v>
      </c>
      <c r="K295" s="13">
        <f>(ncommit!$K296-ncommit!$J296)/1000</f>
        <v>77.972999999999999</v>
      </c>
      <c r="L295" s="11">
        <f t="shared" si="27"/>
        <v>1.2854577866697445</v>
      </c>
      <c r="M295" s="12">
        <f>ncommit!$G296</f>
        <v>236293</v>
      </c>
      <c r="N295" s="32">
        <f t="shared" si="30"/>
        <v>236.29300000000001</v>
      </c>
      <c r="O295" s="11">
        <f t="shared" si="28"/>
        <v>1.1427507374319172</v>
      </c>
    </row>
    <row r="296" spans="1:15" x14ac:dyDescent="0.2">
      <c r="A296" s="1">
        <v>295</v>
      </c>
      <c r="B296" s="13">
        <f>(commit!$H297+commit!$I297)/1000</f>
        <v>7.8780000000000001</v>
      </c>
      <c r="C296" s="13">
        <f>(commit!$K297-commit!$J297)/1000</f>
        <v>103.432</v>
      </c>
      <c r="D296" s="13">
        <f>commit!$J297/1000</f>
        <v>0.60899999999999999</v>
      </c>
      <c r="E296" s="12">
        <f>commit!$G297</f>
        <v>269465</v>
      </c>
      <c r="F296" s="32">
        <f t="shared" si="29"/>
        <v>269.46499999999997</v>
      </c>
      <c r="G296" s="12">
        <f>commit!$P297/1000</f>
        <v>86.872</v>
      </c>
      <c r="H296" s="12">
        <f>commit!$P297/J296</f>
        <v>54.125856697819316</v>
      </c>
      <c r="I296" s="12">
        <f>commit!$L297</f>
        <v>1488</v>
      </c>
      <c r="J296" s="12">
        <f>commit!$M297</f>
        <v>1605</v>
      </c>
      <c r="K296" s="13">
        <f>(ncommit!$K297-ncommit!$J297)/1000</f>
        <v>80.3</v>
      </c>
      <c r="L296" s="11">
        <f t="shared" si="27"/>
        <v>1.2880697384806974</v>
      </c>
      <c r="M296" s="12">
        <f>ncommit!$G297</f>
        <v>235896</v>
      </c>
      <c r="N296" s="32">
        <f t="shared" si="30"/>
        <v>235.89599999999999</v>
      </c>
      <c r="O296" s="11">
        <f t="shared" si="28"/>
        <v>1.1423042357649134</v>
      </c>
    </row>
    <row r="297" spans="1:15" x14ac:dyDescent="0.2">
      <c r="A297" s="1">
        <v>296</v>
      </c>
      <c r="B297" s="13">
        <f>(commit!$H298+commit!$I298)/1000</f>
        <v>8.0690000000000008</v>
      </c>
      <c r="C297" s="13">
        <f>(commit!$K298-commit!$J298)/1000</f>
        <v>103.286</v>
      </c>
      <c r="D297" s="13">
        <f>commit!$J298/1000</f>
        <v>0.69499999999999995</v>
      </c>
      <c r="E297" s="12">
        <f>commit!$G298</f>
        <v>266600</v>
      </c>
      <c r="F297" s="32">
        <f t="shared" si="29"/>
        <v>266.60000000000002</v>
      </c>
      <c r="G297" s="12">
        <f>commit!$P298/1000</f>
        <v>86.804000000000002</v>
      </c>
      <c r="H297" s="12">
        <f>commit!$P298/J297</f>
        <v>54.08348909657321</v>
      </c>
      <c r="I297" s="12">
        <f>commit!$L298</f>
        <v>1488</v>
      </c>
      <c r="J297" s="12">
        <f>commit!$M298</f>
        <v>1605</v>
      </c>
      <c r="K297" s="13">
        <f>(ncommit!$K298-ncommit!$J298)/1000</f>
        <v>78.343000000000004</v>
      </c>
      <c r="L297" s="11">
        <f t="shared" si="27"/>
        <v>1.3183819869037436</v>
      </c>
      <c r="M297" s="12">
        <f>ncommit!$G298</f>
        <v>233229</v>
      </c>
      <c r="N297" s="32">
        <f t="shared" si="30"/>
        <v>233.22900000000001</v>
      </c>
      <c r="O297" s="11">
        <f t="shared" si="28"/>
        <v>1.1430825497686823</v>
      </c>
    </row>
    <row r="298" spans="1:15" x14ac:dyDescent="0.2">
      <c r="A298" s="1">
        <v>297</v>
      </c>
      <c r="B298" s="13">
        <f>(commit!$H299+commit!$I299)/1000</f>
        <v>7.7619999999999996</v>
      </c>
      <c r="C298" s="13">
        <f>(commit!$K299-commit!$J299)/1000</f>
        <v>102.435</v>
      </c>
      <c r="D298" s="13">
        <f>commit!$J299/1000</f>
        <v>0.629</v>
      </c>
      <c r="E298" s="12">
        <f>commit!$G299</f>
        <v>266600</v>
      </c>
      <c r="F298" s="32">
        <f t="shared" si="29"/>
        <v>266.60000000000002</v>
      </c>
      <c r="G298" s="12">
        <f>commit!$P299/1000</f>
        <v>86.804000000000002</v>
      </c>
      <c r="H298" s="12">
        <f>commit!$P299/J298</f>
        <v>54.08348909657321</v>
      </c>
      <c r="I298" s="12">
        <f>commit!$L299</f>
        <v>1488</v>
      </c>
      <c r="J298" s="12">
        <f>commit!$M299</f>
        <v>1605</v>
      </c>
      <c r="K298" s="13">
        <f>(ncommit!$K299-ncommit!$J299)/1000</f>
        <v>78.055999999999997</v>
      </c>
      <c r="L298" s="11">
        <f t="shared" si="27"/>
        <v>1.3123270472481297</v>
      </c>
      <c r="M298" s="12">
        <f>ncommit!$G299</f>
        <v>233229</v>
      </c>
      <c r="N298" s="32">
        <f t="shared" si="30"/>
        <v>233.22900000000001</v>
      </c>
      <c r="O298" s="11">
        <f t="shared" si="28"/>
        <v>1.1430825497686823</v>
      </c>
    </row>
    <row r="299" spans="1:15" x14ac:dyDescent="0.2">
      <c r="A299" s="1">
        <v>298</v>
      </c>
      <c r="B299" s="13">
        <f>(commit!$H300+commit!$I300)/1000</f>
        <v>7.7859999999999996</v>
      </c>
      <c r="C299" s="13">
        <f>(commit!$K300-commit!$J300)/1000</f>
        <v>100.036</v>
      </c>
      <c r="D299" s="13">
        <f>commit!$J300/1000</f>
        <v>0.61</v>
      </c>
      <c r="E299" s="12">
        <f>commit!$G300</f>
        <v>266600</v>
      </c>
      <c r="F299" s="32">
        <f t="shared" si="29"/>
        <v>266.60000000000002</v>
      </c>
      <c r="G299" s="12">
        <f>commit!$P300/1000</f>
        <v>86.804000000000002</v>
      </c>
      <c r="H299" s="12">
        <f>commit!$P300/J299</f>
        <v>54.08348909657321</v>
      </c>
      <c r="I299" s="12">
        <f>commit!$L300</f>
        <v>1488</v>
      </c>
      <c r="J299" s="12">
        <f>commit!$M300</f>
        <v>1605</v>
      </c>
      <c r="K299" s="13">
        <f>(ncommit!$K300-ncommit!$J300)/1000</f>
        <v>77.465999999999994</v>
      </c>
      <c r="L299" s="11">
        <f t="shared" si="27"/>
        <v>1.2913536261069374</v>
      </c>
      <c r="M299" s="12">
        <f>ncommit!$G300</f>
        <v>233229</v>
      </c>
      <c r="N299" s="32">
        <f t="shared" si="30"/>
        <v>233.22900000000001</v>
      </c>
      <c r="O299" s="11">
        <f t="shared" si="28"/>
        <v>1.1430825497686823</v>
      </c>
    </row>
    <row r="300" spans="1:15" x14ac:dyDescent="0.2">
      <c r="A300" s="1">
        <v>299</v>
      </c>
      <c r="B300" s="13">
        <f>(commit!$H301+commit!$I301)/1000</f>
        <v>7.7460000000000004</v>
      </c>
      <c r="C300" s="13">
        <f>(commit!$K301-commit!$J301)/1000</f>
        <v>99.611999999999995</v>
      </c>
      <c r="D300" s="13">
        <f>commit!$J301/1000</f>
        <v>0.64800000000000002</v>
      </c>
      <c r="E300" s="12">
        <f>commit!$G301</f>
        <v>267284</v>
      </c>
      <c r="F300" s="32">
        <f t="shared" si="29"/>
        <v>267.28399999999999</v>
      </c>
      <c r="G300" s="12">
        <f>commit!$P301/1000</f>
        <v>87.218999999999994</v>
      </c>
      <c r="H300" s="12">
        <f>commit!$P301/J300</f>
        <v>54.342056074766354</v>
      </c>
      <c r="I300" s="12">
        <f>commit!$L301</f>
        <v>1488</v>
      </c>
      <c r="J300" s="12">
        <f>commit!$M301</f>
        <v>1605</v>
      </c>
      <c r="K300" s="13">
        <f>(ncommit!$K301-ncommit!$J301)/1000</f>
        <v>78.075999999999993</v>
      </c>
      <c r="L300" s="11">
        <f t="shared" si="27"/>
        <v>1.2758338029612173</v>
      </c>
      <c r="M300" s="12">
        <f>ncommit!$G301</f>
        <v>233481</v>
      </c>
      <c r="N300" s="32">
        <f t="shared" si="30"/>
        <v>233.48099999999999</v>
      </c>
      <c r="O300" s="11">
        <f t="shared" si="28"/>
        <v>1.1447783759706358</v>
      </c>
    </row>
    <row r="301" spans="1:15" x14ac:dyDescent="0.2">
      <c r="A301" s="1">
        <v>300</v>
      </c>
      <c r="B301" s="13">
        <f>(commit!$H302+commit!$I302)/1000</f>
        <v>7.6719999999999997</v>
      </c>
      <c r="C301" s="13">
        <f>(commit!$K302-commit!$J302)/1000</f>
        <v>102.779</v>
      </c>
      <c r="D301" s="13">
        <f>commit!$J302/1000</f>
        <v>0.61899999999999999</v>
      </c>
      <c r="E301" s="12">
        <f>commit!$G302</f>
        <v>267284</v>
      </c>
      <c r="F301" s="32">
        <f t="shared" si="29"/>
        <v>267.28399999999999</v>
      </c>
      <c r="G301" s="12">
        <f>commit!$P302/1000</f>
        <v>87.218999999999994</v>
      </c>
      <c r="H301" s="12">
        <f>commit!$P302/J301</f>
        <v>54.342056074766354</v>
      </c>
      <c r="I301" s="12">
        <f>commit!$L302</f>
        <v>1488</v>
      </c>
      <c r="J301" s="12">
        <f>commit!$M302</f>
        <v>1605</v>
      </c>
      <c r="K301" s="13">
        <f>(ncommit!$K302-ncommit!$J302)/1000</f>
        <v>77.045000000000002</v>
      </c>
      <c r="L301" s="11">
        <f t="shared" si="27"/>
        <v>1.334012590044779</v>
      </c>
      <c r="M301" s="12">
        <f>ncommit!$G302</f>
        <v>233481</v>
      </c>
      <c r="N301" s="32">
        <f t="shared" si="30"/>
        <v>233.48099999999999</v>
      </c>
      <c r="O301" s="11">
        <f t="shared" si="28"/>
        <v>1.1447783759706358</v>
      </c>
    </row>
    <row r="302" spans="1:15" x14ac:dyDescent="0.2">
      <c r="A302" s="1">
        <v>301</v>
      </c>
      <c r="B302" s="13">
        <f>(commit!$H303+commit!$I303)/1000</f>
        <v>8.093</v>
      </c>
      <c r="C302" s="13">
        <f>(commit!$K303-commit!$J303)/1000</f>
        <v>99.215999999999994</v>
      </c>
      <c r="D302" s="13">
        <f>commit!$J303/1000</f>
        <v>0.63900000000000001</v>
      </c>
      <c r="E302" s="12">
        <f>commit!$G303</f>
        <v>267284</v>
      </c>
      <c r="F302" s="32">
        <f t="shared" si="29"/>
        <v>267.28399999999999</v>
      </c>
      <c r="G302" s="12">
        <f>commit!$P303/1000</f>
        <v>87.218999999999994</v>
      </c>
      <c r="H302" s="12">
        <f>commit!$P303/J302</f>
        <v>54.342056074766354</v>
      </c>
      <c r="I302" s="12">
        <f>commit!$L303</f>
        <v>1488</v>
      </c>
      <c r="J302" s="12">
        <f>commit!$M303</f>
        <v>1605</v>
      </c>
      <c r="K302" s="13">
        <f>(ncommit!$K303-ncommit!$J303)/1000</f>
        <v>80.55</v>
      </c>
      <c r="L302" s="11">
        <f t="shared" si="27"/>
        <v>1.231731843575419</v>
      </c>
      <c r="M302" s="12">
        <f>ncommit!$G303</f>
        <v>233481</v>
      </c>
      <c r="N302" s="32">
        <f t="shared" si="30"/>
        <v>233.48099999999999</v>
      </c>
      <c r="O302" s="11">
        <f t="shared" si="28"/>
        <v>1.1447783759706358</v>
      </c>
    </row>
    <row r="303" spans="1:15" x14ac:dyDescent="0.2">
      <c r="A303" s="1">
        <v>302</v>
      </c>
      <c r="B303" s="13">
        <f>(commit!$H304+commit!$I304)/1000</f>
        <v>7.7320000000000002</v>
      </c>
      <c r="C303" s="13">
        <f>(commit!$K304-commit!$J304)/1000</f>
        <v>99.76</v>
      </c>
      <c r="D303" s="13">
        <f>commit!$J304/1000</f>
        <v>0.623</v>
      </c>
      <c r="E303" s="12">
        <f>commit!$G304</f>
        <v>267284</v>
      </c>
      <c r="F303" s="32">
        <f t="shared" si="29"/>
        <v>267.28399999999999</v>
      </c>
      <c r="G303" s="12">
        <f>commit!$P304/1000</f>
        <v>87.218999999999994</v>
      </c>
      <c r="H303" s="12">
        <f>commit!$P304/J303</f>
        <v>54.342056074766354</v>
      </c>
      <c r="I303" s="12">
        <f>commit!$L304</f>
        <v>1488</v>
      </c>
      <c r="J303" s="12">
        <f>commit!$M304</f>
        <v>1605</v>
      </c>
      <c r="K303" s="13">
        <f>(ncommit!$K304-ncommit!$J304)/1000</f>
        <v>79.128</v>
      </c>
      <c r="L303" s="11">
        <f t="shared" si="27"/>
        <v>1.2607420887675664</v>
      </c>
      <c r="M303" s="12">
        <f>ncommit!$G304</f>
        <v>233481</v>
      </c>
      <c r="N303" s="32">
        <f t="shared" si="30"/>
        <v>233.48099999999999</v>
      </c>
      <c r="O303" s="11">
        <f t="shared" si="28"/>
        <v>1.1447783759706358</v>
      </c>
    </row>
    <row r="304" spans="1:15" x14ac:dyDescent="0.2">
      <c r="A304" s="1">
        <v>303</v>
      </c>
      <c r="B304" s="13">
        <f>(commit!$H305+commit!$I305)/1000</f>
        <v>7.8419999999999996</v>
      </c>
      <c r="C304" s="13">
        <f>(commit!$K305-commit!$J305)/1000</f>
        <v>102.752</v>
      </c>
      <c r="D304" s="13">
        <f>commit!$J305/1000</f>
        <v>0.69099999999999995</v>
      </c>
      <c r="E304" s="12">
        <f>commit!$G305</f>
        <v>267284</v>
      </c>
      <c r="F304" s="32">
        <f t="shared" si="29"/>
        <v>267.28399999999999</v>
      </c>
      <c r="G304" s="12">
        <f>commit!$P305/1000</f>
        <v>87.218999999999994</v>
      </c>
      <c r="H304" s="12">
        <f>commit!$P305/J304</f>
        <v>54.342056074766354</v>
      </c>
      <c r="I304" s="12">
        <f>commit!$L305</f>
        <v>1488</v>
      </c>
      <c r="J304" s="12">
        <f>commit!$M305</f>
        <v>1605</v>
      </c>
      <c r="K304" s="13">
        <f>(ncommit!$K305-ncommit!$J305)/1000</f>
        <v>79.436999999999998</v>
      </c>
      <c r="L304" s="11">
        <f t="shared" si="27"/>
        <v>1.2935030275564283</v>
      </c>
      <c r="M304" s="12">
        <f>ncommit!$G305</f>
        <v>233481</v>
      </c>
      <c r="N304" s="32">
        <f t="shared" si="30"/>
        <v>233.48099999999999</v>
      </c>
      <c r="O304" s="11">
        <f t="shared" si="28"/>
        <v>1.1447783759706358</v>
      </c>
    </row>
    <row r="305" spans="1:15" x14ac:dyDescent="0.2">
      <c r="A305" s="1">
        <v>304</v>
      </c>
      <c r="B305" s="13">
        <f>(commit!$H306+commit!$I306)/1000</f>
        <v>7.5430000000000001</v>
      </c>
      <c r="C305" s="13">
        <f>(commit!$K306-commit!$J306)/1000</f>
        <v>100.425</v>
      </c>
      <c r="D305" s="13">
        <f>commit!$J306/1000</f>
        <v>0.63300000000000001</v>
      </c>
      <c r="E305" s="12">
        <f>commit!$G306</f>
        <v>267284</v>
      </c>
      <c r="F305" s="32">
        <f t="shared" si="29"/>
        <v>267.28399999999999</v>
      </c>
      <c r="G305" s="12">
        <f>commit!$P306/1000</f>
        <v>87.218999999999994</v>
      </c>
      <c r="H305" s="12">
        <f>commit!$P306/J305</f>
        <v>54.342056074766354</v>
      </c>
      <c r="I305" s="12">
        <f>commit!$L306</f>
        <v>1488</v>
      </c>
      <c r="J305" s="12">
        <f>commit!$M306</f>
        <v>1605</v>
      </c>
      <c r="K305" s="13">
        <f>(ncommit!$K306-ncommit!$J306)/1000</f>
        <v>76.367999999999995</v>
      </c>
      <c r="L305" s="11">
        <f t="shared" si="27"/>
        <v>1.3150141420490258</v>
      </c>
      <c r="M305" s="12">
        <f>ncommit!$G306</f>
        <v>233481</v>
      </c>
      <c r="N305" s="32">
        <f t="shared" si="30"/>
        <v>233.48099999999999</v>
      </c>
      <c r="O305" s="11">
        <f t="shared" si="28"/>
        <v>1.1447783759706358</v>
      </c>
    </row>
    <row r="306" spans="1:15" x14ac:dyDescent="0.2">
      <c r="A306" s="1">
        <v>305</v>
      </c>
      <c r="B306" s="13">
        <f>(commit!$H307+commit!$I307)/1000</f>
        <v>7.6420000000000003</v>
      </c>
      <c r="C306" s="13">
        <f>(commit!$K307-commit!$J307)/1000</f>
        <v>100.845</v>
      </c>
      <c r="D306" s="13">
        <f>commit!$J307/1000</f>
        <v>0.63300000000000001</v>
      </c>
      <c r="E306" s="12">
        <f>commit!$G307</f>
        <v>267284</v>
      </c>
      <c r="F306" s="32">
        <f t="shared" si="29"/>
        <v>267.28399999999999</v>
      </c>
      <c r="G306" s="12">
        <f>commit!$P307/1000</f>
        <v>87.218999999999994</v>
      </c>
      <c r="H306" s="12">
        <f>commit!$P307/J306</f>
        <v>54.342056074766354</v>
      </c>
      <c r="I306" s="12">
        <f>commit!$L307</f>
        <v>1488</v>
      </c>
      <c r="J306" s="12">
        <f>commit!$M307</f>
        <v>1605</v>
      </c>
      <c r="K306" s="13">
        <f>(ncommit!$K307-ncommit!$J307)/1000</f>
        <v>77.069999999999993</v>
      </c>
      <c r="L306" s="11">
        <f t="shared" si="27"/>
        <v>1.3084857921370183</v>
      </c>
      <c r="M306" s="12">
        <f>ncommit!$G307</f>
        <v>233481</v>
      </c>
      <c r="N306" s="32">
        <f t="shared" si="30"/>
        <v>233.48099999999999</v>
      </c>
      <c r="O306" s="11">
        <f t="shared" si="28"/>
        <v>1.1447783759706358</v>
      </c>
    </row>
    <row r="307" spans="1:15" x14ac:dyDescent="0.2">
      <c r="A307" s="1">
        <v>306</v>
      </c>
      <c r="B307" s="13">
        <f>(commit!$H308+commit!$I308)/1000</f>
        <v>7.9420000000000002</v>
      </c>
      <c r="C307" s="13">
        <f>(commit!$K308-commit!$J308)/1000</f>
        <v>100.886</v>
      </c>
      <c r="D307" s="13">
        <f>commit!$J308/1000</f>
        <v>0.65300000000000002</v>
      </c>
      <c r="E307" s="12">
        <f>commit!$G308</f>
        <v>267284</v>
      </c>
      <c r="F307" s="32">
        <f t="shared" si="29"/>
        <v>267.28399999999999</v>
      </c>
      <c r="G307" s="12">
        <f>commit!$P308/1000</f>
        <v>87.218999999999994</v>
      </c>
      <c r="H307" s="12">
        <f>commit!$P308/J307</f>
        <v>54.342056074766354</v>
      </c>
      <c r="I307" s="12">
        <f>commit!$L308</f>
        <v>1488</v>
      </c>
      <c r="J307" s="12">
        <f>commit!$M308</f>
        <v>1605</v>
      </c>
      <c r="K307" s="13">
        <f>(ncommit!$K308-ncommit!$J308)/1000</f>
        <v>83.09</v>
      </c>
      <c r="L307" s="11">
        <f t="shared" si="27"/>
        <v>1.2141773980021662</v>
      </c>
      <c r="M307" s="12">
        <f>ncommit!$G308</f>
        <v>233481</v>
      </c>
      <c r="N307" s="32">
        <f t="shared" si="30"/>
        <v>233.48099999999999</v>
      </c>
      <c r="O307" s="11">
        <f t="shared" si="28"/>
        <v>1.1447783759706358</v>
      </c>
    </row>
    <row r="308" spans="1:15" x14ac:dyDescent="0.2">
      <c r="A308" s="1">
        <v>307</v>
      </c>
      <c r="B308" s="13">
        <f>(commit!$H309+commit!$I309)/1000</f>
        <v>7.891</v>
      </c>
      <c r="C308" s="13">
        <f>(commit!$K309-commit!$J309)/1000</f>
        <v>102.102</v>
      </c>
      <c r="D308" s="13">
        <f>commit!$J309/1000</f>
        <v>0.66100000000000003</v>
      </c>
      <c r="E308" s="12">
        <f>commit!$G309</f>
        <v>267852</v>
      </c>
      <c r="F308" s="32">
        <f t="shared" si="29"/>
        <v>267.85199999999998</v>
      </c>
      <c r="G308" s="12">
        <f>commit!$P309/1000</f>
        <v>86.777000000000001</v>
      </c>
      <c r="H308" s="12">
        <f>commit!$P309/J308</f>
        <v>54.06666666666667</v>
      </c>
      <c r="I308" s="12">
        <f>commit!$L309</f>
        <v>1488</v>
      </c>
      <c r="J308" s="12">
        <f>commit!$M309</f>
        <v>1605</v>
      </c>
      <c r="K308" s="13">
        <f>(ncommit!$K309-ncommit!$J309)/1000</f>
        <v>73.290999999999997</v>
      </c>
      <c r="L308" s="11">
        <f t="shared" si="27"/>
        <v>1.393104201061522</v>
      </c>
      <c r="M308" s="12">
        <f>ncommit!$G309</f>
        <v>226617</v>
      </c>
      <c r="N308" s="32">
        <f t="shared" si="30"/>
        <v>226.61699999999999</v>
      </c>
      <c r="O308" s="11">
        <f t="shared" si="28"/>
        <v>1.1819589880723864</v>
      </c>
    </row>
    <row r="309" spans="1:15" x14ac:dyDescent="0.2">
      <c r="A309" s="1">
        <v>308</v>
      </c>
      <c r="B309" s="13">
        <f>(commit!$H310+commit!$I310)/1000</f>
        <v>7.9189999999999996</v>
      </c>
      <c r="C309" s="13">
        <f>(commit!$K310-commit!$J310)/1000</f>
        <v>103.13500000000001</v>
      </c>
      <c r="D309" s="13">
        <f>commit!$J310/1000</f>
        <v>0.67800000000000005</v>
      </c>
      <c r="E309" s="12">
        <f>commit!$G310</f>
        <v>267852</v>
      </c>
      <c r="F309" s="32">
        <f t="shared" si="29"/>
        <v>267.85199999999998</v>
      </c>
      <c r="G309" s="12">
        <f>commit!$P310/1000</f>
        <v>86.777000000000001</v>
      </c>
      <c r="H309" s="12">
        <f>commit!$P310/J309</f>
        <v>54.06666666666667</v>
      </c>
      <c r="I309" s="12">
        <f>commit!$L310</f>
        <v>1488</v>
      </c>
      <c r="J309" s="12">
        <f>commit!$M310</f>
        <v>1605</v>
      </c>
      <c r="K309" s="13">
        <f>(ncommit!$K310-ncommit!$J310)/1000</f>
        <v>74.013000000000005</v>
      </c>
      <c r="L309" s="11">
        <f t="shared" si="27"/>
        <v>1.3934714171834677</v>
      </c>
      <c r="M309" s="12">
        <f>ncommit!$G310</f>
        <v>226617</v>
      </c>
      <c r="N309" s="32">
        <f t="shared" si="30"/>
        <v>226.61699999999999</v>
      </c>
      <c r="O309" s="11">
        <f t="shared" si="28"/>
        <v>1.1819589880723864</v>
      </c>
    </row>
    <row r="310" spans="1:15" x14ac:dyDescent="0.2">
      <c r="A310" s="1">
        <v>309</v>
      </c>
      <c r="B310" s="13">
        <f>(commit!$H311+commit!$I311)/1000</f>
        <v>7.4050000000000002</v>
      </c>
      <c r="C310" s="13">
        <f>(commit!$K311-commit!$J311)/1000</f>
        <v>100.167</v>
      </c>
      <c r="D310" s="13">
        <f>commit!$J311/1000</f>
        <v>0.64100000000000001</v>
      </c>
      <c r="E310" s="12">
        <f>commit!$G311</f>
        <v>267852</v>
      </c>
      <c r="F310" s="32">
        <f t="shared" si="29"/>
        <v>267.85199999999998</v>
      </c>
      <c r="G310" s="12">
        <f>commit!$P311/1000</f>
        <v>86.777000000000001</v>
      </c>
      <c r="H310" s="12">
        <f>commit!$P311/J310</f>
        <v>54.06666666666667</v>
      </c>
      <c r="I310" s="12">
        <f>commit!$L311</f>
        <v>1488</v>
      </c>
      <c r="J310" s="12">
        <f>commit!$M311</f>
        <v>1605</v>
      </c>
      <c r="K310" s="13">
        <f>(ncommit!$K311-ncommit!$J311)/1000</f>
        <v>73.402000000000001</v>
      </c>
      <c r="L310" s="11">
        <f t="shared" si="27"/>
        <v>1.3646358409852593</v>
      </c>
      <c r="M310" s="12">
        <f>ncommit!$G311</f>
        <v>226617</v>
      </c>
      <c r="N310" s="32">
        <f t="shared" si="30"/>
        <v>226.61699999999999</v>
      </c>
      <c r="O310" s="11">
        <f t="shared" si="28"/>
        <v>1.1819589880723864</v>
      </c>
    </row>
    <row r="311" spans="1:15" x14ac:dyDescent="0.2">
      <c r="A311" s="1">
        <v>310</v>
      </c>
      <c r="B311" s="13">
        <f>(commit!$H312+commit!$I312)/1000</f>
        <v>7.694</v>
      </c>
      <c r="C311" s="13">
        <f>(commit!$K312-commit!$J312)/1000</f>
        <v>103.58</v>
      </c>
      <c r="D311" s="13">
        <f>commit!$J312/1000</f>
        <v>0.69</v>
      </c>
      <c r="E311" s="12">
        <f>commit!$G312</f>
        <v>267852</v>
      </c>
      <c r="F311" s="32">
        <f t="shared" si="29"/>
        <v>267.85199999999998</v>
      </c>
      <c r="G311" s="12">
        <f>commit!$P312/1000</f>
        <v>86.777000000000001</v>
      </c>
      <c r="H311" s="12">
        <f>commit!$P312/J311</f>
        <v>54.06666666666667</v>
      </c>
      <c r="I311" s="12">
        <f>commit!$L312</f>
        <v>1488</v>
      </c>
      <c r="J311" s="12">
        <f>commit!$M312</f>
        <v>1605</v>
      </c>
      <c r="K311" s="13">
        <f>(ncommit!$K312-ncommit!$J312)/1000</f>
        <v>74.733999999999995</v>
      </c>
      <c r="L311" s="11">
        <f t="shared" si="27"/>
        <v>1.3859822838333289</v>
      </c>
      <c r="M311" s="12">
        <f>ncommit!$G312</f>
        <v>226617</v>
      </c>
      <c r="N311" s="32">
        <f t="shared" si="30"/>
        <v>226.61699999999999</v>
      </c>
      <c r="O311" s="11">
        <f t="shared" si="28"/>
        <v>1.1819589880723864</v>
      </c>
    </row>
    <row r="312" spans="1:15" x14ac:dyDescent="0.2">
      <c r="A312" s="1">
        <v>311</v>
      </c>
      <c r="B312" s="13">
        <f>(commit!$H313+commit!$I313)/1000</f>
        <v>8.0410000000000004</v>
      </c>
      <c r="C312" s="13">
        <f>(commit!$K313-commit!$J313)/1000</f>
        <v>103.12</v>
      </c>
      <c r="D312" s="13">
        <f>commit!$J313/1000</f>
        <v>0.68100000000000005</v>
      </c>
      <c r="E312" s="12">
        <f>commit!$G313</f>
        <v>267852</v>
      </c>
      <c r="F312" s="32">
        <f t="shared" si="29"/>
        <v>267.85199999999998</v>
      </c>
      <c r="G312" s="12">
        <f>commit!$P313/1000</f>
        <v>86.777000000000001</v>
      </c>
      <c r="H312" s="12">
        <f>commit!$P313/J312</f>
        <v>54.06666666666667</v>
      </c>
      <c r="I312" s="12">
        <f>commit!$L313</f>
        <v>1488</v>
      </c>
      <c r="J312" s="12">
        <f>commit!$M313</f>
        <v>1605</v>
      </c>
      <c r="K312" s="13">
        <f>(ncommit!$K313-ncommit!$J313)/1000</f>
        <v>74.86</v>
      </c>
      <c r="L312" s="11">
        <f t="shared" si="27"/>
        <v>1.377504675394069</v>
      </c>
      <c r="M312" s="12">
        <f>ncommit!$G313</f>
        <v>226617</v>
      </c>
      <c r="N312" s="32">
        <f t="shared" si="30"/>
        <v>226.61699999999999</v>
      </c>
      <c r="O312" s="11">
        <f t="shared" si="28"/>
        <v>1.1819589880723864</v>
      </c>
    </row>
    <row r="313" spans="1:15" x14ac:dyDescent="0.2">
      <c r="A313" s="1">
        <v>312</v>
      </c>
      <c r="B313" s="13">
        <f>(commit!$H314+commit!$I314)/1000</f>
        <v>7.617</v>
      </c>
      <c r="C313" s="13">
        <f>(commit!$K314-commit!$J314)/1000</f>
        <v>101.96899999999999</v>
      </c>
      <c r="D313" s="13">
        <f>commit!$J314/1000</f>
        <v>0.64</v>
      </c>
      <c r="E313" s="12">
        <f>commit!$G314</f>
        <v>267852</v>
      </c>
      <c r="F313" s="32">
        <f t="shared" si="29"/>
        <v>267.85199999999998</v>
      </c>
      <c r="G313" s="12">
        <f>commit!$P314/1000</f>
        <v>86.777000000000001</v>
      </c>
      <c r="H313" s="12">
        <f>commit!$P314/J313</f>
        <v>54.06666666666667</v>
      </c>
      <c r="I313" s="12">
        <f>commit!$L314</f>
        <v>1488</v>
      </c>
      <c r="J313" s="12">
        <f>commit!$M314</f>
        <v>1605</v>
      </c>
      <c r="K313" s="13">
        <f>(ncommit!$K314-ncommit!$J314)/1000</f>
        <v>74.069999999999993</v>
      </c>
      <c r="L313" s="11">
        <f t="shared" si="27"/>
        <v>1.3766572161468882</v>
      </c>
      <c r="M313" s="12">
        <f>ncommit!$G314</f>
        <v>226617</v>
      </c>
      <c r="N313" s="32">
        <f t="shared" si="30"/>
        <v>226.61699999999999</v>
      </c>
      <c r="O313" s="11">
        <f t="shared" si="28"/>
        <v>1.1819589880723864</v>
      </c>
    </row>
    <row r="314" spans="1:15" x14ac:dyDescent="0.2">
      <c r="A314" s="1">
        <v>313</v>
      </c>
      <c r="B314" s="13">
        <f>(commit!$H315+commit!$I315)/1000</f>
        <v>7.883</v>
      </c>
      <c r="C314" s="13">
        <f>(commit!$K315-commit!$J315)/1000</f>
        <v>101.76600000000001</v>
      </c>
      <c r="D314" s="13">
        <f>commit!$J315/1000</f>
        <v>0.66100000000000003</v>
      </c>
      <c r="E314" s="12">
        <f>commit!$G315</f>
        <v>267771</v>
      </c>
      <c r="F314" s="32">
        <f t="shared" si="29"/>
        <v>267.77100000000002</v>
      </c>
      <c r="G314" s="12">
        <f>commit!$P315/1000</f>
        <v>86.713999999999999</v>
      </c>
      <c r="H314" s="12">
        <f>commit!$P315/J314</f>
        <v>54.027414330218072</v>
      </c>
      <c r="I314" s="12">
        <f>commit!$L315</f>
        <v>1488</v>
      </c>
      <c r="J314" s="12">
        <f>commit!$M315</f>
        <v>1605</v>
      </c>
      <c r="K314" s="13">
        <f>(ncommit!$K315-ncommit!$J315)/1000</f>
        <v>76.007000000000005</v>
      </c>
      <c r="L314" s="11">
        <f t="shared" si="27"/>
        <v>1.3389029957767047</v>
      </c>
      <c r="M314" s="12">
        <f>ncommit!$G315</f>
        <v>226593</v>
      </c>
      <c r="N314" s="32">
        <f t="shared" si="30"/>
        <v>226.59299999999999</v>
      </c>
      <c r="O314" s="11">
        <f t="shared" si="28"/>
        <v>1.1817267082390013</v>
      </c>
    </row>
    <row r="315" spans="1:15" x14ac:dyDescent="0.2">
      <c r="A315" s="1">
        <v>314</v>
      </c>
      <c r="B315" s="13">
        <f>(commit!$H316+commit!$I316)/1000</f>
        <v>7.6</v>
      </c>
      <c r="C315" s="13">
        <f>(commit!$K316-commit!$J316)/1000</f>
        <v>100.19199999999999</v>
      </c>
      <c r="D315" s="13">
        <f>commit!$J316/1000</f>
        <v>0.58399999999999996</v>
      </c>
      <c r="E315" s="12">
        <f>commit!$G316</f>
        <v>267771</v>
      </c>
      <c r="F315" s="32">
        <f t="shared" si="29"/>
        <v>267.77100000000002</v>
      </c>
      <c r="G315" s="12">
        <f>commit!$P316/1000</f>
        <v>86.713999999999999</v>
      </c>
      <c r="H315" s="12">
        <f>commit!$P316/J315</f>
        <v>54.027414330218072</v>
      </c>
      <c r="I315" s="12">
        <f>commit!$L316</f>
        <v>1488</v>
      </c>
      <c r="J315" s="12">
        <f>commit!$M316</f>
        <v>1605</v>
      </c>
      <c r="K315" s="13">
        <f>(ncommit!$K316-ncommit!$J316)/1000</f>
        <v>73.212999999999994</v>
      </c>
      <c r="L315" s="11">
        <f t="shared" si="27"/>
        <v>1.3685001297583763</v>
      </c>
      <c r="M315" s="12">
        <f>ncommit!$G316</f>
        <v>226593</v>
      </c>
      <c r="N315" s="32">
        <f t="shared" si="30"/>
        <v>226.59299999999999</v>
      </c>
      <c r="O315" s="11">
        <f t="shared" si="28"/>
        <v>1.1817267082390013</v>
      </c>
    </row>
    <row r="316" spans="1:15" x14ac:dyDescent="0.2">
      <c r="A316" s="1">
        <v>315</v>
      </c>
      <c r="B316" s="13">
        <f>(commit!$H317+commit!$I317)/1000</f>
        <v>8.0909999999999993</v>
      </c>
      <c r="C316" s="13">
        <f>(commit!$K317-commit!$J317)/1000</f>
        <v>108.18600000000001</v>
      </c>
      <c r="D316" s="13">
        <f>commit!$J317/1000</f>
        <v>0.70599999999999996</v>
      </c>
      <c r="E316" s="12">
        <f>commit!$G317</f>
        <v>289138</v>
      </c>
      <c r="F316" s="32">
        <f t="shared" si="29"/>
        <v>289.13799999999998</v>
      </c>
      <c r="G316" s="12">
        <f>commit!$P317/1000</f>
        <v>90.986999999999995</v>
      </c>
      <c r="H316" s="12">
        <f>commit!$P317/J316</f>
        <v>56.689719626168227</v>
      </c>
      <c r="I316" s="12">
        <f>commit!$L317</f>
        <v>1488</v>
      </c>
      <c r="J316" s="12">
        <f>commit!$M317</f>
        <v>1605</v>
      </c>
      <c r="K316" s="13">
        <f>(ncommit!$K317-ncommit!$J317)/1000</f>
        <v>88.813999999999993</v>
      </c>
      <c r="L316" s="11">
        <f t="shared" si="27"/>
        <v>1.2181187650595628</v>
      </c>
      <c r="M316" s="12">
        <f>ncommit!$G317</f>
        <v>271142</v>
      </c>
      <c r="N316" s="32">
        <f t="shared" si="30"/>
        <v>271.142</v>
      </c>
      <c r="O316" s="11">
        <f t="shared" si="28"/>
        <v>1.0663711265683664</v>
      </c>
    </row>
    <row r="317" spans="1:15" x14ac:dyDescent="0.2">
      <c r="A317" s="1">
        <v>316</v>
      </c>
      <c r="B317" s="13">
        <f>(commit!$H318+commit!$I318)/1000</f>
        <v>8.266</v>
      </c>
      <c r="C317" s="13">
        <f>(commit!$K318-commit!$J318)/1000</f>
        <v>107.489</v>
      </c>
      <c r="D317" s="13">
        <f>commit!$J318/1000</f>
        <v>0.70399999999999996</v>
      </c>
      <c r="E317" s="12">
        <f>commit!$G318</f>
        <v>288144</v>
      </c>
      <c r="F317" s="32">
        <f t="shared" si="29"/>
        <v>288.14400000000001</v>
      </c>
      <c r="G317" s="12">
        <f>commit!$P318/1000</f>
        <v>90.716999999999999</v>
      </c>
      <c r="H317" s="12">
        <f>commit!$P318/J317</f>
        <v>56.521495327102805</v>
      </c>
      <c r="I317" s="12">
        <f>commit!$L318</f>
        <v>1488</v>
      </c>
      <c r="J317" s="12">
        <f>commit!$M318</f>
        <v>1605</v>
      </c>
      <c r="K317" s="13">
        <f>(ncommit!$K318-ncommit!$J318)/1000</f>
        <v>91.03</v>
      </c>
      <c r="L317" s="11">
        <f t="shared" si="27"/>
        <v>1.1808085246621993</v>
      </c>
      <c r="M317" s="12">
        <f>ncommit!$G318</f>
        <v>269433</v>
      </c>
      <c r="N317" s="32">
        <f t="shared" si="30"/>
        <v>269.43299999999999</v>
      </c>
      <c r="O317" s="11">
        <f t="shared" si="28"/>
        <v>1.0694458362561379</v>
      </c>
    </row>
    <row r="318" spans="1:15" x14ac:dyDescent="0.2">
      <c r="A318" s="1">
        <v>317</v>
      </c>
      <c r="B318" s="13">
        <f>(commit!$H319+commit!$I319)/1000</f>
        <v>7.8070000000000004</v>
      </c>
      <c r="C318" s="13">
        <f>(commit!$K319-commit!$J319)/1000</f>
        <v>103.581</v>
      </c>
      <c r="D318" s="13">
        <f>commit!$J319/1000</f>
        <v>0.66700000000000004</v>
      </c>
      <c r="E318" s="12">
        <f>commit!$G319</f>
        <v>279621</v>
      </c>
      <c r="F318" s="32">
        <f t="shared" si="29"/>
        <v>279.62099999999998</v>
      </c>
      <c r="G318" s="12">
        <f>commit!$P319/1000</f>
        <v>91.055999999999997</v>
      </c>
      <c r="H318" s="12">
        <f>commit!$P319/J318</f>
        <v>56.697384806973851</v>
      </c>
      <c r="I318" s="12">
        <f>commit!$L319</f>
        <v>1489</v>
      </c>
      <c r="J318" s="12">
        <f>commit!$M319</f>
        <v>1606</v>
      </c>
      <c r="K318" s="13">
        <f>(ncommit!$K319-ncommit!$J319)/1000</f>
        <v>71.462999999999994</v>
      </c>
      <c r="L318" s="11">
        <f t="shared" si="27"/>
        <v>1.4494353721506235</v>
      </c>
      <c r="M318" s="12">
        <f>ncommit!$G319</f>
        <v>222821</v>
      </c>
      <c r="N318" s="32">
        <f t="shared" si="30"/>
        <v>222.821</v>
      </c>
      <c r="O318" s="11">
        <f t="shared" si="28"/>
        <v>1.2549131365535564</v>
      </c>
    </row>
    <row r="319" spans="1:15" x14ac:dyDescent="0.2">
      <c r="A319" s="1">
        <v>318</v>
      </c>
      <c r="B319" s="13">
        <f>(commit!$H320+commit!$I320)/1000</f>
        <v>7.8259999999999996</v>
      </c>
      <c r="C319" s="13">
        <f>(commit!$K320-commit!$J320)/1000</f>
        <v>103.404</v>
      </c>
      <c r="D319" s="13">
        <f>commit!$J320/1000</f>
        <v>0.68500000000000005</v>
      </c>
      <c r="E319" s="12">
        <f>commit!$G320</f>
        <v>277403</v>
      </c>
      <c r="F319" s="32">
        <f t="shared" si="29"/>
        <v>277.40300000000002</v>
      </c>
      <c r="G319" s="12">
        <f>commit!$P320/1000</f>
        <v>90.364000000000004</v>
      </c>
      <c r="H319" s="12">
        <f>commit!$P320/J319</f>
        <v>56.266500622665006</v>
      </c>
      <c r="I319" s="12">
        <f>commit!$L320</f>
        <v>1489</v>
      </c>
      <c r="J319" s="12">
        <f>commit!$M320</f>
        <v>1606</v>
      </c>
      <c r="K319" s="13">
        <f>(ncommit!$K320-ncommit!$J320)/1000</f>
        <v>73.257999999999996</v>
      </c>
      <c r="L319" s="11">
        <f t="shared" si="27"/>
        <v>1.4115045455786399</v>
      </c>
      <c r="M319" s="12">
        <f>ncommit!$G320</f>
        <v>222179</v>
      </c>
      <c r="N319" s="32">
        <f t="shared" si="30"/>
        <v>222.179</v>
      </c>
      <c r="O319" s="11">
        <f t="shared" si="28"/>
        <v>1.2485563442089487</v>
      </c>
    </row>
    <row r="320" spans="1:15" x14ac:dyDescent="0.2">
      <c r="A320" s="1">
        <v>319</v>
      </c>
      <c r="B320" s="13">
        <f>(commit!$H321+commit!$I321)/1000</f>
        <v>7.51</v>
      </c>
      <c r="C320" s="13">
        <f>(commit!$K321-commit!$J321)/1000</f>
        <v>101.291</v>
      </c>
      <c r="D320" s="13">
        <f>commit!$J321/1000</f>
        <v>0.66700000000000004</v>
      </c>
      <c r="E320" s="12">
        <f>commit!$G321</f>
        <v>277216</v>
      </c>
      <c r="F320" s="32">
        <f t="shared" si="29"/>
        <v>277.21600000000001</v>
      </c>
      <c r="G320" s="12">
        <f>commit!$P321/1000</f>
        <v>90.358000000000004</v>
      </c>
      <c r="H320" s="12">
        <f>commit!$P321/J320</f>
        <v>56.262764632627643</v>
      </c>
      <c r="I320" s="12">
        <f>commit!$L321</f>
        <v>1489</v>
      </c>
      <c r="J320" s="12">
        <f>commit!$M321</f>
        <v>1606</v>
      </c>
      <c r="K320" s="13">
        <f>(ncommit!$K321-ncommit!$J321)/1000</f>
        <v>69.655000000000001</v>
      </c>
      <c r="L320" s="11">
        <f t="shared" si="27"/>
        <v>1.4541813222309956</v>
      </c>
      <c r="M320" s="12">
        <f>ncommit!$G321</f>
        <v>222175</v>
      </c>
      <c r="N320" s="32">
        <f t="shared" si="30"/>
        <v>222.17500000000001</v>
      </c>
      <c r="O320" s="11">
        <f t="shared" si="28"/>
        <v>1.2477371441431304</v>
      </c>
    </row>
    <row r="321" spans="1:15" x14ac:dyDescent="0.2">
      <c r="A321" s="1">
        <v>320</v>
      </c>
      <c r="B321" s="13">
        <f>(commit!$H322+commit!$I322)/1000</f>
        <v>7.8579999999999997</v>
      </c>
      <c r="C321" s="13">
        <f>(commit!$K322-commit!$J322)/1000</f>
        <v>103.88500000000001</v>
      </c>
      <c r="D321" s="13">
        <f>commit!$J322/1000</f>
        <v>0.69899999999999995</v>
      </c>
      <c r="E321" s="12">
        <f>commit!$G322</f>
        <v>277216</v>
      </c>
      <c r="F321" s="32">
        <f t="shared" si="29"/>
        <v>277.21600000000001</v>
      </c>
      <c r="G321" s="12">
        <f>commit!$P322/1000</f>
        <v>90.358000000000004</v>
      </c>
      <c r="H321" s="12">
        <f>commit!$P322/J321</f>
        <v>56.262764632627643</v>
      </c>
      <c r="I321" s="12">
        <f>commit!$L322</f>
        <v>1489</v>
      </c>
      <c r="J321" s="12">
        <f>commit!$M322</f>
        <v>1606</v>
      </c>
      <c r="K321" s="13">
        <f>(ncommit!$K322-ncommit!$J322)/1000</f>
        <v>72.676000000000002</v>
      </c>
      <c r="L321" s="11">
        <f t="shared" si="27"/>
        <v>1.429426495679454</v>
      </c>
      <c r="M321" s="12">
        <f>ncommit!$G322</f>
        <v>222175</v>
      </c>
      <c r="N321" s="32">
        <f t="shared" si="30"/>
        <v>222.17500000000001</v>
      </c>
      <c r="O321" s="11">
        <f t="shared" si="28"/>
        <v>1.2477371441431304</v>
      </c>
    </row>
    <row r="322" spans="1:15" x14ac:dyDescent="0.2">
      <c r="A322" s="1">
        <v>321</v>
      </c>
      <c r="B322" s="13">
        <f>(commit!$H323+commit!$I323)/1000</f>
        <v>8.07</v>
      </c>
      <c r="C322" s="13">
        <f>(commit!$K323-commit!$J323)/1000</f>
        <v>104.687</v>
      </c>
      <c r="D322" s="13">
        <f>commit!$J323/1000</f>
        <v>0.72199999999999998</v>
      </c>
      <c r="E322" s="12">
        <f>commit!$G323</f>
        <v>277216</v>
      </c>
      <c r="F322" s="32">
        <f t="shared" si="29"/>
        <v>277.21600000000001</v>
      </c>
      <c r="G322" s="12">
        <f>commit!$P323/1000</f>
        <v>90.358000000000004</v>
      </c>
      <c r="H322" s="12">
        <f>commit!$P323/J322</f>
        <v>56.262764632627643</v>
      </c>
      <c r="I322" s="12">
        <f>commit!$L323</f>
        <v>1489</v>
      </c>
      <c r="J322" s="12">
        <f>commit!$M323</f>
        <v>1606</v>
      </c>
      <c r="K322" s="13">
        <f>(ncommit!$K323-ncommit!$J323)/1000</f>
        <v>72.695999999999998</v>
      </c>
      <c r="L322" s="11">
        <f t="shared" ref="L322:L385" si="31">C322/K322</f>
        <v>1.4400654781556068</v>
      </c>
      <c r="M322" s="12">
        <f>ncommit!$G323</f>
        <v>222175</v>
      </c>
      <c r="N322" s="32">
        <f t="shared" si="30"/>
        <v>222.17500000000001</v>
      </c>
      <c r="O322" s="11">
        <f t="shared" ref="O322:O385" si="32">E322/M322</f>
        <v>1.2477371441431304</v>
      </c>
    </row>
    <row r="323" spans="1:15" x14ac:dyDescent="0.2">
      <c r="A323" s="1">
        <v>322</v>
      </c>
      <c r="B323" s="13">
        <f>(commit!$H324+commit!$I324)/1000</f>
        <v>7.7569999999999997</v>
      </c>
      <c r="C323" s="13">
        <f>(commit!$K324-commit!$J324)/1000</f>
        <v>102.496</v>
      </c>
      <c r="D323" s="13">
        <f>commit!$J324/1000</f>
        <v>0.68100000000000005</v>
      </c>
      <c r="E323" s="12">
        <f>commit!$G324</f>
        <v>277216</v>
      </c>
      <c r="F323" s="32">
        <f t="shared" ref="F323:F386" si="33">E323/1000</f>
        <v>277.21600000000001</v>
      </c>
      <c r="G323" s="12">
        <f>commit!$P324/1000</f>
        <v>90.358000000000004</v>
      </c>
      <c r="H323" s="12">
        <f>commit!$P324/J323</f>
        <v>56.262764632627643</v>
      </c>
      <c r="I323" s="12">
        <f>commit!$L324</f>
        <v>1489</v>
      </c>
      <c r="J323" s="12">
        <f>commit!$M324</f>
        <v>1606</v>
      </c>
      <c r="K323" s="13">
        <f>(ncommit!$K324-ncommit!$J324)/1000</f>
        <v>71.004999999999995</v>
      </c>
      <c r="L323" s="11">
        <f t="shared" si="31"/>
        <v>1.4435039785930568</v>
      </c>
      <c r="M323" s="12">
        <f>ncommit!$G324</f>
        <v>222175</v>
      </c>
      <c r="N323" s="32">
        <f t="shared" ref="N323:N386" si="34">M323/1000</f>
        <v>222.17500000000001</v>
      </c>
      <c r="O323" s="11">
        <f t="shared" si="32"/>
        <v>1.2477371441431304</v>
      </c>
    </row>
    <row r="324" spans="1:15" x14ac:dyDescent="0.2">
      <c r="A324" s="1">
        <v>323</v>
      </c>
      <c r="B324" s="13">
        <f>(commit!$H325+commit!$I325)/1000</f>
        <v>7.9539999999999997</v>
      </c>
      <c r="C324" s="13">
        <f>(commit!$K325-commit!$J325)/1000</f>
        <v>102.913</v>
      </c>
      <c r="D324" s="13">
        <f>commit!$J325/1000</f>
        <v>0.70899999999999996</v>
      </c>
      <c r="E324" s="12">
        <f>commit!$G325</f>
        <v>277216</v>
      </c>
      <c r="F324" s="32">
        <f t="shared" si="33"/>
        <v>277.21600000000001</v>
      </c>
      <c r="G324" s="12">
        <f>commit!$P325/1000</f>
        <v>90.358000000000004</v>
      </c>
      <c r="H324" s="12">
        <f>commit!$P325/J324</f>
        <v>56.262764632627643</v>
      </c>
      <c r="I324" s="12">
        <f>commit!$L325</f>
        <v>1489</v>
      </c>
      <c r="J324" s="12">
        <f>commit!$M325</f>
        <v>1606</v>
      </c>
      <c r="K324" s="13">
        <f>(ncommit!$K325-ncommit!$J325)/1000</f>
        <v>71.204999999999998</v>
      </c>
      <c r="L324" s="11">
        <f t="shared" si="31"/>
        <v>1.4453058071764624</v>
      </c>
      <c r="M324" s="12">
        <f>ncommit!$G325</f>
        <v>222175</v>
      </c>
      <c r="N324" s="32">
        <f t="shared" si="34"/>
        <v>222.17500000000001</v>
      </c>
      <c r="O324" s="11">
        <f t="shared" si="32"/>
        <v>1.2477371441431304</v>
      </c>
    </row>
    <row r="325" spans="1:15" x14ac:dyDescent="0.2">
      <c r="A325" s="1">
        <v>324</v>
      </c>
      <c r="B325" s="13">
        <f>(commit!$H326+commit!$I326)/1000</f>
        <v>7.7220000000000004</v>
      </c>
      <c r="C325" s="13">
        <f>(commit!$K326-commit!$J326)/1000</f>
        <v>100.76</v>
      </c>
      <c r="D325" s="13">
        <f>commit!$J326/1000</f>
        <v>0.66800000000000004</v>
      </c>
      <c r="E325" s="12">
        <f>commit!$G326</f>
        <v>280625</v>
      </c>
      <c r="F325" s="32">
        <f t="shared" si="33"/>
        <v>280.625</v>
      </c>
      <c r="G325" s="12">
        <f>commit!$P326/1000</f>
        <v>90.581999999999994</v>
      </c>
      <c r="H325" s="12">
        <f>commit!$P326/J325</f>
        <v>56.402241594022414</v>
      </c>
      <c r="I325" s="12">
        <f>commit!$L326</f>
        <v>1489</v>
      </c>
      <c r="J325" s="12">
        <f>commit!$M326</f>
        <v>1606</v>
      </c>
      <c r="K325" s="13">
        <f>(ncommit!$K326-ncommit!$J326)/1000</f>
        <v>70.141000000000005</v>
      </c>
      <c r="L325" s="11">
        <f t="shared" si="31"/>
        <v>1.4365349795412099</v>
      </c>
      <c r="M325" s="12">
        <f>ncommit!$G326</f>
        <v>221889</v>
      </c>
      <c r="N325" s="32">
        <f t="shared" si="34"/>
        <v>221.88900000000001</v>
      </c>
      <c r="O325" s="11">
        <f t="shared" si="32"/>
        <v>1.2647089310420976</v>
      </c>
    </row>
    <row r="326" spans="1:15" x14ac:dyDescent="0.2">
      <c r="A326" s="1">
        <v>325</v>
      </c>
      <c r="B326" s="13">
        <f>(commit!$H327+commit!$I327)/1000</f>
        <v>7.8940000000000001</v>
      </c>
      <c r="C326" s="13">
        <f>(commit!$K327-commit!$J327)/1000</f>
        <v>105.002</v>
      </c>
      <c r="D326" s="13">
        <f>commit!$J327/1000</f>
        <v>0.65800000000000003</v>
      </c>
      <c r="E326" s="12">
        <f>commit!$G327</f>
        <v>280625</v>
      </c>
      <c r="F326" s="32">
        <f t="shared" si="33"/>
        <v>280.625</v>
      </c>
      <c r="G326" s="12">
        <f>commit!$P327/1000</f>
        <v>90.581999999999994</v>
      </c>
      <c r="H326" s="12">
        <f>commit!$P327/J326</f>
        <v>56.402241594022414</v>
      </c>
      <c r="I326" s="12">
        <f>commit!$L327</f>
        <v>1489</v>
      </c>
      <c r="J326" s="12">
        <f>commit!$M327</f>
        <v>1606</v>
      </c>
      <c r="K326" s="13">
        <f>(ncommit!$K327-ncommit!$J327)/1000</f>
        <v>70.784000000000006</v>
      </c>
      <c r="L326" s="11">
        <f t="shared" si="31"/>
        <v>1.4834143309222421</v>
      </c>
      <c r="M326" s="12">
        <f>ncommit!$G327</f>
        <v>221889</v>
      </c>
      <c r="N326" s="32">
        <f t="shared" si="34"/>
        <v>221.88900000000001</v>
      </c>
      <c r="O326" s="11">
        <f t="shared" si="32"/>
        <v>1.2647089310420976</v>
      </c>
    </row>
    <row r="327" spans="1:15" x14ac:dyDescent="0.2">
      <c r="A327" s="1">
        <v>326</v>
      </c>
      <c r="B327" s="13">
        <f>(commit!$H328+commit!$I328)/1000</f>
        <v>8.2270000000000003</v>
      </c>
      <c r="C327" s="13">
        <f>(commit!$K328-commit!$J328)/1000</f>
        <v>178.42099999999999</v>
      </c>
      <c r="D327" s="13">
        <f>commit!$J328/1000</f>
        <v>0.92400000000000004</v>
      </c>
      <c r="E327" s="12">
        <f>commit!$G328</f>
        <v>336075</v>
      </c>
      <c r="F327" s="32">
        <f t="shared" si="33"/>
        <v>336.07499999999999</v>
      </c>
      <c r="G327" s="12">
        <f>commit!$P328/1000</f>
        <v>91.653999999999996</v>
      </c>
      <c r="H327" s="12">
        <f>commit!$P328/J327</f>
        <v>57.069738480697382</v>
      </c>
      <c r="I327" s="12">
        <f>commit!$L328</f>
        <v>1490</v>
      </c>
      <c r="J327" s="12">
        <f>commit!$M328</f>
        <v>1606</v>
      </c>
      <c r="K327" s="13">
        <f>(ncommit!$K328-ncommit!$J328)/1000</f>
        <v>111.27200000000001</v>
      </c>
      <c r="L327" s="11">
        <f t="shared" si="31"/>
        <v>1.6034671795240489</v>
      </c>
      <c r="M327" s="12">
        <f>ncommit!$G328</f>
        <v>283044</v>
      </c>
      <c r="N327" s="32">
        <f t="shared" si="34"/>
        <v>283.04399999999998</v>
      </c>
      <c r="O327" s="11">
        <f t="shared" si="32"/>
        <v>1.1873595624708526</v>
      </c>
    </row>
    <row r="328" spans="1:15" x14ac:dyDescent="0.2">
      <c r="A328" s="1">
        <v>327</v>
      </c>
      <c r="B328" s="13">
        <f>(commit!$H329+commit!$I329)/1000</f>
        <v>7.7809999999999997</v>
      </c>
      <c r="C328" s="13">
        <f>(commit!$K329-commit!$J329)/1000</f>
        <v>178.21</v>
      </c>
      <c r="D328" s="13">
        <f>commit!$J329/1000</f>
        <v>0.85299999999999998</v>
      </c>
      <c r="E328" s="12">
        <f>commit!$G329</f>
        <v>336075</v>
      </c>
      <c r="F328" s="32">
        <f t="shared" si="33"/>
        <v>336.07499999999999</v>
      </c>
      <c r="G328" s="12">
        <f>commit!$P329/1000</f>
        <v>91.653999999999996</v>
      </c>
      <c r="H328" s="12">
        <f>commit!$P329/J328</f>
        <v>57.069738480697382</v>
      </c>
      <c r="I328" s="12">
        <f>commit!$L329</f>
        <v>1490</v>
      </c>
      <c r="J328" s="12">
        <f>commit!$M329</f>
        <v>1606</v>
      </c>
      <c r="K328" s="13">
        <f>(ncommit!$K329-ncommit!$J329)/1000</f>
        <v>108.15</v>
      </c>
      <c r="L328" s="11">
        <f t="shared" si="31"/>
        <v>1.6478039759593157</v>
      </c>
      <c r="M328" s="12">
        <f>ncommit!$G329</f>
        <v>283044</v>
      </c>
      <c r="N328" s="32">
        <f t="shared" si="34"/>
        <v>283.04399999999998</v>
      </c>
      <c r="O328" s="11">
        <f t="shared" si="32"/>
        <v>1.1873595624708526</v>
      </c>
    </row>
    <row r="329" spans="1:15" x14ac:dyDescent="0.2">
      <c r="A329" s="1">
        <v>328</v>
      </c>
      <c r="B329" s="13">
        <f>(commit!$H330+commit!$I330)/1000</f>
        <v>7.9420000000000002</v>
      </c>
      <c r="C329" s="13">
        <f>(commit!$K330-commit!$J330)/1000</f>
        <v>177.14400000000001</v>
      </c>
      <c r="D329" s="13">
        <f>commit!$J330/1000</f>
        <v>0.92300000000000004</v>
      </c>
      <c r="E329" s="12">
        <f>commit!$G330</f>
        <v>336075</v>
      </c>
      <c r="F329" s="32">
        <f t="shared" si="33"/>
        <v>336.07499999999999</v>
      </c>
      <c r="G329" s="12">
        <f>commit!$P330/1000</f>
        <v>91.653999999999996</v>
      </c>
      <c r="H329" s="12">
        <f>commit!$P330/J329</f>
        <v>57.069738480697382</v>
      </c>
      <c r="I329" s="12">
        <f>commit!$L330</f>
        <v>1490</v>
      </c>
      <c r="J329" s="12">
        <f>commit!$M330</f>
        <v>1606</v>
      </c>
      <c r="K329" s="13">
        <f>(ncommit!$K330-ncommit!$J330)/1000</f>
        <v>108.84</v>
      </c>
      <c r="L329" s="11">
        <f t="shared" si="31"/>
        <v>1.6275633958103639</v>
      </c>
      <c r="M329" s="12">
        <f>ncommit!$G330</f>
        <v>283044</v>
      </c>
      <c r="N329" s="32">
        <f t="shared" si="34"/>
        <v>283.04399999999998</v>
      </c>
      <c r="O329" s="11">
        <f t="shared" si="32"/>
        <v>1.1873595624708526</v>
      </c>
    </row>
    <row r="330" spans="1:15" x14ac:dyDescent="0.2">
      <c r="A330" s="1">
        <v>329</v>
      </c>
      <c r="B330" s="13">
        <f>(commit!$H331+commit!$I331)/1000</f>
        <v>7.7039999999999997</v>
      </c>
      <c r="C330" s="13">
        <f>(commit!$K331-commit!$J331)/1000</f>
        <v>175.06399999999999</v>
      </c>
      <c r="D330" s="13">
        <f>commit!$J331/1000</f>
        <v>0.90800000000000003</v>
      </c>
      <c r="E330" s="12">
        <f>commit!$G331</f>
        <v>336075</v>
      </c>
      <c r="F330" s="32">
        <f t="shared" si="33"/>
        <v>336.07499999999999</v>
      </c>
      <c r="G330" s="12">
        <f>commit!$P331/1000</f>
        <v>91.653999999999996</v>
      </c>
      <c r="H330" s="12">
        <f>commit!$P331/J330</f>
        <v>57.069738480697382</v>
      </c>
      <c r="I330" s="12">
        <f>commit!$L331</f>
        <v>1490</v>
      </c>
      <c r="J330" s="12">
        <f>commit!$M331</f>
        <v>1606</v>
      </c>
      <c r="K330" s="13">
        <f>(ncommit!$K331-ncommit!$J331)/1000</f>
        <v>107.36199999999999</v>
      </c>
      <c r="L330" s="11">
        <f t="shared" si="31"/>
        <v>1.6305955552243812</v>
      </c>
      <c r="M330" s="12">
        <f>ncommit!$G331</f>
        <v>283044</v>
      </c>
      <c r="N330" s="32">
        <f t="shared" si="34"/>
        <v>283.04399999999998</v>
      </c>
      <c r="O330" s="11">
        <f t="shared" si="32"/>
        <v>1.1873595624708526</v>
      </c>
    </row>
    <row r="331" spans="1:15" x14ac:dyDescent="0.2">
      <c r="A331" s="1">
        <v>330</v>
      </c>
      <c r="B331" s="13">
        <f>(commit!$H332+commit!$I332)/1000</f>
        <v>7.9109999999999996</v>
      </c>
      <c r="C331" s="13">
        <f>(commit!$K332-commit!$J332)/1000</f>
        <v>172.25899999999999</v>
      </c>
      <c r="D331" s="13">
        <f>commit!$J332/1000</f>
        <v>0.85199999999999998</v>
      </c>
      <c r="E331" s="12">
        <f>commit!$G332</f>
        <v>336075</v>
      </c>
      <c r="F331" s="32">
        <f t="shared" si="33"/>
        <v>336.07499999999999</v>
      </c>
      <c r="G331" s="12">
        <f>commit!$P332/1000</f>
        <v>91.653999999999996</v>
      </c>
      <c r="H331" s="12">
        <f>commit!$P332/J331</f>
        <v>57.069738480697382</v>
      </c>
      <c r="I331" s="12">
        <f>commit!$L332</f>
        <v>1490</v>
      </c>
      <c r="J331" s="12">
        <f>commit!$M332</f>
        <v>1606</v>
      </c>
      <c r="K331" s="13">
        <f>(ncommit!$K332-ncommit!$J332)/1000</f>
        <v>106.923</v>
      </c>
      <c r="L331" s="11">
        <f t="shared" si="31"/>
        <v>1.6110565547169458</v>
      </c>
      <c r="M331" s="12">
        <f>ncommit!$G332</f>
        <v>283044</v>
      </c>
      <c r="N331" s="32">
        <f t="shared" si="34"/>
        <v>283.04399999999998</v>
      </c>
      <c r="O331" s="11">
        <f t="shared" si="32"/>
        <v>1.1873595624708526</v>
      </c>
    </row>
    <row r="332" spans="1:15" x14ac:dyDescent="0.2">
      <c r="A332" s="1">
        <v>331</v>
      </c>
      <c r="B332" s="13">
        <f>(commit!$H333+commit!$I333)/1000</f>
        <v>7.9740000000000002</v>
      </c>
      <c r="C332" s="13">
        <f>(commit!$K333-commit!$J333)/1000</f>
        <v>177.60499999999999</v>
      </c>
      <c r="D332" s="13">
        <f>commit!$J333/1000</f>
        <v>0.95099999999999996</v>
      </c>
      <c r="E332" s="12">
        <f>commit!$G333</f>
        <v>336075</v>
      </c>
      <c r="F332" s="32">
        <f t="shared" si="33"/>
        <v>336.07499999999999</v>
      </c>
      <c r="G332" s="12">
        <f>commit!$P333/1000</f>
        <v>91.653999999999996</v>
      </c>
      <c r="H332" s="12">
        <f>commit!$P333/J332</f>
        <v>57.069738480697382</v>
      </c>
      <c r="I332" s="12">
        <f>commit!$L333</f>
        <v>1490</v>
      </c>
      <c r="J332" s="12">
        <f>commit!$M333</f>
        <v>1606</v>
      </c>
      <c r="K332" s="13">
        <f>(ncommit!$K333-ncommit!$J333)/1000</f>
        <v>107.78700000000001</v>
      </c>
      <c r="L332" s="11">
        <f t="shared" si="31"/>
        <v>1.6477404510748048</v>
      </c>
      <c r="M332" s="12">
        <f>ncommit!$G333</f>
        <v>283044</v>
      </c>
      <c r="N332" s="32">
        <f t="shared" si="34"/>
        <v>283.04399999999998</v>
      </c>
      <c r="O332" s="11">
        <f t="shared" si="32"/>
        <v>1.1873595624708526</v>
      </c>
    </row>
    <row r="333" spans="1:15" x14ac:dyDescent="0.2">
      <c r="A333" s="1">
        <v>332</v>
      </c>
      <c r="B333" s="13">
        <f>(commit!$H334+commit!$I334)/1000</f>
        <v>7.8609999999999998</v>
      </c>
      <c r="C333" s="13">
        <f>(commit!$K334-commit!$J334)/1000</f>
        <v>178.83500000000001</v>
      </c>
      <c r="D333" s="13">
        <f>commit!$J334/1000</f>
        <v>0.88500000000000001</v>
      </c>
      <c r="E333" s="12">
        <f>commit!$G334</f>
        <v>336075</v>
      </c>
      <c r="F333" s="32">
        <f t="shared" si="33"/>
        <v>336.07499999999999</v>
      </c>
      <c r="G333" s="12">
        <f>commit!$P334/1000</f>
        <v>91.653999999999996</v>
      </c>
      <c r="H333" s="12">
        <f>commit!$P334/J333</f>
        <v>57.069738480697382</v>
      </c>
      <c r="I333" s="12">
        <f>commit!$L334</f>
        <v>1490</v>
      </c>
      <c r="J333" s="12">
        <f>commit!$M334</f>
        <v>1606</v>
      </c>
      <c r="K333" s="13">
        <f>(ncommit!$K334-ncommit!$J334)/1000</f>
        <v>109.145</v>
      </c>
      <c r="L333" s="11">
        <f t="shared" si="31"/>
        <v>1.6385084062485686</v>
      </c>
      <c r="M333" s="12">
        <f>ncommit!$G334</f>
        <v>283044</v>
      </c>
      <c r="N333" s="32">
        <f t="shared" si="34"/>
        <v>283.04399999999998</v>
      </c>
      <c r="O333" s="11">
        <f t="shared" si="32"/>
        <v>1.1873595624708526</v>
      </c>
    </row>
    <row r="334" spans="1:15" x14ac:dyDescent="0.2">
      <c r="A334" s="1">
        <v>333</v>
      </c>
      <c r="B334" s="13">
        <f>(commit!$H335+commit!$I335)/1000</f>
        <v>7.88</v>
      </c>
      <c r="C334" s="13">
        <f>(commit!$K335-commit!$J335)/1000</f>
        <v>177.06700000000001</v>
      </c>
      <c r="D334" s="13">
        <f>commit!$J335/1000</f>
        <v>0.85699999999999998</v>
      </c>
      <c r="E334" s="12">
        <f>commit!$G335</f>
        <v>336075</v>
      </c>
      <c r="F334" s="32">
        <f t="shared" si="33"/>
        <v>336.07499999999999</v>
      </c>
      <c r="G334" s="12">
        <f>commit!$P335/1000</f>
        <v>91.653999999999996</v>
      </c>
      <c r="H334" s="12">
        <f>commit!$P335/J334</f>
        <v>57.069738480697382</v>
      </c>
      <c r="I334" s="12">
        <f>commit!$L335</f>
        <v>1490</v>
      </c>
      <c r="J334" s="12">
        <f>commit!$M335</f>
        <v>1606</v>
      </c>
      <c r="K334" s="13">
        <f>(ncommit!$K335-ncommit!$J335)/1000</f>
        <v>107.62</v>
      </c>
      <c r="L334" s="11">
        <f t="shared" si="31"/>
        <v>1.6452982716967106</v>
      </c>
      <c r="M334" s="12">
        <f>ncommit!$G335</f>
        <v>283044</v>
      </c>
      <c r="N334" s="32">
        <f t="shared" si="34"/>
        <v>283.04399999999998</v>
      </c>
      <c r="O334" s="11">
        <f t="shared" si="32"/>
        <v>1.1873595624708526</v>
      </c>
    </row>
    <row r="335" spans="1:15" x14ac:dyDescent="0.2">
      <c r="A335" s="1">
        <v>334</v>
      </c>
      <c r="B335" s="13">
        <f>(commit!$H336+commit!$I336)/1000</f>
        <v>7.4509999999999996</v>
      </c>
      <c r="C335" s="13">
        <f>(commit!$K336-commit!$J336)/1000</f>
        <v>173.233</v>
      </c>
      <c r="D335" s="13">
        <f>commit!$J336/1000</f>
        <v>0.83799999999999997</v>
      </c>
      <c r="E335" s="12">
        <f>commit!$G336</f>
        <v>336075</v>
      </c>
      <c r="F335" s="32">
        <f t="shared" si="33"/>
        <v>336.07499999999999</v>
      </c>
      <c r="G335" s="12">
        <f>commit!$P336/1000</f>
        <v>91.653999999999996</v>
      </c>
      <c r="H335" s="12">
        <f>commit!$P336/J335</f>
        <v>57.069738480697382</v>
      </c>
      <c r="I335" s="12">
        <f>commit!$L336</f>
        <v>1490</v>
      </c>
      <c r="J335" s="12">
        <f>commit!$M336</f>
        <v>1606</v>
      </c>
      <c r="K335" s="13">
        <f>(ncommit!$K336-ncommit!$J336)/1000</f>
        <v>105.087</v>
      </c>
      <c r="L335" s="11">
        <f t="shared" si="31"/>
        <v>1.6484722182572535</v>
      </c>
      <c r="M335" s="12">
        <f>ncommit!$G336</f>
        <v>283044</v>
      </c>
      <c r="N335" s="32">
        <f t="shared" si="34"/>
        <v>283.04399999999998</v>
      </c>
      <c r="O335" s="11">
        <f t="shared" si="32"/>
        <v>1.1873595624708526</v>
      </c>
    </row>
    <row r="336" spans="1:15" x14ac:dyDescent="0.2">
      <c r="A336" s="1">
        <v>335</v>
      </c>
      <c r="B336" s="13">
        <f>(commit!$H337+commit!$I337)/1000</f>
        <v>8.0370000000000008</v>
      </c>
      <c r="C336" s="13">
        <f>(commit!$K337-commit!$J337)/1000</f>
        <v>177.47900000000001</v>
      </c>
      <c r="D336" s="13">
        <f>commit!$J337/1000</f>
        <v>0.91</v>
      </c>
      <c r="E336" s="12">
        <f>commit!$G337</f>
        <v>336064</v>
      </c>
      <c r="F336" s="32">
        <f t="shared" si="33"/>
        <v>336.06400000000002</v>
      </c>
      <c r="G336" s="12">
        <f>commit!$P337/1000</f>
        <v>91.647000000000006</v>
      </c>
      <c r="H336" s="12">
        <f>commit!$P337/J336</f>
        <v>57.0653798256538</v>
      </c>
      <c r="I336" s="12">
        <f>commit!$L337</f>
        <v>1490</v>
      </c>
      <c r="J336" s="12">
        <f>commit!$M337</f>
        <v>1606</v>
      </c>
      <c r="K336" s="13">
        <f>(ncommit!$K337-ncommit!$J337)/1000</f>
        <v>107.932</v>
      </c>
      <c r="L336" s="11">
        <f t="shared" si="31"/>
        <v>1.6443594114813032</v>
      </c>
      <c r="M336" s="12">
        <f>ncommit!$G337</f>
        <v>283033</v>
      </c>
      <c r="N336" s="32">
        <f t="shared" si="34"/>
        <v>283.03300000000002</v>
      </c>
      <c r="O336" s="11">
        <f t="shared" si="32"/>
        <v>1.1873668441489156</v>
      </c>
    </row>
    <row r="337" spans="1:15" x14ac:dyDescent="0.2">
      <c r="A337" s="1">
        <v>336</v>
      </c>
      <c r="B337" s="13">
        <f>(commit!$H338+commit!$I338)/1000</f>
        <v>8.2409999999999997</v>
      </c>
      <c r="C337" s="13">
        <f>(commit!$K338-commit!$J338)/1000</f>
        <v>177.43899999999999</v>
      </c>
      <c r="D337" s="13">
        <f>commit!$J338/1000</f>
        <v>0.90700000000000003</v>
      </c>
      <c r="E337" s="12">
        <f>commit!$G338</f>
        <v>336064</v>
      </c>
      <c r="F337" s="32">
        <f t="shared" si="33"/>
        <v>336.06400000000002</v>
      </c>
      <c r="G337" s="12">
        <f>commit!$P338/1000</f>
        <v>91.647000000000006</v>
      </c>
      <c r="H337" s="12">
        <f>commit!$P338/J337</f>
        <v>57.0653798256538</v>
      </c>
      <c r="I337" s="12">
        <f>commit!$L338</f>
        <v>1490</v>
      </c>
      <c r="J337" s="12">
        <f>commit!$M338</f>
        <v>1606</v>
      </c>
      <c r="K337" s="13">
        <f>(ncommit!$K338-ncommit!$J338)/1000</f>
        <v>110.76900000000001</v>
      </c>
      <c r="L337" s="11">
        <f t="shared" si="31"/>
        <v>1.6018831983677742</v>
      </c>
      <c r="M337" s="12">
        <f>ncommit!$G338</f>
        <v>283033</v>
      </c>
      <c r="N337" s="32">
        <f t="shared" si="34"/>
        <v>283.03300000000002</v>
      </c>
      <c r="O337" s="11">
        <f t="shared" si="32"/>
        <v>1.1873668441489156</v>
      </c>
    </row>
    <row r="338" spans="1:15" x14ac:dyDescent="0.2">
      <c r="A338" s="1">
        <v>337</v>
      </c>
      <c r="B338" s="13">
        <f>(commit!$H339+commit!$I339)/1000</f>
        <v>7.9660000000000002</v>
      </c>
      <c r="C338" s="13">
        <f>(commit!$K339-commit!$J339)/1000</f>
        <v>173.74</v>
      </c>
      <c r="D338" s="13">
        <f>commit!$J339/1000</f>
        <v>0.89500000000000002</v>
      </c>
      <c r="E338" s="12">
        <f>commit!$G339</f>
        <v>336064</v>
      </c>
      <c r="F338" s="32">
        <f t="shared" si="33"/>
        <v>336.06400000000002</v>
      </c>
      <c r="G338" s="12">
        <f>commit!$P339/1000</f>
        <v>91.647000000000006</v>
      </c>
      <c r="H338" s="12">
        <f>commit!$P339/J338</f>
        <v>57.0653798256538</v>
      </c>
      <c r="I338" s="12">
        <f>commit!$L339</f>
        <v>1490</v>
      </c>
      <c r="J338" s="12">
        <f>commit!$M339</f>
        <v>1606</v>
      </c>
      <c r="K338" s="13">
        <f>(ncommit!$K339-ncommit!$J339)/1000</f>
        <v>107.107</v>
      </c>
      <c r="L338" s="11">
        <f t="shared" si="31"/>
        <v>1.622116201555454</v>
      </c>
      <c r="M338" s="12">
        <f>ncommit!$G339</f>
        <v>283033</v>
      </c>
      <c r="N338" s="32">
        <f t="shared" si="34"/>
        <v>283.03300000000002</v>
      </c>
      <c r="O338" s="11">
        <f t="shared" si="32"/>
        <v>1.1873668441489156</v>
      </c>
    </row>
    <row r="339" spans="1:15" x14ac:dyDescent="0.2">
      <c r="A339" s="1">
        <v>338</v>
      </c>
      <c r="B339" s="13">
        <f>(commit!$H340+commit!$I340)/1000</f>
        <v>7.9269999999999996</v>
      </c>
      <c r="C339" s="13">
        <f>(commit!$K340-commit!$J340)/1000</f>
        <v>177.994</v>
      </c>
      <c r="D339" s="13">
        <f>commit!$J340/1000</f>
        <v>0.84</v>
      </c>
      <c r="E339" s="12">
        <f>commit!$G340</f>
        <v>336064</v>
      </c>
      <c r="F339" s="32">
        <f t="shared" si="33"/>
        <v>336.06400000000002</v>
      </c>
      <c r="G339" s="12">
        <f>commit!$P340/1000</f>
        <v>91.647000000000006</v>
      </c>
      <c r="H339" s="12">
        <f>commit!$P340/J339</f>
        <v>57.0653798256538</v>
      </c>
      <c r="I339" s="12">
        <f>commit!$L340</f>
        <v>1490</v>
      </c>
      <c r="J339" s="12">
        <f>commit!$M340</f>
        <v>1606</v>
      </c>
      <c r="K339" s="13">
        <f>(ncommit!$K340-ncommit!$J340)/1000</f>
        <v>111.663</v>
      </c>
      <c r="L339" s="11">
        <f t="shared" si="31"/>
        <v>1.5940284606360209</v>
      </c>
      <c r="M339" s="12">
        <f>ncommit!$G340</f>
        <v>283033</v>
      </c>
      <c r="N339" s="32">
        <f t="shared" si="34"/>
        <v>283.03300000000002</v>
      </c>
      <c r="O339" s="11">
        <f t="shared" si="32"/>
        <v>1.1873668441489156</v>
      </c>
    </row>
    <row r="340" spans="1:15" x14ac:dyDescent="0.2">
      <c r="A340" s="1">
        <v>339</v>
      </c>
      <c r="B340" s="13">
        <f>(commit!$H341+commit!$I341)/1000</f>
        <v>7.6440000000000001</v>
      </c>
      <c r="C340" s="13">
        <f>(commit!$K341-commit!$J341)/1000</f>
        <v>173.703</v>
      </c>
      <c r="D340" s="13">
        <f>commit!$J341/1000</f>
        <v>0.88700000000000001</v>
      </c>
      <c r="E340" s="12">
        <f>commit!$G341</f>
        <v>336064</v>
      </c>
      <c r="F340" s="32">
        <f t="shared" si="33"/>
        <v>336.06400000000002</v>
      </c>
      <c r="G340" s="12">
        <f>commit!$P341/1000</f>
        <v>91.647000000000006</v>
      </c>
      <c r="H340" s="12">
        <f>commit!$P341/J340</f>
        <v>57.0653798256538</v>
      </c>
      <c r="I340" s="12">
        <f>commit!$L341</f>
        <v>1490</v>
      </c>
      <c r="J340" s="12">
        <f>commit!$M341</f>
        <v>1606</v>
      </c>
      <c r="K340" s="13">
        <f>(ncommit!$K341-ncommit!$J341)/1000</f>
        <v>107.935</v>
      </c>
      <c r="L340" s="11">
        <f t="shared" si="31"/>
        <v>1.609329689164775</v>
      </c>
      <c r="M340" s="12">
        <f>ncommit!$G341</f>
        <v>283033</v>
      </c>
      <c r="N340" s="32">
        <f t="shared" si="34"/>
        <v>283.03300000000002</v>
      </c>
      <c r="O340" s="11">
        <f t="shared" si="32"/>
        <v>1.1873668441489156</v>
      </c>
    </row>
    <row r="341" spans="1:15" x14ac:dyDescent="0.2">
      <c r="A341" s="1">
        <v>340</v>
      </c>
      <c r="B341" s="13">
        <f>(commit!$H342+commit!$I342)/1000</f>
        <v>7.8380000000000001</v>
      </c>
      <c r="C341" s="13">
        <f>(commit!$K342-commit!$J342)/1000</f>
        <v>174.40199999999999</v>
      </c>
      <c r="D341" s="13">
        <f>commit!$J342/1000</f>
        <v>0.88700000000000001</v>
      </c>
      <c r="E341" s="12">
        <f>commit!$G342</f>
        <v>336064</v>
      </c>
      <c r="F341" s="32">
        <f t="shared" si="33"/>
        <v>336.06400000000002</v>
      </c>
      <c r="G341" s="12">
        <f>commit!$P342/1000</f>
        <v>91.647000000000006</v>
      </c>
      <c r="H341" s="12">
        <f>commit!$P342/J341</f>
        <v>57.0653798256538</v>
      </c>
      <c r="I341" s="12">
        <f>commit!$L342</f>
        <v>1490</v>
      </c>
      <c r="J341" s="12">
        <f>commit!$M342</f>
        <v>1606</v>
      </c>
      <c r="K341" s="13">
        <f>(ncommit!$K342-ncommit!$J342)/1000</f>
        <v>107.922</v>
      </c>
      <c r="L341" s="11">
        <f t="shared" si="31"/>
        <v>1.616000444765664</v>
      </c>
      <c r="M341" s="12">
        <f>ncommit!$G342</f>
        <v>283033</v>
      </c>
      <c r="N341" s="32">
        <f t="shared" si="34"/>
        <v>283.03300000000002</v>
      </c>
      <c r="O341" s="11">
        <f t="shared" si="32"/>
        <v>1.1873668441489156</v>
      </c>
    </row>
    <row r="342" spans="1:15" x14ac:dyDescent="0.2">
      <c r="A342" s="1">
        <v>341</v>
      </c>
      <c r="B342" s="13">
        <f>(commit!$H343+commit!$I343)/1000</f>
        <v>8.0790000000000006</v>
      </c>
      <c r="C342" s="13">
        <f>(commit!$K343-commit!$J343)/1000</f>
        <v>175.46100000000001</v>
      </c>
      <c r="D342" s="13">
        <f>commit!$J343/1000</f>
        <v>0.85499999999999998</v>
      </c>
      <c r="E342" s="12">
        <f>commit!$G343</f>
        <v>336064</v>
      </c>
      <c r="F342" s="32">
        <f t="shared" si="33"/>
        <v>336.06400000000002</v>
      </c>
      <c r="G342" s="12">
        <f>commit!$P343/1000</f>
        <v>91.647000000000006</v>
      </c>
      <c r="H342" s="12">
        <f>commit!$P343/J342</f>
        <v>57.0653798256538</v>
      </c>
      <c r="I342" s="12">
        <f>commit!$L343</f>
        <v>1490</v>
      </c>
      <c r="J342" s="12">
        <f>commit!$M343</f>
        <v>1606</v>
      </c>
      <c r="K342" s="13">
        <f>(ncommit!$K343-ncommit!$J343)/1000</f>
        <v>108.24</v>
      </c>
      <c r="L342" s="11">
        <f t="shared" si="31"/>
        <v>1.6210365853658539</v>
      </c>
      <c r="M342" s="12">
        <f>ncommit!$G343</f>
        <v>283033</v>
      </c>
      <c r="N342" s="32">
        <f t="shared" si="34"/>
        <v>283.03300000000002</v>
      </c>
      <c r="O342" s="11">
        <f t="shared" si="32"/>
        <v>1.1873668441489156</v>
      </c>
    </row>
    <row r="343" spans="1:15" x14ac:dyDescent="0.2">
      <c r="A343" s="1">
        <v>342</v>
      </c>
      <c r="B343" s="13">
        <f>(commit!$H344+commit!$I344)/1000</f>
        <v>7.9749999999999996</v>
      </c>
      <c r="C343" s="13">
        <f>(commit!$K344-commit!$J344)/1000</f>
        <v>175.001</v>
      </c>
      <c r="D343" s="13">
        <f>commit!$J344/1000</f>
        <v>0.89200000000000002</v>
      </c>
      <c r="E343" s="12">
        <f>commit!$G344</f>
        <v>336064</v>
      </c>
      <c r="F343" s="32">
        <f t="shared" si="33"/>
        <v>336.06400000000002</v>
      </c>
      <c r="G343" s="12">
        <f>commit!$P344/1000</f>
        <v>91.647000000000006</v>
      </c>
      <c r="H343" s="12">
        <f>commit!$P344/J343</f>
        <v>57.0653798256538</v>
      </c>
      <c r="I343" s="12">
        <f>commit!$L344</f>
        <v>1490</v>
      </c>
      <c r="J343" s="12">
        <f>commit!$M344</f>
        <v>1606</v>
      </c>
      <c r="K343" s="13">
        <f>(ncommit!$K344-ncommit!$J344)/1000</f>
        <v>108.64100000000001</v>
      </c>
      <c r="L343" s="11">
        <f t="shared" si="31"/>
        <v>1.6108191198534623</v>
      </c>
      <c r="M343" s="12">
        <f>ncommit!$G344</f>
        <v>283033</v>
      </c>
      <c r="N343" s="32">
        <f t="shared" si="34"/>
        <v>283.03300000000002</v>
      </c>
      <c r="O343" s="11">
        <f t="shared" si="32"/>
        <v>1.1873668441489156</v>
      </c>
    </row>
    <row r="344" spans="1:15" x14ac:dyDescent="0.2">
      <c r="A344" s="1">
        <v>343</v>
      </c>
      <c r="B344" s="13">
        <f>(commit!$H345+commit!$I345)/1000</f>
        <v>7.7759999999999998</v>
      </c>
      <c r="C344" s="13">
        <f>(commit!$K345-commit!$J345)/1000</f>
        <v>179.101</v>
      </c>
      <c r="D344" s="13">
        <f>commit!$J345/1000</f>
        <v>0.85499999999999998</v>
      </c>
      <c r="E344" s="12">
        <f>commit!$G345</f>
        <v>336064</v>
      </c>
      <c r="F344" s="32">
        <f t="shared" si="33"/>
        <v>336.06400000000002</v>
      </c>
      <c r="G344" s="12">
        <f>commit!$P345/1000</f>
        <v>91.647000000000006</v>
      </c>
      <c r="H344" s="12">
        <f>commit!$P345/J344</f>
        <v>57.0653798256538</v>
      </c>
      <c r="I344" s="12">
        <f>commit!$L345</f>
        <v>1490</v>
      </c>
      <c r="J344" s="12">
        <f>commit!$M345</f>
        <v>1606</v>
      </c>
      <c r="K344" s="13">
        <f>(ncommit!$K345-ncommit!$J345)/1000</f>
        <v>109.852</v>
      </c>
      <c r="L344" s="11">
        <f t="shared" si="31"/>
        <v>1.6303845173506171</v>
      </c>
      <c r="M344" s="12">
        <f>ncommit!$G345</f>
        <v>283033</v>
      </c>
      <c r="N344" s="32">
        <f t="shared" si="34"/>
        <v>283.03300000000002</v>
      </c>
      <c r="O344" s="11">
        <f t="shared" si="32"/>
        <v>1.1873668441489156</v>
      </c>
    </row>
    <row r="345" spans="1:15" x14ac:dyDescent="0.2">
      <c r="A345" s="1">
        <v>344</v>
      </c>
      <c r="B345" s="13">
        <f>(commit!$H346+commit!$I346)/1000</f>
        <v>7.5819999999999999</v>
      </c>
      <c r="C345" s="13">
        <f>(commit!$K346-commit!$J346)/1000</f>
        <v>172.38399999999999</v>
      </c>
      <c r="D345" s="13">
        <f>commit!$J346/1000</f>
        <v>0.86799999999999999</v>
      </c>
      <c r="E345" s="12">
        <f>commit!$G346</f>
        <v>336064</v>
      </c>
      <c r="F345" s="32">
        <f t="shared" si="33"/>
        <v>336.06400000000002</v>
      </c>
      <c r="G345" s="12">
        <f>commit!$P346/1000</f>
        <v>91.647000000000006</v>
      </c>
      <c r="H345" s="12">
        <f>commit!$P346/J345</f>
        <v>57.0653798256538</v>
      </c>
      <c r="I345" s="12">
        <f>commit!$L346</f>
        <v>1490</v>
      </c>
      <c r="J345" s="12">
        <f>commit!$M346</f>
        <v>1606</v>
      </c>
      <c r="K345" s="13">
        <f>(ncommit!$K346-ncommit!$J346)/1000</f>
        <v>104.182</v>
      </c>
      <c r="L345" s="11">
        <f t="shared" si="31"/>
        <v>1.6546428365744561</v>
      </c>
      <c r="M345" s="12">
        <f>ncommit!$G346</f>
        <v>283033</v>
      </c>
      <c r="N345" s="32">
        <f t="shared" si="34"/>
        <v>283.03300000000002</v>
      </c>
      <c r="O345" s="11">
        <f t="shared" si="32"/>
        <v>1.1873668441489156</v>
      </c>
    </row>
    <row r="346" spans="1:15" x14ac:dyDescent="0.2">
      <c r="A346" s="1">
        <v>345</v>
      </c>
      <c r="B346" s="13">
        <f>(commit!$H347+commit!$I347)/1000</f>
        <v>7.968</v>
      </c>
      <c r="C346" s="13">
        <f>(commit!$K347-commit!$J347)/1000</f>
        <v>120.914</v>
      </c>
      <c r="D346" s="13">
        <f>commit!$J347/1000</f>
        <v>0.67100000000000004</v>
      </c>
      <c r="E346" s="12">
        <f>commit!$G347</f>
        <v>277874</v>
      </c>
      <c r="F346" s="32">
        <f t="shared" si="33"/>
        <v>277.87400000000002</v>
      </c>
      <c r="G346" s="12">
        <f>commit!$P347/1000</f>
        <v>85.245000000000005</v>
      </c>
      <c r="H346" s="12">
        <f>commit!$P347/J346</f>
        <v>51.290613718411549</v>
      </c>
      <c r="I346" s="12">
        <f>commit!$L347</f>
        <v>1543</v>
      </c>
      <c r="J346" s="12">
        <f>commit!$M347</f>
        <v>1662</v>
      </c>
      <c r="K346" s="13">
        <f>(ncommit!$K347-ncommit!$J347)/1000</f>
        <v>82.754000000000005</v>
      </c>
      <c r="L346" s="11">
        <f t="shared" si="31"/>
        <v>1.4611257461874954</v>
      </c>
      <c r="M346" s="12">
        <f>ncommit!$G347</f>
        <v>239854</v>
      </c>
      <c r="N346" s="32">
        <f t="shared" si="34"/>
        <v>239.85400000000001</v>
      </c>
      <c r="O346" s="11">
        <f t="shared" si="32"/>
        <v>1.1585130954664087</v>
      </c>
    </row>
    <row r="347" spans="1:15" x14ac:dyDescent="0.2">
      <c r="A347" s="1">
        <v>346</v>
      </c>
      <c r="B347" s="13">
        <f>(commit!$H348+commit!$I348)/1000</f>
        <v>8.1660000000000004</v>
      </c>
      <c r="C347" s="13">
        <f>(commit!$K348-commit!$J348)/1000</f>
        <v>119.291</v>
      </c>
      <c r="D347" s="13">
        <f>commit!$J348/1000</f>
        <v>0.66900000000000004</v>
      </c>
      <c r="E347" s="12">
        <f>commit!$G348</f>
        <v>279178</v>
      </c>
      <c r="F347" s="32">
        <f t="shared" si="33"/>
        <v>279.178</v>
      </c>
      <c r="G347" s="12">
        <f>commit!$P348/1000</f>
        <v>85.326999999999998</v>
      </c>
      <c r="H347" s="12">
        <f>commit!$P348/J347</f>
        <v>51.278245192307693</v>
      </c>
      <c r="I347" s="12">
        <f>commit!$L348</f>
        <v>1544</v>
      </c>
      <c r="J347" s="12">
        <f>commit!$M348</f>
        <v>1664</v>
      </c>
      <c r="K347" s="13">
        <f>(ncommit!$K348-ncommit!$J348)/1000</f>
        <v>81.218000000000004</v>
      </c>
      <c r="L347" s="11">
        <f t="shared" si="31"/>
        <v>1.4687753946169568</v>
      </c>
      <c r="M347" s="12">
        <f>ncommit!$G348</f>
        <v>240984</v>
      </c>
      <c r="N347" s="32">
        <f t="shared" si="34"/>
        <v>240.98400000000001</v>
      </c>
      <c r="O347" s="11">
        <f t="shared" si="32"/>
        <v>1.1584918500813333</v>
      </c>
    </row>
    <row r="348" spans="1:15" x14ac:dyDescent="0.2">
      <c r="A348" s="1">
        <v>347</v>
      </c>
      <c r="B348" s="13">
        <f>(commit!$H349+commit!$I349)/1000</f>
        <v>7.9290000000000003</v>
      </c>
      <c r="C348" s="13">
        <f>(commit!$K349-commit!$J349)/1000</f>
        <v>116.66200000000001</v>
      </c>
      <c r="D348" s="13">
        <f>commit!$J349/1000</f>
        <v>0.72299999999999998</v>
      </c>
      <c r="E348" s="12">
        <f>commit!$G349</f>
        <v>279178</v>
      </c>
      <c r="F348" s="32">
        <f t="shared" si="33"/>
        <v>279.178</v>
      </c>
      <c r="G348" s="12">
        <f>commit!$P349/1000</f>
        <v>85.326999999999998</v>
      </c>
      <c r="H348" s="12">
        <f>commit!$P349/J348</f>
        <v>51.278245192307693</v>
      </c>
      <c r="I348" s="12">
        <f>commit!$L349</f>
        <v>1544</v>
      </c>
      <c r="J348" s="12">
        <f>commit!$M349</f>
        <v>1664</v>
      </c>
      <c r="K348" s="13">
        <f>(ncommit!$K349-ncommit!$J349)/1000</f>
        <v>79.897999999999996</v>
      </c>
      <c r="L348" s="11">
        <f t="shared" si="31"/>
        <v>1.4601366742596813</v>
      </c>
      <c r="M348" s="12">
        <f>ncommit!$G349</f>
        <v>240984</v>
      </c>
      <c r="N348" s="32">
        <f t="shared" si="34"/>
        <v>240.98400000000001</v>
      </c>
      <c r="O348" s="11">
        <f t="shared" si="32"/>
        <v>1.1584918500813333</v>
      </c>
    </row>
    <row r="349" spans="1:15" x14ac:dyDescent="0.2">
      <c r="A349" s="1">
        <v>348</v>
      </c>
      <c r="B349" s="13">
        <f>(commit!$H350+commit!$I350)/1000</f>
        <v>8.0510000000000002</v>
      </c>
      <c r="C349" s="13">
        <f>(commit!$K350-commit!$J350)/1000</f>
        <v>108.298</v>
      </c>
      <c r="D349" s="13">
        <f>commit!$J350/1000</f>
        <v>0.69599999999999995</v>
      </c>
      <c r="E349" s="12">
        <f>commit!$G350</f>
        <v>267528</v>
      </c>
      <c r="F349" s="32">
        <f t="shared" si="33"/>
        <v>267.52800000000002</v>
      </c>
      <c r="G349" s="12">
        <f>commit!$P350/1000</f>
        <v>85.418999999999997</v>
      </c>
      <c r="H349" s="12">
        <f>commit!$P350/J349</f>
        <v>51.395306859205775</v>
      </c>
      <c r="I349" s="12">
        <f>commit!$L350</f>
        <v>1542</v>
      </c>
      <c r="J349" s="12">
        <f>commit!$M350</f>
        <v>1662</v>
      </c>
      <c r="K349" s="13">
        <f>(ncommit!$K350-ncommit!$J350)/1000</f>
        <v>80.492000000000004</v>
      </c>
      <c r="L349" s="11">
        <f t="shared" si="31"/>
        <v>1.3454504795507627</v>
      </c>
      <c r="M349" s="12">
        <f>ncommit!$G350</f>
        <v>237853</v>
      </c>
      <c r="N349" s="32">
        <f t="shared" si="34"/>
        <v>237.85300000000001</v>
      </c>
      <c r="O349" s="11">
        <f t="shared" si="32"/>
        <v>1.124761932790421</v>
      </c>
    </row>
    <row r="350" spans="1:15" x14ac:dyDescent="0.2">
      <c r="A350" s="1">
        <v>349</v>
      </c>
      <c r="B350" s="13">
        <f>(commit!$H351+commit!$I351)/1000</f>
        <v>7.7830000000000004</v>
      </c>
      <c r="C350" s="13">
        <f>(commit!$K351-commit!$J351)/1000</f>
        <v>105.771</v>
      </c>
      <c r="D350" s="13">
        <f>commit!$J351/1000</f>
        <v>0.60299999999999998</v>
      </c>
      <c r="E350" s="12">
        <f>commit!$G351</f>
        <v>267528</v>
      </c>
      <c r="F350" s="32">
        <f t="shared" si="33"/>
        <v>267.52800000000002</v>
      </c>
      <c r="G350" s="12">
        <f>commit!$P351/1000</f>
        <v>85.418999999999997</v>
      </c>
      <c r="H350" s="12">
        <f>commit!$P351/J350</f>
        <v>51.395306859205775</v>
      </c>
      <c r="I350" s="12">
        <f>commit!$L351</f>
        <v>1542</v>
      </c>
      <c r="J350" s="12">
        <f>commit!$M351</f>
        <v>1662</v>
      </c>
      <c r="K350" s="13">
        <f>(ncommit!$K351-ncommit!$J351)/1000</f>
        <v>78.834000000000003</v>
      </c>
      <c r="L350" s="11">
        <f t="shared" si="31"/>
        <v>1.3416926706750893</v>
      </c>
      <c r="M350" s="12">
        <f>ncommit!$G351</f>
        <v>237853</v>
      </c>
      <c r="N350" s="32">
        <f t="shared" si="34"/>
        <v>237.85300000000001</v>
      </c>
      <c r="O350" s="11">
        <f t="shared" si="32"/>
        <v>1.124761932790421</v>
      </c>
    </row>
    <row r="351" spans="1:15" x14ac:dyDescent="0.2">
      <c r="A351" s="1">
        <v>350</v>
      </c>
      <c r="B351" s="13">
        <f>(commit!$H352+commit!$I352)/1000</f>
        <v>8.2620000000000005</v>
      </c>
      <c r="C351" s="13">
        <f>(commit!$K352-commit!$J352)/1000</f>
        <v>108.492</v>
      </c>
      <c r="D351" s="13">
        <f>commit!$J352/1000</f>
        <v>0.66700000000000004</v>
      </c>
      <c r="E351" s="12">
        <f>commit!$G352</f>
        <v>267528</v>
      </c>
      <c r="F351" s="32">
        <f t="shared" si="33"/>
        <v>267.52800000000002</v>
      </c>
      <c r="G351" s="12">
        <f>commit!$P352/1000</f>
        <v>85.418999999999997</v>
      </c>
      <c r="H351" s="12">
        <f>commit!$P352/J351</f>
        <v>51.395306859205775</v>
      </c>
      <c r="I351" s="12">
        <f>commit!$L352</f>
        <v>1542</v>
      </c>
      <c r="J351" s="12">
        <f>commit!$M352</f>
        <v>1662</v>
      </c>
      <c r="K351" s="13">
        <f>(ncommit!$K352-ncommit!$J352)/1000</f>
        <v>80.757999999999996</v>
      </c>
      <c r="L351" s="11">
        <f t="shared" si="31"/>
        <v>1.3434210852175636</v>
      </c>
      <c r="M351" s="12">
        <f>ncommit!$G352</f>
        <v>237853</v>
      </c>
      <c r="N351" s="32">
        <f t="shared" si="34"/>
        <v>237.85300000000001</v>
      </c>
      <c r="O351" s="11">
        <f t="shared" si="32"/>
        <v>1.124761932790421</v>
      </c>
    </row>
    <row r="352" spans="1:15" x14ac:dyDescent="0.2">
      <c r="A352" s="1">
        <v>351</v>
      </c>
      <c r="B352" s="13">
        <f>(commit!$H353+commit!$I353)/1000</f>
        <v>8.42</v>
      </c>
      <c r="C352" s="13">
        <f>(commit!$K353-commit!$J353)/1000</f>
        <v>109.202</v>
      </c>
      <c r="D352" s="13">
        <f>commit!$J353/1000</f>
        <v>0.66300000000000003</v>
      </c>
      <c r="E352" s="12">
        <f>commit!$G353</f>
        <v>267528</v>
      </c>
      <c r="F352" s="32">
        <f t="shared" si="33"/>
        <v>267.52800000000002</v>
      </c>
      <c r="G352" s="12">
        <f>commit!$P353/1000</f>
        <v>85.418999999999997</v>
      </c>
      <c r="H352" s="12">
        <f>commit!$P353/J352</f>
        <v>51.395306859205775</v>
      </c>
      <c r="I352" s="12">
        <f>commit!$L353</f>
        <v>1542</v>
      </c>
      <c r="J352" s="12">
        <f>commit!$M353</f>
        <v>1662</v>
      </c>
      <c r="K352" s="13">
        <f>(ncommit!$K353-ncommit!$J353)/1000</f>
        <v>80.427000000000007</v>
      </c>
      <c r="L352" s="11">
        <f t="shared" si="31"/>
        <v>1.3577778606686808</v>
      </c>
      <c r="M352" s="12">
        <f>ncommit!$G353</f>
        <v>237853</v>
      </c>
      <c r="N352" s="32">
        <f t="shared" si="34"/>
        <v>237.85300000000001</v>
      </c>
      <c r="O352" s="11">
        <f t="shared" si="32"/>
        <v>1.124761932790421</v>
      </c>
    </row>
    <row r="353" spans="1:15" x14ac:dyDescent="0.2">
      <c r="A353" s="1">
        <v>352</v>
      </c>
      <c r="B353" s="13">
        <f>(commit!$H354+commit!$I354)/1000</f>
        <v>8.1199999999999992</v>
      </c>
      <c r="C353" s="13">
        <f>(commit!$K354-commit!$J354)/1000</f>
        <v>106.605</v>
      </c>
      <c r="D353" s="13">
        <f>commit!$J354/1000</f>
        <v>0.67400000000000004</v>
      </c>
      <c r="E353" s="12">
        <f>commit!$G354</f>
        <v>267528</v>
      </c>
      <c r="F353" s="32">
        <f t="shared" si="33"/>
        <v>267.52800000000002</v>
      </c>
      <c r="G353" s="12">
        <f>commit!$P354/1000</f>
        <v>85.418999999999997</v>
      </c>
      <c r="H353" s="12">
        <f>commit!$P354/J353</f>
        <v>51.395306859205775</v>
      </c>
      <c r="I353" s="12">
        <f>commit!$L354</f>
        <v>1542</v>
      </c>
      <c r="J353" s="12">
        <f>commit!$M354</f>
        <v>1662</v>
      </c>
      <c r="K353" s="13">
        <f>(ncommit!$K354-ncommit!$J354)/1000</f>
        <v>78.846000000000004</v>
      </c>
      <c r="L353" s="11">
        <f t="shared" si="31"/>
        <v>1.3520660528118102</v>
      </c>
      <c r="M353" s="12">
        <f>ncommit!$G354</f>
        <v>237853</v>
      </c>
      <c r="N353" s="32">
        <f t="shared" si="34"/>
        <v>237.85300000000001</v>
      </c>
      <c r="O353" s="11">
        <f t="shared" si="32"/>
        <v>1.124761932790421</v>
      </c>
    </row>
    <row r="354" spans="1:15" x14ac:dyDescent="0.2">
      <c r="A354" s="1">
        <v>353</v>
      </c>
      <c r="B354" s="13">
        <f>(commit!$H355+commit!$I355)/1000</f>
        <v>8.19</v>
      </c>
      <c r="C354" s="13">
        <f>(commit!$K355-commit!$J355)/1000</f>
        <v>108.91</v>
      </c>
      <c r="D354" s="13">
        <f>commit!$J355/1000</f>
        <v>0.68600000000000005</v>
      </c>
      <c r="E354" s="12">
        <f>commit!$G355</f>
        <v>267528</v>
      </c>
      <c r="F354" s="32">
        <f t="shared" si="33"/>
        <v>267.52800000000002</v>
      </c>
      <c r="G354" s="12">
        <f>commit!$P355/1000</f>
        <v>85.418999999999997</v>
      </c>
      <c r="H354" s="12">
        <f>commit!$P355/J354</f>
        <v>51.395306859205775</v>
      </c>
      <c r="I354" s="12">
        <f>commit!$L355</f>
        <v>1542</v>
      </c>
      <c r="J354" s="12">
        <f>commit!$M355</f>
        <v>1662</v>
      </c>
      <c r="K354" s="13">
        <f>(ncommit!$K355-ncommit!$J355)/1000</f>
        <v>79.088999999999999</v>
      </c>
      <c r="L354" s="11">
        <f t="shared" si="31"/>
        <v>1.3770562277940042</v>
      </c>
      <c r="M354" s="12">
        <f>ncommit!$G355</f>
        <v>237853</v>
      </c>
      <c r="N354" s="32">
        <f t="shared" si="34"/>
        <v>237.85300000000001</v>
      </c>
      <c r="O354" s="11">
        <f t="shared" si="32"/>
        <v>1.124761932790421</v>
      </c>
    </row>
    <row r="355" spans="1:15" x14ac:dyDescent="0.2">
      <c r="A355" s="1">
        <v>354</v>
      </c>
      <c r="B355" s="13">
        <f>(commit!$H356+commit!$I356)/1000</f>
        <v>7.7249999999999996</v>
      </c>
      <c r="C355" s="13">
        <f>(commit!$K356-commit!$J356)/1000</f>
        <v>125.886</v>
      </c>
      <c r="D355" s="13">
        <f>commit!$J356/1000</f>
        <v>0.80700000000000005</v>
      </c>
      <c r="E355" s="12">
        <f>commit!$G356</f>
        <v>285262</v>
      </c>
      <c r="F355" s="32">
        <f t="shared" si="33"/>
        <v>285.262</v>
      </c>
      <c r="G355" s="12">
        <f>commit!$P356/1000</f>
        <v>82.888999999999996</v>
      </c>
      <c r="H355" s="12">
        <f>commit!$P356/J355</f>
        <v>49.873044524669076</v>
      </c>
      <c r="I355" s="12">
        <f>commit!$L356</f>
        <v>1542</v>
      </c>
      <c r="J355" s="12">
        <f>commit!$M356</f>
        <v>1662</v>
      </c>
      <c r="K355" s="13">
        <f>(ncommit!$K356-ncommit!$J356)/1000</f>
        <v>79.212999999999994</v>
      </c>
      <c r="L355" s="11">
        <f t="shared" si="31"/>
        <v>1.5892088419830079</v>
      </c>
      <c r="M355" s="12">
        <f>ncommit!$G356</f>
        <v>236825</v>
      </c>
      <c r="N355" s="32">
        <f t="shared" si="34"/>
        <v>236.82499999999999</v>
      </c>
      <c r="O355" s="11">
        <f t="shared" si="32"/>
        <v>1.2045265491396602</v>
      </c>
    </row>
    <row r="356" spans="1:15" x14ac:dyDescent="0.2">
      <c r="A356" s="1">
        <v>355</v>
      </c>
      <c r="B356" s="13">
        <f>(commit!$H357+commit!$I357)/1000</f>
        <v>7.9829999999999997</v>
      </c>
      <c r="C356" s="13">
        <f>(commit!$K357-commit!$J357)/1000</f>
        <v>124.024</v>
      </c>
      <c r="D356" s="13">
        <f>commit!$J357/1000</f>
        <v>0.71499999999999997</v>
      </c>
      <c r="E356" s="12">
        <f>commit!$G357</f>
        <v>285262</v>
      </c>
      <c r="F356" s="32">
        <f t="shared" si="33"/>
        <v>285.262</v>
      </c>
      <c r="G356" s="12">
        <f>commit!$P357/1000</f>
        <v>82.888999999999996</v>
      </c>
      <c r="H356" s="12">
        <f>commit!$P357/J356</f>
        <v>49.873044524669076</v>
      </c>
      <c r="I356" s="12">
        <f>commit!$L357</f>
        <v>1542</v>
      </c>
      <c r="J356" s="12">
        <f>commit!$M357</f>
        <v>1662</v>
      </c>
      <c r="K356" s="13">
        <f>(ncommit!$K357-ncommit!$J357)/1000</f>
        <v>81.087999999999994</v>
      </c>
      <c r="L356" s="11">
        <f t="shared" si="31"/>
        <v>1.5294988161010261</v>
      </c>
      <c r="M356" s="12">
        <f>ncommit!$G357</f>
        <v>236825</v>
      </c>
      <c r="N356" s="32">
        <f t="shared" si="34"/>
        <v>236.82499999999999</v>
      </c>
      <c r="O356" s="11">
        <f t="shared" si="32"/>
        <v>1.2045265491396602</v>
      </c>
    </row>
    <row r="357" spans="1:15" x14ac:dyDescent="0.2">
      <c r="A357" s="1">
        <v>356</v>
      </c>
      <c r="B357" s="13">
        <f>(commit!$H358+commit!$I358)/1000</f>
        <v>8.532</v>
      </c>
      <c r="C357" s="13">
        <f>(commit!$K358-commit!$J358)/1000</f>
        <v>126.37</v>
      </c>
      <c r="D357" s="13">
        <f>commit!$J358/1000</f>
        <v>0.75600000000000001</v>
      </c>
      <c r="E357" s="12">
        <f>commit!$G358</f>
        <v>285262</v>
      </c>
      <c r="F357" s="32">
        <f t="shared" si="33"/>
        <v>285.262</v>
      </c>
      <c r="G357" s="12">
        <f>commit!$P358/1000</f>
        <v>82.888999999999996</v>
      </c>
      <c r="H357" s="12">
        <f>commit!$P358/J357</f>
        <v>49.873044524669076</v>
      </c>
      <c r="I357" s="12">
        <f>commit!$L358</f>
        <v>1542</v>
      </c>
      <c r="J357" s="12">
        <f>commit!$M358</f>
        <v>1662</v>
      </c>
      <c r="K357" s="13">
        <f>(ncommit!$K358-ncommit!$J358)/1000</f>
        <v>80.915999999999997</v>
      </c>
      <c r="L357" s="11">
        <f t="shared" si="31"/>
        <v>1.5617430421671858</v>
      </c>
      <c r="M357" s="12">
        <f>ncommit!$G358</f>
        <v>236825</v>
      </c>
      <c r="N357" s="32">
        <f t="shared" si="34"/>
        <v>236.82499999999999</v>
      </c>
      <c r="O357" s="11">
        <f t="shared" si="32"/>
        <v>1.2045265491396602</v>
      </c>
    </row>
    <row r="358" spans="1:15" x14ac:dyDescent="0.2">
      <c r="A358" s="1">
        <v>357</v>
      </c>
      <c r="B358" s="13">
        <f>(commit!$H359+commit!$I359)/1000</f>
        <v>8.0489999999999995</v>
      </c>
      <c r="C358" s="13">
        <f>(commit!$K359-commit!$J359)/1000</f>
        <v>124.408</v>
      </c>
      <c r="D358" s="13">
        <f>commit!$J359/1000</f>
        <v>0.749</v>
      </c>
      <c r="E358" s="12">
        <f>commit!$G359</f>
        <v>285450</v>
      </c>
      <c r="F358" s="32">
        <f t="shared" si="33"/>
        <v>285.45</v>
      </c>
      <c r="G358" s="12">
        <f>commit!$P359/1000</f>
        <v>82.888999999999996</v>
      </c>
      <c r="H358" s="12">
        <f>commit!$P359/J358</f>
        <v>49.873044524669076</v>
      </c>
      <c r="I358" s="12">
        <f>commit!$L359</f>
        <v>1542</v>
      </c>
      <c r="J358" s="12">
        <f>commit!$M359</f>
        <v>1662</v>
      </c>
      <c r="K358" s="13">
        <f>(ncommit!$K359-ncommit!$J359)/1000</f>
        <v>81.566999999999993</v>
      </c>
      <c r="L358" s="11">
        <f t="shared" si="31"/>
        <v>1.5252246619343608</v>
      </c>
      <c r="M358" s="12">
        <f>ncommit!$G359</f>
        <v>237041</v>
      </c>
      <c r="N358" s="32">
        <f t="shared" si="34"/>
        <v>237.041</v>
      </c>
      <c r="O358" s="11">
        <f t="shared" si="32"/>
        <v>1.2042220544125277</v>
      </c>
    </row>
    <row r="359" spans="1:15" x14ac:dyDescent="0.2">
      <c r="A359" s="1">
        <v>358</v>
      </c>
      <c r="B359" s="13">
        <f>(commit!$H360+commit!$I360)/1000</f>
        <v>8.1059999999999999</v>
      </c>
      <c r="C359" s="13">
        <f>(commit!$K360-commit!$J360)/1000</f>
        <v>125.732</v>
      </c>
      <c r="D359" s="13">
        <f>commit!$J360/1000</f>
        <v>0.72099999999999997</v>
      </c>
      <c r="E359" s="12">
        <f>commit!$G360</f>
        <v>285450</v>
      </c>
      <c r="F359" s="32">
        <f t="shared" si="33"/>
        <v>285.45</v>
      </c>
      <c r="G359" s="12">
        <f>commit!$P360/1000</f>
        <v>82.888999999999996</v>
      </c>
      <c r="H359" s="12">
        <f>commit!$P360/J359</f>
        <v>49.873044524669076</v>
      </c>
      <c r="I359" s="12">
        <f>commit!$L360</f>
        <v>1542</v>
      </c>
      <c r="J359" s="12">
        <f>commit!$M360</f>
        <v>1662</v>
      </c>
      <c r="K359" s="13">
        <f>(ncommit!$K360-ncommit!$J360)/1000</f>
        <v>81.006</v>
      </c>
      <c r="L359" s="11">
        <f t="shared" si="31"/>
        <v>1.5521319408438881</v>
      </c>
      <c r="M359" s="12">
        <f>ncommit!$G360</f>
        <v>237041</v>
      </c>
      <c r="N359" s="32">
        <f t="shared" si="34"/>
        <v>237.041</v>
      </c>
      <c r="O359" s="11">
        <f t="shared" si="32"/>
        <v>1.2042220544125277</v>
      </c>
    </row>
    <row r="360" spans="1:15" x14ac:dyDescent="0.2">
      <c r="A360" s="1">
        <v>359</v>
      </c>
      <c r="B360" s="13">
        <f>(commit!$H361+commit!$I361)/1000</f>
        <v>7.5129999999999999</v>
      </c>
      <c r="C360" s="13">
        <f>(commit!$K361-commit!$J361)/1000</f>
        <v>112.819</v>
      </c>
      <c r="D360" s="13">
        <f>commit!$J361/1000</f>
        <v>0.71799999999999997</v>
      </c>
      <c r="E360" s="12">
        <f>commit!$G361</f>
        <v>301597</v>
      </c>
      <c r="F360" s="32">
        <f t="shared" si="33"/>
        <v>301.59699999999998</v>
      </c>
      <c r="G360" s="12">
        <f>commit!$P361/1000</f>
        <v>88.272000000000006</v>
      </c>
      <c r="H360" s="12">
        <f>commit!$P361/J360</f>
        <v>53.17590361445783</v>
      </c>
      <c r="I360" s="12">
        <f>commit!$L361</f>
        <v>1540</v>
      </c>
      <c r="J360" s="12">
        <f>commit!$M361</f>
        <v>1660</v>
      </c>
      <c r="K360" s="13">
        <f>(ncommit!$K361-ncommit!$J361)/1000</f>
        <v>93.406999999999996</v>
      </c>
      <c r="L360" s="11">
        <f t="shared" si="31"/>
        <v>1.2078216835997302</v>
      </c>
      <c r="M360" s="12">
        <f>ncommit!$G361</f>
        <v>271956</v>
      </c>
      <c r="N360" s="32">
        <f t="shared" si="34"/>
        <v>271.95600000000002</v>
      </c>
      <c r="O360" s="11">
        <f t="shared" si="32"/>
        <v>1.1089918957478415</v>
      </c>
    </row>
    <row r="361" spans="1:15" x14ac:dyDescent="0.2">
      <c r="A361" s="1">
        <v>360</v>
      </c>
      <c r="B361" s="13">
        <f>(commit!$H362+commit!$I362)/1000</f>
        <v>8.0709999999999997</v>
      </c>
      <c r="C361" s="13">
        <f>(commit!$K362-commit!$J362)/1000</f>
        <v>116.953</v>
      </c>
      <c r="D361" s="13">
        <f>commit!$J362/1000</f>
        <v>0.74199999999999999</v>
      </c>
      <c r="E361" s="12">
        <f>commit!$G362</f>
        <v>301597</v>
      </c>
      <c r="F361" s="32">
        <f t="shared" si="33"/>
        <v>301.59699999999998</v>
      </c>
      <c r="G361" s="12">
        <f>commit!$P362/1000</f>
        <v>88.272000000000006</v>
      </c>
      <c r="H361" s="12">
        <f>commit!$P362/J361</f>
        <v>53.17590361445783</v>
      </c>
      <c r="I361" s="12">
        <f>commit!$L362</f>
        <v>1540</v>
      </c>
      <c r="J361" s="12">
        <f>commit!$M362</f>
        <v>1660</v>
      </c>
      <c r="K361" s="13">
        <f>(ncommit!$K362-ncommit!$J362)/1000</f>
        <v>95.153999999999996</v>
      </c>
      <c r="L361" s="11">
        <f t="shared" si="31"/>
        <v>1.2290917880488472</v>
      </c>
      <c r="M361" s="12">
        <f>ncommit!$G362</f>
        <v>271956</v>
      </c>
      <c r="N361" s="32">
        <f t="shared" si="34"/>
        <v>271.95600000000002</v>
      </c>
      <c r="O361" s="11">
        <f t="shared" si="32"/>
        <v>1.1089918957478415</v>
      </c>
    </row>
    <row r="362" spans="1:15" x14ac:dyDescent="0.2">
      <c r="A362" s="1">
        <v>361</v>
      </c>
      <c r="B362" s="13">
        <f>(commit!$H363+commit!$I363)/1000</f>
        <v>8.1940000000000008</v>
      </c>
      <c r="C362" s="13">
        <f>(commit!$K363-commit!$J363)/1000</f>
        <v>118.887</v>
      </c>
      <c r="D362" s="13">
        <f>commit!$J363/1000</f>
        <v>0.83899999999999997</v>
      </c>
      <c r="E362" s="12">
        <f>commit!$G363</f>
        <v>302540</v>
      </c>
      <c r="F362" s="32">
        <f t="shared" si="33"/>
        <v>302.54000000000002</v>
      </c>
      <c r="G362" s="12">
        <f>commit!$P363/1000</f>
        <v>88.296000000000006</v>
      </c>
      <c r="H362" s="12">
        <f>commit!$P363/J362</f>
        <v>53.190361445783132</v>
      </c>
      <c r="I362" s="12">
        <f>commit!$L363</f>
        <v>1539</v>
      </c>
      <c r="J362" s="12">
        <f>commit!$M363</f>
        <v>1660</v>
      </c>
      <c r="K362" s="13">
        <f>(ncommit!$K363-ncommit!$J363)/1000</f>
        <v>93.186999999999998</v>
      </c>
      <c r="L362" s="11">
        <f t="shared" si="31"/>
        <v>1.2757895414596456</v>
      </c>
      <c r="M362" s="12">
        <f>ncommit!$G363</f>
        <v>266378</v>
      </c>
      <c r="N362" s="32">
        <f t="shared" si="34"/>
        <v>266.37799999999999</v>
      </c>
      <c r="O362" s="11">
        <f t="shared" si="32"/>
        <v>1.135754454196668</v>
      </c>
    </row>
    <row r="363" spans="1:15" x14ac:dyDescent="0.2">
      <c r="A363" s="1">
        <v>362</v>
      </c>
      <c r="B363" s="13">
        <f>(commit!$H364+commit!$I364)/1000</f>
        <v>8.1170000000000009</v>
      </c>
      <c r="C363" s="13">
        <f>(commit!$K364-commit!$J364)/1000</f>
        <v>116.389</v>
      </c>
      <c r="D363" s="13">
        <f>commit!$J364/1000</f>
        <v>0.74299999999999999</v>
      </c>
      <c r="E363" s="12">
        <f>commit!$G364</f>
        <v>302753</v>
      </c>
      <c r="F363" s="32">
        <f t="shared" si="33"/>
        <v>302.75299999999999</v>
      </c>
      <c r="G363" s="12">
        <f>commit!$P364/1000</f>
        <v>88.584999999999994</v>
      </c>
      <c r="H363" s="12">
        <f>commit!$P364/J363</f>
        <v>53.364457831325304</v>
      </c>
      <c r="I363" s="12">
        <f>commit!$L364</f>
        <v>1539</v>
      </c>
      <c r="J363" s="12">
        <f>commit!$M364</f>
        <v>1660</v>
      </c>
      <c r="K363" s="13">
        <f>(ncommit!$K364-ncommit!$J364)/1000</f>
        <v>90.316999999999993</v>
      </c>
      <c r="L363" s="11">
        <f t="shared" si="31"/>
        <v>1.2886721215275088</v>
      </c>
      <c r="M363" s="12">
        <f>ncommit!$G364</f>
        <v>266677</v>
      </c>
      <c r="N363" s="32">
        <f t="shared" si="34"/>
        <v>266.67700000000002</v>
      </c>
      <c r="O363" s="11">
        <f t="shared" si="32"/>
        <v>1.135279757909381</v>
      </c>
    </row>
    <row r="364" spans="1:15" x14ac:dyDescent="0.2">
      <c r="A364" s="1">
        <v>363</v>
      </c>
      <c r="B364" s="13">
        <f>(commit!$H365+commit!$I365)/1000</f>
        <v>8.1669999999999998</v>
      </c>
      <c r="C364" s="13">
        <f>(commit!$K365-commit!$J365)/1000</f>
        <v>116.90300000000001</v>
      </c>
      <c r="D364" s="13">
        <f>commit!$J365/1000</f>
        <v>0.79700000000000004</v>
      </c>
      <c r="E364" s="12">
        <f>commit!$G365</f>
        <v>302753</v>
      </c>
      <c r="F364" s="32">
        <f t="shared" si="33"/>
        <v>302.75299999999999</v>
      </c>
      <c r="G364" s="12">
        <f>commit!$P365/1000</f>
        <v>88.584999999999994</v>
      </c>
      <c r="H364" s="12">
        <f>commit!$P365/J364</f>
        <v>53.364457831325304</v>
      </c>
      <c r="I364" s="12">
        <f>commit!$L365</f>
        <v>1539</v>
      </c>
      <c r="J364" s="12">
        <f>commit!$M365</f>
        <v>1660</v>
      </c>
      <c r="K364" s="13">
        <f>(ncommit!$K365-ncommit!$J365)/1000</f>
        <v>92.423000000000002</v>
      </c>
      <c r="L364" s="11">
        <f t="shared" si="31"/>
        <v>1.2648691343063956</v>
      </c>
      <c r="M364" s="12">
        <f>ncommit!$G365</f>
        <v>266677</v>
      </c>
      <c r="N364" s="32">
        <f t="shared" si="34"/>
        <v>266.67700000000002</v>
      </c>
      <c r="O364" s="11">
        <f t="shared" si="32"/>
        <v>1.135279757909381</v>
      </c>
    </row>
    <row r="365" spans="1:15" x14ac:dyDescent="0.2">
      <c r="A365" s="1">
        <v>364</v>
      </c>
      <c r="B365" s="13">
        <f>(commit!$H366+commit!$I366)/1000</f>
        <v>7.8120000000000003</v>
      </c>
      <c r="C365" s="13">
        <f>(commit!$K366-commit!$J366)/1000</f>
        <v>170.34399999999999</v>
      </c>
      <c r="D365" s="13">
        <f>commit!$J366/1000</f>
        <v>0.9</v>
      </c>
      <c r="E365" s="12">
        <f>commit!$G366</f>
        <v>337013</v>
      </c>
      <c r="F365" s="32">
        <f t="shared" si="33"/>
        <v>337.01299999999998</v>
      </c>
      <c r="G365" s="12">
        <f>commit!$P366/1000</f>
        <v>93.356999999999999</v>
      </c>
      <c r="H365" s="12">
        <f>commit!$P366/J365</f>
        <v>56.239156626506023</v>
      </c>
      <c r="I365" s="12">
        <f>commit!$L366</f>
        <v>1539</v>
      </c>
      <c r="J365" s="12">
        <f>commit!$M366</f>
        <v>1660</v>
      </c>
      <c r="K365" s="13">
        <f>(ncommit!$K366-ncommit!$J366)/1000</f>
        <v>100.593</v>
      </c>
      <c r="L365" s="11">
        <f t="shared" si="31"/>
        <v>1.6933981489765688</v>
      </c>
      <c r="M365" s="12">
        <f>ncommit!$G366</f>
        <v>257591</v>
      </c>
      <c r="N365" s="32">
        <f t="shared" si="34"/>
        <v>257.59100000000001</v>
      </c>
      <c r="O365" s="11">
        <f t="shared" si="32"/>
        <v>1.3083259896502595</v>
      </c>
    </row>
    <row r="366" spans="1:15" x14ac:dyDescent="0.2">
      <c r="A366" s="1">
        <v>365</v>
      </c>
      <c r="B366" s="13">
        <f>(commit!$H367+commit!$I367)/1000</f>
        <v>8.0220000000000002</v>
      </c>
      <c r="C366" s="13">
        <f>(commit!$K367-commit!$J367)/1000</f>
        <v>170.72499999999999</v>
      </c>
      <c r="D366" s="13">
        <f>commit!$J367/1000</f>
        <v>0.81200000000000006</v>
      </c>
      <c r="E366" s="12">
        <f>commit!$G367</f>
        <v>337013</v>
      </c>
      <c r="F366" s="32">
        <f t="shared" si="33"/>
        <v>337.01299999999998</v>
      </c>
      <c r="G366" s="12">
        <f>commit!$P367/1000</f>
        <v>93.356999999999999</v>
      </c>
      <c r="H366" s="12">
        <f>commit!$P367/J366</f>
        <v>56.239156626506023</v>
      </c>
      <c r="I366" s="12">
        <f>commit!$L367</f>
        <v>1539</v>
      </c>
      <c r="J366" s="12">
        <f>commit!$M367</f>
        <v>1660</v>
      </c>
      <c r="K366" s="13">
        <f>(ncommit!$K367-ncommit!$J367)/1000</f>
        <v>98.965000000000003</v>
      </c>
      <c r="L366" s="11">
        <f t="shared" si="31"/>
        <v>1.7251048350426919</v>
      </c>
      <c r="M366" s="12">
        <f>ncommit!$G367</f>
        <v>257591</v>
      </c>
      <c r="N366" s="32">
        <f t="shared" si="34"/>
        <v>257.59100000000001</v>
      </c>
      <c r="O366" s="11">
        <f t="shared" si="32"/>
        <v>1.3083259896502595</v>
      </c>
    </row>
    <row r="367" spans="1:15" x14ac:dyDescent="0.2">
      <c r="A367" s="1">
        <v>366</v>
      </c>
      <c r="B367" s="13">
        <f>(commit!$H368+commit!$I368)/1000</f>
        <v>8.3309999999999995</v>
      </c>
      <c r="C367" s="13">
        <f>(commit!$K368-commit!$J368)/1000</f>
        <v>164.90899999999999</v>
      </c>
      <c r="D367" s="13">
        <f>commit!$J368/1000</f>
        <v>0.876</v>
      </c>
      <c r="E367" s="12">
        <f>commit!$G368</f>
        <v>334068</v>
      </c>
      <c r="F367" s="32">
        <f t="shared" si="33"/>
        <v>334.06799999999998</v>
      </c>
      <c r="G367" s="12">
        <f>commit!$P368/1000</f>
        <v>92.995999999999995</v>
      </c>
      <c r="H367" s="12">
        <f>commit!$P368/J367</f>
        <v>56.021686746987953</v>
      </c>
      <c r="I367" s="12">
        <f>commit!$L368</f>
        <v>1539</v>
      </c>
      <c r="J367" s="12">
        <f>commit!$M368</f>
        <v>1660</v>
      </c>
      <c r="K367" s="13">
        <f>(ncommit!$K368-ncommit!$J368)/1000</f>
        <v>98.078000000000003</v>
      </c>
      <c r="L367" s="11">
        <f t="shared" si="31"/>
        <v>1.6814066355349822</v>
      </c>
      <c r="M367" s="12">
        <f>ncommit!$G368</f>
        <v>252774</v>
      </c>
      <c r="N367" s="32">
        <f t="shared" si="34"/>
        <v>252.774</v>
      </c>
      <c r="O367" s="11">
        <f t="shared" si="32"/>
        <v>1.3216074438035557</v>
      </c>
    </row>
    <row r="368" spans="1:15" x14ac:dyDescent="0.2">
      <c r="A368" s="1">
        <v>367</v>
      </c>
      <c r="B368" s="13">
        <f>(commit!$H369+commit!$I369)/1000</f>
        <v>8.2100000000000009</v>
      </c>
      <c r="C368" s="13">
        <f>(commit!$K369-commit!$J369)/1000</f>
        <v>166.55500000000001</v>
      </c>
      <c r="D368" s="13">
        <f>commit!$J369/1000</f>
        <v>0.89700000000000002</v>
      </c>
      <c r="E368" s="12">
        <f>commit!$G369</f>
        <v>334068</v>
      </c>
      <c r="F368" s="32">
        <f t="shared" si="33"/>
        <v>334.06799999999998</v>
      </c>
      <c r="G368" s="12">
        <f>commit!$P369/1000</f>
        <v>92.995999999999995</v>
      </c>
      <c r="H368" s="12">
        <f>commit!$P369/J368</f>
        <v>56.021686746987953</v>
      </c>
      <c r="I368" s="12">
        <f>commit!$L369</f>
        <v>1539</v>
      </c>
      <c r="J368" s="12">
        <f>commit!$M369</f>
        <v>1660</v>
      </c>
      <c r="K368" s="13">
        <f>(ncommit!$K369-ncommit!$J369)/1000</f>
        <v>97.033000000000001</v>
      </c>
      <c r="L368" s="11">
        <f t="shared" si="31"/>
        <v>1.7164778992713821</v>
      </c>
      <c r="M368" s="12">
        <f>ncommit!$G369</f>
        <v>252774</v>
      </c>
      <c r="N368" s="32">
        <f t="shared" si="34"/>
        <v>252.774</v>
      </c>
      <c r="O368" s="11">
        <f t="shared" si="32"/>
        <v>1.3216074438035557</v>
      </c>
    </row>
    <row r="369" spans="1:15" x14ac:dyDescent="0.2">
      <c r="A369" s="1">
        <v>368</v>
      </c>
      <c r="B369" s="13">
        <f>(commit!$H370+commit!$I370)/1000</f>
        <v>8.0980000000000008</v>
      </c>
      <c r="C369" s="13">
        <f>(commit!$K370-commit!$J370)/1000</f>
        <v>165.11099999999999</v>
      </c>
      <c r="D369" s="13">
        <f>commit!$J370/1000</f>
        <v>0.84799999999999998</v>
      </c>
      <c r="E369" s="12">
        <f>commit!$G370</f>
        <v>334068</v>
      </c>
      <c r="F369" s="32">
        <f t="shared" si="33"/>
        <v>334.06799999999998</v>
      </c>
      <c r="G369" s="12">
        <f>commit!$P370/1000</f>
        <v>92.995999999999995</v>
      </c>
      <c r="H369" s="12">
        <f>commit!$P370/J369</f>
        <v>56.021686746987953</v>
      </c>
      <c r="I369" s="12">
        <f>commit!$L370</f>
        <v>1539</v>
      </c>
      <c r="J369" s="12">
        <f>commit!$M370</f>
        <v>1660</v>
      </c>
      <c r="K369" s="13">
        <f>(ncommit!$K370-ncommit!$J370)/1000</f>
        <v>95.691000000000003</v>
      </c>
      <c r="L369" s="11">
        <f t="shared" si="31"/>
        <v>1.7254600746151674</v>
      </c>
      <c r="M369" s="12">
        <f>ncommit!$G370</f>
        <v>252774</v>
      </c>
      <c r="N369" s="32">
        <f t="shared" si="34"/>
        <v>252.774</v>
      </c>
      <c r="O369" s="11">
        <f t="shared" si="32"/>
        <v>1.3216074438035557</v>
      </c>
    </row>
    <row r="370" spans="1:15" x14ac:dyDescent="0.2">
      <c r="A370" s="1">
        <v>369</v>
      </c>
      <c r="B370" s="13">
        <f>(commit!$H371+commit!$I371)/1000</f>
        <v>7.758</v>
      </c>
      <c r="C370" s="13">
        <f>(commit!$K371-commit!$J371)/1000</f>
        <v>159.97499999999999</v>
      </c>
      <c r="D370" s="13">
        <f>commit!$J371/1000</f>
        <v>0.83799999999999997</v>
      </c>
      <c r="E370" s="12">
        <f>commit!$G371</f>
        <v>334068</v>
      </c>
      <c r="F370" s="32">
        <f t="shared" si="33"/>
        <v>334.06799999999998</v>
      </c>
      <c r="G370" s="12">
        <f>commit!$P371/1000</f>
        <v>92.995999999999995</v>
      </c>
      <c r="H370" s="12">
        <f>commit!$P371/J370</f>
        <v>56.021686746987953</v>
      </c>
      <c r="I370" s="12">
        <f>commit!$L371</f>
        <v>1539</v>
      </c>
      <c r="J370" s="12">
        <f>commit!$M371</f>
        <v>1660</v>
      </c>
      <c r="K370" s="13">
        <f>(ncommit!$K371-ncommit!$J371)/1000</f>
        <v>92.432000000000002</v>
      </c>
      <c r="L370" s="11">
        <f t="shared" si="31"/>
        <v>1.7307317812013154</v>
      </c>
      <c r="M370" s="12">
        <f>ncommit!$G371</f>
        <v>252774</v>
      </c>
      <c r="N370" s="32">
        <f t="shared" si="34"/>
        <v>252.774</v>
      </c>
      <c r="O370" s="11">
        <f t="shared" si="32"/>
        <v>1.3216074438035557</v>
      </c>
    </row>
    <row r="371" spans="1:15" x14ac:dyDescent="0.2">
      <c r="A371" s="1">
        <v>370</v>
      </c>
      <c r="B371" s="13">
        <f>(commit!$H372+commit!$I372)/1000</f>
        <v>8.01</v>
      </c>
      <c r="C371" s="13">
        <f>(commit!$K372-commit!$J372)/1000</f>
        <v>165.536</v>
      </c>
      <c r="D371" s="13">
        <f>commit!$J372/1000</f>
        <v>0.84</v>
      </c>
      <c r="E371" s="12">
        <f>commit!$G372</f>
        <v>334474</v>
      </c>
      <c r="F371" s="32">
        <f t="shared" si="33"/>
        <v>334.47399999999999</v>
      </c>
      <c r="G371" s="12">
        <f>commit!$P372/1000</f>
        <v>92.903000000000006</v>
      </c>
      <c r="H371" s="12">
        <f>commit!$P372/J371</f>
        <v>55.965662650602411</v>
      </c>
      <c r="I371" s="12">
        <f>commit!$L372</f>
        <v>1540</v>
      </c>
      <c r="J371" s="12">
        <f>commit!$M372</f>
        <v>1660</v>
      </c>
      <c r="K371" s="13">
        <f>(ncommit!$K372-ncommit!$J372)/1000</f>
        <v>97.984999999999999</v>
      </c>
      <c r="L371" s="11">
        <f t="shared" si="31"/>
        <v>1.6894014389957648</v>
      </c>
      <c r="M371" s="12">
        <f>ncommit!$G372</f>
        <v>256026</v>
      </c>
      <c r="N371" s="32">
        <f t="shared" si="34"/>
        <v>256.02600000000001</v>
      </c>
      <c r="O371" s="11">
        <f t="shared" si="32"/>
        <v>1.3064063806019701</v>
      </c>
    </row>
    <row r="372" spans="1:15" x14ac:dyDescent="0.2">
      <c r="A372" s="1">
        <v>371</v>
      </c>
      <c r="B372" s="13">
        <f>(commit!$H373+commit!$I373)/1000</f>
        <v>8.3089999999999993</v>
      </c>
      <c r="C372" s="13">
        <f>(commit!$K373-commit!$J373)/1000</f>
        <v>172.87200000000001</v>
      </c>
      <c r="D372" s="13">
        <f>commit!$J373/1000</f>
        <v>0.85599999999999998</v>
      </c>
      <c r="E372" s="12">
        <f>commit!$G373</f>
        <v>334474</v>
      </c>
      <c r="F372" s="32">
        <f t="shared" si="33"/>
        <v>334.47399999999999</v>
      </c>
      <c r="G372" s="12">
        <f>commit!$P373/1000</f>
        <v>92.903000000000006</v>
      </c>
      <c r="H372" s="12">
        <f>commit!$P373/J372</f>
        <v>55.965662650602411</v>
      </c>
      <c r="I372" s="12">
        <f>commit!$L373</f>
        <v>1540</v>
      </c>
      <c r="J372" s="12">
        <f>commit!$M373</f>
        <v>1660</v>
      </c>
      <c r="K372" s="13">
        <f>(ncommit!$K373-ncommit!$J373)/1000</f>
        <v>99.307000000000002</v>
      </c>
      <c r="L372" s="11">
        <f t="shared" si="31"/>
        <v>1.7407836305597795</v>
      </c>
      <c r="M372" s="12">
        <f>ncommit!$G373</f>
        <v>256026</v>
      </c>
      <c r="N372" s="32">
        <f t="shared" si="34"/>
        <v>256.02600000000001</v>
      </c>
      <c r="O372" s="11">
        <f t="shared" si="32"/>
        <v>1.3064063806019701</v>
      </c>
    </row>
    <row r="373" spans="1:15" x14ac:dyDescent="0.2">
      <c r="A373" s="1">
        <v>372</v>
      </c>
      <c r="B373" s="13">
        <f>(commit!$H374+commit!$I374)/1000</f>
        <v>8</v>
      </c>
      <c r="C373" s="13">
        <f>(commit!$K374-commit!$J374)/1000</f>
        <v>162.624</v>
      </c>
      <c r="D373" s="13">
        <f>commit!$J374/1000</f>
        <v>0.83499999999999996</v>
      </c>
      <c r="E373" s="12">
        <f>commit!$G374</f>
        <v>334474</v>
      </c>
      <c r="F373" s="32">
        <f t="shared" si="33"/>
        <v>334.47399999999999</v>
      </c>
      <c r="G373" s="12">
        <f>commit!$P374/1000</f>
        <v>92.903000000000006</v>
      </c>
      <c r="H373" s="12">
        <f>commit!$P374/J373</f>
        <v>55.965662650602411</v>
      </c>
      <c r="I373" s="12">
        <f>commit!$L374</f>
        <v>1540</v>
      </c>
      <c r="J373" s="12">
        <f>commit!$M374</f>
        <v>1660</v>
      </c>
      <c r="K373" s="13">
        <f>(ncommit!$K374-ncommit!$J374)/1000</f>
        <v>96.921999999999997</v>
      </c>
      <c r="L373" s="11">
        <f t="shared" si="31"/>
        <v>1.6778853098367759</v>
      </c>
      <c r="M373" s="12">
        <f>ncommit!$G374</f>
        <v>256026</v>
      </c>
      <c r="N373" s="32">
        <f t="shared" si="34"/>
        <v>256.02600000000001</v>
      </c>
      <c r="O373" s="11">
        <f t="shared" si="32"/>
        <v>1.3064063806019701</v>
      </c>
    </row>
    <row r="374" spans="1:15" x14ac:dyDescent="0.2">
      <c r="A374" s="1">
        <v>373</v>
      </c>
      <c r="B374" s="13">
        <f>(commit!$H375+commit!$I375)/1000</f>
        <v>8.0410000000000004</v>
      </c>
      <c r="C374" s="13">
        <f>(commit!$K375-commit!$J375)/1000</f>
        <v>163.697</v>
      </c>
      <c r="D374" s="13">
        <f>commit!$J375/1000</f>
        <v>0.82099999999999995</v>
      </c>
      <c r="E374" s="12">
        <f>commit!$G375</f>
        <v>334474</v>
      </c>
      <c r="F374" s="32">
        <f t="shared" si="33"/>
        <v>334.47399999999999</v>
      </c>
      <c r="G374" s="12">
        <f>commit!$P375/1000</f>
        <v>92.903000000000006</v>
      </c>
      <c r="H374" s="12">
        <f>commit!$P375/J374</f>
        <v>55.965662650602411</v>
      </c>
      <c r="I374" s="12">
        <f>commit!$L375</f>
        <v>1540</v>
      </c>
      <c r="J374" s="12">
        <f>commit!$M375</f>
        <v>1660</v>
      </c>
      <c r="K374" s="13">
        <f>(ncommit!$K375-ncommit!$J375)/1000</f>
        <v>97.647999999999996</v>
      </c>
      <c r="L374" s="11">
        <f t="shared" si="31"/>
        <v>1.6763989021792562</v>
      </c>
      <c r="M374" s="12">
        <f>ncommit!$G375</f>
        <v>256026</v>
      </c>
      <c r="N374" s="32">
        <f t="shared" si="34"/>
        <v>256.02600000000001</v>
      </c>
      <c r="O374" s="11">
        <f t="shared" si="32"/>
        <v>1.3064063806019701</v>
      </c>
    </row>
    <row r="375" spans="1:15" x14ac:dyDescent="0.2">
      <c r="A375" s="1">
        <v>374</v>
      </c>
      <c r="B375" s="13">
        <f>(commit!$H376+commit!$I376)/1000</f>
        <v>7.5919999999999996</v>
      </c>
      <c r="C375" s="13">
        <f>(commit!$K376-commit!$J376)/1000</f>
        <v>165.54599999999999</v>
      </c>
      <c r="D375" s="13">
        <f>commit!$J376/1000</f>
        <v>0.82099999999999995</v>
      </c>
      <c r="E375" s="12">
        <f>commit!$G376</f>
        <v>334474</v>
      </c>
      <c r="F375" s="32">
        <f t="shared" si="33"/>
        <v>334.47399999999999</v>
      </c>
      <c r="G375" s="12">
        <f>commit!$P376/1000</f>
        <v>92.903000000000006</v>
      </c>
      <c r="H375" s="12">
        <f>commit!$P376/J375</f>
        <v>55.965662650602411</v>
      </c>
      <c r="I375" s="12">
        <f>commit!$L376</f>
        <v>1540</v>
      </c>
      <c r="J375" s="12">
        <f>commit!$M376</f>
        <v>1660</v>
      </c>
      <c r="K375" s="13">
        <f>(ncommit!$K376-ncommit!$J376)/1000</f>
        <v>95.581999999999994</v>
      </c>
      <c r="L375" s="11">
        <f t="shared" si="31"/>
        <v>1.7319788244648575</v>
      </c>
      <c r="M375" s="12">
        <f>ncommit!$G376</f>
        <v>256026</v>
      </c>
      <c r="N375" s="32">
        <f t="shared" si="34"/>
        <v>256.02600000000001</v>
      </c>
      <c r="O375" s="11">
        <f t="shared" si="32"/>
        <v>1.3064063806019701</v>
      </c>
    </row>
    <row r="376" spans="1:15" x14ac:dyDescent="0.2">
      <c r="A376" s="1">
        <v>375</v>
      </c>
      <c r="B376" s="13">
        <f>(commit!$H377+commit!$I377)/1000</f>
        <v>8.0660000000000007</v>
      </c>
      <c r="C376" s="13">
        <f>(commit!$K377-commit!$J377)/1000</f>
        <v>164.501</v>
      </c>
      <c r="D376" s="13">
        <f>commit!$J377/1000</f>
        <v>0.85199999999999998</v>
      </c>
      <c r="E376" s="12">
        <f>commit!$G377</f>
        <v>334474</v>
      </c>
      <c r="F376" s="32">
        <f t="shared" si="33"/>
        <v>334.47399999999999</v>
      </c>
      <c r="G376" s="12">
        <f>commit!$P377/1000</f>
        <v>92.903000000000006</v>
      </c>
      <c r="H376" s="12">
        <f>commit!$P377/J376</f>
        <v>55.965662650602411</v>
      </c>
      <c r="I376" s="12">
        <f>commit!$L377</f>
        <v>1540</v>
      </c>
      <c r="J376" s="12">
        <f>commit!$M377</f>
        <v>1660</v>
      </c>
      <c r="K376" s="13">
        <f>(ncommit!$K377-ncommit!$J377)/1000</f>
        <v>98.905000000000001</v>
      </c>
      <c r="L376" s="11">
        <f t="shared" si="31"/>
        <v>1.6632222840099085</v>
      </c>
      <c r="M376" s="12">
        <f>ncommit!$G377</f>
        <v>256026</v>
      </c>
      <c r="N376" s="32">
        <f t="shared" si="34"/>
        <v>256.02600000000001</v>
      </c>
      <c r="O376" s="11">
        <f t="shared" si="32"/>
        <v>1.3064063806019701</v>
      </c>
    </row>
    <row r="377" spans="1:15" x14ac:dyDescent="0.2">
      <c r="A377" s="1">
        <v>376</v>
      </c>
      <c r="B377" s="13">
        <f>(commit!$H378+commit!$I378)/1000</f>
        <v>8.2739999999999991</v>
      </c>
      <c r="C377" s="13">
        <f>(commit!$K378-commit!$J378)/1000</f>
        <v>152.00700000000001</v>
      </c>
      <c r="D377" s="13">
        <f>commit!$J378/1000</f>
        <v>0.89200000000000002</v>
      </c>
      <c r="E377" s="12">
        <f>commit!$G378</f>
        <v>333088</v>
      </c>
      <c r="F377" s="32">
        <f t="shared" si="33"/>
        <v>333.08800000000002</v>
      </c>
      <c r="G377" s="12">
        <f>commit!$P378/1000</f>
        <v>94.328000000000003</v>
      </c>
      <c r="H377" s="12">
        <f>commit!$P378/J377</f>
        <v>56.858348402652197</v>
      </c>
      <c r="I377" s="12">
        <f>commit!$L378</f>
        <v>1539</v>
      </c>
      <c r="J377" s="12">
        <f>commit!$M378</f>
        <v>1659</v>
      </c>
      <c r="K377" s="13">
        <f>(ncommit!$K378-ncommit!$J378)/1000</f>
        <v>93.277000000000001</v>
      </c>
      <c r="L377" s="11">
        <f t="shared" si="31"/>
        <v>1.6296300266946837</v>
      </c>
      <c r="M377" s="12">
        <f>ncommit!$G378</f>
        <v>263454</v>
      </c>
      <c r="N377" s="32">
        <f t="shared" si="34"/>
        <v>263.45400000000001</v>
      </c>
      <c r="O377" s="11">
        <f t="shared" si="32"/>
        <v>1.2643117963667281</v>
      </c>
    </row>
    <row r="378" spans="1:15" x14ac:dyDescent="0.2">
      <c r="A378" s="1">
        <v>377</v>
      </c>
      <c r="B378" s="13">
        <f>(commit!$H379+commit!$I379)/1000</f>
        <v>8.0350000000000001</v>
      </c>
      <c r="C378" s="13">
        <f>(commit!$K379-commit!$J379)/1000</f>
        <v>150.57300000000001</v>
      </c>
      <c r="D378" s="13">
        <f>commit!$J379/1000</f>
        <v>0.84299999999999997</v>
      </c>
      <c r="E378" s="12">
        <f>commit!$G379</f>
        <v>332906</v>
      </c>
      <c r="F378" s="32">
        <f t="shared" si="33"/>
        <v>332.90600000000001</v>
      </c>
      <c r="G378" s="12">
        <f>commit!$P379/1000</f>
        <v>94.221000000000004</v>
      </c>
      <c r="H378" s="12">
        <f>commit!$P379/J378</f>
        <v>56.793851717902349</v>
      </c>
      <c r="I378" s="12">
        <f>commit!$L379</f>
        <v>1539</v>
      </c>
      <c r="J378" s="12">
        <f>commit!$M379</f>
        <v>1659</v>
      </c>
      <c r="K378" s="13">
        <f>(ncommit!$K379-ncommit!$J379)/1000</f>
        <v>94.153000000000006</v>
      </c>
      <c r="L378" s="11">
        <f t="shared" si="31"/>
        <v>1.5992374114473251</v>
      </c>
      <c r="M378" s="12">
        <f>ncommit!$G379</f>
        <v>263460</v>
      </c>
      <c r="N378" s="32">
        <f t="shared" si="34"/>
        <v>263.45999999999998</v>
      </c>
      <c r="O378" s="11">
        <f t="shared" si="32"/>
        <v>1.2635921961588097</v>
      </c>
    </row>
    <row r="379" spans="1:15" x14ac:dyDescent="0.2">
      <c r="A379" s="1">
        <v>378</v>
      </c>
      <c r="B379" s="13">
        <f>(commit!$H380+commit!$I380)/1000</f>
        <v>8.0960000000000001</v>
      </c>
      <c r="C379" s="13">
        <f>(commit!$K380-commit!$J380)/1000</f>
        <v>154.316</v>
      </c>
      <c r="D379" s="13">
        <f>commit!$J380/1000</f>
        <v>0.82699999999999996</v>
      </c>
      <c r="E379" s="12">
        <f>commit!$G380</f>
        <v>339066</v>
      </c>
      <c r="F379" s="32">
        <f t="shared" si="33"/>
        <v>339.06599999999997</v>
      </c>
      <c r="G379" s="12">
        <f>commit!$P380/1000</f>
        <v>97.263999999999996</v>
      </c>
      <c r="H379" s="12">
        <f>commit!$P380/J379</f>
        <v>58.45192307692308</v>
      </c>
      <c r="I379" s="12">
        <f>commit!$L380</f>
        <v>1543</v>
      </c>
      <c r="J379" s="12">
        <f>commit!$M380</f>
        <v>1664</v>
      </c>
      <c r="K379" s="13">
        <f>(ncommit!$K380-ncommit!$J380)/1000</f>
        <v>94.061999999999998</v>
      </c>
      <c r="L379" s="11">
        <f t="shared" si="31"/>
        <v>1.640577491441815</v>
      </c>
      <c r="M379" s="12">
        <f>ncommit!$G380</f>
        <v>264721</v>
      </c>
      <c r="N379" s="32">
        <f t="shared" si="34"/>
        <v>264.721</v>
      </c>
      <c r="O379" s="11">
        <f t="shared" si="32"/>
        <v>1.2808428496416981</v>
      </c>
    </row>
    <row r="380" spans="1:15" x14ac:dyDescent="0.2">
      <c r="A380" s="1">
        <v>379</v>
      </c>
      <c r="B380" s="13">
        <f>(commit!$H381+commit!$I381)/1000</f>
        <v>7.681</v>
      </c>
      <c r="C380" s="13">
        <f>(commit!$K381-commit!$J381)/1000</f>
        <v>150.77000000000001</v>
      </c>
      <c r="D380" s="13">
        <f>commit!$J381/1000</f>
        <v>0.875</v>
      </c>
      <c r="E380" s="12">
        <f>commit!$G381</f>
        <v>339120</v>
      </c>
      <c r="F380" s="32">
        <f t="shared" si="33"/>
        <v>339.12</v>
      </c>
      <c r="G380" s="12">
        <f>commit!$P381/1000</f>
        <v>97.311999999999998</v>
      </c>
      <c r="H380" s="12">
        <f>commit!$P381/J380</f>
        <v>58.445645645645648</v>
      </c>
      <c r="I380" s="12">
        <f>commit!$L381</f>
        <v>1546</v>
      </c>
      <c r="J380" s="12">
        <f>commit!$M381</f>
        <v>1665</v>
      </c>
      <c r="K380" s="13">
        <f>(ncommit!$K381-ncommit!$J381)/1000</f>
        <v>94.878</v>
      </c>
      <c r="L380" s="11">
        <f t="shared" si="31"/>
        <v>1.5890933620017287</v>
      </c>
      <c r="M380" s="12">
        <f>ncommit!$G381</f>
        <v>264801</v>
      </c>
      <c r="N380" s="32">
        <f t="shared" si="34"/>
        <v>264.80099999999999</v>
      </c>
      <c r="O380" s="11">
        <f t="shared" si="32"/>
        <v>1.2806598162393648</v>
      </c>
    </row>
    <row r="381" spans="1:15" x14ac:dyDescent="0.2">
      <c r="A381" s="1">
        <v>380</v>
      </c>
      <c r="B381" s="13">
        <f>(commit!$H382+commit!$I382)/1000</f>
        <v>8.0120000000000005</v>
      </c>
      <c r="C381" s="13">
        <f>(commit!$K382-commit!$J382)/1000</f>
        <v>152.001</v>
      </c>
      <c r="D381" s="13">
        <f>commit!$J382/1000</f>
        <v>0.80800000000000005</v>
      </c>
      <c r="E381" s="12">
        <f>commit!$G382</f>
        <v>339120</v>
      </c>
      <c r="F381" s="32">
        <f t="shared" si="33"/>
        <v>339.12</v>
      </c>
      <c r="G381" s="12">
        <f>commit!$P382/1000</f>
        <v>97.311999999999998</v>
      </c>
      <c r="H381" s="12">
        <f>commit!$P382/J381</f>
        <v>58.445645645645648</v>
      </c>
      <c r="I381" s="12">
        <f>commit!$L382</f>
        <v>1546</v>
      </c>
      <c r="J381" s="12">
        <f>commit!$M382</f>
        <v>1665</v>
      </c>
      <c r="K381" s="13">
        <f>(ncommit!$K382-ncommit!$J382)/1000</f>
        <v>95.671000000000006</v>
      </c>
      <c r="L381" s="11">
        <f t="shared" si="31"/>
        <v>1.5887886611407844</v>
      </c>
      <c r="M381" s="12">
        <f>ncommit!$G382</f>
        <v>264801</v>
      </c>
      <c r="N381" s="32">
        <f t="shared" si="34"/>
        <v>264.80099999999999</v>
      </c>
      <c r="O381" s="11">
        <f t="shared" si="32"/>
        <v>1.2806598162393648</v>
      </c>
    </row>
    <row r="382" spans="1:15" x14ac:dyDescent="0.2">
      <c r="A382" s="1">
        <v>381</v>
      </c>
      <c r="B382" s="13">
        <f>(commit!$H383+commit!$I383)/1000</f>
        <v>8.2629999999999999</v>
      </c>
      <c r="C382" s="13">
        <f>(commit!$K383-commit!$J383)/1000</f>
        <v>154.93700000000001</v>
      </c>
      <c r="D382" s="13">
        <f>commit!$J383/1000</f>
        <v>0.86099999999999999</v>
      </c>
      <c r="E382" s="12">
        <f>commit!$G383</f>
        <v>339120</v>
      </c>
      <c r="F382" s="32">
        <f t="shared" si="33"/>
        <v>339.12</v>
      </c>
      <c r="G382" s="12">
        <f>commit!$P383/1000</f>
        <v>97.311999999999998</v>
      </c>
      <c r="H382" s="12">
        <f>commit!$P383/J382</f>
        <v>58.445645645645648</v>
      </c>
      <c r="I382" s="12">
        <f>commit!$L383</f>
        <v>1546</v>
      </c>
      <c r="J382" s="12">
        <f>commit!$M383</f>
        <v>1665</v>
      </c>
      <c r="K382" s="13">
        <f>(ncommit!$K383-ncommit!$J383)/1000</f>
        <v>94.929000000000002</v>
      </c>
      <c r="L382" s="11">
        <f t="shared" si="31"/>
        <v>1.6321355960770683</v>
      </c>
      <c r="M382" s="12">
        <f>ncommit!$G383</f>
        <v>264801</v>
      </c>
      <c r="N382" s="32">
        <f t="shared" si="34"/>
        <v>264.80099999999999</v>
      </c>
      <c r="O382" s="11">
        <f t="shared" si="32"/>
        <v>1.2806598162393648</v>
      </c>
    </row>
    <row r="383" spans="1:15" x14ac:dyDescent="0.2">
      <c r="A383" s="1">
        <v>382</v>
      </c>
      <c r="B383" s="13">
        <f>(commit!$H384+commit!$I384)/1000</f>
        <v>8.0190000000000001</v>
      </c>
      <c r="C383" s="13">
        <f>(commit!$K384-commit!$J384)/1000</f>
        <v>158.62299999999999</v>
      </c>
      <c r="D383" s="13">
        <f>commit!$J384/1000</f>
        <v>0.83099999999999996</v>
      </c>
      <c r="E383" s="12">
        <f>commit!$G384</f>
        <v>339120</v>
      </c>
      <c r="F383" s="32">
        <f t="shared" si="33"/>
        <v>339.12</v>
      </c>
      <c r="G383" s="12">
        <f>commit!$P384/1000</f>
        <v>97.311999999999998</v>
      </c>
      <c r="H383" s="12">
        <f>commit!$P384/J383</f>
        <v>58.445645645645648</v>
      </c>
      <c r="I383" s="12">
        <f>commit!$L384</f>
        <v>1546</v>
      </c>
      <c r="J383" s="12">
        <f>commit!$M384</f>
        <v>1665</v>
      </c>
      <c r="K383" s="13">
        <f>(ncommit!$K384-ncommit!$J384)/1000</f>
        <v>95.298000000000002</v>
      </c>
      <c r="L383" s="11">
        <f t="shared" si="31"/>
        <v>1.6644945329387815</v>
      </c>
      <c r="M383" s="12">
        <f>ncommit!$G384</f>
        <v>264801</v>
      </c>
      <c r="N383" s="32">
        <f t="shared" si="34"/>
        <v>264.80099999999999</v>
      </c>
      <c r="O383" s="11">
        <f t="shared" si="32"/>
        <v>1.2806598162393648</v>
      </c>
    </row>
    <row r="384" spans="1:15" x14ac:dyDescent="0.2">
      <c r="A384" s="1">
        <v>383</v>
      </c>
      <c r="B384" s="13">
        <f>(commit!$H385+commit!$I385)/1000</f>
        <v>8.1539999999999999</v>
      </c>
      <c r="C384" s="13">
        <f>(commit!$K385-commit!$J385)/1000</f>
        <v>154.624</v>
      </c>
      <c r="D384" s="13">
        <f>commit!$J385/1000</f>
        <v>0.75600000000000001</v>
      </c>
      <c r="E384" s="12">
        <f>commit!$G385</f>
        <v>339120</v>
      </c>
      <c r="F384" s="32">
        <f t="shared" si="33"/>
        <v>339.12</v>
      </c>
      <c r="G384" s="12">
        <f>commit!$P385/1000</f>
        <v>97.311999999999998</v>
      </c>
      <c r="H384" s="12">
        <f>commit!$P385/J384</f>
        <v>58.445645645645648</v>
      </c>
      <c r="I384" s="12">
        <f>commit!$L385</f>
        <v>1546</v>
      </c>
      <c r="J384" s="12">
        <f>commit!$M385</f>
        <v>1665</v>
      </c>
      <c r="K384" s="13">
        <f>(ncommit!$K385-ncommit!$J385)/1000</f>
        <v>94.106999999999999</v>
      </c>
      <c r="L384" s="11">
        <f t="shared" si="31"/>
        <v>1.6430658718267503</v>
      </c>
      <c r="M384" s="12">
        <f>ncommit!$G385</f>
        <v>264801</v>
      </c>
      <c r="N384" s="32">
        <f t="shared" si="34"/>
        <v>264.80099999999999</v>
      </c>
      <c r="O384" s="11">
        <f t="shared" si="32"/>
        <v>1.2806598162393648</v>
      </c>
    </row>
    <row r="385" spans="1:15" x14ac:dyDescent="0.2">
      <c r="A385" s="1">
        <v>384</v>
      </c>
      <c r="B385" s="13">
        <f>(commit!$H386+commit!$I386)/1000</f>
        <v>7.891</v>
      </c>
      <c r="C385" s="13">
        <f>(commit!$K386-commit!$J386)/1000</f>
        <v>157.22499999999999</v>
      </c>
      <c r="D385" s="13">
        <f>commit!$J386/1000</f>
        <v>0.873</v>
      </c>
      <c r="E385" s="12">
        <f>commit!$G386</f>
        <v>339120</v>
      </c>
      <c r="F385" s="32">
        <f t="shared" si="33"/>
        <v>339.12</v>
      </c>
      <c r="G385" s="12">
        <f>commit!$P386/1000</f>
        <v>97.311999999999998</v>
      </c>
      <c r="H385" s="12">
        <f>commit!$P386/J385</f>
        <v>58.445645645645648</v>
      </c>
      <c r="I385" s="12">
        <f>commit!$L386</f>
        <v>1546</v>
      </c>
      <c r="J385" s="12">
        <f>commit!$M386</f>
        <v>1665</v>
      </c>
      <c r="K385" s="13">
        <f>(ncommit!$K386-ncommit!$J386)/1000</f>
        <v>96.325000000000003</v>
      </c>
      <c r="L385" s="11">
        <f t="shared" si="31"/>
        <v>1.6322346223721773</v>
      </c>
      <c r="M385" s="12">
        <f>ncommit!$G386</f>
        <v>264801</v>
      </c>
      <c r="N385" s="32">
        <f t="shared" si="34"/>
        <v>264.80099999999999</v>
      </c>
      <c r="O385" s="11">
        <f t="shared" si="32"/>
        <v>1.2806598162393648</v>
      </c>
    </row>
    <row r="386" spans="1:15" x14ac:dyDescent="0.2">
      <c r="A386" s="1">
        <v>385</v>
      </c>
      <c r="B386" s="13">
        <f>(commit!$H387+commit!$I387)/1000</f>
        <v>7.899</v>
      </c>
      <c r="C386" s="13">
        <f>(commit!$K387-commit!$J387)/1000</f>
        <v>158.50399999999999</v>
      </c>
      <c r="D386" s="13">
        <f>commit!$J387/1000</f>
        <v>0.82899999999999996</v>
      </c>
      <c r="E386" s="12">
        <f>commit!$G387</f>
        <v>339120</v>
      </c>
      <c r="F386" s="32">
        <f t="shared" si="33"/>
        <v>339.12</v>
      </c>
      <c r="G386" s="12">
        <f>commit!$P387/1000</f>
        <v>97.311999999999998</v>
      </c>
      <c r="H386" s="12">
        <f>commit!$P387/J386</f>
        <v>58.445645645645648</v>
      </c>
      <c r="I386" s="12">
        <f>commit!$L387</f>
        <v>1546</v>
      </c>
      <c r="J386" s="12">
        <f>commit!$M387</f>
        <v>1665</v>
      </c>
      <c r="K386" s="13">
        <f>(ncommit!$K387-ncommit!$J387)/1000</f>
        <v>97.153999999999996</v>
      </c>
      <c r="L386" s="11">
        <f t="shared" ref="L386:L449" si="35">C386/K386</f>
        <v>1.6314716841303498</v>
      </c>
      <c r="M386" s="12">
        <f>ncommit!$G387</f>
        <v>264801</v>
      </c>
      <c r="N386" s="32">
        <f t="shared" si="34"/>
        <v>264.80099999999999</v>
      </c>
      <c r="O386" s="11">
        <f t="shared" ref="O386:O449" si="36">E386/M386</f>
        <v>1.2806598162393648</v>
      </c>
    </row>
    <row r="387" spans="1:15" x14ac:dyDescent="0.2">
      <c r="A387" s="1">
        <v>386</v>
      </c>
      <c r="B387" s="13">
        <f>(commit!$H388+commit!$I388)/1000</f>
        <v>8.4619999999999997</v>
      </c>
      <c r="C387" s="13">
        <f>(commit!$K388-commit!$J388)/1000</f>
        <v>154.88</v>
      </c>
      <c r="D387" s="13">
        <f>commit!$J388/1000</f>
        <v>0.86199999999999999</v>
      </c>
      <c r="E387" s="12">
        <f>commit!$G388</f>
        <v>339120</v>
      </c>
      <c r="F387" s="32">
        <f t="shared" ref="F387:F450" si="37">E387/1000</f>
        <v>339.12</v>
      </c>
      <c r="G387" s="12">
        <f>commit!$P388/1000</f>
        <v>97.311999999999998</v>
      </c>
      <c r="H387" s="12">
        <f>commit!$P388/J387</f>
        <v>58.445645645645648</v>
      </c>
      <c r="I387" s="12">
        <f>commit!$L388</f>
        <v>1546</v>
      </c>
      <c r="J387" s="12">
        <f>commit!$M388</f>
        <v>1665</v>
      </c>
      <c r="K387" s="13">
        <f>(ncommit!$K388-ncommit!$J388)/1000</f>
        <v>95.771000000000001</v>
      </c>
      <c r="L387" s="11">
        <f t="shared" si="35"/>
        <v>1.6171910077163232</v>
      </c>
      <c r="M387" s="12">
        <f>ncommit!$G388</f>
        <v>264801</v>
      </c>
      <c r="N387" s="32">
        <f t="shared" ref="N387:N450" si="38">M387/1000</f>
        <v>264.80099999999999</v>
      </c>
      <c r="O387" s="11">
        <f t="shared" si="36"/>
        <v>1.2806598162393648</v>
      </c>
    </row>
    <row r="388" spans="1:15" x14ac:dyDescent="0.2">
      <c r="A388" s="1">
        <v>387</v>
      </c>
      <c r="B388" s="13">
        <f>(commit!$H389+commit!$I389)/1000</f>
        <v>7.8390000000000004</v>
      </c>
      <c r="C388" s="13">
        <f>(commit!$K389-commit!$J389)/1000</f>
        <v>156.125</v>
      </c>
      <c r="D388" s="13">
        <f>commit!$J389/1000</f>
        <v>0.88800000000000001</v>
      </c>
      <c r="E388" s="12">
        <f>commit!$G389</f>
        <v>339128</v>
      </c>
      <c r="F388" s="32">
        <f t="shared" si="37"/>
        <v>339.12799999999999</v>
      </c>
      <c r="G388" s="12">
        <f>commit!$P389/1000</f>
        <v>97.313999999999993</v>
      </c>
      <c r="H388" s="12">
        <f>commit!$P389/J388</f>
        <v>58.446846846846846</v>
      </c>
      <c r="I388" s="12">
        <f>commit!$L389</f>
        <v>1547</v>
      </c>
      <c r="J388" s="12">
        <f>commit!$M389</f>
        <v>1665</v>
      </c>
      <c r="K388" s="13">
        <f>(ncommit!$K389-ncommit!$J389)/1000</f>
        <v>96.632000000000005</v>
      </c>
      <c r="L388" s="11">
        <f t="shared" si="35"/>
        <v>1.6156656180147362</v>
      </c>
      <c r="M388" s="12">
        <f>ncommit!$G389</f>
        <v>264812</v>
      </c>
      <c r="N388" s="32">
        <f t="shared" si="38"/>
        <v>264.81200000000001</v>
      </c>
      <c r="O388" s="11">
        <f t="shared" si="36"/>
        <v>1.2806368291467154</v>
      </c>
    </row>
    <row r="389" spans="1:15" x14ac:dyDescent="0.2">
      <c r="A389" s="1">
        <v>388</v>
      </c>
      <c r="B389" s="13">
        <f>(commit!$H390+commit!$I390)/1000</f>
        <v>8.1349999999999998</v>
      </c>
      <c r="C389" s="13">
        <f>(commit!$K390-commit!$J390)/1000</f>
        <v>158.024</v>
      </c>
      <c r="D389" s="13">
        <f>commit!$J390/1000</f>
        <v>0.82299999999999995</v>
      </c>
      <c r="E389" s="12">
        <f>commit!$G390</f>
        <v>339128</v>
      </c>
      <c r="F389" s="32">
        <f t="shared" si="37"/>
        <v>339.12799999999999</v>
      </c>
      <c r="G389" s="12">
        <f>commit!$P390/1000</f>
        <v>97.313999999999993</v>
      </c>
      <c r="H389" s="12">
        <f>commit!$P390/J389</f>
        <v>58.446846846846846</v>
      </c>
      <c r="I389" s="12">
        <f>commit!$L390</f>
        <v>1547</v>
      </c>
      <c r="J389" s="12">
        <f>commit!$M390</f>
        <v>1665</v>
      </c>
      <c r="K389" s="13">
        <f>(ncommit!$K390-ncommit!$J390)/1000</f>
        <v>98.932000000000002</v>
      </c>
      <c r="L389" s="11">
        <f t="shared" si="35"/>
        <v>1.5972991549751343</v>
      </c>
      <c r="M389" s="12">
        <f>ncommit!$G390</f>
        <v>264812</v>
      </c>
      <c r="N389" s="32">
        <f t="shared" si="38"/>
        <v>264.81200000000001</v>
      </c>
      <c r="O389" s="11">
        <f t="shared" si="36"/>
        <v>1.2806368291467154</v>
      </c>
    </row>
    <row r="390" spans="1:15" x14ac:dyDescent="0.2">
      <c r="A390" s="1">
        <v>389</v>
      </c>
      <c r="B390" s="13">
        <f>(commit!$H391+commit!$I391)/1000</f>
        <v>7.7249999999999996</v>
      </c>
      <c r="C390" s="13">
        <f>(commit!$K391-commit!$J391)/1000</f>
        <v>163.33500000000001</v>
      </c>
      <c r="D390" s="13">
        <f>commit!$J391/1000</f>
        <v>0.81899999999999995</v>
      </c>
      <c r="E390" s="12">
        <f>commit!$G391</f>
        <v>344901</v>
      </c>
      <c r="F390" s="32">
        <f t="shared" si="37"/>
        <v>344.90100000000001</v>
      </c>
      <c r="G390" s="12">
        <f>commit!$P391/1000</f>
        <v>97.308999999999997</v>
      </c>
      <c r="H390" s="12">
        <f>commit!$P391/J390</f>
        <v>58.443843843843844</v>
      </c>
      <c r="I390" s="12">
        <f>commit!$L391</f>
        <v>1546</v>
      </c>
      <c r="J390" s="12">
        <f>commit!$M391</f>
        <v>1665</v>
      </c>
      <c r="K390" s="13">
        <f>(ncommit!$K391-ncommit!$J391)/1000</f>
        <v>93.325999999999993</v>
      </c>
      <c r="L390" s="11">
        <f t="shared" si="35"/>
        <v>1.7501553693504492</v>
      </c>
      <c r="M390" s="12">
        <f>ncommit!$G391</f>
        <v>254826</v>
      </c>
      <c r="N390" s="32">
        <f t="shared" si="38"/>
        <v>254.82599999999999</v>
      </c>
      <c r="O390" s="11">
        <f t="shared" si="36"/>
        <v>1.3534764898401261</v>
      </c>
    </row>
    <row r="391" spans="1:15" x14ac:dyDescent="0.2">
      <c r="A391" s="1">
        <v>390</v>
      </c>
      <c r="B391" s="13">
        <f>(commit!$H392+commit!$I392)/1000</f>
        <v>8.1199999999999992</v>
      </c>
      <c r="C391" s="13">
        <f>(commit!$K392-commit!$J392)/1000</f>
        <v>168.96600000000001</v>
      </c>
      <c r="D391" s="13">
        <f>commit!$J392/1000</f>
        <v>0.92300000000000004</v>
      </c>
      <c r="E391" s="12">
        <f>commit!$G392</f>
        <v>344901</v>
      </c>
      <c r="F391" s="32">
        <f t="shared" si="37"/>
        <v>344.90100000000001</v>
      </c>
      <c r="G391" s="12">
        <f>commit!$P392/1000</f>
        <v>97.308999999999997</v>
      </c>
      <c r="H391" s="12">
        <f>commit!$P392/J391</f>
        <v>58.443843843843844</v>
      </c>
      <c r="I391" s="12">
        <f>commit!$L392</f>
        <v>1546</v>
      </c>
      <c r="J391" s="12">
        <f>commit!$M392</f>
        <v>1665</v>
      </c>
      <c r="K391" s="13">
        <f>(ncommit!$K392-ncommit!$J392)/1000</f>
        <v>96.143000000000001</v>
      </c>
      <c r="L391" s="11">
        <f t="shared" si="35"/>
        <v>1.7574446397553645</v>
      </c>
      <c r="M391" s="12">
        <f>ncommit!$G392</f>
        <v>254826</v>
      </c>
      <c r="N391" s="32">
        <f t="shared" si="38"/>
        <v>254.82599999999999</v>
      </c>
      <c r="O391" s="11">
        <f t="shared" si="36"/>
        <v>1.3534764898401261</v>
      </c>
    </row>
    <row r="392" spans="1:15" x14ac:dyDescent="0.2">
      <c r="A392" s="1">
        <v>391</v>
      </c>
      <c r="B392" s="13">
        <f>(commit!$H393+commit!$I393)/1000</f>
        <v>8.5079999999999991</v>
      </c>
      <c r="C392" s="13">
        <f>(commit!$K393-commit!$J393)/1000</f>
        <v>169.63900000000001</v>
      </c>
      <c r="D392" s="13">
        <f>commit!$J393/1000</f>
        <v>0.80800000000000005</v>
      </c>
      <c r="E392" s="12">
        <f>commit!$G393</f>
        <v>344901</v>
      </c>
      <c r="F392" s="32">
        <f t="shared" si="37"/>
        <v>344.90100000000001</v>
      </c>
      <c r="G392" s="12">
        <f>commit!$P393/1000</f>
        <v>97.308999999999997</v>
      </c>
      <c r="H392" s="12">
        <f>commit!$P393/J392</f>
        <v>58.443843843843844</v>
      </c>
      <c r="I392" s="12">
        <f>commit!$L393</f>
        <v>1546</v>
      </c>
      <c r="J392" s="12">
        <f>commit!$M393</f>
        <v>1665</v>
      </c>
      <c r="K392" s="13">
        <f>(ncommit!$K393-ncommit!$J393)/1000</f>
        <v>101.24</v>
      </c>
      <c r="L392" s="11">
        <f t="shared" si="35"/>
        <v>1.675612406163572</v>
      </c>
      <c r="M392" s="12">
        <f>ncommit!$G393</f>
        <v>254826</v>
      </c>
      <c r="N392" s="32">
        <f t="shared" si="38"/>
        <v>254.82599999999999</v>
      </c>
      <c r="O392" s="11">
        <f t="shared" si="36"/>
        <v>1.3534764898401261</v>
      </c>
    </row>
    <row r="393" spans="1:15" x14ac:dyDescent="0.2">
      <c r="A393" s="1">
        <v>392</v>
      </c>
      <c r="B393" s="13">
        <f>(commit!$H394+commit!$I394)/1000</f>
        <v>7.8650000000000002</v>
      </c>
      <c r="C393" s="13">
        <f>(commit!$K394-commit!$J394)/1000</f>
        <v>168.59200000000001</v>
      </c>
      <c r="D393" s="13">
        <f>commit!$J394/1000</f>
        <v>0.82299999999999995</v>
      </c>
      <c r="E393" s="12">
        <f>commit!$G394</f>
        <v>345777</v>
      </c>
      <c r="F393" s="32">
        <f t="shared" si="37"/>
        <v>345.77699999999999</v>
      </c>
      <c r="G393" s="12">
        <f>commit!$P394/1000</f>
        <v>97.51</v>
      </c>
      <c r="H393" s="12">
        <f>commit!$P394/J393</f>
        <v>58.529411764705884</v>
      </c>
      <c r="I393" s="12">
        <f>commit!$L394</f>
        <v>1547</v>
      </c>
      <c r="J393" s="12">
        <f>commit!$M394</f>
        <v>1666</v>
      </c>
      <c r="K393" s="13">
        <f>(ncommit!$K394-ncommit!$J394)/1000</f>
        <v>96.956999999999994</v>
      </c>
      <c r="L393" s="11">
        <f t="shared" si="35"/>
        <v>1.7388326784038288</v>
      </c>
      <c r="M393" s="12">
        <f>ncommit!$G394</f>
        <v>257491</v>
      </c>
      <c r="N393" s="32">
        <f t="shared" si="38"/>
        <v>257.49099999999999</v>
      </c>
      <c r="O393" s="11">
        <f t="shared" si="36"/>
        <v>1.3428702362412668</v>
      </c>
    </row>
    <row r="394" spans="1:15" x14ac:dyDescent="0.2">
      <c r="A394" s="1">
        <v>393</v>
      </c>
      <c r="B394" s="13">
        <f>(commit!$H395+commit!$I395)/1000</f>
        <v>8.0850000000000009</v>
      </c>
      <c r="C394" s="13">
        <f>(commit!$K395-commit!$J395)/1000</f>
        <v>169.50899999999999</v>
      </c>
      <c r="D394" s="13">
        <f>commit!$J395/1000</f>
        <v>0.82699999999999996</v>
      </c>
      <c r="E394" s="12">
        <f>commit!$G395</f>
        <v>345777</v>
      </c>
      <c r="F394" s="32">
        <f t="shared" si="37"/>
        <v>345.77699999999999</v>
      </c>
      <c r="G394" s="12">
        <f>commit!$P395/1000</f>
        <v>97.51</v>
      </c>
      <c r="H394" s="12">
        <f>commit!$P395/J394</f>
        <v>58.529411764705884</v>
      </c>
      <c r="I394" s="12">
        <f>commit!$L395</f>
        <v>1547</v>
      </c>
      <c r="J394" s="12">
        <f>commit!$M395</f>
        <v>1666</v>
      </c>
      <c r="K394" s="13">
        <f>(ncommit!$K395-ncommit!$J395)/1000</f>
        <v>96.355999999999995</v>
      </c>
      <c r="L394" s="11">
        <f t="shared" si="35"/>
        <v>1.7591950682884303</v>
      </c>
      <c r="M394" s="12">
        <f>ncommit!$G395</f>
        <v>257491</v>
      </c>
      <c r="N394" s="32">
        <f t="shared" si="38"/>
        <v>257.49099999999999</v>
      </c>
      <c r="O394" s="11">
        <f t="shared" si="36"/>
        <v>1.3428702362412668</v>
      </c>
    </row>
    <row r="395" spans="1:15" x14ac:dyDescent="0.2">
      <c r="A395" s="1">
        <v>394</v>
      </c>
      <c r="B395" s="13">
        <f>(commit!$H396+commit!$I396)/1000</f>
        <v>7.577</v>
      </c>
      <c r="C395" s="13">
        <f>(commit!$K396-commit!$J396)/1000</f>
        <v>165.256</v>
      </c>
      <c r="D395" s="13">
        <f>commit!$J396/1000</f>
        <v>0.92</v>
      </c>
      <c r="E395" s="12">
        <f>commit!$G396</f>
        <v>345777</v>
      </c>
      <c r="F395" s="32">
        <f t="shared" si="37"/>
        <v>345.77699999999999</v>
      </c>
      <c r="G395" s="12">
        <f>commit!$P396/1000</f>
        <v>97.51</v>
      </c>
      <c r="H395" s="12">
        <f>commit!$P396/J395</f>
        <v>58.529411764705884</v>
      </c>
      <c r="I395" s="12">
        <f>commit!$L396</f>
        <v>1547</v>
      </c>
      <c r="J395" s="12">
        <f>commit!$M396</f>
        <v>1666</v>
      </c>
      <c r="K395" s="13">
        <f>(ncommit!$K396-ncommit!$J396)/1000</f>
        <v>95.388999999999996</v>
      </c>
      <c r="L395" s="11">
        <f t="shared" si="35"/>
        <v>1.7324429441549865</v>
      </c>
      <c r="M395" s="12">
        <f>ncommit!$G396</f>
        <v>257491</v>
      </c>
      <c r="N395" s="32">
        <f t="shared" si="38"/>
        <v>257.49099999999999</v>
      </c>
      <c r="O395" s="11">
        <f t="shared" si="36"/>
        <v>1.3428702362412668</v>
      </c>
    </row>
    <row r="396" spans="1:15" x14ac:dyDescent="0.2">
      <c r="A396" s="1">
        <v>395</v>
      </c>
      <c r="B396" s="13">
        <f>(commit!$H397+commit!$I397)/1000</f>
        <v>7.9089999999999998</v>
      </c>
      <c r="C396" s="13">
        <f>(commit!$K397-commit!$J397)/1000</f>
        <v>173.59700000000001</v>
      </c>
      <c r="D396" s="13">
        <f>commit!$J397/1000</f>
        <v>0.93200000000000005</v>
      </c>
      <c r="E396" s="12">
        <f>commit!$G397</f>
        <v>346718</v>
      </c>
      <c r="F396" s="32">
        <f t="shared" si="37"/>
        <v>346.71800000000002</v>
      </c>
      <c r="G396" s="12">
        <f>commit!$P397/1000</f>
        <v>97.861000000000004</v>
      </c>
      <c r="H396" s="12">
        <f>commit!$P397/J396</f>
        <v>58.740096038415366</v>
      </c>
      <c r="I396" s="12">
        <f>commit!$L397</f>
        <v>1547</v>
      </c>
      <c r="J396" s="12">
        <f>commit!$M397</f>
        <v>1666</v>
      </c>
      <c r="K396" s="13">
        <f>(ncommit!$K397-ncommit!$J397)/1000</f>
        <v>96.778000000000006</v>
      </c>
      <c r="L396" s="11">
        <f t="shared" si="35"/>
        <v>1.7937651119055984</v>
      </c>
      <c r="M396" s="12">
        <f>ncommit!$G397</f>
        <v>257157</v>
      </c>
      <c r="N396" s="32">
        <f t="shared" si="38"/>
        <v>257.15699999999998</v>
      </c>
      <c r="O396" s="11">
        <f t="shared" si="36"/>
        <v>1.3482736227285277</v>
      </c>
    </row>
    <row r="397" spans="1:15" x14ac:dyDescent="0.2">
      <c r="A397" s="1">
        <v>396</v>
      </c>
      <c r="B397" s="13">
        <f>(commit!$H398+commit!$I398)/1000</f>
        <v>8.4120000000000008</v>
      </c>
      <c r="C397" s="13">
        <f>(commit!$K398-commit!$J398)/1000</f>
        <v>174.50800000000001</v>
      </c>
      <c r="D397" s="13">
        <f>commit!$J398/1000</f>
        <v>0.92</v>
      </c>
      <c r="E397" s="12">
        <f>commit!$G398</f>
        <v>346718</v>
      </c>
      <c r="F397" s="32">
        <f t="shared" si="37"/>
        <v>346.71800000000002</v>
      </c>
      <c r="G397" s="12">
        <f>commit!$P398/1000</f>
        <v>97.861000000000004</v>
      </c>
      <c r="H397" s="12">
        <f>commit!$P398/J397</f>
        <v>58.740096038415366</v>
      </c>
      <c r="I397" s="12">
        <f>commit!$L398</f>
        <v>1547</v>
      </c>
      <c r="J397" s="12">
        <f>commit!$M398</f>
        <v>1666</v>
      </c>
      <c r="K397" s="13">
        <f>(ncommit!$K398-ncommit!$J398)/1000</f>
        <v>98.593000000000004</v>
      </c>
      <c r="L397" s="11">
        <f t="shared" si="35"/>
        <v>1.7699836702402807</v>
      </c>
      <c r="M397" s="12">
        <f>ncommit!$G398</f>
        <v>257157</v>
      </c>
      <c r="N397" s="32">
        <f t="shared" si="38"/>
        <v>257.15699999999998</v>
      </c>
      <c r="O397" s="11">
        <f t="shared" si="36"/>
        <v>1.3482736227285277</v>
      </c>
    </row>
    <row r="398" spans="1:15" x14ac:dyDescent="0.2">
      <c r="A398" s="1">
        <v>397</v>
      </c>
      <c r="B398" s="13">
        <f>(commit!$H399+commit!$I399)/1000</f>
        <v>8.1180000000000003</v>
      </c>
      <c r="C398" s="13">
        <f>(commit!$K399-commit!$J399)/1000</f>
        <v>172.62200000000001</v>
      </c>
      <c r="D398" s="13">
        <f>commit!$J399/1000</f>
        <v>0.86799999999999999</v>
      </c>
      <c r="E398" s="12">
        <f>commit!$G399</f>
        <v>347019</v>
      </c>
      <c r="F398" s="32">
        <f t="shared" si="37"/>
        <v>347.01900000000001</v>
      </c>
      <c r="G398" s="12">
        <f>commit!$P399/1000</f>
        <v>97.956000000000003</v>
      </c>
      <c r="H398" s="12">
        <f>commit!$P399/J398</f>
        <v>58.797118847539018</v>
      </c>
      <c r="I398" s="12">
        <f>commit!$L399</f>
        <v>1547</v>
      </c>
      <c r="J398" s="12">
        <f>commit!$M399</f>
        <v>1666</v>
      </c>
      <c r="K398" s="13">
        <f>(ncommit!$K399-ncommit!$J399)/1000</f>
        <v>98.971000000000004</v>
      </c>
      <c r="L398" s="11">
        <f t="shared" si="35"/>
        <v>1.7441674834042296</v>
      </c>
      <c r="M398" s="12">
        <f>ncommit!$G399</f>
        <v>257443</v>
      </c>
      <c r="N398" s="32">
        <f t="shared" si="38"/>
        <v>257.44299999999998</v>
      </c>
      <c r="O398" s="11">
        <f t="shared" si="36"/>
        <v>1.3479449819960148</v>
      </c>
    </row>
    <row r="399" spans="1:15" x14ac:dyDescent="0.2">
      <c r="A399" s="1">
        <v>398</v>
      </c>
      <c r="B399" s="13">
        <f>(commit!$H400+commit!$I400)/1000</f>
        <v>7.8650000000000002</v>
      </c>
      <c r="C399" s="13">
        <f>(commit!$K400-commit!$J400)/1000</f>
        <v>129.48400000000001</v>
      </c>
      <c r="D399" s="13">
        <f>commit!$J400/1000</f>
        <v>0.751</v>
      </c>
      <c r="E399" s="12">
        <f>commit!$G400</f>
        <v>301794</v>
      </c>
      <c r="F399" s="32">
        <f t="shared" si="37"/>
        <v>301.79399999999998</v>
      </c>
      <c r="G399" s="12">
        <f>commit!$P400/1000</f>
        <v>93.013999999999996</v>
      </c>
      <c r="H399" s="12">
        <f>commit!$P400/J399</f>
        <v>55.830732292917169</v>
      </c>
      <c r="I399" s="12">
        <f>commit!$L400</f>
        <v>1547</v>
      </c>
      <c r="J399" s="12">
        <f>commit!$M400</f>
        <v>1666</v>
      </c>
      <c r="K399" s="13">
        <f>(ncommit!$K400-ncommit!$J400)/1000</f>
        <v>83.671999999999997</v>
      </c>
      <c r="L399" s="11">
        <f t="shared" si="35"/>
        <v>1.5475188832584379</v>
      </c>
      <c r="M399" s="12">
        <f>ncommit!$G400</f>
        <v>249493</v>
      </c>
      <c r="N399" s="32">
        <f t="shared" si="38"/>
        <v>249.49299999999999</v>
      </c>
      <c r="O399" s="11">
        <f t="shared" si="36"/>
        <v>1.2096291278713232</v>
      </c>
    </row>
    <row r="400" spans="1:15" x14ac:dyDescent="0.2">
      <c r="A400" s="1">
        <v>399</v>
      </c>
      <c r="B400" s="13">
        <f>(commit!$H401+commit!$I401)/1000</f>
        <v>7.6539999999999999</v>
      </c>
      <c r="C400" s="13">
        <f>(commit!$K401-commit!$J401)/1000</f>
        <v>126.23399999999999</v>
      </c>
      <c r="D400" s="13">
        <f>commit!$J401/1000</f>
        <v>0.72399999999999998</v>
      </c>
      <c r="E400" s="12">
        <f>commit!$G401</f>
        <v>301794</v>
      </c>
      <c r="F400" s="32">
        <f t="shared" si="37"/>
        <v>301.79399999999998</v>
      </c>
      <c r="G400" s="12">
        <f>commit!$P401/1000</f>
        <v>93.013999999999996</v>
      </c>
      <c r="H400" s="12">
        <f>commit!$P401/J400</f>
        <v>55.830732292917169</v>
      </c>
      <c r="I400" s="12">
        <f>commit!$L401</f>
        <v>1547</v>
      </c>
      <c r="J400" s="12">
        <f>commit!$M401</f>
        <v>1666</v>
      </c>
      <c r="K400" s="13">
        <f>(ncommit!$K401-ncommit!$J401)/1000</f>
        <v>83.600999999999999</v>
      </c>
      <c r="L400" s="11">
        <f t="shared" si="35"/>
        <v>1.5099580148562817</v>
      </c>
      <c r="M400" s="12">
        <f>ncommit!$G401</f>
        <v>249493</v>
      </c>
      <c r="N400" s="32">
        <f t="shared" si="38"/>
        <v>249.49299999999999</v>
      </c>
      <c r="O400" s="11">
        <f t="shared" si="36"/>
        <v>1.2096291278713232</v>
      </c>
    </row>
    <row r="401" spans="1:15" x14ac:dyDescent="0.2">
      <c r="A401" s="1">
        <v>400</v>
      </c>
      <c r="B401" s="13">
        <f>(commit!$H402+commit!$I402)/1000</f>
        <v>7.8869999999999996</v>
      </c>
      <c r="C401" s="13">
        <f>(commit!$K402-commit!$J402)/1000</f>
        <v>131.38999999999999</v>
      </c>
      <c r="D401" s="13">
        <f>commit!$J402/1000</f>
        <v>0.749</v>
      </c>
      <c r="E401" s="12">
        <f>commit!$G402</f>
        <v>301794</v>
      </c>
      <c r="F401" s="32">
        <f t="shared" si="37"/>
        <v>301.79399999999998</v>
      </c>
      <c r="G401" s="12">
        <f>commit!$P402/1000</f>
        <v>93.013999999999996</v>
      </c>
      <c r="H401" s="12">
        <f>commit!$P402/J401</f>
        <v>55.830732292917169</v>
      </c>
      <c r="I401" s="12">
        <f>commit!$L402</f>
        <v>1547</v>
      </c>
      <c r="J401" s="12">
        <f>commit!$M402</f>
        <v>1666</v>
      </c>
      <c r="K401" s="13">
        <f>(ncommit!$K402-ncommit!$J402)/1000</f>
        <v>84.355000000000004</v>
      </c>
      <c r="L401" s="11">
        <f t="shared" si="35"/>
        <v>1.5575840199158317</v>
      </c>
      <c r="M401" s="12">
        <f>ncommit!$G402</f>
        <v>249493</v>
      </c>
      <c r="N401" s="32">
        <f t="shared" si="38"/>
        <v>249.49299999999999</v>
      </c>
      <c r="O401" s="11">
        <f t="shared" si="36"/>
        <v>1.2096291278713232</v>
      </c>
    </row>
    <row r="402" spans="1:15" x14ac:dyDescent="0.2">
      <c r="A402" s="1">
        <v>401</v>
      </c>
      <c r="B402" s="13">
        <f>(commit!$H403+commit!$I403)/1000</f>
        <v>8.3529999999999998</v>
      </c>
      <c r="C402" s="13">
        <f>(commit!$K403-commit!$J403)/1000</f>
        <v>130.553</v>
      </c>
      <c r="D402" s="13">
        <f>commit!$J403/1000</f>
        <v>0.73299999999999998</v>
      </c>
      <c r="E402" s="12">
        <f>commit!$G403</f>
        <v>301794</v>
      </c>
      <c r="F402" s="32">
        <f t="shared" si="37"/>
        <v>301.79399999999998</v>
      </c>
      <c r="G402" s="12">
        <f>commit!$P403/1000</f>
        <v>93.013999999999996</v>
      </c>
      <c r="H402" s="12">
        <f>commit!$P403/J402</f>
        <v>55.830732292917169</v>
      </c>
      <c r="I402" s="12">
        <f>commit!$L403</f>
        <v>1547</v>
      </c>
      <c r="J402" s="12">
        <f>commit!$M403</f>
        <v>1666</v>
      </c>
      <c r="K402" s="13">
        <f>(ncommit!$K403-ncommit!$J403)/1000</f>
        <v>85.311999999999998</v>
      </c>
      <c r="L402" s="11">
        <f t="shared" si="35"/>
        <v>1.5303005438859716</v>
      </c>
      <c r="M402" s="12">
        <f>ncommit!$G403</f>
        <v>249493</v>
      </c>
      <c r="N402" s="32">
        <f t="shared" si="38"/>
        <v>249.49299999999999</v>
      </c>
      <c r="O402" s="11">
        <f t="shared" si="36"/>
        <v>1.2096291278713232</v>
      </c>
    </row>
    <row r="403" spans="1:15" x14ac:dyDescent="0.2">
      <c r="A403" s="1">
        <v>402</v>
      </c>
      <c r="B403" s="13">
        <f>(commit!$H404+commit!$I404)/1000</f>
        <v>8.0820000000000007</v>
      </c>
      <c r="C403" s="13">
        <f>(commit!$K404-commit!$J404)/1000</f>
        <v>134.15899999999999</v>
      </c>
      <c r="D403" s="13">
        <f>commit!$J404/1000</f>
        <v>0.88400000000000001</v>
      </c>
      <c r="E403" s="12">
        <f>commit!$G404</f>
        <v>317351</v>
      </c>
      <c r="F403" s="32">
        <f t="shared" si="37"/>
        <v>317.351</v>
      </c>
      <c r="G403" s="12">
        <f>commit!$P404/1000</f>
        <v>97.266999999999996</v>
      </c>
      <c r="H403" s="12">
        <f>commit!$P404/J403</f>
        <v>58.348530293941209</v>
      </c>
      <c r="I403" s="12">
        <f>commit!$L404</f>
        <v>1548</v>
      </c>
      <c r="J403" s="12">
        <f>commit!$M404</f>
        <v>1667</v>
      </c>
      <c r="K403" s="13">
        <f>(ncommit!$K404-ncommit!$J404)/1000</f>
        <v>103.449</v>
      </c>
      <c r="L403" s="11">
        <f t="shared" si="35"/>
        <v>1.2968612553045462</v>
      </c>
      <c r="M403" s="12">
        <f>ncommit!$G404</f>
        <v>283596</v>
      </c>
      <c r="N403" s="32">
        <f t="shared" si="38"/>
        <v>283.596</v>
      </c>
      <c r="O403" s="11">
        <f t="shared" si="36"/>
        <v>1.1190249509866148</v>
      </c>
    </row>
    <row r="404" spans="1:15" x14ac:dyDescent="0.2">
      <c r="A404" s="1">
        <v>403</v>
      </c>
      <c r="B404" s="13">
        <f>(commit!$H405+commit!$I405)/1000</f>
        <v>7.9720000000000004</v>
      </c>
      <c r="C404" s="13">
        <f>(commit!$K405-commit!$J405)/1000</f>
        <v>135.24799999999999</v>
      </c>
      <c r="D404" s="13">
        <f>commit!$J405/1000</f>
        <v>0.75900000000000001</v>
      </c>
      <c r="E404" s="12">
        <f>commit!$G405</f>
        <v>317351</v>
      </c>
      <c r="F404" s="32">
        <f t="shared" si="37"/>
        <v>317.351</v>
      </c>
      <c r="G404" s="12">
        <f>commit!$P405/1000</f>
        <v>97.266999999999996</v>
      </c>
      <c r="H404" s="12">
        <f>commit!$P405/J404</f>
        <v>58.348530293941209</v>
      </c>
      <c r="I404" s="12">
        <f>commit!$L405</f>
        <v>1548</v>
      </c>
      <c r="J404" s="12">
        <f>commit!$M405</f>
        <v>1667</v>
      </c>
      <c r="K404" s="13">
        <f>(ncommit!$K405-ncommit!$J405)/1000</f>
        <v>107.953</v>
      </c>
      <c r="L404" s="11">
        <f t="shared" si="35"/>
        <v>1.2528415143627318</v>
      </c>
      <c r="M404" s="12">
        <f>ncommit!$G405</f>
        <v>283596</v>
      </c>
      <c r="N404" s="32">
        <f t="shared" si="38"/>
        <v>283.596</v>
      </c>
      <c r="O404" s="11">
        <f t="shared" si="36"/>
        <v>1.1190249509866148</v>
      </c>
    </row>
    <row r="405" spans="1:15" x14ac:dyDescent="0.2">
      <c r="A405" s="1">
        <v>404</v>
      </c>
      <c r="B405" s="13">
        <f>(commit!$H406+commit!$I406)/1000</f>
        <v>7.5119999999999996</v>
      </c>
      <c r="C405" s="13">
        <f>(commit!$K406-commit!$J406)/1000</f>
        <v>131.679</v>
      </c>
      <c r="D405" s="13">
        <f>commit!$J406/1000</f>
        <v>0.71899999999999997</v>
      </c>
      <c r="E405" s="12">
        <f>commit!$G406</f>
        <v>317351</v>
      </c>
      <c r="F405" s="32">
        <f t="shared" si="37"/>
        <v>317.351</v>
      </c>
      <c r="G405" s="12">
        <f>commit!$P406/1000</f>
        <v>97.266999999999996</v>
      </c>
      <c r="H405" s="12">
        <f>commit!$P406/J405</f>
        <v>58.348530293941209</v>
      </c>
      <c r="I405" s="12">
        <f>commit!$L406</f>
        <v>1548</v>
      </c>
      <c r="J405" s="12">
        <f>commit!$M406</f>
        <v>1667</v>
      </c>
      <c r="K405" s="13">
        <f>(ncommit!$K406-ncommit!$J406)/1000</f>
        <v>101.08</v>
      </c>
      <c r="L405" s="11">
        <f t="shared" si="35"/>
        <v>1.3027206173328056</v>
      </c>
      <c r="M405" s="12">
        <f>ncommit!$G406</f>
        <v>283596</v>
      </c>
      <c r="N405" s="32">
        <f t="shared" si="38"/>
        <v>283.596</v>
      </c>
      <c r="O405" s="11">
        <f t="shared" si="36"/>
        <v>1.1190249509866148</v>
      </c>
    </row>
    <row r="406" spans="1:15" x14ac:dyDescent="0.2">
      <c r="A406" s="1">
        <v>405</v>
      </c>
      <c r="B406" s="13">
        <f>(commit!$H407+commit!$I407)/1000</f>
        <v>8.1</v>
      </c>
      <c r="C406" s="13">
        <f>(commit!$K407-commit!$J407)/1000</f>
        <v>132.09200000000001</v>
      </c>
      <c r="D406" s="13">
        <f>commit!$J407/1000</f>
        <v>0.78400000000000003</v>
      </c>
      <c r="E406" s="12">
        <f>commit!$G407</f>
        <v>317351</v>
      </c>
      <c r="F406" s="32">
        <f t="shared" si="37"/>
        <v>317.351</v>
      </c>
      <c r="G406" s="12">
        <f>commit!$P407/1000</f>
        <v>97.266999999999996</v>
      </c>
      <c r="H406" s="12">
        <f>commit!$P407/J406</f>
        <v>58.348530293941209</v>
      </c>
      <c r="I406" s="12">
        <f>commit!$L407</f>
        <v>1548</v>
      </c>
      <c r="J406" s="12">
        <f>commit!$M407</f>
        <v>1667</v>
      </c>
      <c r="K406" s="13">
        <f>(ncommit!$K407-ncommit!$J407)/1000</f>
        <v>108.25</v>
      </c>
      <c r="L406" s="11">
        <f t="shared" si="35"/>
        <v>1.2202494226327947</v>
      </c>
      <c r="M406" s="12">
        <f>ncommit!$G407</f>
        <v>283596</v>
      </c>
      <c r="N406" s="32">
        <f t="shared" si="38"/>
        <v>283.596</v>
      </c>
      <c r="O406" s="11">
        <f t="shared" si="36"/>
        <v>1.1190249509866148</v>
      </c>
    </row>
    <row r="407" spans="1:15" x14ac:dyDescent="0.2">
      <c r="A407" s="1">
        <v>406</v>
      </c>
      <c r="B407" s="13">
        <f>(commit!$H408+commit!$I408)/1000</f>
        <v>8.3559999999999999</v>
      </c>
      <c r="C407" s="13">
        <f>(commit!$K408-commit!$J408)/1000</f>
        <v>133.57900000000001</v>
      </c>
      <c r="D407" s="13">
        <f>commit!$J408/1000</f>
        <v>0.75600000000000001</v>
      </c>
      <c r="E407" s="12">
        <f>commit!$G408</f>
        <v>317351</v>
      </c>
      <c r="F407" s="32">
        <f t="shared" si="37"/>
        <v>317.351</v>
      </c>
      <c r="G407" s="12">
        <f>commit!$P408/1000</f>
        <v>97.266999999999996</v>
      </c>
      <c r="H407" s="12">
        <f>commit!$P408/J407</f>
        <v>58.348530293941209</v>
      </c>
      <c r="I407" s="12">
        <f>commit!$L408</f>
        <v>1548</v>
      </c>
      <c r="J407" s="12">
        <f>commit!$M408</f>
        <v>1667</v>
      </c>
      <c r="K407" s="13">
        <f>(ncommit!$K408-ncommit!$J408)/1000</f>
        <v>107.562</v>
      </c>
      <c r="L407" s="11">
        <f t="shared" si="35"/>
        <v>1.2418791022851938</v>
      </c>
      <c r="M407" s="12">
        <f>ncommit!$G408</f>
        <v>283596</v>
      </c>
      <c r="N407" s="32">
        <f t="shared" si="38"/>
        <v>283.596</v>
      </c>
      <c r="O407" s="11">
        <f t="shared" si="36"/>
        <v>1.1190249509866148</v>
      </c>
    </row>
    <row r="408" spans="1:15" x14ac:dyDescent="0.2">
      <c r="A408" s="1">
        <v>407</v>
      </c>
      <c r="B408" s="13">
        <f>(commit!$H409+commit!$I409)/1000</f>
        <v>7.7859999999999996</v>
      </c>
      <c r="C408" s="13">
        <f>(commit!$K409-commit!$J409)/1000</f>
        <v>131.72900000000001</v>
      </c>
      <c r="D408" s="13">
        <f>commit!$J409/1000</f>
        <v>0.77400000000000002</v>
      </c>
      <c r="E408" s="12">
        <f>commit!$G409</f>
        <v>317351</v>
      </c>
      <c r="F408" s="32">
        <f t="shared" si="37"/>
        <v>317.351</v>
      </c>
      <c r="G408" s="12">
        <f>commit!$P409/1000</f>
        <v>97.266999999999996</v>
      </c>
      <c r="H408" s="12">
        <f>commit!$P409/J408</f>
        <v>58.348530293941209</v>
      </c>
      <c r="I408" s="12">
        <f>commit!$L409</f>
        <v>1548</v>
      </c>
      <c r="J408" s="12">
        <f>commit!$M409</f>
        <v>1667</v>
      </c>
      <c r="K408" s="13">
        <f>(ncommit!$K409-ncommit!$J409)/1000</f>
        <v>106.43600000000001</v>
      </c>
      <c r="L408" s="11">
        <f t="shared" si="35"/>
        <v>1.2376357623360517</v>
      </c>
      <c r="M408" s="12">
        <f>ncommit!$G409</f>
        <v>283596</v>
      </c>
      <c r="N408" s="32">
        <f t="shared" si="38"/>
        <v>283.596</v>
      </c>
      <c r="O408" s="11">
        <f t="shared" si="36"/>
        <v>1.1190249509866148</v>
      </c>
    </row>
    <row r="409" spans="1:15" x14ac:dyDescent="0.2">
      <c r="A409" s="1">
        <v>408</v>
      </c>
      <c r="B409" s="13">
        <f>(commit!$H410+commit!$I410)/1000</f>
        <v>8.2810000000000006</v>
      </c>
      <c r="C409" s="13">
        <f>(commit!$K410-commit!$J410)/1000</f>
        <v>133.542</v>
      </c>
      <c r="D409" s="13">
        <f>commit!$J410/1000</f>
        <v>0.74399999999999999</v>
      </c>
      <c r="E409" s="12">
        <f>commit!$G410</f>
        <v>317827</v>
      </c>
      <c r="F409" s="32">
        <f t="shared" si="37"/>
        <v>317.827</v>
      </c>
      <c r="G409" s="12">
        <f>commit!$P410/1000</f>
        <v>97.771000000000001</v>
      </c>
      <c r="H409" s="12">
        <f>commit!$P410/J409</f>
        <v>58.650869826034793</v>
      </c>
      <c r="I409" s="12">
        <f>commit!$L410</f>
        <v>1548</v>
      </c>
      <c r="J409" s="12">
        <f>commit!$M410</f>
        <v>1667</v>
      </c>
      <c r="K409" s="13">
        <f>(ncommit!$K410-ncommit!$J410)/1000</f>
        <v>105.453</v>
      </c>
      <c r="L409" s="11">
        <f t="shared" si="35"/>
        <v>1.2663651105231715</v>
      </c>
      <c r="M409" s="12">
        <f>ncommit!$G410</f>
        <v>285038</v>
      </c>
      <c r="N409" s="32">
        <f t="shared" si="38"/>
        <v>285.03800000000001</v>
      </c>
      <c r="O409" s="11">
        <f t="shared" si="36"/>
        <v>1.1150337849690217</v>
      </c>
    </row>
    <row r="410" spans="1:15" x14ac:dyDescent="0.2">
      <c r="A410" s="1">
        <v>409</v>
      </c>
      <c r="B410" s="13">
        <f>(commit!$H411+commit!$I411)/1000</f>
        <v>7.6909999999999998</v>
      </c>
      <c r="C410" s="13">
        <f>(commit!$K411-commit!$J411)/1000</f>
        <v>131.1</v>
      </c>
      <c r="D410" s="13">
        <f>commit!$J411/1000</f>
        <v>0.82399999999999995</v>
      </c>
      <c r="E410" s="12">
        <f>commit!$G411</f>
        <v>317827</v>
      </c>
      <c r="F410" s="32">
        <f t="shared" si="37"/>
        <v>317.827</v>
      </c>
      <c r="G410" s="12">
        <f>commit!$P411/1000</f>
        <v>97.771000000000001</v>
      </c>
      <c r="H410" s="12">
        <f>commit!$P411/J410</f>
        <v>58.650869826034793</v>
      </c>
      <c r="I410" s="12">
        <f>commit!$L411</f>
        <v>1548</v>
      </c>
      <c r="J410" s="12">
        <f>commit!$M411</f>
        <v>1667</v>
      </c>
      <c r="K410" s="13">
        <f>(ncommit!$K411-ncommit!$J411)/1000</f>
        <v>103.979</v>
      </c>
      <c r="L410" s="11">
        <f t="shared" si="35"/>
        <v>1.2608315140557227</v>
      </c>
      <c r="M410" s="12">
        <f>ncommit!$G411</f>
        <v>285038</v>
      </c>
      <c r="N410" s="32">
        <f t="shared" si="38"/>
        <v>285.03800000000001</v>
      </c>
      <c r="O410" s="11">
        <f t="shared" si="36"/>
        <v>1.1150337849690217</v>
      </c>
    </row>
    <row r="411" spans="1:15" x14ac:dyDescent="0.2">
      <c r="A411" s="1">
        <v>410</v>
      </c>
      <c r="B411" s="13">
        <f>(commit!$H412+commit!$I412)/1000</f>
        <v>7.8129999999999997</v>
      </c>
      <c r="C411" s="13">
        <f>(commit!$K412-commit!$J412)/1000</f>
        <v>134.298</v>
      </c>
      <c r="D411" s="13">
        <f>commit!$J412/1000</f>
        <v>0.749</v>
      </c>
      <c r="E411" s="12">
        <f>commit!$G412</f>
        <v>317827</v>
      </c>
      <c r="F411" s="32">
        <f t="shared" si="37"/>
        <v>317.827</v>
      </c>
      <c r="G411" s="12">
        <f>commit!$P412/1000</f>
        <v>97.771000000000001</v>
      </c>
      <c r="H411" s="12">
        <f>commit!$P412/J411</f>
        <v>58.650869826034793</v>
      </c>
      <c r="I411" s="12">
        <f>commit!$L412</f>
        <v>1548</v>
      </c>
      <c r="J411" s="12">
        <f>commit!$M412</f>
        <v>1667</v>
      </c>
      <c r="K411" s="13">
        <f>(ncommit!$K412-ncommit!$J412)/1000</f>
        <v>105.86499999999999</v>
      </c>
      <c r="L411" s="11">
        <f t="shared" si="35"/>
        <v>1.2685779058234545</v>
      </c>
      <c r="M411" s="12">
        <f>ncommit!$G412</f>
        <v>285038</v>
      </c>
      <c r="N411" s="32">
        <f t="shared" si="38"/>
        <v>285.03800000000001</v>
      </c>
      <c r="O411" s="11">
        <f t="shared" si="36"/>
        <v>1.1150337849690217</v>
      </c>
    </row>
    <row r="412" spans="1:15" x14ac:dyDescent="0.2">
      <c r="A412" s="1">
        <v>411</v>
      </c>
      <c r="B412" s="13">
        <f>(commit!$H413+commit!$I413)/1000</f>
        <v>8.3480000000000008</v>
      </c>
      <c r="C412" s="13">
        <f>(commit!$K413-commit!$J413)/1000</f>
        <v>133.41900000000001</v>
      </c>
      <c r="D412" s="13">
        <f>commit!$J413/1000</f>
        <v>0.73199999999999998</v>
      </c>
      <c r="E412" s="12">
        <f>commit!$G413</f>
        <v>319184</v>
      </c>
      <c r="F412" s="32">
        <f t="shared" si="37"/>
        <v>319.18400000000003</v>
      </c>
      <c r="G412" s="12">
        <f>commit!$P413/1000</f>
        <v>97.972999999999999</v>
      </c>
      <c r="H412" s="12">
        <f>commit!$P413/J412</f>
        <v>58.772045590881824</v>
      </c>
      <c r="I412" s="12">
        <f>commit!$L413</f>
        <v>1548</v>
      </c>
      <c r="J412" s="12">
        <f>commit!$M413</f>
        <v>1667</v>
      </c>
      <c r="K412" s="13">
        <f>(ncommit!$K413-ncommit!$J413)/1000</f>
        <v>101.504</v>
      </c>
      <c r="L412" s="11">
        <f t="shared" si="35"/>
        <v>1.3144211065573772</v>
      </c>
      <c r="M412" s="12">
        <f>ncommit!$G413</f>
        <v>280273</v>
      </c>
      <c r="N412" s="32">
        <f t="shared" si="38"/>
        <v>280.27300000000002</v>
      </c>
      <c r="O412" s="11">
        <f t="shared" si="36"/>
        <v>1.1388324954597839</v>
      </c>
    </row>
    <row r="413" spans="1:15" x14ac:dyDescent="0.2">
      <c r="A413" s="1">
        <v>412</v>
      </c>
      <c r="B413" s="13">
        <f>(commit!$H414+commit!$I414)/1000</f>
        <v>7.806</v>
      </c>
      <c r="C413" s="13">
        <f>(commit!$K414-commit!$J414)/1000</f>
        <v>131.40600000000001</v>
      </c>
      <c r="D413" s="13">
        <f>commit!$J414/1000</f>
        <v>0.74199999999999999</v>
      </c>
      <c r="E413" s="12">
        <f>commit!$G414</f>
        <v>319184</v>
      </c>
      <c r="F413" s="32">
        <f t="shared" si="37"/>
        <v>319.18400000000003</v>
      </c>
      <c r="G413" s="12">
        <f>commit!$P414/1000</f>
        <v>97.972999999999999</v>
      </c>
      <c r="H413" s="12">
        <f>commit!$P414/J413</f>
        <v>58.772045590881824</v>
      </c>
      <c r="I413" s="12">
        <f>commit!$L414</f>
        <v>1548</v>
      </c>
      <c r="J413" s="12">
        <f>commit!$M414</f>
        <v>1667</v>
      </c>
      <c r="K413" s="13">
        <f>(ncommit!$K414-ncommit!$J414)/1000</f>
        <v>102.261</v>
      </c>
      <c r="L413" s="11">
        <f t="shared" si="35"/>
        <v>1.2850060140229413</v>
      </c>
      <c r="M413" s="12">
        <f>ncommit!$G414</f>
        <v>280273</v>
      </c>
      <c r="N413" s="32">
        <f t="shared" si="38"/>
        <v>280.27300000000002</v>
      </c>
      <c r="O413" s="11">
        <f t="shared" si="36"/>
        <v>1.1388324954597839</v>
      </c>
    </row>
    <row r="414" spans="1:15" x14ac:dyDescent="0.2">
      <c r="A414" s="1">
        <v>413</v>
      </c>
      <c r="B414" s="13">
        <f>(commit!$H415+commit!$I415)/1000</f>
        <v>8.0519999999999996</v>
      </c>
      <c r="C414" s="13">
        <f>(commit!$K415-commit!$J415)/1000</f>
        <v>131.661</v>
      </c>
      <c r="D414" s="13">
        <f>commit!$J415/1000</f>
        <v>0.74199999999999999</v>
      </c>
      <c r="E414" s="12">
        <f>commit!$G415</f>
        <v>319184</v>
      </c>
      <c r="F414" s="32">
        <f t="shared" si="37"/>
        <v>319.18400000000003</v>
      </c>
      <c r="G414" s="12">
        <f>commit!$P415/1000</f>
        <v>97.972999999999999</v>
      </c>
      <c r="H414" s="12">
        <f>commit!$P415/J414</f>
        <v>58.772045590881824</v>
      </c>
      <c r="I414" s="12">
        <f>commit!$L415</f>
        <v>1548</v>
      </c>
      <c r="J414" s="12">
        <f>commit!$M415</f>
        <v>1667</v>
      </c>
      <c r="K414" s="13">
        <f>(ncommit!$K415-ncommit!$J415)/1000</f>
        <v>101.033</v>
      </c>
      <c r="L414" s="11">
        <f t="shared" si="35"/>
        <v>1.3031484762404364</v>
      </c>
      <c r="M414" s="12">
        <f>ncommit!$G415</f>
        <v>280273</v>
      </c>
      <c r="N414" s="32">
        <f t="shared" si="38"/>
        <v>280.27300000000002</v>
      </c>
      <c r="O414" s="11">
        <f t="shared" si="36"/>
        <v>1.1388324954597839</v>
      </c>
    </row>
    <row r="415" spans="1:15" x14ac:dyDescent="0.2">
      <c r="A415" s="1">
        <v>414</v>
      </c>
      <c r="B415" s="13">
        <f>(commit!$H416+commit!$I416)/1000</f>
        <v>8.2409999999999997</v>
      </c>
      <c r="C415" s="13">
        <f>(commit!$K416-commit!$J416)/1000</f>
        <v>93.822999999999993</v>
      </c>
      <c r="D415" s="13">
        <f>commit!$J416/1000</f>
        <v>0.625</v>
      </c>
      <c r="E415" s="12">
        <f>commit!$G416</f>
        <v>257235</v>
      </c>
      <c r="F415" s="32">
        <f t="shared" si="37"/>
        <v>257.23500000000001</v>
      </c>
      <c r="G415" s="12">
        <f>commit!$P416/1000</f>
        <v>84.427000000000007</v>
      </c>
      <c r="H415" s="12">
        <f>commit!$P416/J415</f>
        <v>50.646070785842831</v>
      </c>
      <c r="I415" s="12">
        <f>commit!$L416</f>
        <v>1548</v>
      </c>
      <c r="J415" s="12">
        <f>commit!$M416</f>
        <v>1667</v>
      </c>
      <c r="K415" s="13">
        <f>(ncommit!$K416-ncommit!$J416)/1000</f>
        <v>71.230999999999995</v>
      </c>
      <c r="L415" s="11">
        <f t="shared" si="35"/>
        <v>1.3171652791621626</v>
      </c>
      <c r="M415" s="12">
        <f>ncommit!$G416</f>
        <v>225165</v>
      </c>
      <c r="N415" s="32">
        <f t="shared" si="38"/>
        <v>225.16499999999999</v>
      </c>
      <c r="O415" s="11">
        <f t="shared" si="36"/>
        <v>1.1424288854839784</v>
      </c>
    </row>
    <row r="416" spans="1:15" x14ac:dyDescent="0.2">
      <c r="A416" s="1">
        <v>415</v>
      </c>
      <c r="B416" s="13">
        <f>(commit!$H417+commit!$I417)/1000</f>
        <v>7.9939999999999998</v>
      </c>
      <c r="C416" s="13">
        <f>(commit!$K417-commit!$J417)/1000</f>
        <v>96.251999999999995</v>
      </c>
      <c r="D416" s="13">
        <f>commit!$J417/1000</f>
        <v>0.68100000000000005</v>
      </c>
      <c r="E416" s="12">
        <f>commit!$G417</f>
        <v>257363</v>
      </c>
      <c r="F416" s="32">
        <f t="shared" si="37"/>
        <v>257.363</v>
      </c>
      <c r="G416" s="12">
        <f>commit!$P417/1000</f>
        <v>84.602999999999994</v>
      </c>
      <c r="H416" s="12">
        <f>commit!$P417/J416</f>
        <v>50.751649670065987</v>
      </c>
      <c r="I416" s="12">
        <f>commit!$L417</f>
        <v>1548</v>
      </c>
      <c r="J416" s="12">
        <f>commit!$M417</f>
        <v>1667</v>
      </c>
      <c r="K416" s="13">
        <f>(ncommit!$K417-ncommit!$J417)/1000</f>
        <v>74.097999999999999</v>
      </c>
      <c r="L416" s="11">
        <f t="shared" si="35"/>
        <v>1.2989824286755378</v>
      </c>
      <c r="M416" s="12">
        <f>ncommit!$G417</f>
        <v>225272</v>
      </c>
      <c r="N416" s="32">
        <f t="shared" si="38"/>
        <v>225.27199999999999</v>
      </c>
      <c r="O416" s="11">
        <f t="shared" si="36"/>
        <v>1.1424544550587734</v>
      </c>
    </row>
    <row r="417" spans="1:15" x14ac:dyDescent="0.2">
      <c r="A417" s="1">
        <v>416</v>
      </c>
      <c r="B417" s="13">
        <f>(commit!$H418+commit!$I418)/1000</f>
        <v>8.3390000000000004</v>
      </c>
      <c r="C417" s="13">
        <f>(commit!$K418-commit!$J418)/1000</f>
        <v>118.83799999999999</v>
      </c>
      <c r="D417" s="13">
        <f>commit!$J418/1000</f>
        <v>0.73299999999999998</v>
      </c>
      <c r="E417" s="12">
        <f>commit!$G418</f>
        <v>308077</v>
      </c>
      <c r="F417" s="32">
        <f t="shared" si="37"/>
        <v>308.077</v>
      </c>
      <c r="G417" s="12">
        <f>commit!$P418/1000</f>
        <v>94.403000000000006</v>
      </c>
      <c r="H417" s="12">
        <f>commit!$P418/J417</f>
        <v>56.630473905218956</v>
      </c>
      <c r="I417" s="12">
        <f>commit!$L418</f>
        <v>1548</v>
      </c>
      <c r="J417" s="12">
        <f>commit!$M418</f>
        <v>1667</v>
      </c>
      <c r="K417" s="13">
        <f>(ncommit!$K418-ncommit!$J418)/1000</f>
        <v>108.78400000000001</v>
      </c>
      <c r="L417" s="11">
        <f t="shared" si="35"/>
        <v>1.0924216796587731</v>
      </c>
      <c r="M417" s="12">
        <f>ncommit!$G418</f>
        <v>296529</v>
      </c>
      <c r="N417" s="32">
        <f t="shared" si="38"/>
        <v>296.529</v>
      </c>
      <c r="O417" s="11">
        <f t="shared" si="36"/>
        <v>1.0389439144232098</v>
      </c>
    </row>
    <row r="418" spans="1:15" x14ac:dyDescent="0.2">
      <c r="A418" s="1">
        <v>417</v>
      </c>
      <c r="B418" s="13">
        <f>(commit!$H419+commit!$I419)/1000</f>
        <v>8.1029999999999998</v>
      </c>
      <c r="C418" s="13">
        <f>(commit!$K419-commit!$J419)/1000</f>
        <v>119.197</v>
      </c>
      <c r="D418" s="13">
        <f>commit!$J419/1000</f>
        <v>0.73699999999999999</v>
      </c>
      <c r="E418" s="12">
        <f>commit!$G419</f>
        <v>308045</v>
      </c>
      <c r="F418" s="32">
        <f t="shared" si="37"/>
        <v>308.04500000000002</v>
      </c>
      <c r="G418" s="12">
        <f>commit!$P419/1000</f>
        <v>94.375</v>
      </c>
      <c r="H418" s="12">
        <f>commit!$P419/J418</f>
        <v>56.613677264547093</v>
      </c>
      <c r="I418" s="12">
        <f>commit!$L419</f>
        <v>1548</v>
      </c>
      <c r="J418" s="12">
        <f>commit!$M419</f>
        <v>1667</v>
      </c>
      <c r="K418" s="13">
        <f>(ncommit!$K419-ncommit!$J419)/1000</f>
        <v>106.9</v>
      </c>
      <c r="L418" s="11">
        <f t="shared" si="35"/>
        <v>1.1150327408793264</v>
      </c>
      <c r="M418" s="12">
        <f>ncommit!$G419</f>
        <v>296497</v>
      </c>
      <c r="N418" s="32">
        <f t="shared" si="38"/>
        <v>296.49700000000001</v>
      </c>
      <c r="O418" s="11">
        <f t="shared" si="36"/>
        <v>1.0389481175188957</v>
      </c>
    </row>
    <row r="419" spans="1:15" x14ac:dyDescent="0.2">
      <c r="A419" s="1">
        <v>418</v>
      </c>
      <c r="B419" s="13">
        <f>(commit!$H420+commit!$I420)/1000</f>
        <v>7.8410000000000002</v>
      </c>
      <c r="C419" s="13">
        <f>(commit!$K420-commit!$J420)/1000</f>
        <v>105.95</v>
      </c>
      <c r="D419" s="13">
        <f>commit!$J420/1000</f>
        <v>0.68799999999999994</v>
      </c>
      <c r="E419" s="12">
        <f>commit!$G420</f>
        <v>284562</v>
      </c>
      <c r="F419" s="32">
        <f t="shared" si="37"/>
        <v>284.56200000000001</v>
      </c>
      <c r="G419" s="12">
        <f>commit!$P420/1000</f>
        <v>91.811000000000007</v>
      </c>
      <c r="H419" s="12">
        <f>commit!$P420/J419</f>
        <v>55.04256594724221</v>
      </c>
      <c r="I419" s="12">
        <f>commit!$L420</f>
        <v>1549</v>
      </c>
      <c r="J419" s="12">
        <f>commit!$M420</f>
        <v>1668</v>
      </c>
      <c r="K419" s="13">
        <f>(ncommit!$K420-ncommit!$J420)/1000</f>
        <v>89.206999999999994</v>
      </c>
      <c r="L419" s="11">
        <f t="shared" si="35"/>
        <v>1.1876870649164304</v>
      </c>
      <c r="M419" s="12">
        <f>ncommit!$G420</f>
        <v>264108</v>
      </c>
      <c r="N419" s="32">
        <f t="shared" si="38"/>
        <v>264.108</v>
      </c>
      <c r="O419" s="11">
        <f t="shared" si="36"/>
        <v>1.0774455904402744</v>
      </c>
    </row>
    <row r="420" spans="1:15" x14ac:dyDescent="0.2">
      <c r="A420" s="1">
        <v>419</v>
      </c>
      <c r="B420" s="13">
        <f>(commit!$H421+commit!$I421)/1000</f>
        <v>7.9779999999999998</v>
      </c>
      <c r="C420" s="13">
        <f>(commit!$K421-commit!$J421)/1000</f>
        <v>103.843</v>
      </c>
      <c r="D420" s="13">
        <f>commit!$J421/1000</f>
        <v>0.67900000000000005</v>
      </c>
      <c r="E420" s="12">
        <f>commit!$G421</f>
        <v>283073</v>
      </c>
      <c r="F420" s="32">
        <f t="shared" si="37"/>
        <v>283.07299999999998</v>
      </c>
      <c r="G420" s="12">
        <f>commit!$P421/1000</f>
        <v>91.747</v>
      </c>
      <c r="H420" s="12">
        <f>commit!$P421/J420</f>
        <v>55.004196642685848</v>
      </c>
      <c r="I420" s="12">
        <f>commit!$L421</f>
        <v>1549</v>
      </c>
      <c r="J420" s="12">
        <f>commit!$M421</f>
        <v>1668</v>
      </c>
      <c r="K420" s="13">
        <f>(ncommit!$K421-ncommit!$J421)/1000</f>
        <v>84.918999999999997</v>
      </c>
      <c r="L420" s="11">
        <f t="shared" si="35"/>
        <v>1.2228476548240088</v>
      </c>
      <c r="M420" s="12">
        <f>ncommit!$G421</f>
        <v>263094</v>
      </c>
      <c r="N420" s="32">
        <f t="shared" si="38"/>
        <v>263.09399999999999</v>
      </c>
      <c r="O420" s="11">
        <f t="shared" si="36"/>
        <v>1.0759386379012825</v>
      </c>
    </row>
    <row r="421" spans="1:15" x14ac:dyDescent="0.2">
      <c r="A421" s="1">
        <v>420</v>
      </c>
      <c r="B421" s="13">
        <f>(commit!$H422+commit!$I422)/1000</f>
        <v>7.9489999999999998</v>
      </c>
      <c r="C421" s="13">
        <f>(commit!$K422-commit!$J422)/1000</f>
        <v>106.31100000000001</v>
      </c>
      <c r="D421" s="13">
        <f>commit!$J422/1000</f>
        <v>0.64100000000000001</v>
      </c>
      <c r="E421" s="12">
        <f>commit!$G422</f>
        <v>286855</v>
      </c>
      <c r="F421" s="32">
        <f t="shared" si="37"/>
        <v>286.85500000000002</v>
      </c>
      <c r="G421" s="12">
        <f>commit!$P422/1000</f>
        <v>93.004999999999995</v>
      </c>
      <c r="H421" s="12">
        <f>commit!$P422/J421</f>
        <v>55.758393285371703</v>
      </c>
      <c r="I421" s="12">
        <f>commit!$L422</f>
        <v>1549</v>
      </c>
      <c r="J421" s="12">
        <f>commit!$M422</f>
        <v>1668</v>
      </c>
      <c r="K421" s="13">
        <f>(ncommit!$K422-ncommit!$J422)/1000</f>
        <v>89.744</v>
      </c>
      <c r="L421" s="11">
        <f t="shared" si="35"/>
        <v>1.1846028703868783</v>
      </c>
      <c r="M421" s="12">
        <f>ncommit!$G422</f>
        <v>263370</v>
      </c>
      <c r="N421" s="32">
        <f t="shared" si="38"/>
        <v>263.37</v>
      </c>
      <c r="O421" s="11">
        <f t="shared" si="36"/>
        <v>1.089171128070775</v>
      </c>
    </row>
    <row r="422" spans="1:15" x14ac:dyDescent="0.2">
      <c r="A422" s="1">
        <v>421</v>
      </c>
      <c r="B422" s="13">
        <f>(commit!$H423+commit!$I423)/1000</f>
        <v>8.27</v>
      </c>
      <c r="C422" s="13">
        <f>(commit!$K423-commit!$J423)/1000</f>
        <v>106.93600000000001</v>
      </c>
      <c r="D422" s="13">
        <f>commit!$J423/1000</f>
        <v>0.69699999999999995</v>
      </c>
      <c r="E422" s="12">
        <f>commit!$G423</f>
        <v>286855</v>
      </c>
      <c r="F422" s="32">
        <f t="shared" si="37"/>
        <v>286.85500000000002</v>
      </c>
      <c r="G422" s="12">
        <f>commit!$P423/1000</f>
        <v>93.004999999999995</v>
      </c>
      <c r="H422" s="12">
        <f>commit!$P423/J422</f>
        <v>55.758393285371703</v>
      </c>
      <c r="I422" s="12">
        <f>commit!$L423</f>
        <v>1549</v>
      </c>
      <c r="J422" s="12">
        <f>commit!$M423</f>
        <v>1668</v>
      </c>
      <c r="K422" s="13">
        <f>(ncommit!$K423-ncommit!$J423)/1000</f>
        <v>91.022000000000006</v>
      </c>
      <c r="L422" s="11">
        <f t="shared" si="35"/>
        <v>1.1748368526290347</v>
      </c>
      <c r="M422" s="12">
        <f>ncommit!$G423</f>
        <v>263370</v>
      </c>
      <c r="N422" s="32">
        <f t="shared" si="38"/>
        <v>263.37</v>
      </c>
      <c r="O422" s="11">
        <f t="shared" si="36"/>
        <v>1.089171128070775</v>
      </c>
    </row>
    <row r="423" spans="1:15" x14ac:dyDescent="0.2">
      <c r="A423" s="1">
        <v>422</v>
      </c>
      <c r="B423" s="13">
        <f>(commit!$H424+commit!$I424)/1000</f>
        <v>8.0269999999999992</v>
      </c>
      <c r="C423" s="13">
        <f>(commit!$K424-commit!$J424)/1000</f>
        <v>104.82</v>
      </c>
      <c r="D423" s="13">
        <f>commit!$J424/1000</f>
        <v>0.71799999999999997</v>
      </c>
      <c r="E423" s="12">
        <f>commit!$G424</f>
        <v>286855</v>
      </c>
      <c r="F423" s="32">
        <f t="shared" si="37"/>
        <v>286.85500000000002</v>
      </c>
      <c r="G423" s="12">
        <f>commit!$P424/1000</f>
        <v>93.004999999999995</v>
      </c>
      <c r="H423" s="12">
        <f>commit!$P424/J423</f>
        <v>55.758393285371703</v>
      </c>
      <c r="I423" s="12">
        <f>commit!$L424</f>
        <v>1549</v>
      </c>
      <c r="J423" s="12">
        <f>commit!$M424</f>
        <v>1668</v>
      </c>
      <c r="K423" s="13">
        <f>(ncommit!$K424-ncommit!$J424)/1000</f>
        <v>88.58</v>
      </c>
      <c r="L423" s="11">
        <f t="shared" si="35"/>
        <v>1.1833370964100247</v>
      </c>
      <c r="M423" s="12">
        <f>ncommit!$G424</f>
        <v>263370</v>
      </c>
      <c r="N423" s="32">
        <f t="shared" si="38"/>
        <v>263.37</v>
      </c>
      <c r="O423" s="11">
        <f t="shared" si="36"/>
        <v>1.089171128070775</v>
      </c>
    </row>
    <row r="424" spans="1:15" x14ac:dyDescent="0.2">
      <c r="A424" s="1">
        <v>423</v>
      </c>
      <c r="B424" s="13">
        <f>(commit!$H425+commit!$I425)/1000</f>
        <v>7.9950000000000001</v>
      </c>
      <c r="C424" s="13">
        <f>(commit!$K425-commit!$J425)/1000</f>
        <v>104.401</v>
      </c>
      <c r="D424" s="13">
        <f>commit!$J425/1000</f>
        <v>0.68</v>
      </c>
      <c r="E424" s="12">
        <f>commit!$G425</f>
        <v>286855</v>
      </c>
      <c r="F424" s="32">
        <f t="shared" si="37"/>
        <v>286.85500000000002</v>
      </c>
      <c r="G424" s="12">
        <f>commit!$P425/1000</f>
        <v>93.004999999999995</v>
      </c>
      <c r="H424" s="12">
        <f>commit!$P425/J424</f>
        <v>55.758393285371703</v>
      </c>
      <c r="I424" s="12">
        <f>commit!$L425</f>
        <v>1549</v>
      </c>
      <c r="J424" s="12">
        <f>commit!$M425</f>
        <v>1668</v>
      </c>
      <c r="K424" s="13">
        <f>(ncommit!$K425-ncommit!$J425)/1000</f>
        <v>89.634</v>
      </c>
      <c r="L424" s="11">
        <f t="shared" si="35"/>
        <v>1.1647477519691187</v>
      </c>
      <c r="M424" s="12">
        <f>ncommit!$G425</f>
        <v>263370</v>
      </c>
      <c r="N424" s="32">
        <f t="shared" si="38"/>
        <v>263.37</v>
      </c>
      <c r="O424" s="11">
        <f t="shared" si="36"/>
        <v>1.089171128070775</v>
      </c>
    </row>
    <row r="425" spans="1:15" x14ac:dyDescent="0.2">
      <c r="A425" s="1">
        <v>424</v>
      </c>
      <c r="B425" s="13">
        <f>(commit!$H426+commit!$I426)/1000</f>
        <v>7.4669999999999996</v>
      </c>
      <c r="C425" s="13">
        <f>(commit!$K426-commit!$J426)/1000</f>
        <v>105.193</v>
      </c>
      <c r="D425" s="13">
        <f>commit!$J426/1000</f>
        <v>0.68100000000000005</v>
      </c>
      <c r="E425" s="12">
        <f>commit!$G426</f>
        <v>286855</v>
      </c>
      <c r="F425" s="32">
        <f t="shared" si="37"/>
        <v>286.85500000000002</v>
      </c>
      <c r="G425" s="12">
        <f>commit!$P426/1000</f>
        <v>93.004999999999995</v>
      </c>
      <c r="H425" s="12">
        <f>commit!$P426/J425</f>
        <v>55.758393285371703</v>
      </c>
      <c r="I425" s="12">
        <f>commit!$L426</f>
        <v>1549</v>
      </c>
      <c r="J425" s="12">
        <f>commit!$M426</f>
        <v>1668</v>
      </c>
      <c r="K425" s="13">
        <f>(ncommit!$K426-ncommit!$J426)/1000</f>
        <v>85.031999999999996</v>
      </c>
      <c r="L425" s="11">
        <f t="shared" si="35"/>
        <v>1.2370989745037162</v>
      </c>
      <c r="M425" s="12">
        <f>ncommit!$G426</f>
        <v>263370</v>
      </c>
      <c r="N425" s="32">
        <f t="shared" si="38"/>
        <v>263.37</v>
      </c>
      <c r="O425" s="11">
        <f t="shared" si="36"/>
        <v>1.089171128070775</v>
      </c>
    </row>
    <row r="426" spans="1:15" x14ac:dyDescent="0.2">
      <c r="A426" s="1">
        <v>425</v>
      </c>
      <c r="B426" s="13">
        <f>(commit!$H427+commit!$I427)/1000</f>
        <v>7.8680000000000003</v>
      </c>
      <c r="C426" s="13">
        <f>(commit!$K427-commit!$J427)/1000</f>
        <v>102.976</v>
      </c>
      <c r="D426" s="13">
        <f>commit!$J427/1000</f>
        <v>0.66300000000000003</v>
      </c>
      <c r="E426" s="12">
        <f>commit!$G427</f>
        <v>283757</v>
      </c>
      <c r="F426" s="32">
        <f t="shared" si="37"/>
        <v>283.75700000000001</v>
      </c>
      <c r="G426" s="12">
        <f>commit!$P427/1000</f>
        <v>91.850999999999999</v>
      </c>
      <c r="H426" s="12">
        <f>commit!$P427/J426</f>
        <v>55.033553025763929</v>
      </c>
      <c r="I426" s="12">
        <f>commit!$L427</f>
        <v>1550</v>
      </c>
      <c r="J426" s="12">
        <f>commit!$M427</f>
        <v>1669</v>
      </c>
      <c r="K426" s="13">
        <f>(ncommit!$K427-ncommit!$J427)/1000</f>
        <v>90.097999999999999</v>
      </c>
      <c r="L426" s="11">
        <f t="shared" si="35"/>
        <v>1.1429332504606096</v>
      </c>
      <c r="M426" s="12">
        <f>ncommit!$G427</f>
        <v>267362</v>
      </c>
      <c r="N426" s="32">
        <f t="shared" si="38"/>
        <v>267.36200000000002</v>
      </c>
      <c r="O426" s="11">
        <f t="shared" si="36"/>
        <v>1.0613213545679641</v>
      </c>
    </row>
    <row r="427" spans="1:15" x14ac:dyDescent="0.2">
      <c r="A427" s="1">
        <v>426</v>
      </c>
      <c r="B427" s="13">
        <f>(commit!$H428+commit!$I428)/1000</f>
        <v>8.298</v>
      </c>
      <c r="C427" s="13">
        <f>(commit!$K428-commit!$J428)/1000</f>
        <v>103.873</v>
      </c>
      <c r="D427" s="13">
        <f>commit!$J428/1000</f>
        <v>0.69599999999999995</v>
      </c>
      <c r="E427" s="12">
        <f>commit!$G428</f>
        <v>284725</v>
      </c>
      <c r="F427" s="32">
        <f t="shared" si="37"/>
        <v>284.72500000000002</v>
      </c>
      <c r="G427" s="12">
        <f>commit!$P428/1000</f>
        <v>92.472999999999999</v>
      </c>
      <c r="H427" s="12">
        <f>commit!$P428/J427</f>
        <v>55.406231276213305</v>
      </c>
      <c r="I427" s="12">
        <f>commit!$L428</f>
        <v>1550</v>
      </c>
      <c r="J427" s="12">
        <f>commit!$M428</f>
        <v>1669</v>
      </c>
      <c r="K427" s="13">
        <f>(ncommit!$K428-ncommit!$J428)/1000</f>
        <v>85.352000000000004</v>
      </c>
      <c r="L427" s="11">
        <f t="shared" si="35"/>
        <v>1.2169955009841598</v>
      </c>
      <c r="M427" s="12">
        <f>ncommit!$G428</f>
        <v>258765</v>
      </c>
      <c r="N427" s="32">
        <f t="shared" si="38"/>
        <v>258.76499999999999</v>
      </c>
      <c r="O427" s="11">
        <f t="shared" si="36"/>
        <v>1.1003226866075397</v>
      </c>
    </row>
    <row r="428" spans="1:15" x14ac:dyDescent="0.2">
      <c r="A428" s="1">
        <v>427</v>
      </c>
      <c r="B428" s="13">
        <f>(commit!$H429+commit!$I429)/1000</f>
        <v>7.84</v>
      </c>
      <c r="C428" s="13">
        <f>(commit!$K429-commit!$J429)/1000</f>
        <v>101.666</v>
      </c>
      <c r="D428" s="13">
        <f>commit!$J429/1000</f>
        <v>0.63</v>
      </c>
      <c r="E428" s="12">
        <f>commit!$G429</f>
        <v>284725</v>
      </c>
      <c r="F428" s="32">
        <f t="shared" si="37"/>
        <v>284.72500000000002</v>
      </c>
      <c r="G428" s="12">
        <f>commit!$P429/1000</f>
        <v>92.472999999999999</v>
      </c>
      <c r="H428" s="12">
        <f>commit!$P429/J428</f>
        <v>55.406231276213305</v>
      </c>
      <c r="I428" s="12">
        <f>commit!$L429</f>
        <v>1550</v>
      </c>
      <c r="J428" s="12">
        <f>commit!$M429</f>
        <v>1669</v>
      </c>
      <c r="K428" s="13">
        <f>(ncommit!$K429-ncommit!$J429)/1000</f>
        <v>85.501999999999995</v>
      </c>
      <c r="L428" s="11">
        <f t="shared" si="35"/>
        <v>1.1890482093986106</v>
      </c>
      <c r="M428" s="12">
        <f>ncommit!$G429</f>
        <v>258765</v>
      </c>
      <c r="N428" s="32">
        <f t="shared" si="38"/>
        <v>258.76499999999999</v>
      </c>
      <c r="O428" s="11">
        <f t="shared" si="36"/>
        <v>1.1003226866075397</v>
      </c>
    </row>
    <row r="429" spans="1:15" x14ac:dyDescent="0.2">
      <c r="A429" s="1">
        <v>428</v>
      </c>
      <c r="B429" s="13">
        <f>(commit!$H430+commit!$I430)/1000</f>
        <v>7.9770000000000003</v>
      </c>
      <c r="C429" s="13">
        <f>(commit!$K430-commit!$J430)/1000</f>
        <v>163.84899999999999</v>
      </c>
      <c r="D429" s="13">
        <f>commit!$J430/1000</f>
        <v>0.85799999999999998</v>
      </c>
      <c r="E429" s="12">
        <f>commit!$G430</f>
        <v>338690</v>
      </c>
      <c r="F429" s="32">
        <f t="shared" si="37"/>
        <v>338.69</v>
      </c>
      <c r="G429" s="12">
        <f>commit!$P430/1000</f>
        <v>99.406000000000006</v>
      </c>
      <c r="H429" s="12">
        <f>commit!$P430/J429</f>
        <v>59.560215698022766</v>
      </c>
      <c r="I429" s="12">
        <f>commit!$L430</f>
        <v>1550</v>
      </c>
      <c r="J429" s="12">
        <f>commit!$M430</f>
        <v>1669</v>
      </c>
      <c r="K429" s="13">
        <f>(ncommit!$K430-ncommit!$J430)/1000</f>
        <v>124.309</v>
      </c>
      <c r="L429" s="11">
        <f t="shared" si="35"/>
        <v>1.3180783370471969</v>
      </c>
      <c r="M429" s="12">
        <f>ncommit!$G430</f>
        <v>311207</v>
      </c>
      <c r="N429" s="32">
        <f t="shared" si="38"/>
        <v>311.20699999999999</v>
      </c>
      <c r="O429" s="11">
        <f t="shared" si="36"/>
        <v>1.0883109955752923</v>
      </c>
    </row>
    <row r="430" spans="1:15" x14ac:dyDescent="0.2">
      <c r="A430" s="1">
        <v>429</v>
      </c>
      <c r="B430" s="13">
        <f>(commit!$H431+commit!$I431)/1000</f>
        <v>7.7480000000000002</v>
      </c>
      <c r="C430" s="13">
        <f>(commit!$K431-commit!$J431)/1000</f>
        <v>162.233</v>
      </c>
      <c r="D430" s="13">
        <f>commit!$J431/1000</f>
        <v>0.90600000000000003</v>
      </c>
      <c r="E430" s="12">
        <f>commit!$G431</f>
        <v>338690</v>
      </c>
      <c r="F430" s="32">
        <f t="shared" si="37"/>
        <v>338.69</v>
      </c>
      <c r="G430" s="12">
        <f>commit!$P431/1000</f>
        <v>99.406000000000006</v>
      </c>
      <c r="H430" s="12">
        <f>commit!$P431/J430</f>
        <v>59.560215698022766</v>
      </c>
      <c r="I430" s="12">
        <f>commit!$L431</f>
        <v>1550</v>
      </c>
      <c r="J430" s="12">
        <f>commit!$M431</f>
        <v>1669</v>
      </c>
      <c r="K430" s="13">
        <f>(ncommit!$K431-ncommit!$J431)/1000</f>
        <v>120.38</v>
      </c>
      <c r="L430" s="11">
        <f t="shared" si="35"/>
        <v>1.3476740322312677</v>
      </c>
      <c r="M430" s="12">
        <f>ncommit!$G431</f>
        <v>311207</v>
      </c>
      <c r="N430" s="32">
        <f t="shared" si="38"/>
        <v>311.20699999999999</v>
      </c>
      <c r="O430" s="11">
        <f t="shared" si="36"/>
        <v>1.0883109955752923</v>
      </c>
    </row>
    <row r="431" spans="1:15" x14ac:dyDescent="0.2">
      <c r="A431" s="1">
        <v>430</v>
      </c>
      <c r="B431" s="13">
        <f>(commit!$H432+commit!$I432)/1000</f>
        <v>7.9649999999999999</v>
      </c>
      <c r="C431" s="13">
        <f>(commit!$K432-commit!$J432)/1000</f>
        <v>166.53899999999999</v>
      </c>
      <c r="D431" s="13">
        <f>commit!$J432/1000</f>
        <v>0.94599999999999995</v>
      </c>
      <c r="E431" s="12">
        <f>commit!$G432</f>
        <v>338691</v>
      </c>
      <c r="F431" s="32">
        <f t="shared" si="37"/>
        <v>338.69099999999997</v>
      </c>
      <c r="G431" s="12">
        <f>commit!$P432/1000</f>
        <v>99.406999999999996</v>
      </c>
      <c r="H431" s="12">
        <f>commit!$P432/J431</f>
        <v>59.560814859197123</v>
      </c>
      <c r="I431" s="12">
        <f>commit!$L432</f>
        <v>1550</v>
      </c>
      <c r="J431" s="12">
        <f>commit!$M432</f>
        <v>1669</v>
      </c>
      <c r="K431" s="13">
        <f>(ncommit!$K432-ncommit!$J432)/1000</f>
        <v>123.98399999999999</v>
      </c>
      <c r="L431" s="11">
        <f t="shared" si="35"/>
        <v>1.34322977158343</v>
      </c>
      <c r="M431" s="12">
        <f>ncommit!$G432</f>
        <v>311204</v>
      </c>
      <c r="N431" s="32">
        <f t="shared" si="38"/>
        <v>311.20400000000001</v>
      </c>
      <c r="O431" s="11">
        <f t="shared" si="36"/>
        <v>1.0883247001966556</v>
      </c>
    </row>
    <row r="432" spans="1:15" x14ac:dyDescent="0.2">
      <c r="A432" s="1">
        <v>431</v>
      </c>
      <c r="B432" s="13">
        <f>(commit!$H433+commit!$I433)/1000</f>
        <v>8.2430000000000003</v>
      </c>
      <c r="C432" s="13">
        <f>(commit!$K433-commit!$J433)/1000</f>
        <v>105.31699999999999</v>
      </c>
      <c r="D432" s="13">
        <f>commit!$J433/1000</f>
        <v>0.63100000000000001</v>
      </c>
      <c r="E432" s="12">
        <f>commit!$G433</f>
        <v>271938</v>
      </c>
      <c r="F432" s="32">
        <f t="shared" si="37"/>
        <v>271.93799999999999</v>
      </c>
      <c r="G432" s="12">
        <f>commit!$P433/1000</f>
        <v>91.480999999999995</v>
      </c>
      <c r="H432" s="12">
        <f>commit!$P433/J432</f>
        <v>54.779041916167664</v>
      </c>
      <c r="I432" s="12">
        <f>commit!$L433</f>
        <v>1551</v>
      </c>
      <c r="J432" s="12">
        <f>commit!$M433</f>
        <v>1670</v>
      </c>
      <c r="K432" s="13">
        <f>(ncommit!$K433-ncommit!$J433)/1000</f>
        <v>73.98</v>
      </c>
      <c r="L432" s="11">
        <f t="shared" si="35"/>
        <v>1.4235874560692077</v>
      </c>
      <c r="M432" s="12">
        <f>ncommit!$G433</f>
        <v>232751</v>
      </c>
      <c r="N432" s="32">
        <f t="shared" si="38"/>
        <v>232.751</v>
      </c>
      <c r="O432" s="11">
        <f t="shared" si="36"/>
        <v>1.1683644753406</v>
      </c>
    </row>
    <row r="433" spans="1:15" x14ac:dyDescent="0.2">
      <c r="A433" s="1">
        <v>432</v>
      </c>
      <c r="B433" s="13">
        <f>(commit!$H434+commit!$I434)/1000</f>
        <v>8.0809999999999995</v>
      </c>
      <c r="C433" s="13">
        <f>(commit!$K434-commit!$J434)/1000</f>
        <v>105.01</v>
      </c>
      <c r="D433" s="13">
        <f>commit!$J434/1000</f>
        <v>0.68</v>
      </c>
      <c r="E433" s="12">
        <f>commit!$G434</f>
        <v>271938</v>
      </c>
      <c r="F433" s="32">
        <f t="shared" si="37"/>
        <v>271.93799999999999</v>
      </c>
      <c r="G433" s="12">
        <f>commit!$P434/1000</f>
        <v>91.480999999999995</v>
      </c>
      <c r="H433" s="12">
        <f>commit!$P434/J433</f>
        <v>54.779041916167664</v>
      </c>
      <c r="I433" s="12">
        <f>commit!$L434</f>
        <v>1551</v>
      </c>
      <c r="J433" s="12">
        <f>commit!$M434</f>
        <v>1670</v>
      </c>
      <c r="K433" s="13">
        <f>(ncommit!$K434-ncommit!$J434)/1000</f>
        <v>76.236999999999995</v>
      </c>
      <c r="L433" s="11">
        <f t="shared" si="35"/>
        <v>1.3774151658643443</v>
      </c>
      <c r="M433" s="12">
        <f>ncommit!$G434</f>
        <v>232751</v>
      </c>
      <c r="N433" s="32">
        <f t="shared" si="38"/>
        <v>232.751</v>
      </c>
      <c r="O433" s="11">
        <f t="shared" si="36"/>
        <v>1.1683644753406</v>
      </c>
    </row>
    <row r="434" spans="1:15" x14ac:dyDescent="0.2">
      <c r="A434" s="1">
        <v>433</v>
      </c>
      <c r="B434" s="13">
        <f>(commit!$H435+commit!$I435)/1000</f>
        <v>8.0630000000000006</v>
      </c>
      <c r="C434" s="13">
        <f>(commit!$K435-commit!$J435)/1000</f>
        <v>104.77200000000001</v>
      </c>
      <c r="D434" s="13">
        <f>commit!$J435/1000</f>
        <v>0.65300000000000002</v>
      </c>
      <c r="E434" s="12">
        <f>commit!$G435</f>
        <v>271938</v>
      </c>
      <c r="F434" s="32">
        <f t="shared" si="37"/>
        <v>271.93799999999999</v>
      </c>
      <c r="G434" s="12">
        <f>commit!$P435/1000</f>
        <v>91.480999999999995</v>
      </c>
      <c r="H434" s="12">
        <f>commit!$P435/J434</f>
        <v>54.779041916167664</v>
      </c>
      <c r="I434" s="12">
        <f>commit!$L435</f>
        <v>1551</v>
      </c>
      <c r="J434" s="12">
        <f>commit!$M435</f>
        <v>1670</v>
      </c>
      <c r="K434" s="13">
        <f>(ncommit!$K435-ncommit!$J435)/1000</f>
        <v>76.122</v>
      </c>
      <c r="L434" s="11">
        <f t="shared" si="35"/>
        <v>1.3763695120989992</v>
      </c>
      <c r="M434" s="12">
        <f>ncommit!$G435</f>
        <v>232751</v>
      </c>
      <c r="N434" s="32">
        <f t="shared" si="38"/>
        <v>232.751</v>
      </c>
      <c r="O434" s="11">
        <f t="shared" si="36"/>
        <v>1.1683644753406</v>
      </c>
    </row>
    <row r="435" spans="1:15" x14ac:dyDescent="0.2">
      <c r="A435" s="1">
        <v>434</v>
      </c>
      <c r="B435" s="13">
        <f>(commit!$H436+commit!$I436)/1000</f>
        <v>7.6310000000000002</v>
      </c>
      <c r="C435" s="13">
        <f>(commit!$K436-commit!$J436)/1000</f>
        <v>101.836</v>
      </c>
      <c r="D435" s="13">
        <f>commit!$J436/1000</f>
        <v>0.61799999999999999</v>
      </c>
      <c r="E435" s="12">
        <f>commit!$G436</f>
        <v>271938</v>
      </c>
      <c r="F435" s="32">
        <f t="shared" si="37"/>
        <v>271.93799999999999</v>
      </c>
      <c r="G435" s="12">
        <f>commit!$P436/1000</f>
        <v>91.480999999999995</v>
      </c>
      <c r="H435" s="12">
        <f>commit!$P436/J435</f>
        <v>54.779041916167664</v>
      </c>
      <c r="I435" s="12">
        <f>commit!$L436</f>
        <v>1551</v>
      </c>
      <c r="J435" s="12">
        <f>commit!$M436</f>
        <v>1670</v>
      </c>
      <c r="K435" s="13">
        <f>(ncommit!$K436-ncommit!$J436)/1000</f>
        <v>74.227999999999994</v>
      </c>
      <c r="L435" s="11">
        <f t="shared" si="35"/>
        <v>1.3719351188230857</v>
      </c>
      <c r="M435" s="12">
        <f>ncommit!$G436</f>
        <v>232751</v>
      </c>
      <c r="N435" s="32">
        <f t="shared" si="38"/>
        <v>232.751</v>
      </c>
      <c r="O435" s="11">
        <f t="shared" si="36"/>
        <v>1.1683644753406</v>
      </c>
    </row>
    <row r="436" spans="1:15" x14ac:dyDescent="0.2">
      <c r="A436" s="1">
        <v>435</v>
      </c>
      <c r="B436" s="13">
        <f>(commit!$H437+commit!$I437)/1000</f>
        <v>7.883</v>
      </c>
      <c r="C436" s="13">
        <f>(commit!$K437-commit!$J437)/1000</f>
        <v>104.3</v>
      </c>
      <c r="D436" s="13">
        <f>commit!$J437/1000</f>
        <v>0.64</v>
      </c>
      <c r="E436" s="12">
        <f>commit!$G437</f>
        <v>271938</v>
      </c>
      <c r="F436" s="32">
        <f t="shared" si="37"/>
        <v>271.93799999999999</v>
      </c>
      <c r="G436" s="12">
        <f>commit!$P437/1000</f>
        <v>91.480999999999995</v>
      </c>
      <c r="H436" s="12">
        <f>commit!$P437/J436</f>
        <v>54.779041916167664</v>
      </c>
      <c r="I436" s="12">
        <f>commit!$L437</f>
        <v>1551</v>
      </c>
      <c r="J436" s="12">
        <f>commit!$M437</f>
        <v>1670</v>
      </c>
      <c r="K436" s="13">
        <f>(ncommit!$K437-ncommit!$J437)/1000</f>
        <v>74.721000000000004</v>
      </c>
      <c r="L436" s="11">
        <f t="shared" si="35"/>
        <v>1.3958592631254934</v>
      </c>
      <c r="M436" s="12">
        <f>ncommit!$G437</f>
        <v>232751</v>
      </c>
      <c r="N436" s="32">
        <f t="shared" si="38"/>
        <v>232.751</v>
      </c>
      <c r="O436" s="11">
        <f t="shared" si="36"/>
        <v>1.1683644753406</v>
      </c>
    </row>
    <row r="437" spans="1:15" x14ac:dyDescent="0.2">
      <c r="A437" s="1">
        <v>436</v>
      </c>
      <c r="B437" s="13">
        <f>(commit!$H438+commit!$I438)/1000</f>
        <v>8.6</v>
      </c>
      <c r="C437" s="13">
        <f>(commit!$K438-commit!$J438)/1000</f>
        <v>108.93600000000001</v>
      </c>
      <c r="D437" s="13">
        <f>commit!$J438/1000</f>
        <v>0.71399999999999997</v>
      </c>
      <c r="E437" s="12">
        <f>commit!$G438</f>
        <v>286169</v>
      </c>
      <c r="F437" s="32">
        <f t="shared" si="37"/>
        <v>286.16899999999998</v>
      </c>
      <c r="G437" s="12">
        <f>commit!$P438/1000</f>
        <v>93.468000000000004</v>
      </c>
      <c r="H437" s="12">
        <f>commit!$P438/J437</f>
        <v>55.175914994096814</v>
      </c>
      <c r="I437" s="12">
        <f>commit!$L438</f>
        <v>1575</v>
      </c>
      <c r="J437" s="12">
        <f>commit!$M438</f>
        <v>1694</v>
      </c>
      <c r="K437" s="13">
        <f>(ncommit!$K438-ncommit!$J438)/1000</f>
        <v>84.007000000000005</v>
      </c>
      <c r="L437" s="11">
        <f t="shared" si="35"/>
        <v>1.2967490804337733</v>
      </c>
      <c r="M437" s="12">
        <f>ncommit!$G438</f>
        <v>248166</v>
      </c>
      <c r="N437" s="32">
        <f t="shared" si="38"/>
        <v>248.166</v>
      </c>
      <c r="O437" s="11">
        <f t="shared" si="36"/>
        <v>1.1531354013039659</v>
      </c>
    </row>
    <row r="438" spans="1:15" x14ac:dyDescent="0.2">
      <c r="A438" s="1">
        <v>437</v>
      </c>
      <c r="B438" s="13">
        <f>(commit!$H439+commit!$I439)/1000</f>
        <v>7.9</v>
      </c>
      <c r="C438" s="13">
        <f>(commit!$K439-commit!$J439)/1000</f>
        <v>119.148</v>
      </c>
      <c r="D438" s="13">
        <f>commit!$J439/1000</f>
        <v>0.70099999999999996</v>
      </c>
      <c r="E438" s="12">
        <f>commit!$G439</f>
        <v>284395</v>
      </c>
      <c r="F438" s="32">
        <f t="shared" si="37"/>
        <v>284.39499999999998</v>
      </c>
      <c r="G438" s="12">
        <f>commit!$P439/1000</f>
        <v>94.081999999999994</v>
      </c>
      <c r="H438" s="12">
        <f>commit!$P439/J438</f>
        <v>55.407538280329803</v>
      </c>
      <c r="I438" s="12">
        <f>commit!$L439</f>
        <v>1579</v>
      </c>
      <c r="J438" s="12">
        <f>commit!$M439</f>
        <v>1698</v>
      </c>
      <c r="K438" s="13">
        <f>(ncommit!$K439-ncommit!$J439)/1000</f>
        <v>74.596000000000004</v>
      </c>
      <c r="L438" s="11">
        <f t="shared" si="35"/>
        <v>1.59724382004397</v>
      </c>
      <c r="M438" s="12">
        <f>ncommit!$G439</f>
        <v>223074</v>
      </c>
      <c r="N438" s="32">
        <f t="shared" si="38"/>
        <v>223.07400000000001</v>
      </c>
      <c r="O438" s="11">
        <f t="shared" si="36"/>
        <v>1.2748908433972583</v>
      </c>
    </row>
    <row r="439" spans="1:15" x14ac:dyDescent="0.2">
      <c r="A439" s="1">
        <v>438</v>
      </c>
      <c r="B439" s="13">
        <f>(commit!$H440+commit!$I440)/1000</f>
        <v>8.3369999999999997</v>
      </c>
      <c r="C439" s="13">
        <f>(commit!$K440-commit!$J440)/1000</f>
        <v>121.04900000000001</v>
      </c>
      <c r="D439" s="13">
        <f>commit!$J440/1000</f>
        <v>0.67100000000000004</v>
      </c>
      <c r="E439" s="12">
        <f>commit!$G440</f>
        <v>287085</v>
      </c>
      <c r="F439" s="32">
        <f t="shared" si="37"/>
        <v>287.08499999999998</v>
      </c>
      <c r="G439" s="12">
        <f>commit!$P440/1000</f>
        <v>94.028000000000006</v>
      </c>
      <c r="H439" s="12">
        <f>commit!$P440/J439</f>
        <v>55.37573616018846</v>
      </c>
      <c r="I439" s="12">
        <f>commit!$L440</f>
        <v>1579</v>
      </c>
      <c r="J439" s="12">
        <f>commit!$M440</f>
        <v>1698</v>
      </c>
      <c r="K439" s="13">
        <f>(ncommit!$K440-ncommit!$J440)/1000</f>
        <v>75.2</v>
      </c>
      <c r="L439" s="11">
        <f t="shared" si="35"/>
        <v>1.6096941489361702</v>
      </c>
      <c r="M439" s="12">
        <f>ncommit!$G440</f>
        <v>224230</v>
      </c>
      <c r="N439" s="32">
        <f t="shared" si="38"/>
        <v>224.23</v>
      </c>
      <c r="O439" s="11">
        <f t="shared" si="36"/>
        <v>1.2803148552825223</v>
      </c>
    </row>
    <row r="440" spans="1:15" x14ac:dyDescent="0.2">
      <c r="A440" s="1">
        <v>439</v>
      </c>
      <c r="B440" s="13">
        <f>(commit!$H441+commit!$I441)/1000</f>
        <v>7.7110000000000003</v>
      </c>
      <c r="C440" s="13">
        <f>(commit!$K441-commit!$J441)/1000</f>
        <v>117.15300000000001</v>
      </c>
      <c r="D440" s="13">
        <f>commit!$J441/1000</f>
        <v>0.67900000000000005</v>
      </c>
      <c r="E440" s="12">
        <f>commit!$G441</f>
        <v>287085</v>
      </c>
      <c r="F440" s="32">
        <f t="shared" si="37"/>
        <v>287.08499999999998</v>
      </c>
      <c r="G440" s="12">
        <f>commit!$P441/1000</f>
        <v>94.028000000000006</v>
      </c>
      <c r="H440" s="12">
        <f>commit!$P441/J440</f>
        <v>55.37573616018846</v>
      </c>
      <c r="I440" s="12">
        <f>commit!$L441</f>
        <v>1579</v>
      </c>
      <c r="J440" s="12">
        <f>commit!$M441</f>
        <v>1698</v>
      </c>
      <c r="K440" s="13">
        <f>(ncommit!$K441-ncommit!$J441)/1000</f>
        <v>72.793999999999997</v>
      </c>
      <c r="L440" s="11">
        <f t="shared" si="35"/>
        <v>1.6093771464681157</v>
      </c>
      <c r="M440" s="12">
        <f>ncommit!$G441</f>
        <v>224230</v>
      </c>
      <c r="N440" s="32">
        <f t="shared" si="38"/>
        <v>224.23</v>
      </c>
      <c r="O440" s="11">
        <f t="shared" si="36"/>
        <v>1.2803148552825223</v>
      </c>
    </row>
    <row r="441" spans="1:15" x14ac:dyDescent="0.2">
      <c r="A441" s="1">
        <v>440</v>
      </c>
      <c r="B441" s="13">
        <f>(commit!$H442+commit!$I442)/1000</f>
        <v>8.2100000000000009</v>
      </c>
      <c r="C441" s="13">
        <f>(commit!$K442-commit!$J442)/1000</f>
        <v>123.239</v>
      </c>
      <c r="D441" s="13">
        <f>commit!$J442/1000</f>
        <v>0.73</v>
      </c>
      <c r="E441" s="12">
        <f>commit!$G442</f>
        <v>288443</v>
      </c>
      <c r="F441" s="32">
        <f t="shared" si="37"/>
        <v>288.44299999999998</v>
      </c>
      <c r="G441" s="12">
        <f>commit!$P442/1000</f>
        <v>94.751000000000005</v>
      </c>
      <c r="H441" s="12">
        <f>commit!$P442/J441</f>
        <v>55.801531213191993</v>
      </c>
      <c r="I441" s="12">
        <f>commit!$L442</f>
        <v>1579</v>
      </c>
      <c r="J441" s="12">
        <f>commit!$M442</f>
        <v>1698</v>
      </c>
      <c r="K441" s="13">
        <f>(ncommit!$K442-ncommit!$J442)/1000</f>
        <v>90.608000000000004</v>
      </c>
      <c r="L441" s="11">
        <f t="shared" si="35"/>
        <v>1.3601337630231325</v>
      </c>
      <c r="M441" s="12">
        <f>ncommit!$G442</f>
        <v>254106</v>
      </c>
      <c r="N441" s="32">
        <f t="shared" si="38"/>
        <v>254.10599999999999</v>
      </c>
      <c r="O441" s="11">
        <f t="shared" si="36"/>
        <v>1.135128647100029</v>
      </c>
    </row>
    <row r="442" spans="1:15" x14ac:dyDescent="0.2">
      <c r="A442" s="1">
        <v>441</v>
      </c>
      <c r="B442" s="13">
        <f>(commit!$H443+commit!$I443)/1000</f>
        <v>8.48</v>
      </c>
      <c r="C442" s="13">
        <f>(commit!$K443-commit!$J443)/1000</f>
        <v>131.697</v>
      </c>
      <c r="D442" s="13">
        <f>commit!$J443/1000</f>
        <v>0.82899999999999996</v>
      </c>
      <c r="E442" s="12">
        <f>commit!$G443</f>
        <v>299878</v>
      </c>
      <c r="F442" s="32">
        <f t="shared" si="37"/>
        <v>299.87799999999999</v>
      </c>
      <c r="G442" s="12">
        <f>commit!$P443/1000</f>
        <v>95.488</v>
      </c>
      <c r="H442" s="12">
        <f>commit!$P443/J442</f>
        <v>56.301886792452834</v>
      </c>
      <c r="I442" s="12">
        <f>commit!$L443</f>
        <v>1577</v>
      </c>
      <c r="J442" s="12">
        <f>commit!$M443</f>
        <v>1696</v>
      </c>
      <c r="K442" s="13">
        <f>(ncommit!$K443-ncommit!$J443)/1000</f>
        <v>98.400999999999996</v>
      </c>
      <c r="L442" s="11">
        <f t="shared" si="35"/>
        <v>1.3383705450147865</v>
      </c>
      <c r="M442" s="12">
        <f>ncommit!$G443</f>
        <v>265367</v>
      </c>
      <c r="N442" s="32">
        <f t="shared" si="38"/>
        <v>265.36700000000002</v>
      </c>
      <c r="O442" s="11">
        <f t="shared" si="36"/>
        <v>1.1300500815851255</v>
      </c>
    </row>
    <row r="443" spans="1:15" x14ac:dyDescent="0.2">
      <c r="A443" s="1">
        <v>442</v>
      </c>
      <c r="B443" s="13">
        <f>(commit!$H444+commit!$I444)/1000</f>
        <v>7.89</v>
      </c>
      <c r="C443" s="13">
        <f>(commit!$K444-commit!$J444)/1000</f>
        <v>130.36699999999999</v>
      </c>
      <c r="D443" s="13">
        <f>commit!$J444/1000</f>
        <v>0.78700000000000003</v>
      </c>
      <c r="E443" s="12">
        <f>commit!$G444</f>
        <v>299878</v>
      </c>
      <c r="F443" s="32">
        <f t="shared" si="37"/>
        <v>299.87799999999999</v>
      </c>
      <c r="G443" s="12">
        <f>commit!$P444/1000</f>
        <v>95.488</v>
      </c>
      <c r="H443" s="12">
        <f>commit!$P444/J443</f>
        <v>56.301886792452834</v>
      </c>
      <c r="I443" s="12">
        <f>commit!$L444</f>
        <v>1577</v>
      </c>
      <c r="J443" s="12">
        <f>commit!$M444</f>
        <v>1696</v>
      </c>
      <c r="K443" s="13">
        <f>(ncommit!$K444-ncommit!$J444)/1000</f>
        <v>99.072999999999993</v>
      </c>
      <c r="L443" s="11">
        <f t="shared" si="35"/>
        <v>1.3158680972616152</v>
      </c>
      <c r="M443" s="12">
        <f>ncommit!$G444</f>
        <v>265367</v>
      </c>
      <c r="N443" s="32">
        <f t="shared" si="38"/>
        <v>265.36700000000002</v>
      </c>
      <c r="O443" s="11">
        <f t="shared" si="36"/>
        <v>1.1300500815851255</v>
      </c>
    </row>
    <row r="444" spans="1:15" x14ac:dyDescent="0.2">
      <c r="A444" s="1">
        <v>443</v>
      </c>
      <c r="B444" s="13">
        <f>(commit!$H445+commit!$I445)/1000</f>
        <v>8.0449999999999999</v>
      </c>
      <c r="C444" s="13">
        <f>(commit!$K445-commit!$J445)/1000</f>
        <v>133.23599999999999</v>
      </c>
      <c r="D444" s="13">
        <f>commit!$J445/1000</f>
        <v>0.71099999999999997</v>
      </c>
      <c r="E444" s="12">
        <f>commit!$G445</f>
        <v>299878</v>
      </c>
      <c r="F444" s="32">
        <f t="shared" si="37"/>
        <v>299.87799999999999</v>
      </c>
      <c r="G444" s="12">
        <f>commit!$P445/1000</f>
        <v>95.488</v>
      </c>
      <c r="H444" s="12">
        <f>commit!$P445/J444</f>
        <v>56.301886792452834</v>
      </c>
      <c r="I444" s="12">
        <f>commit!$L445</f>
        <v>1577</v>
      </c>
      <c r="J444" s="12">
        <f>commit!$M445</f>
        <v>1696</v>
      </c>
      <c r="K444" s="13">
        <f>(ncommit!$K445-ncommit!$J445)/1000</f>
        <v>100.625</v>
      </c>
      <c r="L444" s="11">
        <f t="shared" si="35"/>
        <v>1.3240844720496894</v>
      </c>
      <c r="M444" s="12">
        <f>ncommit!$G445</f>
        <v>265367</v>
      </c>
      <c r="N444" s="32">
        <f t="shared" si="38"/>
        <v>265.36700000000002</v>
      </c>
      <c r="O444" s="11">
        <f t="shared" si="36"/>
        <v>1.1300500815851255</v>
      </c>
    </row>
    <row r="445" spans="1:15" x14ac:dyDescent="0.2">
      <c r="A445" s="1">
        <v>444</v>
      </c>
      <c r="B445" s="13">
        <f>(commit!$H446+commit!$I446)/1000</f>
        <v>7.9530000000000003</v>
      </c>
      <c r="C445" s="13">
        <f>(commit!$K446-commit!$J446)/1000</f>
        <v>125.848</v>
      </c>
      <c r="D445" s="13">
        <f>commit!$J446/1000</f>
        <v>0.77600000000000002</v>
      </c>
      <c r="E445" s="12">
        <f>commit!$G446</f>
        <v>294814</v>
      </c>
      <c r="F445" s="32">
        <f t="shared" si="37"/>
        <v>294.81400000000002</v>
      </c>
      <c r="G445" s="12">
        <f>commit!$P446/1000</f>
        <v>92.69</v>
      </c>
      <c r="H445" s="12">
        <f>commit!$P446/J445</f>
        <v>54.523529411764706</v>
      </c>
      <c r="I445" s="12">
        <f>commit!$L446</f>
        <v>1581</v>
      </c>
      <c r="J445" s="12">
        <f>commit!$M446</f>
        <v>1700</v>
      </c>
      <c r="K445" s="13">
        <f>(ncommit!$K446-ncommit!$J446)/1000</f>
        <v>102.792</v>
      </c>
      <c r="L445" s="11">
        <f t="shared" si="35"/>
        <v>1.2242976107090047</v>
      </c>
      <c r="M445" s="12">
        <f>ncommit!$G446</f>
        <v>269618</v>
      </c>
      <c r="N445" s="32">
        <f t="shared" si="38"/>
        <v>269.61799999999999</v>
      </c>
      <c r="O445" s="11">
        <f t="shared" si="36"/>
        <v>1.093450734001439</v>
      </c>
    </row>
    <row r="446" spans="1:15" x14ac:dyDescent="0.2">
      <c r="A446" s="1">
        <v>445</v>
      </c>
      <c r="B446" s="13">
        <f>(commit!$H447+commit!$I447)/1000</f>
        <v>7.9189999999999996</v>
      </c>
      <c r="C446" s="13">
        <f>(commit!$K447-commit!$J447)/1000</f>
        <v>127.917</v>
      </c>
      <c r="D446" s="13">
        <f>commit!$J447/1000</f>
        <v>0.74199999999999999</v>
      </c>
      <c r="E446" s="12">
        <f>commit!$G447</f>
        <v>294814</v>
      </c>
      <c r="F446" s="32">
        <f t="shared" si="37"/>
        <v>294.81400000000002</v>
      </c>
      <c r="G446" s="12">
        <f>commit!$P447/1000</f>
        <v>92.69</v>
      </c>
      <c r="H446" s="12">
        <f>commit!$P447/J446</f>
        <v>54.523529411764706</v>
      </c>
      <c r="I446" s="12">
        <f>commit!$L447</f>
        <v>1581</v>
      </c>
      <c r="J446" s="12">
        <f>commit!$M447</f>
        <v>1700</v>
      </c>
      <c r="K446" s="13">
        <f>(ncommit!$K447-ncommit!$J447)/1000</f>
        <v>105.137</v>
      </c>
      <c r="L446" s="11">
        <f t="shared" si="35"/>
        <v>1.2166696786098139</v>
      </c>
      <c r="M446" s="12">
        <f>ncommit!$G447</f>
        <v>269618</v>
      </c>
      <c r="N446" s="32">
        <f t="shared" si="38"/>
        <v>269.61799999999999</v>
      </c>
      <c r="O446" s="11">
        <f t="shared" si="36"/>
        <v>1.093450734001439</v>
      </c>
    </row>
    <row r="447" spans="1:15" x14ac:dyDescent="0.2">
      <c r="A447" s="1">
        <v>446</v>
      </c>
      <c r="B447" s="13">
        <f>(commit!$H448+commit!$I448)/1000</f>
        <v>8.49</v>
      </c>
      <c r="C447" s="13">
        <f>(commit!$K448-commit!$J448)/1000</f>
        <v>127.879</v>
      </c>
      <c r="D447" s="13">
        <f>commit!$J448/1000</f>
        <v>0.76600000000000001</v>
      </c>
      <c r="E447" s="12">
        <f>commit!$G448</f>
        <v>294112</v>
      </c>
      <c r="F447" s="32">
        <f t="shared" si="37"/>
        <v>294.11200000000002</v>
      </c>
      <c r="G447" s="12">
        <f>commit!$P448/1000</f>
        <v>92.587999999999994</v>
      </c>
      <c r="H447" s="12">
        <f>commit!$P448/J447</f>
        <v>54.463529411764704</v>
      </c>
      <c r="I447" s="12">
        <f>commit!$L448</f>
        <v>1581</v>
      </c>
      <c r="J447" s="12">
        <f>commit!$M448</f>
        <v>1700</v>
      </c>
      <c r="K447" s="13">
        <f>(ncommit!$K448-ncommit!$J448)/1000</f>
        <v>107.42400000000001</v>
      </c>
      <c r="L447" s="11">
        <f t="shared" si="35"/>
        <v>1.1904136878165028</v>
      </c>
      <c r="M447" s="12">
        <f>ncommit!$G448</f>
        <v>276104</v>
      </c>
      <c r="N447" s="32">
        <f t="shared" si="38"/>
        <v>276.10399999999998</v>
      </c>
      <c r="O447" s="11">
        <f t="shared" si="36"/>
        <v>1.0652218004809781</v>
      </c>
    </row>
    <row r="448" spans="1:15" x14ac:dyDescent="0.2">
      <c r="A448" s="1">
        <v>447</v>
      </c>
      <c r="B448" s="13">
        <f>(commit!$H449+commit!$I449)/1000</f>
        <v>8.141</v>
      </c>
      <c r="C448" s="13">
        <f>(commit!$K449-commit!$J449)/1000</f>
        <v>126.492</v>
      </c>
      <c r="D448" s="13">
        <f>commit!$J449/1000</f>
        <v>0.79700000000000004</v>
      </c>
      <c r="E448" s="12">
        <f>commit!$G449</f>
        <v>294112</v>
      </c>
      <c r="F448" s="32">
        <f t="shared" si="37"/>
        <v>294.11200000000002</v>
      </c>
      <c r="G448" s="12">
        <f>commit!$P449/1000</f>
        <v>92.587999999999994</v>
      </c>
      <c r="H448" s="12">
        <f>commit!$P449/J448</f>
        <v>54.463529411764704</v>
      </c>
      <c r="I448" s="12">
        <f>commit!$L449</f>
        <v>1581</v>
      </c>
      <c r="J448" s="12">
        <f>commit!$M449</f>
        <v>1700</v>
      </c>
      <c r="K448" s="13">
        <f>(ncommit!$K449-ncommit!$J449)/1000</f>
        <v>106.536</v>
      </c>
      <c r="L448" s="11">
        <f t="shared" si="35"/>
        <v>1.187316963280018</v>
      </c>
      <c r="M448" s="12">
        <f>ncommit!$G449</f>
        <v>276104</v>
      </c>
      <c r="N448" s="32">
        <f t="shared" si="38"/>
        <v>276.10399999999998</v>
      </c>
      <c r="O448" s="11">
        <f t="shared" si="36"/>
        <v>1.0652218004809781</v>
      </c>
    </row>
    <row r="449" spans="1:15" x14ac:dyDescent="0.2">
      <c r="A449" s="1">
        <v>448</v>
      </c>
      <c r="B449" s="13">
        <f>(commit!$H450+commit!$I450)/1000</f>
        <v>8.0839999999999996</v>
      </c>
      <c r="C449" s="13">
        <f>(commit!$K450-commit!$J450)/1000</f>
        <v>125.753</v>
      </c>
      <c r="D449" s="13">
        <f>commit!$J450/1000</f>
        <v>0.73299999999999998</v>
      </c>
      <c r="E449" s="12">
        <f>commit!$G450</f>
        <v>294112</v>
      </c>
      <c r="F449" s="32">
        <f t="shared" si="37"/>
        <v>294.11200000000002</v>
      </c>
      <c r="G449" s="12">
        <f>commit!$P450/1000</f>
        <v>92.587999999999994</v>
      </c>
      <c r="H449" s="12">
        <f>commit!$P450/J449</f>
        <v>54.463529411764704</v>
      </c>
      <c r="I449" s="12">
        <f>commit!$L450</f>
        <v>1581</v>
      </c>
      <c r="J449" s="12">
        <f>commit!$M450</f>
        <v>1700</v>
      </c>
      <c r="K449" s="13">
        <f>(ncommit!$K450-ncommit!$J450)/1000</f>
        <v>105.848</v>
      </c>
      <c r="L449" s="11">
        <f t="shared" si="35"/>
        <v>1.1880526793137329</v>
      </c>
      <c r="M449" s="12">
        <f>ncommit!$G450</f>
        <v>276104</v>
      </c>
      <c r="N449" s="32">
        <f t="shared" si="38"/>
        <v>276.10399999999998</v>
      </c>
      <c r="O449" s="11">
        <f t="shared" si="36"/>
        <v>1.0652218004809781</v>
      </c>
    </row>
    <row r="450" spans="1:15" x14ac:dyDescent="0.2">
      <c r="A450" s="1">
        <v>449</v>
      </c>
      <c r="B450" s="13">
        <f>(commit!$H451+commit!$I451)/1000</f>
        <v>7.6150000000000002</v>
      </c>
      <c r="C450" s="13">
        <f>(commit!$K451-commit!$J451)/1000</f>
        <v>108.84</v>
      </c>
      <c r="D450" s="13">
        <f>commit!$J451/1000</f>
        <v>0.66900000000000004</v>
      </c>
      <c r="E450" s="12">
        <f>commit!$G451</f>
        <v>284641</v>
      </c>
      <c r="F450" s="32">
        <f t="shared" si="37"/>
        <v>284.64100000000002</v>
      </c>
      <c r="G450" s="12">
        <f>commit!$P451/1000</f>
        <v>90.231999999999999</v>
      </c>
      <c r="H450" s="12">
        <f>commit!$P451/J450</f>
        <v>53.07764705882353</v>
      </c>
      <c r="I450" s="12">
        <f>commit!$L451</f>
        <v>1581</v>
      </c>
      <c r="J450" s="12">
        <f>commit!$M451</f>
        <v>1700</v>
      </c>
      <c r="K450" s="13">
        <f>(ncommit!$K451-ncommit!$J451)/1000</f>
        <v>75.893000000000001</v>
      </c>
      <c r="L450" s="11">
        <f t="shared" ref="L450:L513" si="39">C450/K450</f>
        <v>1.4341243592953237</v>
      </c>
      <c r="M450" s="12">
        <f>ncommit!$G451</f>
        <v>229887</v>
      </c>
      <c r="N450" s="32">
        <f t="shared" si="38"/>
        <v>229.887</v>
      </c>
      <c r="O450" s="11">
        <f t="shared" ref="O450:O513" si="40">E450/M450</f>
        <v>1.2381778873968514</v>
      </c>
    </row>
    <row r="451" spans="1:15" x14ac:dyDescent="0.2">
      <c r="A451" s="1">
        <v>450</v>
      </c>
      <c r="B451" s="13">
        <f>(commit!$H452+commit!$I452)/1000</f>
        <v>8.2140000000000004</v>
      </c>
      <c r="C451" s="13">
        <f>(commit!$K452-commit!$J452)/1000</f>
        <v>155.602</v>
      </c>
      <c r="D451" s="13">
        <f>commit!$J452/1000</f>
        <v>0.93200000000000005</v>
      </c>
      <c r="E451" s="12">
        <f>commit!$G452</f>
        <v>338426</v>
      </c>
      <c r="F451" s="32">
        <f t="shared" ref="F451:F514" si="41">E451/1000</f>
        <v>338.42599999999999</v>
      </c>
      <c r="G451" s="12">
        <f>commit!$P452/1000</f>
        <v>98.138000000000005</v>
      </c>
      <c r="H451" s="12">
        <f>commit!$P452/J451</f>
        <v>57.728235294117646</v>
      </c>
      <c r="I451" s="12">
        <f>commit!$L452</f>
        <v>1581</v>
      </c>
      <c r="J451" s="12">
        <f>commit!$M452</f>
        <v>1700</v>
      </c>
      <c r="K451" s="13">
        <f>(ncommit!$K452-ncommit!$J452)/1000</f>
        <v>125.261</v>
      </c>
      <c r="L451" s="11">
        <f t="shared" si="39"/>
        <v>1.2422222399629574</v>
      </c>
      <c r="M451" s="12">
        <f>ncommit!$G452</f>
        <v>308059</v>
      </c>
      <c r="N451" s="32">
        <f t="shared" ref="N451:N514" si="42">M451/1000</f>
        <v>308.05900000000003</v>
      </c>
      <c r="O451" s="11">
        <f t="shared" si="40"/>
        <v>1.0985752729184994</v>
      </c>
    </row>
    <row r="452" spans="1:15" x14ac:dyDescent="0.2">
      <c r="A452" s="1">
        <v>451</v>
      </c>
      <c r="B452" s="13">
        <f>(commit!$H453+commit!$I453)/1000</f>
        <v>8.3759999999999994</v>
      </c>
      <c r="C452" s="13">
        <f>(commit!$K453-commit!$J453)/1000</f>
        <v>152.91900000000001</v>
      </c>
      <c r="D452" s="13">
        <f>commit!$J453/1000</f>
        <v>0.872</v>
      </c>
      <c r="E452" s="12">
        <f>commit!$G453</f>
        <v>338426</v>
      </c>
      <c r="F452" s="32">
        <f t="shared" si="41"/>
        <v>338.42599999999999</v>
      </c>
      <c r="G452" s="12">
        <f>commit!$P453/1000</f>
        <v>98.138000000000005</v>
      </c>
      <c r="H452" s="12">
        <f>commit!$P453/J452</f>
        <v>57.728235294117646</v>
      </c>
      <c r="I452" s="12">
        <f>commit!$L453</f>
        <v>1581</v>
      </c>
      <c r="J452" s="12">
        <f>commit!$M453</f>
        <v>1700</v>
      </c>
      <c r="K452" s="13">
        <f>(ncommit!$K453-ncommit!$J453)/1000</f>
        <v>125.29900000000001</v>
      </c>
      <c r="L452" s="11">
        <f t="shared" si="39"/>
        <v>1.2204327249219866</v>
      </c>
      <c r="M452" s="12">
        <f>ncommit!$G453</f>
        <v>308059</v>
      </c>
      <c r="N452" s="32">
        <f t="shared" si="42"/>
        <v>308.05900000000003</v>
      </c>
      <c r="O452" s="11">
        <f t="shared" si="40"/>
        <v>1.0985752729184994</v>
      </c>
    </row>
    <row r="453" spans="1:15" x14ac:dyDescent="0.2">
      <c r="A453" s="1">
        <v>452</v>
      </c>
      <c r="B453" s="13">
        <f>(commit!$H454+commit!$I454)/1000</f>
        <v>8.2650000000000006</v>
      </c>
      <c r="C453" s="13">
        <f>(commit!$K454-commit!$J454)/1000</f>
        <v>152.178</v>
      </c>
      <c r="D453" s="13">
        <f>commit!$J454/1000</f>
        <v>0.89900000000000002</v>
      </c>
      <c r="E453" s="12">
        <f>commit!$G454</f>
        <v>338426</v>
      </c>
      <c r="F453" s="32">
        <f t="shared" si="41"/>
        <v>338.42599999999999</v>
      </c>
      <c r="G453" s="12">
        <f>commit!$P454/1000</f>
        <v>98.138000000000005</v>
      </c>
      <c r="H453" s="12">
        <f>commit!$P454/J453</f>
        <v>57.728235294117646</v>
      </c>
      <c r="I453" s="12">
        <f>commit!$L454</f>
        <v>1581</v>
      </c>
      <c r="J453" s="12">
        <f>commit!$M454</f>
        <v>1700</v>
      </c>
      <c r="K453" s="13">
        <f>(ncommit!$K454-ncommit!$J454)/1000</f>
        <v>124.809</v>
      </c>
      <c r="L453" s="11">
        <f t="shared" si="39"/>
        <v>1.219287070643944</v>
      </c>
      <c r="M453" s="12">
        <f>ncommit!$G454</f>
        <v>308059</v>
      </c>
      <c r="N453" s="32">
        <f t="shared" si="42"/>
        <v>308.05900000000003</v>
      </c>
      <c r="O453" s="11">
        <f t="shared" si="40"/>
        <v>1.0985752729184994</v>
      </c>
    </row>
    <row r="454" spans="1:15" x14ac:dyDescent="0.2">
      <c r="A454" s="1">
        <v>453</v>
      </c>
      <c r="B454" s="13">
        <f>(commit!$H455+commit!$I455)/1000</f>
        <v>8.1639999999999997</v>
      </c>
      <c r="C454" s="13">
        <f>(commit!$K455-commit!$J455)/1000</f>
        <v>154.441</v>
      </c>
      <c r="D454" s="13">
        <f>commit!$J455/1000</f>
        <v>0.89400000000000002</v>
      </c>
      <c r="E454" s="12">
        <f>commit!$G455</f>
        <v>338432</v>
      </c>
      <c r="F454" s="32">
        <f t="shared" si="41"/>
        <v>338.43200000000002</v>
      </c>
      <c r="G454" s="12">
        <f>commit!$P455/1000</f>
        <v>98.14</v>
      </c>
      <c r="H454" s="12">
        <f>commit!$P455/J454</f>
        <v>57.72941176470588</v>
      </c>
      <c r="I454" s="12">
        <f>commit!$L455</f>
        <v>1581</v>
      </c>
      <c r="J454" s="12">
        <f>commit!$M455</f>
        <v>1700</v>
      </c>
      <c r="K454" s="13">
        <f>(ncommit!$K455-ncommit!$J455)/1000</f>
        <v>122.223</v>
      </c>
      <c r="L454" s="11">
        <f t="shared" si="39"/>
        <v>1.2636001407263773</v>
      </c>
      <c r="M454" s="12">
        <f>ncommit!$G455</f>
        <v>306611</v>
      </c>
      <c r="N454" s="32">
        <f t="shared" si="42"/>
        <v>306.61099999999999</v>
      </c>
      <c r="O454" s="11">
        <f t="shared" si="40"/>
        <v>1.103782969299862</v>
      </c>
    </row>
    <row r="455" spans="1:15" x14ac:dyDescent="0.2">
      <c r="A455" s="1">
        <v>454</v>
      </c>
      <c r="B455" s="13">
        <f>(commit!$H456+commit!$I456)/1000</f>
        <v>7.9320000000000004</v>
      </c>
      <c r="C455" s="13">
        <f>(commit!$K456-commit!$J456)/1000</f>
        <v>150.54900000000001</v>
      </c>
      <c r="D455" s="13">
        <f>commit!$J456/1000</f>
        <v>0.91500000000000004</v>
      </c>
      <c r="E455" s="12">
        <f>commit!$G456</f>
        <v>338432</v>
      </c>
      <c r="F455" s="32">
        <f t="shared" si="41"/>
        <v>338.43200000000002</v>
      </c>
      <c r="G455" s="12">
        <f>commit!$P456/1000</f>
        <v>98.14</v>
      </c>
      <c r="H455" s="12">
        <f>commit!$P456/J455</f>
        <v>57.72941176470588</v>
      </c>
      <c r="I455" s="12">
        <f>commit!$L456</f>
        <v>1581</v>
      </c>
      <c r="J455" s="12">
        <f>commit!$M456</f>
        <v>1700</v>
      </c>
      <c r="K455" s="13">
        <f>(ncommit!$K456-ncommit!$J456)/1000</f>
        <v>120.916</v>
      </c>
      <c r="L455" s="11">
        <f t="shared" si="39"/>
        <v>1.2450709583512523</v>
      </c>
      <c r="M455" s="12">
        <f>ncommit!$G456</f>
        <v>306611</v>
      </c>
      <c r="N455" s="32">
        <f t="shared" si="42"/>
        <v>306.61099999999999</v>
      </c>
      <c r="O455" s="11">
        <f t="shared" si="40"/>
        <v>1.103782969299862</v>
      </c>
    </row>
    <row r="456" spans="1:15" x14ac:dyDescent="0.2">
      <c r="A456" s="1">
        <v>455</v>
      </c>
      <c r="B456" s="13">
        <f>(commit!$H457+commit!$I457)/1000</f>
        <v>7.9969999999999999</v>
      </c>
      <c r="C456" s="13">
        <f>(commit!$K457-commit!$J457)/1000</f>
        <v>155.71899999999999</v>
      </c>
      <c r="D456" s="13">
        <f>commit!$J457/1000</f>
        <v>0.86599999999999999</v>
      </c>
      <c r="E456" s="12">
        <f>commit!$G457</f>
        <v>338432</v>
      </c>
      <c r="F456" s="32">
        <f t="shared" si="41"/>
        <v>338.43200000000002</v>
      </c>
      <c r="G456" s="12">
        <f>commit!$P457/1000</f>
        <v>98.14</v>
      </c>
      <c r="H456" s="12">
        <f>commit!$P457/J456</f>
        <v>57.72941176470588</v>
      </c>
      <c r="I456" s="12">
        <f>commit!$L457</f>
        <v>1581</v>
      </c>
      <c r="J456" s="12">
        <f>commit!$M457</f>
        <v>1700</v>
      </c>
      <c r="K456" s="13">
        <f>(ncommit!$K457-ncommit!$J457)/1000</f>
        <v>123.917</v>
      </c>
      <c r="L456" s="11">
        <f t="shared" si="39"/>
        <v>1.2566395248432418</v>
      </c>
      <c r="M456" s="12">
        <f>ncommit!$G457</f>
        <v>306611</v>
      </c>
      <c r="N456" s="32">
        <f t="shared" si="42"/>
        <v>306.61099999999999</v>
      </c>
      <c r="O456" s="11">
        <f t="shared" si="40"/>
        <v>1.103782969299862</v>
      </c>
    </row>
    <row r="457" spans="1:15" x14ac:dyDescent="0.2">
      <c r="A457" s="1">
        <v>456</v>
      </c>
      <c r="B457" s="13">
        <f>(commit!$H458+commit!$I458)/1000</f>
        <v>8.2370000000000001</v>
      </c>
      <c r="C457" s="13">
        <f>(commit!$K458-commit!$J458)/1000</f>
        <v>152.84299999999999</v>
      </c>
      <c r="D457" s="13">
        <f>commit!$J458/1000</f>
        <v>0.83699999999999997</v>
      </c>
      <c r="E457" s="12">
        <f>commit!$G458</f>
        <v>338432</v>
      </c>
      <c r="F457" s="32">
        <f t="shared" si="41"/>
        <v>338.43200000000002</v>
      </c>
      <c r="G457" s="12">
        <f>commit!$P458/1000</f>
        <v>98.14</v>
      </c>
      <c r="H457" s="12">
        <f>commit!$P458/J457</f>
        <v>57.72941176470588</v>
      </c>
      <c r="I457" s="12">
        <f>commit!$L458</f>
        <v>1581</v>
      </c>
      <c r="J457" s="12">
        <f>commit!$M458</f>
        <v>1700</v>
      </c>
      <c r="K457" s="13">
        <f>(ncommit!$K458-ncommit!$J458)/1000</f>
        <v>126.217</v>
      </c>
      <c r="L457" s="11">
        <f t="shared" si="39"/>
        <v>1.2109541503917856</v>
      </c>
      <c r="M457" s="12">
        <f>ncommit!$G458</f>
        <v>306611</v>
      </c>
      <c r="N457" s="32">
        <f t="shared" si="42"/>
        <v>306.61099999999999</v>
      </c>
      <c r="O457" s="11">
        <f t="shared" si="40"/>
        <v>1.103782969299862</v>
      </c>
    </row>
    <row r="458" spans="1:15" x14ac:dyDescent="0.2">
      <c r="A458" s="1">
        <v>457</v>
      </c>
      <c r="B458" s="13">
        <f>(commit!$H459+commit!$I459)/1000</f>
        <v>8.1259999999999994</v>
      </c>
      <c r="C458" s="13">
        <f>(commit!$K459-commit!$J459)/1000</f>
        <v>152.471</v>
      </c>
      <c r="D458" s="13">
        <f>commit!$J459/1000</f>
        <v>0.83799999999999997</v>
      </c>
      <c r="E458" s="12">
        <f>commit!$G459</f>
        <v>338224</v>
      </c>
      <c r="F458" s="32">
        <f t="shared" si="41"/>
        <v>338.22399999999999</v>
      </c>
      <c r="G458" s="12">
        <f>commit!$P459/1000</f>
        <v>98.073999999999998</v>
      </c>
      <c r="H458" s="12">
        <f>commit!$P459/J458</f>
        <v>57.724543849323133</v>
      </c>
      <c r="I458" s="12">
        <f>commit!$L459</f>
        <v>1580</v>
      </c>
      <c r="J458" s="12">
        <f>commit!$M459</f>
        <v>1699</v>
      </c>
      <c r="K458" s="13">
        <f>(ncommit!$K459-ncommit!$J459)/1000</f>
        <v>122.806</v>
      </c>
      <c r="L458" s="11">
        <f t="shared" si="39"/>
        <v>1.2415598586388288</v>
      </c>
      <c r="M458" s="12">
        <f>ncommit!$G459</f>
        <v>306466</v>
      </c>
      <c r="N458" s="32">
        <f t="shared" si="42"/>
        <v>306.46600000000001</v>
      </c>
      <c r="O458" s="11">
        <f t="shared" si="40"/>
        <v>1.1036265034294179</v>
      </c>
    </row>
    <row r="459" spans="1:15" x14ac:dyDescent="0.2">
      <c r="A459" s="1">
        <v>458</v>
      </c>
      <c r="B459" s="13">
        <f>(commit!$H460+commit!$I460)/1000</f>
        <v>8.1199999999999992</v>
      </c>
      <c r="C459" s="13">
        <f>(commit!$K460-commit!$J460)/1000</f>
        <v>153.239</v>
      </c>
      <c r="D459" s="13">
        <f>commit!$J460/1000</f>
        <v>0.85599999999999998</v>
      </c>
      <c r="E459" s="12">
        <f>commit!$G460</f>
        <v>338224</v>
      </c>
      <c r="F459" s="32">
        <f t="shared" si="41"/>
        <v>338.22399999999999</v>
      </c>
      <c r="G459" s="12">
        <f>commit!$P460/1000</f>
        <v>98.073999999999998</v>
      </c>
      <c r="H459" s="12">
        <f>commit!$P460/J459</f>
        <v>57.724543849323133</v>
      </c>
      <c r="I459" s="12">
        <f>commit!$L460</f>
        <v>1580</v>
      </c>
      <c r="J459" s="12">
        <f>commit!$M460</f>
        <v>1699</v>
      </c>
      <c r="K459" s="13">
        <f>(ncommit!$K460-ncommit!$J460)/1000</f>
        <v>123.589</v>
      </c>
      <c r="L459" s="11">
        <f t="shared" si="39"/>
        <v>1.239908082434521</v>
      </c>
      <c r="M459" s="12">
        <f>ncommit!$G460</f>
        <v>306466</v>
      </c>
      <c r="N459" s="32">
        <f t="shared" si="42"/>
        <v>306.46600000000001</v>
      </c>
      <c r="O459" s="11">
        <f t="shared" si="40"/>
        <v>1.1036265034294179</v>
      </c>
    </row>
    <row r="460" spans="1:15" x14ac:dyDescent="0.2">
      <c r="A460" s="1">
        <v>459</v>
      </c>
      <c r="B460" s="13">
        <f>(commit!$H461+commit!$I461)/1000</f>
        <v>7.5970000000000004</v>
      </c>
      <c r="C460" s="13">
        <f>(commit!$K461-commit!$J461)/1000</f>
        <v>150.85599999999999</v>
      </c>
      <c r="D460" s="13">
        <f>commit!$J461/1000</f>
        <v>0.83499999999999996</v>
      </c>
      <c r="E460" s="12">
        <f>commit!$G461</f>
        <v>338224</v>
      </c>
      <c r="F460" s="32">
        <f t="shared" si="41"/>
        <v>338.22399999999999</v>
      </c>
      <c r="G460" s="12">
        <f>commit!$P461/1000</f>
        <v>98.073999999999998</v>
      </c>
      <c r="H460" s="12">
        <f>commit!$P461/J460</f>
        <v>57.724543849323133</v>
      </c>
      <c r="I460" s="12">
        <f>commit!$L461</f>
        <v>1580</v>
      </c>
      <c r="J460" s="12">
        <f>commit!$M461</f>
        <v>1699</v>
      </c>
      <c r="K460" s="13">
        <f>(ncommit!$K461-ncommit!$J461)/1000</f>
        <v>119.702</v>
      </c>
      <c r="L460" s="11">
        <f t="shared" si="39"/>
        <v>1.2602629864162671</v>
      </c>
      <c r="M460" s="12">
        <f>ncommit!$G461</f>
        <v>306466</v>
      </c>
      <c r="N460" s="32">
        <f t="shared" si="42"/>
        <v>306.46600000000001</v>
      </c>
      <c r="O460" s="11">
        <f t="shared" si="40"/>
        <v>1.1036265034294179</v>
      </c>
    </row>
    <row r="461" spans="1:15" x14ac:dyDescent="0.2">
      <c r="A461" s="1">
        <v>460</v>
      </c>
      <c r="B461" s="13">
        <f>(commit!$H462+commit!$I462)/1000</f>
        <v>7.92</v>
      </c>
      <c r="C461" s="13">
        <f>(commit!$K462-commit!$J462)/1000</f>
        <v>110.706</v>
      </c>
      <c r="D461" s="13">
        <f>commit!$J462/1000</f>
        <v>0.67800000000000005</v>
      </c>
      <c r="E461" s="12">
        <f>commit!$G462</f>
        <v>288505</v>
      </c>
      <c r="F461" s="32">
        <f t="shared" si="41"/>
        <v>288.505</v>
      </c>
      <c r="G461" s="12">
        <f>commit!$P462/1000</f>
        <v>90.102999999999994</v>
      </c>
      <c r="H461" s="12">
        <f>commit!$P462/J461</f>
        <v>52.97060552616108</v>
      </c>
      <c r="I461" s="12">
        <f>commit!$L462</f>
        <v>1583</v>
      </c>
      <c r="J461" s="12">
        <f>commit!$M462</f>
        <v>1701</v>
      </c>
      <c r="K461" s="13">
        <f>(ncommit!$K462-ncommit!$J462)/1000</f>
        <v>93.093999999999994</v>
      </c>
      <c r="L461" s="11">
        <f t="shared" si="39"/>
        <v>1.1891851247126561</v>
      </c>
      <c r="M461" s="12">
        <f>ncommit!$G462</f>
        <v>257604</v>
      </c>
      <c r="N461" s="32">
        <f t="shared" si="42"/>
        <v>257.60399999999998</v>
      </c>
      <c r="O461" s="11">
        <f t="shared" si="40"/>
        <v>1.1199554354746044</v>
      </c>
    </row>
    <row r="462" spans="1:15" x14ac:dyDescent="0.2">
      <c r="A462" s="1">
        <v>461</v>
      </c>
      <c r="B462" s="13">
        <f>(commit!$H463+commit!$I463)/1000</f>
        <v>8.3209999999999997</v>
      </c>
      <c r="C462" s="13">
        <f>(commit!$K463-commit!$J463)/1000</f>
        <v>113.07299999999999</v>
      </c>
      <c r="D462" s="13">
        <f>commit!$J463/1000</f>
        <v>0.70599999999999996</v>
      </c>
      <c r="E462" s="12">
        <f>commit!$G463</f>
        <v>288505</v>
      </c>
      <c r="F462" s="32">
        <f t="shared" si="41"/>
        <v>288.505</v>
      </c>
      <c r="G462" s="12">
        <f>commit!$P463/1000</f>
        <v>90.102999999999994</v>
      </c>
      <c r="H462" s="12">
        <f>commit!$P463/J462</f>
        <v>52.97060552616108</v>
      </c>
      <c r="I462" s="12">
        <f>commit!$L463</f>
        <v>1583</v>
      </c>
      <c r="J462" s="12">
        <f>commit!$M463</f>
        <v>1701</v>
      </c>
      <c r="K462" s="13">
        <f>(ncommit!$K463-ncommit!$J463)/1000</f>
        <v>90.875</v>
      </c>
      <c r="L462" s="11">
        <f t="shared" si="39"/>
        <v>1.2442696011004126</v>
      </c>
      <c r="M462" s="12">
        <f>ncommit!$G463</f>
        <v>257604</v>
      </c>
      <c r="N462" s="32">
        <f t="shared" si="42"/>
        <v>257.60399999999998</v>
      </c>
      <c r="O462" s="11">
        <f t="shared" si="40"/>
        <v>1.1199554354746044</v>
      </c>
    </row>
    <row r="463" spans="1:15" x14ac:dyDescent="0.2">
      <c r="A463" s="1">
        <v>462</v>
      </c>
      <c r="B463" s="13">
        <f>(commit!$H464+commit!$I464)/1000</f>
        <v>8.0060000000000002</v>
      </c>
      <c r="C463" s="13">
        <f>(commit!$K464-commit!$J464)/1000</f>
        <v>100.792</v>
      </c>
      <c r="D463" s="13">
        <f>commit!$J464/1000</f>
        <v>0.65700000000000003</v>
      </c>
      <c r="E463" s="12">
        <f>commit!$G464</f>
        <v>279793</v>
      </c>
      <c r="F463" s="32">
        <f t="shared" si="41"/>
        <v>279.79300000000001</v>
      </c>
      <c r="G463" s="12">
        <f>commit!$P464/1000</f>
        <v>91.551000000000002</v>
      </c>
      <c r="H463" s="12">
        <f>commit!$P464/J463</f>
        <v>53.790246768507636</v>
      </c>
      <c r="I463" s="12">
        <f>commit!$L464</f>
        <v>1584</v>
      </c>
      <c r="J463" s="12">
        <f>commit!$M464</f>
        <v>1702</v>
      </c>
      <c r="K463" s="13">
        <f>(ncommit!$K464-ncommit!$J464)/1000</f>
        <v>86.49</v>
      </c>
      <c r="L463" s="11">
        <f t="shared" si="39"/>
        <v>1.1653601572436121</v>
      </c>
      <c r="M463" s="12">
        <f>ncommit!$G464</f>
        <v>257542</v>
      </c>
      <c r="N463" s="32">
        <f t="shared" si="42"/>
        <v>257.54199999999997</v>
      </c>
      <c r="O463" s="11">
        <f t="shared" si="40"/>
        <v>1.0863975584564847</v>
      </c>
    </row>
    <row r="464" spans="1:15" x14ac:dyDescent="0.2">
      <c r="A464" s="1">
        <v>463</v>
      </c>
      <c r="B464" s="13">
        <f>(commit!$H465+commit!$I465)/1000</f>
        <v>8.1259999999999994</v>
      </c>
      <c r="C464" s="13">
        <f>(commit!$K465-commit!$J465)/1000</f>
        <v>98.873000000000005</v>
      </c>
      <c r="D464" s="13">
        <f>commit!$J465/1000</f>
        <v>0.61899999999999999</v>
      </c>
      <c r="E464" s="12">
        <f>commit!$G465</f>
        <v>279793</v>
      </c>
      <c r="F464" s="32">
        <f t="shared" si="41"/>
        <v>279.79300000000001</v>
      </c>
      <c r="G464" s="12">
        <f>commit!$P465/1000</f>
        <v>91.551000000000002</v>
      </c>
      <c r="H464" s="12">
        <f>commit!$P465/J464</f>
        <v>53.790246768507636</v>
      </c>
      <c r="I464" s="12">
        <f>commit!$L465</f>
        <v>1584</v>
      </c>
      <c r="J464" s="12">
        <f>commit!$M465</f>
        <v>1702</v>
      </c>
      <c r="K464" s="13">
        <f>(ncommit!$K465-ncommit!$J465)/1000</f>
        <v>89.234999999999999</v>
      </c>
      <c r="L464" s="11">
        <f t="shared" si="39"/>
        <v>1.1080069479464336</v>
      </c>
      <c r="M464" s="12">
        <f>ncommit!$G465</f>
        <v>257542</v>
      </c>
      <c r="N464" s="32">
        <f t="shared" si="42"/>
        <v>257.54199999999997</v>
      </c>
      <c r="O464" s="11">
        <f t="shared" si="40"/>
        <v>1.0863975584564847</v>
      </c>
    </row>
    <row r="465" spans="1:15" x14ac:dyDescent="0.2">
      <c r="A465" s="1">
        <v>464</v>
      </c>
      <c r="B465" s="13">
        <f>(commit!$H466+commit!$I466)/1000</f>
        <v>7.6580000000000004</v>
      </c>
      <c r="C465" s="13">
        <f>(commit!$K466-commit!$J466)/1000</f>
        <v>99.671999999999997</v>
      </c>
      <c r="D465" s="13">
        <f>commit!$J466/1000</f>
        <v>0.66800000000000004</v>
      </c>
      <c r="E465" s="12">
        <f>commit!$G466</f>
        <v>279793</v>
      </c>
      <c r="F465" s="32">
        <f t="shared" si="41"/>
        <v>279.79300000000001</v>
      </c>
      <c r="G465" s="12">
        <f>commit!$P466/1000</f>
        <v>91.551000000000002</v>
      </c>
      <c r="H465" s="12">
        <f>commit!$P466/J465</f>
        <v>53.790246768507636</v>
      </c>
      <c r="I465" s="12">
        <f>commit!$L466</f>
        <v>1584</v>
      </c>
      <c r="J465" s="12">
        <f>commit!$M466</f>
        <v>1702</v>
      </c>
      <c r="K465" s="13">
        <f>(ncommit!$K466-ncommit!$J466)/1000</f>
        <v>85.537999999999997</v>
      </c>
      <c r="L465" s="11">
        <f t="shared" si="39"/>
        <v>1.165236503074657</v>
      </c>
      <c r="M465" s="12">
        <f>ncommit!$G466</f>
        <v>257542</v>
      </c>
      <c r="N465" s="32">
        <f t="shared" si="42"/>
        <v>257.54199999999997</v>
      </c>
      <c r="O465" s="11">
        <f t="shared" si="40"/>
        <v>1.0863975584564847</v>
      </c>
    </row>
    <row r="466" spans="1:15" x14ac:dyDescent="0.2">
      <c r="A466" s="1">
        <v>465</v>
      </c>
      <c r="B466" s="13">
        <f>(commit!$H467+commit!$I467)/1000</f>
        <v>8.07</v>
      </c>
      <c r="C466" s="13">
        <f>(commit!$K467-commit!$J467)/1000</f>
        <v>102.306</v>
      </c>
      <c r="D466" s="13">
        <f>commit!$J467/1000</f>
        <v>0.623</v>
      </c>
      <c r="E466" s="12">
        <f>commit!$G467</f>
        <v>279419</v>
      </c>
      <c r="F466" s="32">
        <f t="shared" si="41"/>
        <v>279.41899999999998</v>
      </c>
      <c r="G466" s="12">
        <f>commit!$P467/1000</f>
        <v>91.554000000000002</v>
      </c>
      <c r="H466" s="12">
        <f>commit!$P467/J466</f>
        <v>53.792009400705055</v>
      </c>
      <c r="I466" s="12">
        <f>commit!$L467</f>
        <v>1584</v>
      </c>
      <c r="J466" s="12">
        <f>commit!$M467</f>
        <v>1702</v>
      </c>
      <c r="K466" s="13">
        <f>(ncommit!$K467-ncommit!$J467)/1000</f>
        <v>86.418999999999997</v>
      </c>
      <c r="L466" s="11">
        <f t="shared" si="39"/>
        <v>1.1838368877214502</v>
      </c>
      <c r="M466" s="12">
        <f>ncommit!$G467</f>
        <v>256625</v>
      </c>
      <c r="N466" s="32">
        <f t="shared" si="42"/>
        <v>256.625</v>
      </c>
      <c r="O466" s="11">
        <f t="shared" si="40"/>
        <v>1.0888222113979542</v>
      </c>
    </row>
    <row r="467" spans="1:15" x14ac:dyDescent="0.2">
      <c r="A467" s="1">
        <v>466</v>
      </c>
      <c r="B467" s="13">
        <f>(commit!$H468+commit!$I468)/1000</f>
        <v>8.2379999999999995</v>
      </c>
      <c r="C467" s="13">
        <f>(commit!$K468-commit!$J468)/1000</f>
        <v>101.89100000000001</v>
      </c>
      <c r="D467" s="13">
        <f>commit!$J468/1000</f>
        <v>0.69399999999999995</v>
      </c>
      <c r="E467" s="12">
        <f>commit!$G468</f>
        <v>279419</v>
      </c>
      <c r="F467" s="32">
        <f t="shared" si="41"/>
        <v>279.41899999999998</v>
      </c>
      <c r="G467" s="12">
        <f>commit!$P468/1000</f>
        <v>91.554000000000002</v>
      </c>
      <c r="H467" s="12">
        <f>commit!$P468/J467</f>
        <v>53.792009400705055</v>
      </c>
      <c r="I467" s="12">
        <f>commit!$L468</f>
        <v>1584</v>
      </c>
      <c r="J467" s="12">
        <f>commit!$M468</f>
        <v>1702</v>
      </c>
      <c r="K467" s="13">
        <f>(ncommit!$K468-ncommit!$J468)/1000</f>
        <v>89.667000000000002</v>
      </c>
      <c r="L467" s="11">
        <f t="shared" si="39"/>
        <v>1.1363266307560196</v>
      </c>
      <c r="M467" s="12">
        <f>ncommit!$G468</f>
        <v>256625</v>
      </c>
      <c r="N467" s="32">
        <f t="shared" si="42"/>
        <v>256.625</v>
      </c>
      <c r="O467" s="11">
        <f t="shared" si="40"/>
        <v>1.0888222113979542</v>
      </c>
    </row>
    <row r="468" spans="1:15" x14ac:dyDescent="0.2">
      <c r="A468" s="1">
        <v>467</v>
      </c>
      <c r="B468" s="13">
        <f>(commit!$H469+commit!$I469)/1000</f>
        <v>8.032</v>
      </c>
      <c r="C468" s="13">
        <f>(commit!$K469-commit!$J469)/1000</f>
        <v>101.837</v>
      </c>
      <c r="D468" s="13">
        <f>commit!$J469/1000</f>
        <v>0.67500000000000004</v>
      </c>
      <c r="E468" s="12">
        <f>commit!$G469</f>
        <v>279419</v>
      </c>
      <c r="F468" s="32">
        <f t="shared" si="41"/>
        <v>279.41899999999998</v>
      </c>
      <c r="G468" s="12">
        <f>commit!$P469/1000</f>
        <v>91.554000000000002</v>
      </c>
      <c r="H468" s="12">
        <f>commit!$P469/J468</f>
        <v>53.792009400705055</v>
      </c>
      <c r="I468" s="12">
        <f>commit!$L469</f>
        <v>1584</v>
      </c>
      <c r="J468" s="12">
        <f>commit!$M469</f>
        <v>1702</v>
      </c>
      <c r="K468" s="13">
        <f>(ncommit!$K469-ncommit!$J469)/1000</f>
        <v>88.262</v>
      </c>
      <c r="L468" s="11">
        <f t="shared" si="39"/>
        <v>1.153803448822823</v>
      </c>
      <c r="M468" s="12">
        <f>ncommit!$G469</f>
        <v>256625</v>
      </c>
      <c r="N468" s="32">
        <f t="shared" si="42"/>
        <v>256.625</v>
      </c>
      <c r="O468" s="11">
        <f t="shared" si="40"/>
        <v>1.0888222113979542</v>
      </c>
    </row>
    <row r="469" spans="1:15" x14ac:dyDescent="0.2">
      <c r="A469" s="1">
        <v>468</v>
      </c>
      <c r="B469" s="13">
        <f>(commit!$H470+commit!$I470)/1000</f>
        <v>8.1240000000000006</v>
      </c>
      <c r="C469" s="13">
        <f>(commit!$K470-commit!$J470)/1000</f>
        <v>134.286</v>
      </c>
      <c r="D469" s="13">
        <f>commit!$J470/1000</f>
        <v>0.73099999999999998</v>
      </c>
      <c r="E469" s="12">
        <f>commit!$G470</f>
        <v>299193</v>
      </c>
      <c r="F469" s="32">
        <f t="shared" si="41"/>
        <v>299.19299999999998</v>
      </c>
      <c r="G469" s="12">
        <f>commit!$P470/1000</f>
        <v>88.241</v>
      </c>
      <c r="H469" s="12">
        <f>commit!$P470/J469</f>
        <v>51.124565469293167</v>
      </c>
      <c r="I469" s="12">
        <f>commit!$L470</f>
        <v>1608</v>
      </c>
      <c r="J469" s="12">
        <f>commit!$M470</f>
        <v>1726</v>
      </c>
      <c r="K469" s="13">
        <f>(ncommit!$K470-ncommit!$J470)/1000</f>
        <v>96.088999999999999</v>
      </c>
      <c r="L469" s="11">
        <f t="shared" si="39"/>
        <v>1.3975168853875053</v>
      </c>
      <c r="M469" s="12">
        <f>ncommit!$G470</f>
        <v>265016</v>
      </c>
      <c r="N469" s="32">
        <f t="shared" si="42"/>
        <v>265.01600000000002</v>
      </c>
      <c r="O469" s="11">
        <f t="shared" si="40"/>
        <v>1.1289620249343435</v>
      </c>
    </row>
    <row r="470" spans="1:15" x14ac:dyDescent="0.2">
      <c r="A470" s="1">
        <v>469</v>
      </c>
      <c r="B470" s="13">
        <f>(commit!$H471+commit!$I471)/1000</f>
        <v>7.7549999999999999</v>
      </c>
      <c r="C470" s="13">
        <f>(commit!$K471-commit!$J471)/1000</f>
        <v>128.68199999999999</v>
      </c>
      <c r="D470" s="13">
        <f>commit!$J471/1000</f>
        <v>0.745</v>
      </c>
      <c r="E470" s="12">
        <f>commit!$G471</f>
        <v>293658</v>
      </c>
      <c r="F470" s="32">
        <f t="shared" si="41"/>
        <v>293.65800000000002</v>
      </c>
      <c r="G470" s="12">
        <f>commit!$P471/1000</f>
        <v>87.62</v>
      </c>
      <c r="H470" s="12">
        <f>commit!$P471/J470</f>
        <v>50.764774044032443</v>
      </c>
      <c r="I470" s="12">
        <f>commit!$L471</f>
        <v>1609</v>
      </c>
      <c r="J470" s="12">
        <f>commit!$M471</f>
        <v>1726</v>
      </c>
      <c r="K470" s="13">
        <f>(ncommit!$K471-ncommit!$J471)/1000</f>
        <v>94.991</v>
      </c>
      <c r="L470" s="11">
        <f t="shared" si="39"/>
        <v>1.3546757061195269</v>
      </c>
      <c r="M470" s="12">
        <f>ncommit!$G471</f>
        <v>264057</v>
      </c>
      <c r="N470" s="32">
        <f t="shared" si="42"/>
        <v>264.05700000000002</v>
      </c>
      <c r="O470" s="11">
        <f t="shared" si="40"/>
        <v>1.1121007964189551</v>
      </c>
    </row>
    <row r="471" spans="1:15" x14ac:dyDescent="0.2">
      <c r="A471" s="1">
        <v>470</v>
      </c>
      <c r="B471" s="13">
        <f>(commit!$H472+commit!$I472)/1000</f>
        <v>8.2289999999999992</v>
      </c>
      <c r="C471" s="13">
        <f>(commit!$K472-commit!$J472)/1000</f>
        <v>134.42400000000001</v>
      </c>
      <c r="D471" s="13">
        <f>commit!$J472/1000</f>
        <v>0.75800000000000001</v>
      </c>
      <c r="E471" s="12">
        <f>commit!$G472</f>
        <v>300141</v>
      </c>
      <c r="F471" s="32">
        <f t="shared" si="41"/>
        <v>300.14100000000002</v>
      </c>
      <c r="G471" s="12">
        <f>commit!$P472/1000</f>
        <v>89.32</v>
      </c>
      <c r="H471" s="12">
        <f>commit!$P472/J471</f>
        <v>51.749710312862106</v>
      </c>
      <c r="I471" s="12">
        <f>commit!$L472</f>
        <v>1609</v>
      </c>
      <c r="J471" s="12">
        <f>commit!$M472</f>
        <v>1726</v>
      </c>
      <c r="K471" s="13">
        <f>(ncommit!$K472-ncommit!$J472)/1000</f>
        <v>93.629000000000005</v>
      </c>
      <c r="L471" s="11">
        <f t="shared" si="39"/>
        <v>1.4357090217774406</v>
      </c>
      <c r="M471" s="12">
        <f>ncommit!$G472</f>
        <v>263909</v>
      </c>
      <c r="N471" s="32">
        <f t="shared" si="42"/>
        <v>263.90899999999999</v>
      </c>
      <c r="O471" s="11">
        <f t="shared" si="40"/>
        <v>1.1372897476023933</v>
      </c>
    </row>
    <row r="472" spans="1:15" x14ac:dyDescent="0.2">
      <c r="A472" s="1">
        <v>471</v>
      </c>
      <c r="B472" s="13">
        <f>(commit!$H473+commit!$I473)/1000</f>
        <v>8.3379999999999992</v>
      </c>
      <c r="C472" s="13">
        <f>(commit!$K473-commit!$J473)/1000</f>
        <v>132.929</v>
      </c>
      <c r="D472" s="13">
        <f>commit!$J473/1000</f>
        <v>0.71299999999999997</v>
      </c>
      <c r="E472" s="12">
        <f>commit!$G473</f>
        <v>293823</v>
      </c>
      <c r="F472" s="32">
        <f t="shared" si="41"/>
        <v>293.82299999999998</v>
      </c>
      <c r="G472" s="12">
        <f>commit!$P473/1000</f>
        <v>87.352999999999994</v>
      </c>
      <c r="H472" s="12">
        <f>commit!$P473/J472</f>
        <v>50.610081112398611</v>
      </c>
      <c r="I472" s="12">
        <f>commit!$L473</f>
        <v>1609</v>
      </c>
      <c r="J472" s="12">
        <f>commit!$M473</f>
        <v>1726</v>
      </c>
      <c r="K472" s="13">
        <f>(ncommit!$K473-ncommit!$J473)/1000</f>
        <v>97.721999999999994</v>
      </c>
      <c r="L472" s="11">
        <f t="shared" si="39"/>
        <v>1.3602771126256115</v>
      </c>
      <c r="M472" s="12">
        <f>ncommit!$G473</f>
        <v>263052</v>
      </c>
      <c r="N472" s="32">
        <f t="shared" si="42"/>
        <v>263.05200000000002</v>
      </c>
      <c r="O472" s="11">
        <f t="shared" si="40"/>
        <v>1.1169768714930888</v>
      </c>
    </row>
    <row r="473" spans="1:15" x14ac:dyDescent="0.2">
      <c r="A473" s="1">
        <v>472</v>
      </c>
      <c r="B473" s="13">
        <f>(commit!$H474+commit!$I474)/1000</f>
        <v>8.0350000000000001</v>
      </c>
      <c r="C473" s="13">
        <f>(commit!$K474-commit!$J474)/1000</f>
        <v>136.52600000000001</v>
      </c>
      <c r="D473" s="13">
        <f>commit!$J474/1000</f>
        <v>0.77200000000000002</v>
      </c>
      <c r="E473" s="12">
        <f>commit!$G474</f>
        <v>296968</v>
      </c>
      <c r="F473" s="32">
        <f t="shared" si="41"/>
        <v>296.96800000000002</v>
      </c>
      <c r="G473" s="12">
        <f>commit!$P474/1000</f>
        <v>87.382000000000005</v>
      </c>
      <c r="H473" s="12">
        <f>commit!$P474/J473</f>
        <v>50.626882966396295</v>
      </c>
      <c r="I473" s="12">
        <f>commit!$L474</f>
        <v>1609</v>
      </c>
      <c r="J473" s="12">
        <f>commit!$M474</f>
        <v>1726</v>
      </c>
      <c r="K473" s="13">
        <f>(ncommit!$K474-ncommit!$J474)/1000</f>
        <v>92.941000000000003</v>
      </c>
      <c r="L473" s="11">
        <f t="shared" si="39"/>
        <v>1.4689534220634597</v>
      </c>
      <c r="M473" s="12">
        <f>ncommit!$G474</f>
        <v>264966</v>
      </c>
      <c r="N473" s="32">
        <f t="shared" si="42"/>
        <v>264.96600000000001</v>
      </c>
      <c r="O473" s="11">
        <f t="shared" si="40"/>
        <v>1.1207777601654552</v>
      </c>
    </row>
    <row r="474" spans="1:15" x14ac:dyDescent="0.2">
      <c r="A474" s="1">
        <v>473</v>
      </c>
      <c r="B474" s="13">
        <f>(commit!$H475+commit!$I475)/1000</f>
        <v>8.2870000000000008</v>
      </c>
      <c r="C474" s="13">
        <f>(commit!$K475-commit!$J475)/1000</f>
        <v>135.81100000000001</v>
      </c>
      <c r="D474" s="13">
        <f>commit!$J475/1000</f>
        <v>0.76600000000000001</v>
      </c>
      <c r="E474" s="12">
        <f>commit!$G475</f>
        <v>297115</v>
      </c>
      <c r="F474" s="32">
        <f t="shared" si="41"/>
        <v>297.11500000000001</v>
      </c>
      <c r="G474" s="12">
        <f>commit!$P475/1000</f>
        <v>87.444999999999993</v>
      </c>
      <c r="H474" s="12">
        <f>commit!$P475/J474</f>
        <v>50.604745370370374</v>
      </c>
      <c r="I474" s="12">
        <f>commit!$L475</f>
        <v>1611</v>
      </c>
      <c r="J474" s="12">
        <f>commit!$M475</f>
        <v>1728</v>
      </c>
      <c r="K474" s="13">
        <f>(ncommit!$K475-ncommit!$J475)/1000</f>
        <v>93.569000000000003</v>
      </c>
      <c r="L474" s="11">
        <f t="shared" si="39"/>
        <v>1.4514529384732122</v>
      </c>
      <c r="M474" s="12">
        <f>ncommit!$G475</f>
        <v>265106</v>
      </c>
      <c r="N474" s="32">
        <f t="shared" si="42"/>
        <v>265.10599999999999</v>
      </c>
      <c r="O474" s="11">
        <f t="shared" si="40"/>
        <v>1.1207403830920462</v>
      </c>
    </row>
    <row r="475" spans="1:15" x14ac:dyDescent="0.2">
      <c r="A475" s="1">
        <v>474</v>
      </c>
      <c r="B475" s="13">
        <f>(commit!$H476+commit!$I476)/1000</f>
        <v>7.6849999999999996</v>
      </c>
      <c r="C475" s="13">
        <f>(commit!$K476-commit!$J476)/1000</f>
        <v>135.77199999999999</v>
      </c>
      <c r="D475" s="13">
        <f>commit!$J476/1000</f>
        <v>0.70799999999999996</v>
      </c>
      <c r="E475" s="12">
        <f>commit!$G476</f>
        <v>299477</v>
      </c>
      <c r="F475" s="32">
        <f t="shared" si="41"/>
        <v>299.47699999999998</v>
      </c>
      <c r="G475" s="12">
        <f>commit!$P476/1000</f>
        <v>88.715000000000003</v>
      </c>
      <c r="H475" s="12">
        <f>commit!$P476/J475</f>
        <v>51.103110599078342</v>
      </c>
      <c r="I475" s="12">
        <f>commit!$L476</f>
        <v>1619</v>
      </c>
      <c r="J475" s="12">
        <f>commit!$M476</f>
        <v>1736</v>
      </c>
      <c r="K475" s="13">
        <f>(ncommit!$K476-ncommit!$J476)/1000</f>
        <v>102.395</v>
      </c>
      <c r="L475" s="11">
        <f t="shared" si="39"/>
        <v>1.325963181795986</v>
      </c>
      <c r="M475" s="12">
        <f>ncommit!$G476</f>
        <v>270606</v>
      </c>
      <c r="N475" s="32">
        <f t="shared" si="42"/>
        <v>270.60599999999999</v>
      </c>
      <c r="O475" s="11">
        <f t="shared" si="40"/>
        <v>1.1066901694714826</v>
      </c>
    </row>
    <row r="476" spans="1:15" x14ac:dyDescent="0.2">
      <c r="A476" s="1">
        <v>475</v>
      </c>
      <c r="B476" s="13">
        <f>(commit!$H477+commit!$I477)/1000</f>
        <v>8.048</v>
      </c>
      <c r="C476" s="13">
        <f>(commit!$K477-commit!$J477)/1000</f>
        <v>139.196</v>
      </c>
      <c r="D476" s="13">
        <f>commit!$J477/1000</f>
        <v>0.73099999999999998</v>
      </c>
      <c r="E476" s="12">
        <f>commit!$G477</f>
        <v>299477</v>
      </c>
      <c r="F476" s="32">
        <f t="shared" si="41"/>
        <v>299.47699999999998</v>
      </c>
      <c r="G476" s="12">
        <f>commit!$P477/1000</f>
        <v>88.715000000000003</v>
      </c>
      <c r="H476" s="12">
        <f>commit!$P477/J476</f>
        <v>51.103110599078342</v>
      </c>
      <c r="I476" s="12">
        <f>commit!$L477</f>
        <v>1619</v>
      </c>
      <c r="J476" s="12">
        <f>commit!$M477</f>
        <v>1736</v>
      </c>
      <c r="K476" s="13">
        <f>(ncommit!$K477-ncommit!$J477)/1000</f>
        <v>102.803</v>
      </c>
      <c r="L476" s="11">
        <f t="shared" si="39"/>
        <v>1.3540071787788295</v>
      </c>
      <c r="M476" s="12">
        <f>ncommit!$G477</f>
        <v>270606</v>
      </c>
      <c r="N476" s="32">
        <f t="shared" si="42"/>
        <v>270.60599999999999</v>
      </c>
      <c r="O476" s="11">
        <f t="shared" si="40"/>
        <v>1.1066901694714826</v>
      </c>
    </row>
    <row r="477" spans="1:15" x14ac:dyDescent="0.2">
      <c r="A477" s="1">
        <v>476</v>
      </c>
      <c r="B477" s="13">
        <f>(commit!$H478+commit!$I478)/1000</f>
        <v>8.2949999999999999</v>
      </c>
      <c r="C477" s="13">
        <f>(commit!$K478-commit!$J478)/1000</f>
        <v>145.02600000000001</v>
      </c>
      <c r="D477" s="13">
        <f>commit!$J478/1000</f>
        <v>0.79900000000000004</v>
      </c>
      <c r="E477" s="12">
        <f>commit!$G478</f>
        <v>301842</v>
      </c>
      <c r="F477" s="32">
        <f t="shared" si="41"/>
        <v>301.84199999999998</v>
      </c>
      <c r="G477" s="12">
        <f>commit!$P478/1000</f>
        <v>88.954999999999998</v>
      </c>
      <c r="H477" s="12">
        <f>commit!$P478/J477</f>
        <v>51.241359447004605</v>
      </c>
      <c r="I477" s="12">
        <f>commit!$L478</f>
        <v>1618</v>
      </c>
      <c r="J477" s="12">
        <f>commit!$M478</f>
        <v>1736</v>
      </c>
      <c r="K477" s="13">
        <f>(ncommit!$K478-ncommit!$J478)/1000</f>
        <v>108.613</v>
      </c>
      <c r="L477" s="11">
        <f t="shared" si="39"/>
        <v>1.3352545275427437</v>
      </c>
      <c r="M477" s="12">
        <f>ncommit!$G478</f>
        <v>272802</v>
      </c>
      <c r="N477" s="32">
        <f t="shared" si="42"/>
        <v>272.80200000000002</v>
      </c>
      <c r="O477" s="11">
        <f t="shared" si="40"/>
        <v>1.1064508324719027</v>
      </c>
    </row>
    <row r="478" spans="1:15" x14ac:dyDescent="0.2">
      <c r="A478" s="1">
        <v>477</v>
      </c>
      <c r="B478" s="13">
        <f>(commit!$H479+commit!$I479)/1000</f>
        <v>8.0660000000000007</v>
      </c>
      <c r="C478" s="13">
        <f>(commit!$K479-commit!$J479)/1000</f>
        <v>151.21299999999999</v>
      </c>
      <c r="D478" s="13">
        <f>commit!$J479/1000</f>
        <v>0.77900000000000003</v>
      </c>
      <c r="E478" s="12">
        <f>commit!$G479</f>
        <v>304194</v>
      </c>
      <c r="F478" s="32">
        <f t="shared" si="41"/>
        <v>304.19400000000002</v>
      </c>
      <c r="G478" s="12">
        <f>commit!$P479/1000</f>
        <v>90.778999999999996</v>
      </c>
      <c r="H478" s="12">
        <f>commit!$P479/J478</f>
        <v>52.26194588370754</v>
      </c>
      <c r="I478" s="12">
        <f>commit!$L479</f>
        <v>1619</v>
      </c>
      <c r="J478" s="12">
        <f>commit!$M479</f>
        <v>1737</v>
      </c>
      <c r="K478" s="13">
        <f>(ncommit!$K479-ncommit!$J479)/1000</f>
        <v>100.643</v>
      </c>
      <c r="L478" s="11">
        <f t="shared" si="39"/>
        <v>1.5024691235356655</v>
      </c>
      <c r="M478" s="12">
        <f>ncommit!$G479</f>
        <v>263690</v>
      </c>
      <c r="N478" s="32">
        <f t="shared" si="42"/>
        <v>263.69</v>
      </c>
      <c r="O478" s="11">
        <f t="shared" si="40"/>
        <v>1.1536046114755965</v>
      </c>
    </row>
    <row r="479" spans="1:15" x14ac:dyDescent="0.2">
      <c r="A479" s="1">
        <v>478</v>
      </c>
      <c r="B479" s="13">
        <f>(commit!$H480+commit!$I480)/1000</f>
        <v>8.0790000000000006</v>
      </c>
      <c r="C479" s="13">
        <f>(commit!$K480-commit!$J480)/1000</f>
        <v>120.86199999999999</v>
      </c>
      <c r="D479" s="13">
        <f>commit!$J480/1000</f>
        <v>0.65700000000000003</v>
      </c>
      <c r="E479" s="12">
        <f>commit!$G480</f>
        <v>269526</v>
      </c>
      <c r="F479" s="32">
        <f t="shared" si="41"/>
        <v>269.52600000000001</v>
      </c>
      <c r="G479" s="12">
        <f>commit!$P480/1000</f>
        <v>87.54</v>
      </c>
      <c r="H479" s="12">
        <f>commit!$P480/J479</f>
        <v>50.137457044673539</v>
      </c>
      <c r="I479" s="12">
        <f>commit!$L480</f>
        <v>1628</v>
      </c>
      <c r="J479" s="12">
        <f>commit!$M480</f>
        <v>1746</v>
      </c>
      <c r="K479" s="13">
        <f>(ncommit!$K480-ncommit!$J480)/1000</f>
        <v>81.082999999999998</v>
      </c>
      <c r="L479" s="11">
        <f t="shared" si="39"/>
        <v>1.4905960558933438</v>
      </c>
      <c r="M479" s="12">
        <f>ncommit!$G480</f>
        <v>231411</v>
      </c>
      <c r="N479" s="32">
        <f t="shared" si="42"/>
        <v>231.411</v>
      </c>
      <c r="O479" s="11">
        <f t="shared" si="40"/>
        <v>1.1647069499721274</v>
      </c>
    </row>
    <row r="480" spans="1:15" x14ac:dyDescent="0.2">
      <c r="A480" s="1">
        <v>479</v>
      </c>
      <c r="B480" s="13">
        <f>(commit!$H481+commit!$I481)/1000</f>
        <v>7.8840000000000003</v>
      </c>
      <c r="C480" s="13">
        <f>(commit!$K481-commit!$J481)/1000</f>
        <v>119.15</v>
      </c>
      <c r="D480" s="13">
        <f>commit!$J481/1000</f>
        <v>0.67600000000000005</v>
      </c>
      <c r="E480" s="12">
        <f>commit!$G481</f>
        <v>269526</v>
      </c>
      <c r="F480" s="32">
        <f t="shared" si="41"/>
        <v>269.52600000000001</v>
      </c>
      <c r="G480" s="12">
        <f>commit!$P481/1000</f>
        <v>87.54</v>
      </c>
      <c r="H480" s="12">
        <f>commit!$P481/J480</f>
        <v>50.137457044673539</v>
      </c>
      <c r="I480" s="12">
        <f>commit!$L481</f>
        <v>1628</v>
      </c>
      <c r="J480" s="12">
        <f>commit!$M481</f>
        <v>1746</v>
      </c>
      <c r="K480" s="13">
        <f>(ncommit!$K481-ncommit!$J481)/1000</f>
        <v>78.412000000000006</v>
      </c>
      <c r="L480" s="11">
        <f t="shared" si="39"/>
        <v>1.5195378258429832</v>
      </c>
      <c r="M480" s="12">
        <f>ncommit!$G481</f>
        <v>231411</v>
      </c>
      <c r="N480" s="32">
        <f t="shared" si="42"/>
        <v>231.411</v>
      </c>
      <c r="O480" s="11">
        <f t="shared" si="40"/>
        <v>1.1647069499721274</v>
      </c>
    </row>
    <row r="481" spans="1:15" x14ac:dyDescent="0.2">
      <c r="A481" s="1">
        <v>480</v>
      </c>
      <c r="B481" s="13">
        <f>(commit!$H482+commit!$I482)/1000</f>
        <v>8.2210000000000001</v>
      </c>
      <c r="C481" s="13">
        <f>(commit!$K482-commit!$J482)/1000</f>
        <v>119.051</v>
      </c>
      <c r="D481" s="13">
        <f>commit!$J482/1000</f>
        <v>0.69599999999999995</v>
      </c>
      <c r="E481" s="12">
        <f>commit!$G482</f>
        <v>269526</v>
      </c>
      <c r="F481" s="32">
        <f t="shared" si="41"/>
        <v>269.52600000000001</v>
      </c>
      <c r="G481" s="12">
        <f>commit!$P482/1000</f>
        <v>87.54</v>
      </c>
      <c r="H481" s="12">
        <f>commit!$P482/J481</f>
        <v>50.137457044673539</v>
      </c>
      <c r="I481" s="12">
        <f>commit!$L482</f>
        <v>1628</v>
      </c>
      <c r="J481" s="12">
        <f>commit!$M482</f>
        <v>1746</v>
      </c>
      <c r="K481" s="13">
        <f>(ncommit!$K482-ncommit!$J482)/1000</f>
        <v>81.646000000000001</v>
      </c>
      <c r="L481" s="11">
        <f t="shared" si="39"/>
        <v>1.4581363447076403</v>
      </c>
      <c r="M481" s="12">
        <f>ncommit!$G482</f>
        <v>231411</v>
      </c>
      <c r="N481" s="32">
        <f t="shared" si="42"/>
        <v>231.411</v>
      </c>
      <c r="O481" s="11">
        <f t="shared" si="40"/>
        <v>1.1647069499721274</v>
      </c>
    </row>
    <row r="482" spans="1:15" x14ac:dyDescent="0.2">
      <c r="A482" s="1">
        <v>481</v>
      </c>
      <c r="B482" s="13">
        <f>(commit!$H483+commit!$I483)/1000</f>
        <v>8.5299999999999994</v>
      </c>
      <c r="C482" s="13">
        <f>(commit!$K483-commit!$J483)/1000</f>
        <v>117.31699999999999</v>
      </c>
      <c r="D482" s="13">
        <f>commit!$J483/1000</f>
        <v>0.621</v>
      </c>
      <c r="E482" s="12">
        <f>commit!$G483</f>
        <v>269526</v>
      </c>
      <c r="F482" s="32">
        <f t="shared" si="41"/>
        <v>269.52600000000001</v>
      </c>
      <c r="G482" s="12">
        <f>commit!$P483/1000</f>
        <v>87.54</v>
      </c>
      <c r="H482" s="12">
        <f>commit!$P483/J482</f>
        <v>50.137457044673539</v>
      </c>
      <c r="I482" s="12">
        <f>commit!$L483</f>
        <v>1628</v>
      </c>
      <c r="J482" s="12">
        <f>commit!$M483</f>
        <v>1746</v>
      </c>
      <c r="K482" s="13">
        <f>(ncommit!$K483-ncommit!$J483)/1000</f>
        <v>81.995999999999995</v>
      </c>
      <c r="L482" s="11">
        <f t="shared" si="39"/>
        <v>1.430764915361725</v>
      </c>
      <c r="M482" s="12">
        <f>ncommit!$G483</f>
        <v>231411</v>
      </c>
      <c r="N482" s="32">
        <f t="shared" si="42"/>
        <v>231.411</v>
      </c>
      <c r="O482" s="11">
        <f t="shared" si="40"/>
        <v>1.1647069499721274</v>
      </c>
    </row>
    <row r="483" spans="1:15" x14ac:dyDescent="0.2">
      <c r="A483" s="1">
        <v>482</v>
      </c>
      <c r="B483" s="13">
        <f>(commit!$H484+commit!$I484)/1000</f>
        <v>7.86</v>
      </c>
      <c r="C483" s="13">
        <f>(commit!$K484-commit!$J484)/1000</f>
        <v>136.86799999999999</v>
      </c>
      <c r="D483" s="13">
        <f>commit!$J484/1000</f>
        <v>0.72099999999999997</v>
      </c>
      <c r="E483" s="12">
        <f>commit!$G484</f>
        <v>287138</v>
      </c>
      <c r="F483" s="32">
        <f t="shared" si="41"/>
        <v>287.13799999999998</v>
      </c>
      <c r="G483" s="12">
        <f>commit!$P484/1000</f>
        <v>89.353999999999999</v>
      </c>
      <c r="H483" s="12">
        <f>commit!$P484/J483</f>
        <v>50.740488358886999</v>
      </c>
      <c r="I483" s="12">
        <f>commit!$L484</f>
        <v>1642</v>
      </c>
      <c r="J483" s="12">
        <f>commit!$M484</f>
        <v>1761</v>
      </c>
      <c r="K483" s="13">
        <f>(ncommit!$K484-ncommit!$J484)/1000</f>
        <v>83.730999999999995</v>
      </c>
      <c r="L483" s="11">
        <f t="shared" si="39"/>
        <v>1.6346156142886148</v>
      </c>
      <c r="M483" s="12">
        <f>ncommit!$G484</f>
        <v>240224</v>
      </c>
      <c r="N483" s="32">
        <f t="shared" si="42"/>
        <v>240.22399999999999</v>
      </c>
      <c r="O483" s="11">
        <f t="shared" si="40"/>
        <v>1.1952927267883309</v>
      </c>
    </row>
    <row r="484" spans="1:15" x14ac:dyDescent="0.2">
      <c r="A484" s="1">
        <v>483</v>
      </c>
      <c r="B484" s="13">
        <f>(commit!$H485+commit!$I485)/1000</f>
        <v>8.0909999999999993</v>
      </c>
      <c r="C484" s="13">
        <f>(commit!$K485-commit!$J485)/1000</f>
        <v>134.52199999999999</v>
      </c>
      <c r="D484" s="13">
        <f>commit!$J485/1000</f>
        <v>0.74299999999999999</v>
      </c>
      <c r="E484" s="12">
        <f>commit!$G485</f>
        <v>287138</v>
      </c>
      <c r="F484" s="32">
        <f t="shared" si="41"/>
        <v>287.13799999999998</v>
      </c>
      <c r="G484" s="12">
        <f>commit!$P485/1000</f>
        <v>89.353999999999999</v>
      </c>
      <c r="H484" s="12">
        <f>commit!$P485/J484</f>
        <v>50.740488358886999</v>
      </c>
      <c r="I484" s="12">
        <f>commit!$L485</f>
        <v>1642</v>
      </c>
      <c r="J484" s="12">
        <f>commit!$M485</f>
        <v>1761</v>
      </c>
      <c r="K484" s="13">
        <f>(ncommit!$K485-ncommit!$J485)/1000</f>
        <v>83.763999999999996</v>
      </c>
      <c r="L484" s="11">
        <f t="shared" si="39"/>
        <v>1.605964376104293</v>
      </c>
      <c r="M484" s="12">
        <f>ncommit!$G485</f>
        <v>240224</v>
      </c>
      <c r="N484" s="32">
        <f t="shared" si="42"/>
        <v>240.22399999999999</v>
      </c>
      <c r="O484" s="11">
        <f t="shared" si="40"/>
        <v>1.1952927267883309</v>
      </c>
    </row>
    <row r="485" spans="1:15" x14ac:dyDescent="0.2">
      <c r="A485" s="1">
        <v>484</v>
      </c>
      <c r="B485" s="13">
        <f>(commit!$H486+commit!$I486)/1000</f>
        <v>7.6059999999999999</v>
      </c>
      <c r="C485" s="13">
        <f>(commit!$K486-commit!$J486)/1000</f>
        <v>134.52199999999999</v>
      </c>
      <c r="D485" s="13">
        <f>commit!$J486/1000</f>
        <v>0.86599999999999999</v>
      </c>
      <c r="E485" s="12">
        <f>commit!$G486</f>
        <v>287138</v>
      </c>
      <c r="F485" s="32">
        <f t="shared" si="41"/>
        <v>287.13799999999998</v>
      </c>
      <c r="G485" s="12">
        <f>commit!$P486/1000</f>
        <v>89.353999999999999</v>
      </c>
      <c r="H485" s="12">
        <f>commit!$P486/J485</f>
        <v>50.740488358886999</v>
      </c>
      <c r="I485" s="12">
        <f>commit!$L486</f>
        <v>1642</v>
      </c>
      <c r="J485" s="12">
        <f>commit!$M486</f>
        <v>1761</v>
      </c>
      <c r="K485" s="13">
        <f>(ncommit!$K486-ncommit!$J486)/1000</f>
        <v>81.807000000000002</v>
      </c>
      <c r="L485" s="11">
        <f t="shared" si="39"/>
        <v>1.6443825100541516</v>
      </c>
      <c r="M485" s="12">
        <f>ncommit!$G486</f>
        <v>240224</v>
      </c>
      <c r="N485" s="32">
        <f t="shared" si="42"/>
        <v>240.22399999999999</v>
      </c>
      <c r="O485" s="11">
        <f t="shared" si="40"/>
        <v>1.1952927267883309</v>
      </c>
    </row>
    <row r="486" spans="1:15" x14ac:dyDescent="0.2">
      <c r="A486" s="1">
        <v>485</v>
      </c>
      <c r="B486" s="13">
        <f>(commit!$H487+commit!$I487)/1000</f>
        <v>8.18</v>
      </c>
      <c r="C486" s="13">
        <f>(commit!$K487-commit!$J487)/1000</f>
        <v>134.48599999999999</v>
      </c>
      <c r="D486" s="13">
        <f>commit!$J487/1000</f>
        <v>0.64400000000000002</v>
      </c>
      <c r="E486" s="12">
        <f>commit!$G487</f>
        <v>286704</v>
      </c>
      <c r="F486" s="32">
        <f t="shared" si="41"/>
        <v>286.70400000000001</v>
      </c>
      <c r="G486" s="12">
        <f>commit!$P487/1000</f>
        <v>89.292000000000002</v>
      </c>
      <c r="H486" s="12">
        <f>commit!$P487/J486</f>
        <v>50.849658314350798</v>
      </c>
      <c r="I486" s="12">
        <f>commit!$L487</f>
        <v>1637</v>
      </c>
      <c r="J486" s="12">
        <f>commit!$M487</f>
        <v>1756</v>
      </c>
      <c r="K486" s="13">
        <f>(ncommit!$K487-ncommit!$J487)/1000</f>
        <v>84.024000000000001</v>
      </c>
      <c r="L486" s="11">
        <f t="shared" si="39"/>
        <v>1.6005665048081499</v>
      </c>
      <c r="M486" s="12">
        <f>ncommit!$G487</f>
        <v>239875</v>
      </c>
      <c r="N486" s="32">
        <f t="shared" si="42"/>
        <v>239.875</v>
      </c>
      <c r="O486" s="11">
        <f t="shared" si="40"/>
        <v>1.1952225117248567</v>
      </c>
    </row>
    <row r="487" spans="1:15" x14ac:dyDescent="0.2">
      <c r="A487" s="1">
        <v>486</v>
      </c>
      <c r="B487" s="13">
        <f>(commit!$H488+commit!$I488)/1000</f>
        <v>8.5329999999999995</v>
      </c>
      <c r="C487" s="13">
        <f>(commit!$K488-commit!$J488)/1000</f>
        <v>136.834</v>
      </c>
      <c r="D487" s="13">
        <f>commit!$J488/1000</f>
        <v>0.76100000000000001</v>
      </c>
      <c r="E487" s="12">
        <f>commit!$G488</f>
        <v>286704</v>
      </c>
      <c r="F487" s="32">
        <f t="shared" si="41"/>
        <v>286.70400000000001</v>
      </c>
      <c r="G487" s="12">
        <f>commit!$P488/1000</f>
        <v>89.292000000000002</v>
      </c>
      <c r="H487" s="12">
        <f>commit!$P488/J487</f>
        <v>50.849658314350798</v>
      </c>
      <c r="I487" s="12">
        <f>commit!$L488</f>
        <v>1637</v>
      </c>
      <c r="J487" s="12">
        <f>commit!$M488</f>
        <v>1756</v>
      </c>
      <c r="K487" s="13">
        <f>(ncommit!$K488-ncommit!$J488)/1000</f>
        <v>83.11</v>
      </c>
      <c r="L487" s="11">
        <f t="shared" si="39"/>
        <v>1.6464204066899291</v>
      </c>
      <c r="M487" s="12">
        <f>ncommit!$G488</f>
        <v>239875</v>
      </c>
      <c r="N487" s="32">
        <f t="shared" si="42"/>
        <v>239.875</v>
      </c>
      <c r="O487" s="11">
        <f t="shared" si="40"/>
        <v>1.1952225117248567</v>
      </c>
    </row>
    <row r="488" spans="1:15" x14ac:dyDescent="0.2">
      <c r="A488" s="1">
        <v>487</v>
      </c>
      <c r="B488" s="13">
        <f>(commit!$H489+commit!$I489)/1000</f>
        <v>8.1159999999999997</v>
      </c>
      <c r="C488" s="13">
        <f>(commit!$K489-commit!$J489)/1000</f>
        <v>134.76900000000001</v>
      </c>
      <c r="D488" s="13">
        <f>commit!$J489/1000</f>
        <v>0.753</v>
      </c>
      <c r="E488" s="12">
        <f>commit!$G489</f>
        <v>286578</v>
      </c>
      <c r="F488" s="32">
        <f t="shared" si="41"/>
        <v>286.57799999999997</v>
      </c>
      <c r="G488" s="12">
        <f>commit!$P489/1000</f>
        <v>89.298000000000002</v>
      </c>
      <c r="H488" s="12">
        <f>commit!$P489/J488</f>
        <v>50.824132043255553</v>
      </c>
      <c r="I488" s="12">
        <f>commit!$L489</f>
        <v>1638</v>
      </c>
      <c r="J488" s="12">
        <f>commit!$M489</f>
        <v>1757</v>
      </c>
      <c r="K488" s="13">
        <f>(ncommit!$K489-ncommit!$J489)/1000</f>
        <v>84.484999999999999</v>
      </c>
      <c r="L488" s="11">
        <f t="shared" si="39"/>
        <v>1.5951825767887791</v>
      </c>
      <c r="M488" s="12">
        <f>ncommit!$G489</f>
        <v>239753</v>
      </c>
      <c r="N488" s="32">
        <f t="shared" si="42"/>
        <v>239.75299999999999</v>
      </c>
      <c r="O488" s="11">
        <f t="shared" si="40"/>
        <v>1.1953051682356426</v>
      </c>
    </row>
    <row r="489" spans="1:15" x14ac:dyDescent="0.2">
      <c r="A489" s="1">
        <v>488</v>
      </c>
      <c r="B489" s="13">
        <f>(commit!$H490+commit!$I490)/1000</f>
        <v>8.1479999999999997</v>
      </c>
      <c r="C489" s="13">
        <f>(commit!$K490-commit!$J490)/1000</f>
        <v>134.72200000000001</v>
      </c>
      <c r="D489" s="13">
        <f>commit!$J490/1000</f>
        <v>0.79900000000000004</v>
      </c>
      <c r="E489" s="12">
        <f>commit!$G490</f>
        <v>286762</v>
      </c>
      <c r="F489" s="32">
        <f t="shared" si="41"/>
        <v>286.762</v>
      </c>
      <c r="G489" s="12">
        <f>commit!$P490/1000</f>
        <v>89.293000000000006</v>
      </c>
      <c r="H489" s="12">
        <f>commit!$P490/J489</f>
        <v>50.821286283437679</v>
      </c>
      <c r="I489" s="12">
        <f>commit!$L490</f>
        <v>1638</v>
      </c>
      <c r="J489" s="12">
        <f>commit!$M490</f>
        <v>1757</v>
      </c>
      <c r="K489" s="13">
        <f>(ncommit!$K490-ncommit!$J490)/1000</f>
        <v>83.664000000000001</v>
      </c>
      <c r="L489" s="11">
        <f t="shared" si="39"/>
        <v>1.6102744310575636</v>
      </c>
      <c r="M489" s="12">
        <f>ncommit!$G490</f>
        <v>239863</v>
      </c>
      <c r="N489" s="32">
        <f t="shared" si="42"/>
        <v>239.863</v>
      </c>
      <c r="O489" s="11">
        <f t="shared" si="40"/>
        <v>1.1955241116804176</v>
      </c>
    </row>
    <row r="490" spans="1:15" x14ac:dyDescent="0.2">
      <c r="A490" s="1">
        <v>489</v>
      </c>
      <c r="B490" s="13">
        <f>(commit!$H491+commit!$I491)/1000</f>
        <v>7.7759999999999998</v>
      </c>
      <c r="C490" s="13">
        <f>(commit!$K491-commit!$J491)/1000</f>
        <v>133.06899999999999</v>
      </c>
      <c r="D490" s="13">
        <f>commit!$J491/1000</f>
        <v>0.71899999999999997</v>
      </c>
      <c r="E490" s="12">
        <f>commit!$G491</f>
        <v>286762</v>
      </c>
      <c r="F490" s="32">
        <f t="shared" si="41"/>
        <v>286.762</v>
      </c>
      <c r="G490" s="12">
        <f>commit!$P491/1000</f>
        <v>89.293000000000006</v>
      </c>
      <c r="H490" s="12">
        <f>commit!$P491/J490</f>
        <v>50.821286283437679</v>
      </c>
      <c r="I490" s="12">
        <f>commit!$L491</f>
        <v>1638</v>
      </c>
      <c r="J490" s="12">
        <f>commit!$M491</f>
        <v>1757</v>
      </c>
      <c r="K490" s="13">
        <f>(ncommit!$K491-ncommit!$J491)/1000</f>
        <v>83.215000000000003</v>
      </c>
      <c r="L490" s="11">
        <f t="shared" si="39"/>
        <v>1.5990987201826592</v>
      </c>
      <c r="M490" s="12">
        <f>ncommit!$G491</f>
        <v>239863</v>
      </c>
      <c r="N490" s="32">
        <f t="shared" si="42"/>
        <v>239.863</v>
      </c>
      <c r="O490" s="11">
        <f t="shared" si="40"/>
        <v>1.1955241116804176</v>
      </c>
    </row>
    <row r="491" spans="1:15" x14ac:dyDescent="0.2">
      <c r="A491" s="1">
        <v>490</v>
      </c>
      <c r="B491" s="13">
        <f>(commit!$H492+commit!$I492)/1000</f>
        <v>8.1669999999999998</v>
      </c>
      <c r="C491" s="13">
        <f>(commit!$K492-commit!$J492)/1000</f>
        <v>186.66900000000001</v>
      </c>
      <c r="D491" s="13">
        <f>commit!$J492/1000</f>
        <v>0.91800000000000004</v>
      </c>
      <c r="E491" s="12">
        <f>commit!$G492</f>
        <v>360208</v>
      </c>
      <c r="F491" s="32">
        <f t="shared" si="41"/>
        <v>360.20800000000003</v>
      </c>
      <c r="G491" s="12">
        <f>commit!$P492/1000</f>
        <v>104.925</v>
      </c>
      <c r="H491" s="12">
        <f>commit!$P492/J491</f>
        <v>59.991423670668951</v>
      </c>
      <c r="I491" s="12">
        <f>commit!$L492</f>
        <v>1630</v>
      </c>
      <c r="J491" s="12">
        <f>commit!$M492</f>
        <v>1749</v>
      </c>
      <c r="K491" s="13">
        <f>(ncommit!$K492-ncommit!$J492)/1000</f>
        <v>127.88800000000001</v>
      </c>
      <c r="L491" s="11">
        <f t="shared" si="39"/>
        <v>1.4596287376454398</v>
      </c>
      <c r="M491" s="12">
        <f>ncommit!$G492</f>
        <v>312743</v>
      </c>
      <c r="N491" s="32">
        <f t="shared" si="42"/>
        <v>312.74299999999999</v>
      </c>
      <c r="O491" s="11">
        <f t="shared" si="40"/>
        <v>1.1517699836607054</v>
      </c>
    </row>
    <row r="492" spans="1:15" x14ac:dyDescent="0.2">
      <c r="A492" s="1">
        <v>491</v>
      </c>
      <c r="B492" s="13">
        <f>(commit!$H493+commit!$I493)/1000</f>
        <v>8.4619999999999997</v>
      </c>
      <c r="C492" s="13">
        <f>(commit!$K493-commit!$J493)/1000</f>
        <v>113.96299999999999</v>
      </c>
      <c r="D492" s="13">
        <f>commit!$J493/1000</f>
        <v>0.74299999999999999</v>
      </c>
      <c r="E492" s="12">
        <f>commit!$G493</f>
        <v>303701</v>
      </c>
      <c r="F492" s="32">
        <f t="shared" si="41"/>
        <v>303.70100000000002</v>
      </c>
      <c r="G492" s="12">
        <f>commit!$P493/1000</f>
        <v>91.46</v>
      </c>
      <c r="H492" s="12">
        <f>commit!$P493/J492</f>
        <v>52.084282460136677</v>
      </c>
      <c r="I492" s="12">
        <f>commit!$L493</f>
        <v>1638</v>
      </c>
      <c r="J492" s="12">
        <f>commit!$M493</f>
        <v>1756</v>
      </c>
      <c r="K492" s="13">
        <f>(ncommit!$K493-ncommit!$J493)/1000</f>
        <v>91.090999999999994</v>
      </c>
      <c r="L492" s="11">
        <f t="shared" si="39"/>
        <v>1.2510895697708884</v>
      </c>
      <c r="M492" s="12">
        <f>ncommit!$G493</f>
        <v>263510</v>
      </c>
      <c r="N492" s="32">
        <f t="shared" si="42"/>
        <v>263.51</v>
      </c>
      <c r="O492" s="11">
        <f t="shared" si="40"/>
        <v>1.1525217259307048</v>
      </c>
    </row>
    <row r="493" spans="1:15" x14ac:dyDescent="0.2">
      <c r="A493" s="1">
        <v>492</v>
      </c>
      <c r="B493" s="13">
        <f>(commit!$H494+commit!$I494)/1000</f>
        <v>7.9420000000000002</v>
      </c>
      <c r="C493" s="13">
        <f>(commit!$K494-commit!$J494)/1000</f>
        <v>114.15600000000001</v>
      </c>
      <c r="D493" s="13">
        <f>commit!$J494/1000</f>
        <v>0.749</v>
      </c>
      <c r="E493" s="12">
        <f>commit!$G494</f>
        <v>303705</v>
      </c>
      <c r="F493" s="32">
        <f t="shared" si="41"/>
        <v>303.70499999999998</v>
      </c>
      <c r="G493" s="12">
        <f>commit!$P494/1000</f>
        <v>91.463999999999999</v>
      </c>
      <c r="H493" s="12">
        <f>commit!$P494/J493</f>
        <v>52.086560364464695</v>
      </c>
      <c r="I493" s="12">
        <f>commit!$L494</f>
        <v>1638</v>
      </c>
      <c r="J493" s="12">
        <f>commit!$M494</f>
        <v>1756</v>
      </c>
      <c r="K493" s="13">
        <f>(ncommit!$K494-ncommit!$J494)/1000</f>
        <v>90.727000000000004</v>
      </c>
      <c r="L493" s="11">
        <f t="shared" si="39"/>
        <v>1.2582362472031479</v>
      </c>
      <c r="M493" s="12">
        <f>ncommit!$G494</f>
        <v>263516</v>
      </c>
      <c r="N493" s="32">
        <f t="shared" si="42"/>
        <v>263.51600000000002</v>
      </c>
      <c r="O493" s="11">
        <f t="shared" si="40"/>
        <v>1.152510663489124</v>
      </c>
    </row>
    <row r="494" spans="1:15" x14ac:dyDescent="0.2">
      <c r="A494" s="1">
        <v>493</v>
      </c>
      <c r="B494" s="13">
        <f>(commit!$H495+commit!$I495)/1000</f>
        <v>8.0030000000000001</v>
      </c>
      <c r="C494" s="13">
        <f>(commit!$K495-commit!$J495)/1000</f>
        <v>113.718</v>
      </c>
      <c r="D494" s="13">
        <f>commit!$J495/1000</f>
        <v>0.68600000000000005</v>
      </c>
      <c r="E494" s="12">
        <f>commit!$G495</f>
        <v>303705</v>
      </c>
      <c r="F494" s="32">
        <f t="shared" si="41"/>
        <v>303.70499999999998</v>
      </c>
      <c r="G494" s="12">
        <f>commit!$P495/1000</f>
        <v>91.463999999999999</v>
      </c>
      <c r="H494" s="12">
        <f>commit!$P495/J494</f>
        <v>52.086560364464695</v>
      </c>
      <c r="I494" s="12">
        <f>commit!$L495</f>
        <v>1638</v>
      </c>
      <c r="J494" s="12">
        <f>commit!$M495</f>
        <v>1756</v>
      </c>
      <c r="K494" s="13">
        <f>(ncommit!$K495-ncommit!$J495)/1000</f>
        <v>88.302999999999997</v>
      </c>
      <c r="L494" s="11">
        <f t="shared" si="39"/>
        <v>1.2878158159971915</v>
      </c>
      <c r="M494" s="12">
        <f>ncommit!$G495</f>
        <v>263516</v>
      </c>
      <c r="N494" s="32">
        <f t="shared" si="42"/>
        <v>263.51600000000002</v>
      </c>
      <c r="O494" s="11">
        <f t="shared" si="40"/>
        <v>1.152510663489124</v>
      </c>
    </row>
    <row r="495" spans="1:15" x14ac:dyDescent="0.2">
      <c r="A495" s="1">
        <v>494</v>
      </c>
      <c r="B495" s="13">
        <f>(commit!$H496+commit!$I496)/1000</f>
        <v>7.7590000000000003</v>
      </c>
      <c r="C495" s="13">
        <f>(commit!$K496-commit!$J496)/1000</f>
        <v>111.76300000000001</v>
      </c>
      <c r="D495" s="13">
        <f>commit!$J496/1000</f>
        <v>0.67800000000000005</v>
      </c>
      <c r="E495" s="12">
        <f>commit!$G496</f>
        <v>303705</v>
      </c>
      <c r="F495" s="32">
        <f t="shared" si="41"/>
        <v>303.70499999999998</v>
      </c>
      <c r="G495" s="12">
        <f>commit!$P496/1000</f>
        <v>91.463999999999999</v>
      </c>
      <c r="H495" s="12">
        <f>commit!$P496/J495</f>
        <v>52.086560364464695</v>
      </c>
      <c r="I495" s="12">
        <f>commit!$L496</f>
        <v>1638</v>
      </c>
      <c r="J495" s="12">
        <f>commit!$M496</f>
        <v>1756</v>
      </c>
      <c r="K495" s="13">
        <f>(ncommit!$K496-ncommit!$J496)/1000</f>
        <v>87.363</v>
      </c>
      <c r="L495" s="11">
        <f t="shared" si="39"/>
        <v>1.2792944381488731</v>
      </c>
      <c r="M495" s="12">
        <f>ncommit!$G496</f>
        <v>263516</v>
      </c>
      <c r="N495" s="32">
        <f t="shared" si="42"/>
        <v>263.51600000000002</v>
      </c>
      <c r="O495" s="11">
        <f t="shared" si="40"/>
        <v>1.152510663489124</v>
      </c>
    </row>
    <row r="496" spans="1:15" x14ac:dyDescent="0.2">
      <c r="A496" s="1">
        <v>495</v>
      </c>
      <c r="B496" s="13">
        <f>(commit!$H497+commit!$I497)/1000</f>
        <v>8.343</v>
      </c>
      <c r="C496" s="13">
        <f>(commit!$K497-commit!$J497)/1000</f>
        <v>115.331</v>
      </c>
      <c r="D496" s="13">
        <f>commit!$J497/1000</f>
        <v>0.75800000000000001</v>
      </c>
      <c r="E496" s="12">
        <f>commit!$G497</f>
        <v>303705</v>
      </c>
      <c r="F496" s="32">
        <f t="shared" si="41"/>
        <v>303.70499999999998</v>
      </c>
      <c r="G496" s="12">
        <f>commit!$P497/1000</f>
        <v>91.463999999999999</v>
      </c>
      <c r="H496" s="12">
        <f>commit!$P497/J496</f>
        <v>52.086560364464695</v>
      </c>
      <c r="I496" s="12">
        <f>commit!$L497</f>
        <v>1638</v>
      </c>
      <c r="J496" s="12">
        <f>commit!$M497</f>
        <v>1756</v>
      </c>
      <c r="K496" s="13">
        <f>(ncommit!$K497-ncommit!$J497)/1000</f>
        <v>90.896000000000001</v>
      </c>
      <c r="L496" s="11">
        <f t="shared" si="39"/>
        <v>1.2688237106143285</v>
      </c>
      <c r="M496" s="12">
        <f>ncommit!$G497</f>
        <v>263516</v>
      </c>
      <c r="N496" s="32">
        <f t="shared" si="42"/>
        <v>263.51600000000002</v>
      </c>
      <c r="O496" s="11">
        <f t="shared" si="40"/>
        <v>1.152510663489124</v>
      </c>
    </row>
    <row r="497" spans="1:15" x14ac:dyDescent="0.2">
      <c r="A497" s="1">
        <v>496</v>
      </c>
      <c r="B497" s="13">
        <f>(commit!$H498+commit!$I498)/1000</f>
        <v>8.4269999999999996</v>
      </c>
      <c r="C497" s="13">
        <f>(commit!$K498-commit!$J498)/1000</f>
        <v>117.05800000000001</v>
      </c>
      <c r="D497" s="13">
        <f>commit!$J498/1000</f>
        <v>0.77</v>
      </c>
      <c r="E497" s="12">
        <f>commit!$G498</f>
        <v>303713</v>
      </c>
      <c r="F497" s="32">
        <f t="shared" si="41"/>
        <v>303.71300000000002</v>
      </c>
      <c r="G497" s="12">
        <f>commit!$P498/1000</f>
        <v>91.498000000000005</v>
      </c>
      <c r="H497" s="12">
        <f>commit!$P498/J497</f>
        <v>52.105922551252846</v>
      </c>
      <c r="I497" s="12">
        <f>commit!$L498</f>
        <v>1638</v>
      </c>
      <c r="J497" s="12">
        <f>commit!$M498</f>
        <v>1756</v>
      </c>
      <c r="K497" s="13">
        <f>(ncommit!$K498-ncommit!$J498)/1000</f>
        <v>91.769000000000005</v>
      </c>
      <c r="L497" s="11">
        <f t="shared" si="39"/>
        <v>1.2755723610369514</v>
      </c>
      <c r="M497" s="12">
        <f>ncommit!$G498</f>
        <v>263752</v>
      </c>
      <c r="N497" s="32">
        <f t="shared" si="42"/>
        <v>263.75200000000001</v>
      </c>
      <c r="O497" s="11">
        <f t="shared" si="40"/>
        <v>1.151509751584822</v>
      </c>
    </row>
    <row r="498" spans="1:15" x14ac:dyDescent="0.2">
      <c r="A498" s="1">
        <v>497</v>
      </c>
      <c r="B498" s="13">
        <f>(commit!$H499+commit!$I499)/1000</f>
        <v>7.9960000000000004</v>
      </c>
      <c r="C498" s="13">
        <f>(commit!$K499-commit!$J499)/1000</f>
        <v>112.58</v>
      </c>
      <c r="D498" s="13">
        <f>commit!$J499/1000</f>
        <v>0.74399999999999999</v>
      </c>
      <c r="E498" s="12">
        <f>commit!$G499</f>
        <v>303713</v>
      </c>
      <c r="F498" s="32">
        <f t="shared" si="41"/>
        <v>303.71300000000002</v>
      </c>
      <c r="G498" s="12">
        <f>commit!$P499/1000</f>
        <v>91.498000000000005</v>
      </c>
      <c r="H498" s="12">
        <f>commit!$P499/J498</f>
        <v>52.105922551252846</v>
      </c>
      <c r="I498" s="12">
        <f>commit!$L499</f>
        <v>1638</v>
      </c>
      <c r="J498" s="12">
        <f>commit!$M499</f>
        <v>1756</v>
      </c>
      <c r="K498" s="13">
        <f>(ncommit!$K499-ncommit!$J499)/1000</f>
        <v>87.710999999999999</v>
      </c>
      <c r="L498" s="11">
        <f t="shared" si="39"/>
        <v>1.283533422261746</v>
      </c>
      <c r="M498" s="12">
        <f>ncommit!$G499</f>
        <v>263752</v>
      </c>
      <c r="N498" s="32">
        <f t="shared" si="42"/>
        <v>263.75200000000001</v>
      </c>
      <c r="O498" s="11">
        <f t="shared" si="40"/>
        <v>1.151509751584822</v>
      </c>
    </row>
    <row r="499" spans="1:15" x14ac:dyDescent="0.2">
      <c r="A499" s="1">
        <v>498</v>
      </c>
      <c r="B499" s="13">
        <f>(commit!$H500+commit!$I500)/1000</f>
        <v>8.1310000000000002</v>
      </c>
      <c r="C499" s="13">
        <f>(commit!$K500-commit!$J500)/1000</f>
        <v>114.929</v>
      </c>
      <c r="D499" s="13">
        <f>commit!$J500/1000</f>
        <v>0.82099999999999995</v>
      </c>
      <c r="E499" s="12">
        <f>commit!$G500</f>
        <v>303713</v>
      </c>
      <c r="F499" s="32">
        <f t="shared" si="41"/>
        <v>303.71300000000002</v>
      </c>
      <c r="G499" s="12">
        <f>commit!$P500/1000</f>
        <v>91.498000000000005</v>
      </c>
      <c r="H499" s="12">
        <f>commit!$P500/J499</f>
        <v>52.105922551252846</v>
      </c>
      <c r="I499" s="12">
        <f>commit!$L500</f>
        <v>1638</v>
      </c>
      <c r="J499" s="12">
        <f>commit!$M500</f>
        <v>1756</v>
      </c>
      <c r="K499" s="13">
        <f>(ncommit!$K500-ncommit!$J500)/1000</f>
        <v>90.768000000000001</v>
      </c>
      <c r="L499" s="11">
        <f t="shared" si="39"/>
        <v>1.2661841177507491</v>
      </c>
      <c r="M499" s="12">
        <f>ncommit!$G500</f>
        <v>263752</v>
      </c>
      <c r="N499" s="32">
        <f t="shared" si="42"/>
        <v>263.75200000000001</v>
      </c>
      <c r="O499" s="11">
        <f t="shared" si="40"/>
        <v>1.151509751584822</v>
      </c>
    </row>
    <row r="500" spans="1:15" x14ac:dyDescent="0.2">
      <c r="A500" s="1">
        <v>499</v>
      </c>
      <c r="B500" s="13">
        <f>(commit!$H501+commit!$I501)/1000</f>
        <v>7.85</v>
      </c>
      <c r="C500" s="13">
        <f>(commit!$K501-commit!$J501)/1000</f>
        <v>110.74299999999999</v>
      </c>
      <c r="D500" s="13">
        <f>commit!$J501/1000</f>
        <v>0.75700000000000001</v>
      </c>
      <c r="E500" s="12">
        <f>commit!$G501</f>
        <v>303713</v>
      </c>
      <c r="F500" s="32">
        <f t="shared" si="41"/>
        <v>303.71300000000002</v>
      </c>
      <c r="G500" s="12">
        <f>commit!$P501/1000</f>
        <v>91.498000000000005</v>
      </c>
      <c r="H500" s="12">
        <f>commit!$P501/J500</f>
        <v>52.105922551252846</v>
      </c>
      <c r="I500" s="12">
        <f>commit!$L501</f>
        <v>1638</v>
      </c>
      <c r="J500" s="12">
        <f>commit!$M501</f>
        <v>1756</v>
      </c>
      <c r="K500" s="13">
        <f>(ncommit!$K501-ncommit!$J501)/1000</f>
        <v>85.858000000000004</v>
      </c>
      <c r="L500" s="11">
        <f t="shared" si="39"/>
        <v>1.2898390365487198</v>
      </c>
      <c r="M500" s="12">
        <f>ncommit!$G501</f>
        <v>263752</v>
      </c>
      <c r="N500" s="32">
        <f t="shared" si="42"/>
        <v>263.75200000000001</v>
      </c>
      <c r="O500" s="11">
        <f t="shared" si="40"/>
        <v>1.151509751584822</v>
      </c>
    </row>
    <row r="501" spans="1:15" x14ac:dyDescent="0.2">
      <c r="A501" s="1">
        <v>500</v>
      </c>
      <c r="B501" s="13">
        <f>(commit!$H502+commit!$I502)/1000</f>
        <v>8.2850000000000001</v>
      </c>
      <c r="C501" s="13">
        <f>(commit!$K502-commit!$J502)/1000</f>
        <v>115.28</v>
      </c>
      <c r="D501" s="13">
        <f>commit!$J502/1000</f>
        <v>0.75900000000000001</v>
      </c>
      <c r="E501" s="12">
        <f>commit!$G502</f>
        <v>303713</v>
      </c>
      <c r="F501" s="32">
        <f t="shared" si="41"/>
        <v>303.71300000000002</v>
      </c>
      <c r="G501" s="12">
        <f>commit!$P502/1000</f>
        <v>91.498000000000005</v>
      </c>
      <c r="H501" s="12">
        <f>commit!$P502/J501</f>
        <v>52.105922551252846</v>
      </c>
      <c r="I501" s="12">
        <f>commit!$L502</f>
        <v>1638</v>
      </c>
      <c r="J501" s="12">
        <f>commit!$M502</f>
        <v>1756</v>
      </c>
      <c r="K501" s="13">
        <f>(ncommit!$K502-ncommit!$J502)/1000</f>
        <v>88.52</v>
      </c>
      <c r="L501" s="11">
        <f t="shared" si="39"/>
        <v>1.3023045639403525</v>
      </c>
      <c r="M501" s="12">
        <f>ncommit!$G502</f>
        <v>263752</v>
      </c>
      <c r="N501" s="32">
        <f t="shared" si="42"/>
        <v>263.75200000000001</v>
      </c>
      <c r="O501" s="11">
        <f t="shared" si="40"/>
        <v>1.151509751584822</v>
      </c>
    </row>
    <row r="502" spans="1:15" x14ac:dyDescent="0.2">
      <c r="A502" s="1">
        <v>501</v>
      </c>
      <c r="B502" s="13">
        <f>(commit!$H503+commit!$I503)/1000</f>
        <v>8.3290000000000006</v>
      </c>
      <c r="C502" s="13">
        <f>(commit!$K503-commit!$J503)/1000</f>
        <v>119.21599999999999</v>
      </c>
      <c r="D502" s="13">
        <f>commit!$J503/1000</f>
        <v>0.72699999999999998</v>
      </c>
      <c r="E502" s="12">
        <f>commit!$G503</f>
        <v>303713</v>
      </c>
      <c r="F502" s="32">
        <f t="shared" si="41"/>
        <v>303.71300000000002</v>
      </c>
      <c r="G502" s="12">
        <f>commit!$P503/1000</f>
        <v>91.498000000000005</v>
      </c>
      <c r="H502" s="12">
        <f>commit!$P503/J502</f>
        <v>52.105922551252846</v>
      </c>
      <c r="I502" s="12">
        <f>commit!$L503</f>
        <v>1638</v>
      </c>
      <c r="J502" s="12">
        <f>commit!$M503</f>
        <v>1756</v>
      </c>
      <c r="K502" s="13">
        <f>(ncommit!$K503-ncommit!$J503)/1000</f>
        <v>91.409000000000006</v>
      </c>
      <c r="L502" s="11">
        <f t="shared" si="39"/>
        <v>1.3042041812075396</v>
      </c>
      <c r="M502" s="12">
        <f>ncommit!$G503</f>
        <v>263752</v>
      </c>
      <c r="N502" s="32">
        <f t="shared" si="42"/>
        <v>263.75200000000001</v>
      </c>
      <c r="O502" s="11">
        <f t="shared" si="40"/>
        <v>1.151509751584822</v>
      </c>
    </row>
    <row r="503" spans="1:15" x14ac:dyDescent="0.2">
      <c r="A503" s="1">
        <v>502</v>
      </c>
      <c r="B503" s="13">
        <f>(commit!$H504+commit!$I504)/1000</f>
        <v>8.1660000000000004</v>
      </c>
      <c r="C503" s="13">
        <f>(commit!$K504-commit!$J504)/1000</f>
        <v>115.252</v>
      </c>
      <c r="D503" s="13">
        <f>commit!$J504/1000</f>
        <v>0.78300000000000003</v>
      </c>
      <c r="E503" s="12">
        <f>commit!$G504</f>
        <v>303705</v>
      </c>
      <c r="F503" s="32">
        <f t="shared" si="41"/>
        <v>303.70499999999998</v>
      </c>
      <c r="G503" s="12">
        <f>commit!$P504/1000</f>
        <v>91.463999999999999</v>
      </c>
      <c r="H503" s="12">
        <f>commit!$P504/J503</f>
        <v>52.086560364464695</v>
      </c>
      <c r="I503" s="12">
        <f>commit!$L504</f>
        <v>1638</v>
      </c>
      <c r="J503" s="12">
        <f>commit!$M504</f>
        <v>1756</v>
      </c>
      <c r="K503" s="13">
        <f>(ncommit!$K504-ncommit!$J504)/1000</f>
        <v>88.119</v>
      </c>
      <c r="L503" s="11">
        <f t="shared" si="39"/>
        <v>1.3079131628820118</v>
      </c>
      <c r="M503" s="12">
        <f>ncommit!$G504</f>
        <v>263516</v>
      </c>
      <c r="N503" s="32">
        <f t="shared" si="42"/>
        <v>263.51600000000002</v>
      </c>
      <c r="O503" s="11">
        <f t="shared" si="40"/>
        <v>1.152510663489124</v>
      </c>
    </row>
    <row r="504" spans="1:15" x14ac:dyDescent="0.2">
      <c r="A504" s="1">
        <v>503</v>
      </c>
      <c r="B504" s="13">
        <f>(commit!$H505+commit!$I505)/1000</f>
        <v>8.2289999999999992</v>
      </c>
      <c r="C504" s="13">
        <f>(commit!$K505-commit!$J505)/1000</f>
        <v>116.479</v>
      </c>
      <c r="D504" s="13">
        <f>commit!$J505/1000</f>
        <v>0.78100000000000003</v>
      </c>
      <c r="E504" s="12">
        <f>commit!$G505</f>
        <v>303705</v>
      </c>
      <c r="F504" s="32">
        <f t="shared" si="41"/>
        <v>303.70499999999998</v>
      </c>
      <c r="G504" s="12">
        <f>commit!$P505/1000</f>
        <v>91.463999999999999</v>
      </c>
      <c r="H504" s="12">
        <f>commit!$P505/J504</f>
        <v>52.086560364464695</v>
      </c>
      <c r="I504" s="12">
        <f>commit!$L505</f>
        <v>1638</v>
      </c>
      <c r="J504" s="12">
        <f>commit!$M505</f>
        <v>1756</v>
      </c>
      <c r="K504" s="13">
        <f>(ncommit!$K505-ncommit!$J505)/1000</f>
        <v>90.75</v>
      </c>
      <c r="L504" s="11">
        <f t="shared" si="39"/>
        <v>1.2835151515151515</v>
      </c>
      <c r="M504" s="12">
        <f>ncommit!$G505</f>
        <v>263516</v>
      </c>
      <c r="N504" s="32">
        <f t="shared" si="42"/>
        <v>263.51600000000002</v>
      </c>
      <c r="O504" s="11">
        <f t="shared" si="40"/>
        <v>1.152510663489124</v>
      </c>
    </row>
    <row r="505" spans="1:15" x14ac:dyDescent="0.2">
      <c r="A505" s="1">
        <v>504</v>
      </c>
      <c r="B505" s="13">
        <f>(commit!$H506+commit!$I506)/1000</f>
        <v>7.8280000000000003</v>
      </c>
      <c r="C505" s="13">
        <f>(commit!$K506-commit!$J506)/1000</f>
        <v>110.407</v>
      </c>
      <c r="D505" s="13">
        <f>commit!$J506/1000</f>
        <v>0.71699999999999997</v>
      </c>
      <c r="E505" s="12">
        <f>commit!$G506</f>
        <v>303705</v>
      </c>
      <c r="F505" s="32">
        <f t="shared" si="41"/>
        <v>303.70499999999998</v>
      </c>
      <c r="G505" s="12">
        <f>commit!$P506/1000</f>
        <v>91.463999999999999</v>
      </c>
      <c r="H505" s="12">
        <f>commit!$P506/J505</f>
        <v>52.086560364464695</v>
      </c>
      <c r="I505" s="12">
        <f>commit!$L506</f>
        <v>1638</v>
      </c>
      <c r="J505" s="12">
        <f>commit!$M506</f>
        <v>1756</v>
      </c>
      <c r="K505" s="13">
        <f>(ncommit!$K506-ncommit!$J506)/1000</f>
        <v>85.106999999999999</v>
      </c>
      <c r="L505" s="11">
        <f t="shared" si="39"/>
        <v>1.2972728447718753</v>
      </c>
      <c r="M505" s="12">
        <f>ncommit!$G506</f>
        <v>263516</v>
      </c>
      <c r="N505" s="32">
        <f t="shared" si="42"/>
        <v>263.51600000000002</v>
      </c>
      <c r="O505" s="11">
        <f t="shared" si="40"/>
        <v>1.152510663489124</v>
      </c>
    </row>
    <row r="506" spans="1:15" x14ac:dyDescent="0.2">
      <c r="A506" s="1">
        <v>505</v>
      </c>
      <c r="B506" s="13">
        <f>(commit!$H507+commit!$I507)/1000</f>
        <v>7.8940000000000001</v>
      </c>
      <c r="C506" s="13">
        <f>(commit!$K507-commit!$J507)/1000</f>
        <v>115.09699999999999</v>
      </c>
      <c r="D506" s="13">
        <f>commit!$J507/1000</f>
        <v>0.73599999999999999</v>
      </c>
      <c r="E506" s="12">
        <f>commit!$G507</f>
        <v>303705</v>
      </c>
      <c r="F506" s="32">
        <f t="shared" si="41"/>
        <v>303.70499999999998</v>
      </c>
      <c r="G506" s="12">
        <f>commit!$P507/1000</f>
        <v>91.463999999999999</v>
      </c>
      <c r="H506" s="12">
        <f>commit!$P507/J506</f>
        <v>52.086560364464695</v>
      </c>
      <c r="I506" s="12">
        <f>commit!$L507</f>
        <v>1638</v>
      </c>
      <c r="J506" s="12">
        <f>commit!$M507</f>
        <v>1756</v>
      </c>
      <c r="K506" s="13">
        <f>(ncommit!$K507-ncommit!$J507)/1000</f>
        <v>90.174999999999997</v>
      </c>
      <c r="L506" s="11">
        <f t="shared" si="39"/>
        <v>1.2763737177710008</v>
      </c>
      <c r="M506" s="12">
        <f>ncommit!$G507</f>
        <v>263516</v>
      </c>
      <c r="N506" s="32">
        <f t="shared" si="42"/>
        <v>263.51600000000002</v>
      </c>
      <c r="O506" s="11">
        <f t="shared" si="40"/>
        <v>1.152510663489124</v>
      </c>
    </row>
    <row r="507" spans="1:15" x14ac:dyDescent="0.2">
      <c r="A507" s="1">
        <v>506</v>
      </c>
      <c r="B507" s="13">
        <f>(commit!$H508+commit!$I508)/1000</f>
        <v>8.3729999999999993</v>
      </c>
      <c r="C507" s="13">
        <f>(commit!$K508-commit!$J508)/1000</f>
        <v>114.233</v>
      </c>
      <c r="D507" s="13">
        <f>commit!$J508/1000</f>
        <v>0.78100000000000003</v>
      </c>
      <c r="E507" s="12">
        <f>commit!$G508</f>
        <v>303705</v>
      </c>
      <c r="F507" s="32">
        <f t="shared" si="41"/>
        <v>303.70499999999998</v>
      </c>
      <c r="G507" s="12">
        <f>commit!$P508/1000</f>
        <v>91.463999999999999</v>
      </c>
      <c r="H507" s="12">
        <f>commit!$P508/J507</f>
        <v>52.086560364464695</v>
      </c>
      <c r="I507" s="12">
        <f>commit!$L508</f>
        <v>1638</v>
      </c>
      <c r="J507" s="12">
        <f>commit!$M508</f>
        <v>1756</v>
      </c>
      <c r="K507" s="13">
        <f>(ncommit!$K508-ncommit!$J508)/1000</f>
        <v>92.897999999999996</v>
      </c>
      <c r="L507" s="11">
        <f t="shared" si="39"/>
        <v>1.229660487846886</v>
      </c>
      <c r="M507" s="12">
        <f>ncommit!$G508</f>
        <v>263516</v>
      </c>
      <c r="N507" s="32">
        <f t="shared" si="42"/>
        <v>263.51600000000002</v>
      </c>
      <c r="O507" s="11">
        <f t="shared" si="40"/>
        <v>1.152510663489124</v>
      </c>
    </row>
    <row r="508" spans="1:15" x14ac:dyDescent="0.2">
      <c r="A508" s="1">
        <v>507</v>
      </c>
      <c r="B508" s="13">
        <f>(commit!$H509+commit!$I509)/1000</f>
        <v>8.0389999999999997</v>
      </c>
      <c r="C508" s="13">
        <f>(commit!$K509-commit!$J509)/1000</f>
        <v>115.25700000000001</v>
      </c>
      <c r="D508" s="13">
        <f>commit!$J509/1000</f>
        <v>0.73399999999999999</v>
      </c>
      <c r="E508" s="12">
        <f>commit!$G509</f>
        <v>303705</v>
      </c>
      <c r="F508" s="32">
        <f t="shared" si="41"/>
        <v>303.70499999999998</v>
      </c>
      <c r="G508" s="12">
        <f>commit!$P509/1000</f>
        <v>91.463999999999999</v>
      </c>
      <c r="H508" s="12">
        <f>commit!$P509/J508</f>
        <v>52.086560364464695</v>
      </c>
      <c r="I508" s="12">
        <f>commit!$L509</f>
        <v>1638</v>
      </c>
      <c r="J508" s="12">
        <f>commit!$M509</f>
        <v>1756</v>
      </c>
      <c r="K508" s="13">
        <f>(ncommit!$K509-ncommit!$J509)/1000</f>
        <v>89.581000000000003</v>
      </c>
      <c r="L508" s="11">
        <f t="shared" si="39"/>
        <v>1.2866232794900705</v>
      </c>
      <c r="M508" s="12">
        <f>ncommit!$G509</f>
        <v>263516</v>
      </c>
      <c r="N508" s="32">
        <f t="shared" si="42"/>
        <v>263.51600000000002</v>
      </c>
      <c r="O508" s="11">
        <f t="shared" si="40"/>
        <v>1.152510663489124</v>
      </c>
    </row>
    <row r="509" spans="1:15" x14ac:dyDescent="0.2">
      <c r="A509" s="1">
        <v>508</v>
      </c>
      <c r="B509" s="13">
        <f>(commit!$H510+commit!$I510)/1000</f>
        <v>8.1489999999999991</v>
      </c>
      <c r="C509" s="13">
        <f>(commit!$K510-commit!$J510)/1000</f>
        <v>113.06399999999999</v>
      </c>
      <c r="D509" s="13">
        <f>commit!$J510/1000</f>
        <v>0.69799999999999995</v>
      </c>
      <c r="E509" s="12">
        <f>commit!$G510</f>
        <v>304317</v>
      </c>
      <c r="F509" s="32">
        <f t="shared" si="41"/>
        <v>304.31700000000001</v>
      </c>
      <c r="G509" s="12">
        <f>commit!$P510/1000</f>
        <v>91.762</v>
      </c>
      <c r="H509" s="12">
        <f>commit!$P510/J509</f>
        <v>52.256264236902048</v>
      </c>
      <c r="I509" s="12">
        <f>commit!$L510</f>
        <v>1638</v>
      </c>
      <c r="J509" s="12">
        <f>commit!$M510</f>
        <v>1756</v>
      </c>
      <c r="K509" s="13">
        <f>(ncommit!$K510-ncommit!$J510)/1000</f>
        <v>90.325999999999993</v>
      </c>
      <c r="L509" s="11">
        <f t="shared" si="39"/>
        <v>1.2517326129796515</v>
      </c>
      <c r="M509" s="12">
        <f>ncommit!$G510</f>
        <v>264141</v>
      </c>
      <c r="N509" s="32">
        <f t="shared" si="42"/>
        <v>264.14100000000002</v>
      </c>
      <c r="O509" s="11">
        <f t="shared" si="40"/>
        <v>1.152100582643361</v>
      </c>
    </row>
    <row r="510" spans="1:15" x14ac:dyDescent="0.2">
      <c r="A510" s="1">
        <v>509</v>
      </c>
      <c r="B510" s="13">
        <f>(commit!$H511+commit!$I511)/1000</f>
        <v>7.8419999999999996</v>
      </c>
      <c r="C510" s="13">
        <f>(commit!$K511-commit!$J511)/1000</f>
        <v>110.739</v>
      </c>
      <c r="D510" s="13">
        <f>commit!$J511/1000</f>
        <v>0.73899999999999999</v>
      </c>
      <c r="E510" s="12">
        <f>commit!$G511</f>
        <v>304392</v>
      </c>
      <c r="F510" s="32">
        <f t="shared" si="41"/>
        <v>304.392</v>
      </c>
      <c r="G510" s="12">
        <f>commit!$P511/1000</f>
        <v>91.808000000000007</v>
      </c>
      <c r="H510" s="12">
        <f>commit!$P511/J510</f>
        <v>52.28246013667426</v>
      </c>
      <c r="I510" s="12">
        <f>commit!$L511</f>
        <v>1638</v>
      </c>
      <c r="J510" s="12">
        <f>commit!$M511</f>
        <v>1756</v>
      </c>
      <c r="K510" s="13">
        <f>(ncommit!$K511-ncommit!$J511)/1000</f>
        <v>87.512</v>
      </c>
      <c r="L510" s="11">
        <f t="shared" si="39"/>
        <v>1.2654150287960508</v>
      </c>
      <c r="M510" s="12">
        <f>ncommit!$G511</f>
        <v>264173</v>
      </c>
      <c r="N510" s="32">
        <f t="shared" si="42"/>
        <v>264.173</v>
      </c>
      <c r="O510" s="11">
        <f t="shared" si="40"/>
        <v>1.1522449304054541</v>
      </c>
    </row>
    <row r="511" spans="1:15" x14ac:dyDescent="0.2">
      <c r="A511" s="1">
        <v>510</v>
      </c>
      <c r="B511" s="13">
        <f>(commit!$H512+commit!$I512)/1000</f>
        <v>8.0310000000000006</v>
      </c>
      <c r="C511" s="13">
        <f>(commit!$K512-commit!$J512)/1000</f>
        <v>114.705</v>
      </c>
      <c r="D511" s="13">
        <f>commit!$J512/1000</f>
        <v>0.70899999999999996</v>
      </c>
      <c r="E511" s="12">
        <f>commit!$G512</f>
        <v>304392</v>
      </c>
      <c r="F511" s="32">
        <f t="shared" si="41"/>
        <v>304.392</v>
      </c>
      <c r="G511" s="12">
        <f>commit!$P512/1000</f>
        <v>91.808000000000007</v>
      </c>
      <c r="H511" s="12">
        <f>commit!$P512/J511</f>
        <v>52.28246013667426</v>
      </c>
      <c r="I511" s="12">
        <f>commit!$L512</f>
        <v>1638</v>
      </c>
      <c r="J511" s="12">
        <f>commit!$M512</f>
        <v>1756</v>
      </c>
      <c r="K511" s="13">
        <f>(ncommit!$K512-ncommit!$J512)/1000</f>
        <v>88.126000000000005</v>
      </c>
      <c r="L511" s="11">
        <f t="shared" si="39"/>
        <v>1.3016022513219707</v>
      </c>
      <c r="M511" s="12">
        <f>ncommit!$G512</f>
        <v>264173</v>
      </c>
      <c r="N511" s="32">
        <f t="shared" si="42"/>
        <v>264.173</v>
      </c>
      <c r="O511" s="11">
        <f t="shared" si="40"/>
        <v>1.1522449304054541</v>
      </c>
    </row>
    <row r="512" spans="1:15" x14ac:dyDescent="0.2">
      <c r="A512" s="1">
        <v>511</v>
      </c>
      <c r="B512" s="13">
        <f>(commit!$H513+commit!$I513)/1000</f>
        <v>8.66</v>
      </c>
      <c r="C512" s="13">
        <f>(commit!$K513-commit!$J513)/1000</f>
        <v>118.166</v>
      </c>
      <c r="D512" s="13">
        <f>commit!$J513/1000</f>
        <v>0.78500000000000003</v>
      </c>
      <c r="E512" s="12">
        <f>commit!$G513</f>
        <v>304392</v>
      </c>
      <c r="F512" s="32">
        <f t="shared" si="41"/>
        <v>304.392</v>
      </c>
      <c r="G512" s="12">
        <f>commit!$P513/1000</f>
        <v>91.808000000000007</v>
      </c>
      <c r="H512" s="12">
        <f>commit!$P513/J512</f>
        <v>52.28246013667426</v>
      </c>
      <c r="I512" s="12">
        <f>commit!$L513</f>
        <v>1638</v>
      </c>
      <c r="J512" s="12">
        <f>commit!$M513</f>
        <v>1756</v>
      </c>
      <c r="K512" s="13">
        <f>(ncommit!$K513-ncommit!$J513)/1000</f>
        <v>91.105999999999995</v>
      </c>
      <c r="L512" s="11">
        <f t="shared" si="39"/>
        <v>1.2970166619103023</v>
      </c>
      <c r="M512" s="12">
        <f>ncommit!$G513</f>
        <v>264173</v>
      </c>
      <c r="N512" s="32">
        <f t="shared" si="42"/>
        <v>264.173</v>
      </c>
      <c r="O512" s="11">
        <f t="shared" si="40"/>
        <v>1.1522449304054541</v>
      </c>
    </row>
    <row r="513" spans="1:15" x14ac:dyDescent="0.2">
      <c r="A513" s="1">
        <v>512</v>
      </c>
      <c r="B513" s="13">
        <f>(commit!$H514+commit!$I514)/1000</f>
        <v>8.2490000000000006</v>
      </c>
      <c r="C513" s="13">
        <f>(commit!$K514-commit!$J514)/1000</f>
        <v>114.114</v>
      </c>
      <c r="D513" s="13">
        <f>commit!$J514/1000</f>
        <v>0.80700000000000005</v>
      </c>
      <c r="E513" s="12">
        <f>commit!$G514</f>
        <v>304392</v>
      </c>
      <c r="F513" s="32">
        <f t="shared" si="41"/>
        <v>304.392</v>
      </c>
      <c r="G513" s="12">
        <f>commit!$P514/1000</f>
        <v>91.808000000000007</v>
      </c>
      <c r="H513" s="12">
        <f>commit!$P514/J513</f>
        <v>52.28246013667426</v>
      </c>
      <c r="I513" s="12">
        <f>commit!$L514</f>
        <v>1638</v>
      </c>
      <c r="J513" s="12">
        <f>commit!$M514</f>
        <v>1756</v>
      </c>
      <c r="K513" s="13">
        <f>(ncommit!$K514-ncommit!$J514)/1000</f>
        <v>89.626999999999995</v>
      </c>
      <c r="L513" s="11">
        <f t="shared" si="39"/>
        <v>1.2732100817833913</v>
      </c>
      <c r="M513" s="12">
        <f>ncommit!$G514</f>
        <v>264173</v>
      </c>
      <c r="N513" s="32">
        <f t="shared" si="42"/>
        <v>264.173</v>
      </c>
      <c r="O513" s="11">
        <f t="shared" si="40"/>
        <v>1.1522449304054541</v>
      </c>
    </row>
    <row r="514" spans="1:15" x14ac:dyDescent="0.2">
      <c r="A514" s="1">
        <v>513</v>
      </c>
      <c r="B514" s="13">
        <f>(commit!$H515+commit!$I515)/1000</f>
        <v>8.1440000000000001</v>
      </c>
      <c r="C514" s="13">
        <f>(commit!$K515-commit!$J515)/1000</f>
        <v>117.271</v>
      </c>
      <c r="D514" s="13">
        <f>commit!$J515/1000</f>
        <v>0.76900000000000002</v>
      </c>
      <c r="E514" s="12">
        <f>commit!$G515</f>
        <v>304392</v>
      </c>
      <c r="F514" s="32">
        <f t="shared" si="41"/>
        <v>304.392</v>
      </c>
      <c r="G514" s="12">
        <f>commit!$P515/1000</f>
        <v>91.808000000000007</v>
      </c>
      <c r="H514" s="12">
        <f>commit!$P515/J514</f>
        <v>52.28246013667426</v>
      </c>
      <c r="I514" s="12">
        <f>commit!$L515</f>
        <v>1638</v>
      </c>
      <c r="J514" s="12">
        <f>commit!$M515</f>
        <v>1756</v>
      </c>
      <c r="K514" s="13">
        <f>(ncommit!$K515-ncommit!$J515)/1000</f>
        <v>89.349000000000004</v>
      </c>
      <c r="L514" s="11">
        <f t="shared" ref="L514:L577" si="43">C514/K514</f>
        <v>1.31250489652934</v>
      </c>
      <c r="M514" s="12">
        <f>ncommit!$G515</f>
        <v>264173</v>
      </c>
      <c r="N514" s="32">
        <f t="shared" si="42"/>
        <v>264.173</v>
      </c>
      <c r="O514" s="11">
        <f t="shared" ref="O514:O577" si="44">E514/M514</f>
        <v>1.1522449304054541</v>
      </c>
    </row>
    <row r="515" spans="1:15" x14ac:dyDescent="0.2">
      <c r="A515" s="1">
        <v>514</v>
      </c>
      <c r="B515" s="13">
        <f>(commit!$H516+commit!$I516)/1000</f>
        <v>7.8259999999999996</v>
      </c>
      <c r="C515" s="13">
        <f>(commit!$K516-commit!$J516)/1000</f>
        <v>113.05200000000001</v>
      </c>
      <c r="D515" s="13">
        <f>commit!$J516/1000</f>
        <v>0.74199999999999999</v>
      </c>
      <c r="E515" s="12">
        <f>commit!$G516</f>
        <v>308942</v>
      </c>
      <c r="F515" s="32">
        <f t="shared" ref="F515:F578" si="45">E515/1000</f>
        <v>308.94200000000001</v>
      </c>
      <c r="G515" s="12">
        <f>commit!$P516/1000</f>
        <v>93.391999999999996</v>
      </c>
      <c r="H515" s="12">
        <f>commit!$P516/J515</f>
        <v>53.184510250569474</v>
      </c>
      <c r="I515" s="12">
        <f>commit!$L516</f>
        <v>1638</v>
      </c>
      <c r="J515" s="12">
        <f>commit!$M516</f>
        <v>1756</v>
      </c>
      <c r="K515" s="13">
        <f>(ncommit!$K516-ncommit!$J516)/1000</f>
        <v>88.906000000000006</v>
      </c>
      <c r="L515" s="11">
        <f t="shared" si="43"/>
        <v>1.2715902188828649</v>
      </c>
      <c r="M515" s="12">
        <f>ncommit!$G516</f>
        <v>264069</v>
      </c>
      <c r="N515" s="32">
        <f t="shared" ref="N515:N578" si="46">M515/1000</f>
        <v>264.06900000000002</v>
      </c>
      <c r="O515" s="11">
        <f t="shared" si="44"/>
        <v>1.1699290715684159</v>
      </c>
    </row>
    <row r="516" spans="1:15" x14ac:dyDescent="0.2">
      <c r="A516" s="1">
        <v>515</v>
      </c>
      <c r="B516" s="13">
        <f>(commit!$H517+commit!$I517)/1000</f>
        <v>7.9969999999999999</v>
      </c>
      <c r="C516" s="13">
        <f>(commit!$K517-commit!$J517)/1000</f>
        <v>117.63</v>
      </c>
      <c r="D516" s="13">
        <f>commit!$J517/1000</f>
        <v>0.71299999999999997</v>
      </c>
      <c r="E516" s="12">
        <f>commit!$G517</f>
        <v>309125</v>
      </c>
      <c r="F516" s="32">
        <f t="shared" si="45"/>
        <v>309.125</v>
      </c>
      <c r="G516" s="12">
        <f>commit!$P517/1000</f>
        <v>93.396000000000001</v>
      </c>
      <c r="H516" s="12">
        <f>commit!$P517/J516</f>
        <v>53.156516789982923</v>
      </c>
      <c r="I516" s="12">
        <f>commit!$L517</f>
        <v>1638</v>
      </c>
      <c r="J516" s="12">
        <f>commit!$M517</f>
        <v>1757</v>
      </c>
      <c r="K516" s="13">
        <f>(ncommit!$K517-ncommit!$J517)/1000</f>
        <v>88.994</v>
      </c>
      <c r="L516" s="11">
        <f t="shared" si="43"/>
        <v>1.3217745016517968</v>
      </c>
      <c r="M516" s="12">
        <f>ncommit!$G517</f>
        <v>264317</v>
      </c>
      <c r="N516" s="32">
        <f t="shared" si="46"/>
        <v>264.31700000000001</v>
      </c>
      <c r="O516" s="11">
        <f t="shared" si="44"/>
        <v>1.1695237158412057</v>
      </c>
    </row>
    <row r="517" spans="1:15" x14ac:dyDescent="0.2">
      <c r="A517" s="1">
        <v>516</v>
      </c>
      <c r="B517" s="13">
        <f>(commit!$H518+commit!$I518)/1000</f>
        <v>8.5350000000000001</v>
      </c>
      <c r="C517" s="13">
        <f>(commit!$K518-commit!$J518)/1000</f>
        <v>119.312</v>
      </c>
      <c r="D517" s="13">
        <f>commit!$J518/1000</f>
        <v>0.77300000000000002</v>
      </c>
      <c r="E517" s="12">
        <f>commit!$G518</f>
        <v>309125</v>
      </c>
      <c r="F517" s="32">
        <f t="shared" si="45"/>
        <v>309.125</v>
      </c>
      <c r="G517" s="12">
        <f>commit!$P518/1000</f>
        <v>93.396000000000001</v>
      </c>
      <c r="H517" s="12">
        <f>commit!$P518/J517</f>
        <v>53.156516789982923</v>
      </c>
      <c r="I517" s="12">
        <f>commit!$L518</f>
        <v>1638</v>
      </c>
      <c r="J517" s="12">
        <f>commit!$M518</f>
        <v>1757</v>
      </c>
      <c r="K517" s="13">
        <f>(ncommit!$K518-ncommit!$J518)/1000</f>
        <v>91.29</v>
      </c>
      <c r="L517" s="11">
        <f t="shared" si="43"/>
        <v>1.3069558549676852</v>
      </c>
      <c r="M517" s="12">
        <f>ncommit!$G518</f>
        <v>264317</v>
      </c>
      <c r="N517" s="32">
        <f t="shared" si="46"/>
        <v>264.31700000000001</v>
      </c>
      <c r="O517" s="11">
        <f t="shared" si="44"/>
        <v>1.1695237158412057</v>
      </c>
    </row>
    <row r="518" spans="1:15" x14ac:dyDescent="0.2">
      <c r="A518" s="1">
        <v>517</v>
      </c>
      <c r="B518" s="13">
        <f>(commit!$H519+commit!$I519)/1000</f>
        <v>8.1869999999999994</v>
      </c>
      <c r="C518" s="13">
        <f>(commit!$K519-commit!$J519)/1000</f>
        <v>133.565</v>
      </c>
      <c r="D518" s="13">
        <f>commit!$J519/1000</f>
        <v>0.79400000000000004</v>
      </c>
      <c r="E518" s="12">
        <f>commit!$G519</f>
        <v>315961</v>
      </c>
      <c r="F518" s="32">
        <f t="shared" si="45"/>
        <v>315.96100000000001</v>
      </c>
      <c r="G518" s="12">
        <f>commit!$P519/1000</f>
        <v>96.772999999999996</v>
      </c>
      <c r="H518" s="12">
        <f>commit!$P519/J518</f>
        <v>54.922247446083993</v>
      </c>
      <c r="I518" s="12">
        <f>commit!$L519</f>
        <v>1643</v>
      </c>
      <c r="J518" s="12">
        <f>commit!$M519</f>
        <v>1762</v>
      </c>
      <c r="K518" s="13">
        <f>(ncommit!$K519-ncommit!$J519)/1000</f>
        <v>99.453000000000003</v>
      </c>
      <c r="L518" s="11">
        <f t="shared" si="43"/>
        <v>1.342996189154676</v>
      </c>
      <c r="M518" s="12">
        <f>ncommit!$G519</f>
        <v>275778</v>
      </c>
      <c r="N518" s="32">
        <f t="shared" si="46"/>
        <v>275.77800000000002</v>
      </c>
      <c r="O518" s="11">
        <f t="shared" si="44"/>
        <v>1.1457077794457862</v>
      </c>
    </row>
    <row r="519" spans="1:15" x14ac:dyDescent="0.2">
      <c r="A519" s="1">
        <v>518</v>
      </c>
      <c r="B519" s="13">
        <f>(commit!$H520+commit!$I520)/1000</f>
        <v>8.1660000000000004</v>
      </c>
      <c r="C519" s="13">
        <f>(commit!$K520-commit!$J520)/1000</f>
        <v>134.255</v>
      </c>
      <c r="D519" s="13">
        <f>commit!$J520/1000</f>
        <v>0.81200000000000006</v>
      </c>
      <c r="E519" s="12">
        <f>commit!$G520</f>
        <v>315961</v>
      </c>
      <c r="F519" s="32">
        <f t="shared" si="45"/>
        <v>315.96100000000001</v>
      </c>
      <c r="G519" s="12">
        <f>commit!$P520/1000</f>
        <v>96.772999999999996</v>
      </c>
      <c r="H519" s="12">
        <f>commit!$P520/J519</f>
        <v>54.922247446083993</v>
      </c>
      <c r="I519" s="12">
        <f>commit!$L520</f>
        <v>1643</v>
      </c>
      <c r="J519" s="12">
        <f>commit!$M520</f>
        <v>1762</v>
      </c>
      <c r="K519" s="13">
        <f>(ncommit!$K520-ncommit!$J520)/1000</f>
        <v>100.18300000000001</v>
      </c>
      <c r="L519" s="11">
        <f t="shared" si="43"/>
        <v>1.3400976213529241</v>
      </c>
      <c r="M519" s="12">
        <f>ncommit!$G520</f>
        <v>275778</v>
      </c>
      <c r="N519" s="32">
        <f t="shared" si="46"/>
        <v>275.77800000000002</v>
      </c>
      <c r="O519" s="11">
        <f t="shared" si="44"/>
        <v>1.1457077794457862</v>
      </c>
    </row>
    <row r="520" spans="1:15" x14ac:dyDescent="0.2">
      <c r="A520" s="1">
        <v>519</v>
      </c>
      <c r="B520" s="13">
        <f>(commit!$H521+commit!$I521)/1000</f>
        <v>7.9740000000000002</v>
      </c>
      <c r="C520" s="13">
        <f>(commit!$K521-commit!$J521)/1000</f>
        <v>129.46</v>
      </c>
      <c r="D520" s="13">
        <f>commit!$J521/1000</f>
        <v>0.85499999999999998</v>
      </c>
      <c r="E520" s="12">
        <f>commit!$G521</f>
        <v>315961</v>
      </c>
      <c r="F520" s="32">
        <f t="shared" si="45"/>
        <v>315.96100000000001</v>
      </c>
      <c r="G520" s="12">
        <f>commit!$P521/1000</f>
        <v>96.772999999999996</v>
      </c>
      <c r="H520" s="12">
        <f>commit!$P521/J520</f>
        <v>54.922247446083993</v>
      </c>
      <c r="I520" s="12">
        <f>commit!$L521</f>
        <v>1643</v>
      </c>
      <c r="J520" s="12">
        <f>commit!$M521</f>
        <v>1762</v>
      </c>
      <c r="K520" s="13">
        <f>(ncommit!$K521-ncommit!$J521)/1000</f>
        <v>96.578000000000003</v>
      </c>
      <c r="L520" s="11">
        <f t="shared" si="43"/>
        <v>1.3404709147010707</v>
      </c>
      <c r="M520" s="12">
        <f>ncommit!$G521</f>
        <v>275778</v>
      </c>
      <c r="N520" s="32">
        <f t="shared" si="46"/>
        <v>275.77800000000002</v>
      </c>
      <c r="O520" s="11">
        <f t="shared" si="44"/>
        <v>1.1457077794457862</v>
      </c>
    </row>
    <row r="521" spans="1:15" x14ac:dyDescent="0.2">
      <c r="A521" s="1">
        <v>520</v>
      </c>
      <c r="B521" s="13">
        <f>(commit!$H522+commit!$I522)/1000</f>
        <v>8.032</v>
      </c>
      <c r="C521" s="13">
        <f>(commit!$K522-commit!$J522)/1000</f>
        <v>135.464</v>
      </c>
      <c r="D521" s="13">
        <f>commit!$J522/1000</f>
        <v>0.76200000000000001</v>
      </c>
      <c r="E521" s="12">
        <f>commit!$G522</f>
        <v>315961</v>
      </c>
      <c r="F521" s="32">
        <f t="shared" si="45"/>
        <v>315.96100000000001</v>
      </c>
      <c r="G521" s="12">
        <f>commit!$P522/1000</f>
        <v>96.772999999999996</v>
      </c>
      <c r="H521" s="12">
        <f>commit!$P522/J521</f>
        <v>54.922247446083993</v>
      </c>
      <c r="I521" s="12">
        <f>commit!$L522</f>
        <v>1643</v>
      </c>
      <c r="J521" s="12">
        <f>commit!$M522</f>
        <v>1762</v>
      </c>
      <c r="K521" s="13">
        <f>(ncommit!$K522-ncommit!$J522)/1000</f>
        <v>102.77800000000001</v>
      </c>
      <c r="L521" s="11">
        <f t="shared" si="43"/>
        <v>1.3180252583237657</v>
      </c>
      <c r="M521" s="12">
        <f>ncommit!$G522</f>
        <v>275778</v>
      </c>
      <c r="N521" s="32">
        <f t="shared" si="46"/>
        <v>275.77800000000002</v>
      </c>
      <c r="O521" s="11">
        <f t="shared" si="44"/>
        <v>1.1457077794457862</v>
      </c>
    </row>
    <row r="522" spans="1:15" x14ac:dyDescent="0.2">
      <c r="A522" s="1">
        <v>521</v>
      </c>
      <c r="B522" s="13">
        <f>(commit!$H523+commit!$I523)/1000</f>
        <v>8.5359999999999996</v>
      </c>
      <c r="C522" s="13">
        <f>(commit!$K523-commit!$J523)/1000</f>
        <v>165.78</v>
      </c>
      <c r="D522" s="13">
        <f>commit!$J523/1000</f>
        <v>0.93200000000000005</v>
      </c>
      <c r="E522" s="12">
        <f>commit!$G523</f>
        <v>354745</v>
      </c>
      <c r="F522" s="32">
        <f t="shared" si="45"/>
        <v>354.745</v>
      </c>
      <c r="G522" s="12">
        <f>commit!$P523/1000</f>
        <v>100.60899999999999</v>
      </c>
      <c r="H522" s="12">
        <f>commit!$P523/J522</f>
        <v>57.099318955732123</v>
      </c>
      <c r="I522" s="12">
        <f>commit!$L523</f>
        <v>1643</v>
      </c>
      <c r="J522" s="12">
        <f>commit!$M523</f>
        <v>1762</v>
      </c>
      <c r="K522" s="13">
        <f>(ncommit!$K523-ncommit!$J523)/1000</f>
        <v>140.15700000000001</v>
      </c>
      <c r="L522" s="11">
        <f t="shared" si="43"/>
        <v>1.1828164130225389</v>
      </c>
      <c r="M522" s="12">
        <f>ncommit!$G523</f>
        <v>331366</v>
      </c>
      <c r="N522" s="32">
        <f t="shared" si="46"/>
        <v>331.36599999999999</v>
      </c>
      <c r="O522" s="11">
        <f t="shared" si="44"/>
        <v>1.0705534062034125</v>
      </c>
    </row>
    <row r="523" spans="1:15" x14ac:dyDescent="0.2">
      <c r="A523" s="1">
        <v>522</v>
      </c>
      <c r="B523" s="13">
        <f>(commit!$H524+commit!$I524)/1000</f>
        <v>8.0419999999999998</v>
      </c>
      <c r="C523" s="13">
        <f>(commit!$K524-commit!$J524)/1000</f>
        <v>164.74700000000001</v>
      </c>
      <c r="D523" s="13">
        <f>commit!$J524/1000</f>
        <v>0.93700000000000006</v>
      </c>
      <c r="E523" s="12">
        <f>commit!$G524</f>
        <v>354745</v>
      </c>
      <c r="F523" s="32">
        <f t="shared" si="45"/>
        <v>354.745</v>
      </c>
      <c r="G523" s="12">
        <f>commit!$P524/1000</f>
        <v>100.60899999999999</v>
      </c>
      <c r="H523" s="12">
        <f>commit!$P524/J523</f>
        <v>57.099318955732123</v>
      </c>
      <c r="I523" s="12">
        <f>commit!$L524</f>
        <v>1643</v>
      </c>
      <c r="J523" s="12">
        <f>commit!$M524</f>
        <v>1762</v>
      </c>
      <c r="K523" s="13">
        <f>(ncommit!$K524-ncommit!$J524)/1000</f>
        <v>150.005</v>
      </c>
      <c r="L523" s="11">
        <f t="shared" si="43"/>
        <v>1.0982767241091964</v>
      </c>
      <c r="M523" s="12">
        <f>ncommit!$G524</f>
        <v>331366</v>
      </c>
      <c r="N523" s="32">
        <f t="shared" si="46"/>
        <v>331.36599999999999</v>
      </c>
      <c r="O523" s="11">
        <f t="shared" si="44"/>
        <v>1.0705534062034125</v>
      </c>
    </row>
    <row r="524" spans="1:15" x14ac:dyDescent="0.2">
      <c r="A524" s="1">
        <v>523</v>
      </c>
      <c r="B524" s="13">
        <f>(commit!$H525+commit!$I525)/1000</f>
        <v>8.2530000000000001</v>
      </c>
      <c r="C524" s="13">
        <f>(commit!$K525-commit!$J525)/1000</f>
        <v>162.91499999999999</v>
      </c>
      <c r="D524" s="13">
        <f>commit!$J525/1000</f>
        <v>0.88300000000000001</v>
      </c>
      <c r="E524" s="12">
        <f>commit!$G525</f>
        <v>354745</v>
      </c>
      <c r="F524" s="32">
        <f t="shared" si="45"/>
        <v>354.745</v>
      </c>
      <c r="G524" s="12">
        <f>commit!$P525/1000</f>
        <v>100.60899999999999</v>
      </c>
      <c r="H524" s="12">
        <f>commit!$P525/J524</f>
        <v>57.099318955732123</v>
      </c>
      <c r="I524" s="12">
        <f>commit!$L525</f>
        <v>1643</v>
      </c>
      <c r="J524" s="12">
        <f>commit!$M525</f>
        <v>1762</v>
      </c>
      <c r="K524" s="13">
        <f>(ncommit!$K525-ncommit!$J525)/1000</f>
        <v>137.69999999999999</v>
      </c>
      <c r="L524" s="11">
        <f t="shared" si="43"/>
        <v>1.1831154684095861</v>
      </c>
      <c r="M524" s="12">
        <f>ncommit!$G525</f>
        <v>331366</v>
      </c>
      <c r="N524" s="32">
        <f t="shared" si="46"/>
        <v>331.36599999999999</v>
      </c>
      <c r="O524" s="11">
        <f t="shared" si="44"/>
        <v>1.0705534062034125</v>
      </c>
    </row>
    <row r="525" spans="1:15" x14ac:dyDescent="0.2">
      <c r="A525" s="1">
        <v>524</v>
      </c>
      <c r="B525" s="13">
        <f>(commit!$H526+commit!$I526)/1000</f>
        <v>7.5720000000000001</v>
      </c>
      <c r="C525" s="13">
        <f>(commit!$K526-commit!$J526)/1000</f>
        <v>158.54499999999999</v>
      </c>
      <c r="D525" s="13">
        <f>commit!$J526/1000</f>
        <v>0.873</v>
      </c>
      <c r="E525" s="12">
        <f>commit!$G526</f>
        <v>354745</v>
      </c>
      <c r="F525" s="32">
        <f t="shared" si="45"/>
        <v>354.745</v>
      </c>
      <c r="G525" s="12">
        <f>commit!$P526/1000</f>
        <v>100.60899999999999</v>
      </c>
      <c r="H525" s="12">
        <f>commit!$P526/J525</f>
        <v>57.099318955732123</v>
      </c>
      <c r="I525" s="12">
        <f>commit!$L526</f>
        <v>1643</v>
      </c>
      <c r="J525" s="12">
        <f>commit!$M526</f>
        <v>1762</v>
      </c>
      <c r="K525" s="13">
        <f>(ncommit!$K526-ncommit!$J526)/1000</f>
        <v>135.4</v>
      </c>
      <c r="L525" s="11">
        <f t="shared" si="43"/>
        <v>1.1709379615952731</v>
      </c>
      <c r="M525" s="12">
        <f>ncommit!$G526</f>
        <v>331366</v>
      </c>
      <c r="N525" s="32">
        <f t="shared" si="46"/>
        <v>331.36599999999999</v>
      </c>
      <c r="O525" s="11">
        <f t="shared" si="44"/>
        <v>1.0705534062034125</v>
      </c>
    </row>
    <row r="526" spans="1:15" x14ac:dyDescent="0.2">
      <c r="A526" s="1">
        <v>525</v>
      </c>
      <c r="B526" s="13">
        <f>(commit!$H527+commit!$I527)/1000</f>
        <v>8.2590000000000003</v>
      </c>
      <c r="C526" s="13">
        <f>(commit!$K527-commit!$J527)/1000</f>
        <v>160.04300000000001</v>
      </c>
      <c r="D526" s="13">
        <f>commit!$J527/1000</f>
        <v>0.76</v>
      </c>
      <c r="E526" s="12">
        <f>commit!$G527</f>
        <v>319577</v>
      </c>
      <c r="F526" s="32">
        <f t="shared" si="45"/>
        <v>319.577</v>
      </c>
      <c r="G526" s="12">
        <f>commit!$P527/1000</f>
        <v>92.628</v>
      </c>
      <c r="H526" s="12">
        <f>commit!$P527/J526</f>
        <v>52.569807037457437</v>
      </c>
      <c r="I526" s="12">
        <f>commit!$L527</f>
        <v>1643</v>
      </c>
      <c r="J526" s="12">
        <f>commit!$M527</f>
        <v>1762</v>
      </c>
      <c r="K526" s="13">
        <f>(ncommit!$K527-ncommit!$J527)/1000</f>
        <v>100.003</v>
      </c>
      <c r="L526" s="11">
        <f t="shared" si="43"/>
        <v>1.6003819885403439</v>
      </c>
      <c r="M526" s="12">
        <f>ncommit!$G527</f>
        <v>257174</v>
      </c>
      <c r="N526" s="32">
        <f t="shared" si="46"/>
        <v>257.17399999999998</v>
      </c>
      <c r="O526" s="11">
        <f t="shared" si="44"/>
        <v>1.2426489458498915</v>
      </c>
    </row>
    <row r="527" spans="1:15" x14ac:dyDescent="0.2">
      <c r="A527" s="1">
        <v>526</v>
      </c>
      <c r="B527" s="13">
        <f>(commit!$H528+commit!$I528)/1000</f>
        <v>8.4339999999999993</v>
      </c>
      <c r="C527" s="13">
        <f>(commit!$K528-commit!$J528)/1000</f>
        <v>159.255</v>
      </c>
      <c r="D527" s="13">
        <f>commit!$J528/1000</f>
        <v>0.79400000000000004</v>
      </c>
      <c r="E527" s="12">
        <f>commit!$G528</f>
        <v>319577</v>
      </c>
      <c r="F527" s="32">
        <f t="shared" si="45"/>
        <v>319.577</v>
      </c>
      <c r="G527" s="12">
        <f>commit!$P528/1000</f>
        <v>92.628</v>
      </c>
      <c r="H527" s="12">
        <f>commit!$P528/J527</f>
        <v>52.569807037457437</v>
      </c>
      <c r="I527" s="12">
        <f>commit!$L528</f>
        <v>1643</v>
      </c>
      <c r="J527" s="12">
        <f>commit!$M528</f>
        <v>1762</v>
      </c>
      <c r="K527" s="13">
        <f>(ncommit!$K528-ncommit!$J528)/1000</f>
        <v>103.801</v>
      </c>
      <c r="L527" s="11">
        <f t="shared" si="43"/>
        <v>1.5342337742410959</v>
      </c>
      <c r="M527" s="12">
        <f>ncommit!$G528</f>
        <v>257174</v>
      </c>
      <c r="N527" s="32">
        <f t="shared" si="46"/>
        <v>257.17399999999998</v>
      </c>
      <c r="O527" s="11">
        <f t="shared" si="44"/>
        <v>1.2426489458498915</v>
      </c>
    </row>
    <row r="528" spans="1:15" x14ac:dyDescent="0.2">
      <c r="A528" s="1">
        <v>527</v>
      </c>
      <c r="B528" s="13">
        <f>(commit!$H529+commit!$I529)/1000</f>
        <v>8</v>
      </c>
      <c r="C528" s="13">
        <f>(commit!$K529-commit!$J529)/1000</f>
        <v>160.44</v>
      </c>
      <c r="D528" s="13">
        <f>commit!$J529/1000</f>
        <v>0.78800000000000003</v>
      </c>
      <c r="E528" s="12">
        <f>commit!$G529</f>
        <v>319577</v>
      </c>
      <c r="F528" s="32">
        <f t="shared" si="45"/>
        <v>319.577</v>
      </c>
      <c r="G528" s="12">
        <f>commit!$P529/1000</f>
        <v>92.628</v>
      </c>
      <c r="H528" s="12">
        <f>commit!$P529/J528</f>
        <v>52.569807037457437</v>
      </c>
      <c r="I528" s="12">
        <f>commit!$L529</f>
        <v>1643</v>
      </c>
      <c r="J528" s="12">
        <f>commit!$M529</f>
        <v>1762</v>
      </c>
      <c r="K528" s="13">
        <f>(ncommit!$K529-ncommit!$J529)/1000</f>
        <v>101.73399999999999</v>
      </c>
      <c r="L528" s="11">
        <f t="shared" si="43"/>
        <v>1.5770538856232921</v>
      </c>
      <c r="M528" s="12">
        <f>ncommit!$G529</f>
        <v>257174</v>
      </c>
      <c r="N528" s="32">
        <f t="shared" si="46"/>
        <v>257.17399999999998</v>
      </c>
      <c r="O528" s="11">
        <f t="shared" si="44"/>
        <v>1.2426489458498915</v>
      </c>
    </row>
    <row r="529" spans="1:15" x14ac:dyDescent="0.2">
      <c r="A529" s="1">
        <v>528</v>
      </c>
      <c r="B529" s="13">
        <f>(commit!$H530+commit!$I530)/1000</f>
        <v>8.1790000000000003</v>
      </c>
      <c r="C529" s="13">
        <f>(commit!$K530-commit!$J530)/1000</f>
        <v>161.43</v>
      </c>
      <c r="D529" s="13">
        <f>commit!$J530/1000</f>
        <v>0.79100000000000004</v>
      </c>
      <c r="E529" s="12">
        <f>commit!$G530</f>
        <v>320604</v>
      </c>
      <c r="F529" s="32">
        <f t="shared" si="45"/>
        <v>320.60399999999998</v>
      </c>
      <c r="G529" s="12">
        <f>commit!$P530/1000</f>
        <v>92.754000000000005</v>
      </c>
      <c r="H529" s="12">
        <f>commit!$P530/J529</f>
        <v>52.492359932088284</v>
      </c>
      <c r="I529" s="12">
        <f>commit!$L530</f>
        <v>1646</v>
      </c>
      <c r="J529" s="12">
        <f>commit!$M530</f>
        <v>1767</v>
      </c>
      <c r="K529" s="13">
        <f>(ncommit!$K530-ncommit!$J530)/1000</f>
        <v>97.828000000000003</v>
      </c>
      <c r="L529" s="11">
        <f t="shared" si="43"/>
        <v>1.6501410639080836</v>
      </c>
      <c r="M529" s="12">
        <f>ncommit!$G530</f>
        <v>258301</v>
      </c>
      <c r="N529" s="32">
        <f t="shared" si="46"/>
        <v>258.30099999999999</v>
      </c>
      <c r="O529" s="11">
        <f t="shared" si="44"/>
        <v>1.2412030925160955</v>
      </c>
    </row>
    <row r="530" spans="1:15" x14ac:dyDescent="0.2">
      <c r="A530" s="1">
        <v>529</v>
      </c>
      <c r="B530" s="13">
        <f>(commit!$H531+commit!$I531)/1000</f>
        <v>7.96</v>
      </c>
      <c r="C530" s="13">
        <f>(commit!$K531-commit!$J531)/1000</f>
        <v>156.095</v>
      </c>
      <c r="D530" s="13">
        <f>commit!$J531/1000</f>
        <v>0.77900000000000003</v>
      </c>
      <c r="E530" s="12">
        <f>commit!$G531</f>
        <v>316851</v>
      </c>
      <c r="F530" s="32">
        <f t="shared" si="45"/>
        <v>316.851</v>
      </c>
      <c r="G530" s="12">
        <f>commit!$P531/1000</f>
        <v>91.766000000000005</v>
      </c>
      <c r="H530" s="12">
        <f>commit!$P531/J530</f>
        <v>51.903846153846153</v>
      </c>
      <c r="I530" s="12">
        <f>commit!$L531</f>
        <v>1647</v>
      </c>
      <c r="J530" s="12">
        <f>commit!$M531</f>
        <v>1768</v>
      </c>
      <c r="K530" s="13">
        <f>(ncommit!$K531-ncommit!$J531)/1000</f>
        <v>96.234999999999999</v>
      </c>
      <c r="L530" s="11">
        <f t="shared" si="43"/>
        <v>1.6220190159505377</v>
      </c>
      <c r="M530" s="12">
        <f>ncommit!$G531</f>
        <v>258214</v>
      </c>
      <c r="N530" s="32">
        <f t="shared" si="46"/>
        <v>258.214</v>
      </c>
      <c r="O530" s="11">
        <f t="shared" si="44"/>
        <v>1.2270868349508548</v>
      </c>
    </row>
    <row r="531" spans="1:15" x14ac:dyDescent="0.2">
      <c r="A531" s="1">
        <v>530</v>
      </c>
      <c r="B531" s="13">
        <f>(commit!$H532+commit!$I532)/1000</f>
        <v>8.077</v>
      </c>
      <c r="C531" s="13">
        <f>(commit!$K532-commit!$J532)/1000</f>
        <v>162.38</v>
      </c>
      <c r="D531" s="13">
        <f>commit!$J532/1000</f>
        <v>0.88800000000000001</v>
      </c>
      <c r="E531" s="12">
        <f>commit!$G532</f>
        <v>316851</v>
      </c>
      <c r="F531" s="32">
        <f t="shared" si="45"/>
        <v>316.851</v>
      </c>
      <c r="G531" s="12">
        <f>commit!$P532/1000</f>
        <v>91.766000000000005</v>
      </c>
      <c r="H531" s="12">
        <f>commit!$P532/J531</f>
        <v>51.903846153846153</v>
      </c>
      <c r="I531" s="12">
        <f>commit!$L532</f>
        <v>1647</v>
      </c>
      <c r="J531" s="12">
        <f>commit!$M532</f>
        <v>1768</v>
      </c>
      <c r="K531" s="13">
        <f>(ncommit!$K532-ncommit!$J532)/1000</f>
        <v>101.536</v>
      </c>
      <c r="L531" s="11">
        <f t="shared" si="43"/>
        <v>1.5992357390482193</v>
      </c>
      <c r="M531" s="12">
        <f>ncommit!$G532</f>
        <v>258214</v>
      </c>
      <c r="N531" s="32">
        <f t="shared" si="46"/>
        <v>258.214</v>
      </c>
      <c r="O531" s="11">
        <f t="shared" si="44"/>
        <v>1.2270868349508548</v>
      </c>
    </row>
    <row r="532" spans="1:15" x14ac:dyDescent="0.2">
      <c r="A532" s="1">
        <v>531</v>
      </c>
      <c r="B532" s="13">
        <f>(commit!$H533+commit!$I533)/1000</f>
        <v>8.423</v>
      </c>
      <c r="C532" s="13">
        <f>(commit!$K533-commit!$J533)/1000</f>
        <v>161.773</v>
      </c>
      <c r="D532" s="13">
        <f>commit!$J533/1000</f>
        <v>0.80500000000000005</v>
      </c>
      <c r="E532" s="12">
        <f>commit!$G533</f>
        <v>316851</v>
      </c>
      <c r="F532" s="32">
        <f t="shared" si="45"/>
        <v>316.851</v>
      </c>
      <c r="G532" s="12">
        <f>commit!$P533/1000</f>
        <v>91.766000000000005</v>
      </c>
      <c r="H532" s="12">
        <f>commit!$P533/J532</f>
        <v>51.903846153846153</v>
      </c>
      <c r="I532" s="12">
        <f>commit!$L533</f>
        <v>1647</v>
      </c>
      <c r="J532" s="12">
        <f>commit!$M533</f>
        <v>1768</v>
      </c>
      <c r="K532" s="13">
        <f>(ncommit!$K533-ncommit!$J533)/1000</f>
        <v>100.342</v>
      </c>
      <c r="L532" s="11">
        <f t="shared" si="43"/>
        <v>1.6122162205258017</v>
      </c>
      <c r="M532" s="12">
        <f>ncommit!$G533</f>
        <v>258214</v>
      </c>
      <c r="N532" s="32">
        <f t="shared" si="46"/>
        <v>258.214</v>
      </c>
      <c r="O532" s="11">
        <f t="shared" si="44"/>
        <v>1.2270868349508548</v>
      </c>
    </row>
    <row r="533" spans="1:15" x14ac:dyDescent="0.2">
      <c r="A533" s="1">
        <v>532</v>
      </c>
      <c r="B533" s="13">
        <f>(commit!$H534+commit!$I534)/1000</f>
        <v>7.8739999999999997</v>
      </c>
      <c r="C533" s="13">
        <f>(commit!$K534-commit!$J534)/1000</f>
        <v>160.982</v>
      </c>
      <c r="D533" s="13">
        <f>commit!$J534/1000</f>
        <v>0.77800000000000002</v>
      </c>
      <c r="E533" s="12">
        <f>commit!$G534</f>
        <v>316851</v>
      </c>
      <c r="F533" s="32">
        <f t="shared" si="45"/>
        <v>316.851</v>
      </c>
      <c r="G533" s="12">
        <f>commit!$P534/1000</f>
        <v>91.766000000000005</v>
      </c>
      <c r="H533" s="12">
        <f>commit!$P534/J533</f>
        <v>51.903846153846153</v>
      </c>
      <c r="I533" s="12">
        <f>commit!$L534</f>
        <v>1647</v>
      </c>
      <c r="J533" s="12">
        <f>commit!$M534</f>
        <v>1768</v>
      </c>
      <c r="K533" s="13">
        <f>(ncommit!$K534-ncommit!$J534)/1000</f>
        <v>99.212999999999994</v>
      </c>
      <c r="L533" s="11">
        <f t="shared" si="43"/>
        <v>1.6225897815810428</v>
      </c>
      <c r="M533" s="12">
        <f>ncommit!$G534</f>
        <v>258214</v>
      </c>
      <c r="N533" s="32">
        <f t="shared" si="46"/>
        <v>258.214</v>
      </c>
      <c r="O533" s="11">
        <f t="shared" si="44"/>
        <v>1.2270868349508548</v>
      </c>
    </row>
    <row r="534" spans="1:15" x14ac:dyDescent="0.2">
      <c r="A534" s="1">
        <v>533</v>
      </c>
      <c r="B534" s="13">
        <f>(commit!$H535+commit!$I535)/1000</f>
        <v>8.2040000000000006</v>
      </c>
      <c r="C534" s="13">
        <f>(commit!$K535-commit!$J535)/1000</f>
        <v>159.65199999999999</v>
      </c>
      <c r="D534" s="13">
        <f>commit!$J535/1000</f>
        <v>0.84699999999999998</v>
      </c>
      <c r="E534" s="12">
        <f>commit!$G535</f>
        <v>316851</v>
      </c>
      <c r="F534" s="32">
        <f t="shared" si="45"/>
        <v>316.851</v>
      </c>
      <c r="G534" s="12">
        <f>commit!$P535/1000</f>
        <v>91.766000000000005</v>
      </c>
      <c r="H534" s="12">
        <f>commit!$P535/J534</f>
        <v>51.903846153846153</v>
      </c>
      <c r="I534" s="12">
        <f>commit!$L535</f>
        <v>1647</v>
      </c>
      <c r="J534" s="12">
        <f>commit!$M535</f>
        <v>1768</v>
      </c>
      <c r="K534" s="13">
        <f>(ncommit!$K535-ncommit!$J535)/1000</f>
        <v>100.24</v>
      </c>
      <c r="L534" s="11">
        <f t="shared" si="43"/>
        <v>1.5926975259377494</v>
      </c>
      <c r="M534" s="12">
        <f>ncommit!$G535</f>
        <v>258214</v>
      </c>
      <c r="N534" s="32">
        <f t="shared" si="46"/>
        <v>258.214</v>
      </c>
      <c r="O534" s="11">
        <f t="shared" si="44"/>
        <v>1.2270868349508548</v>
      </c>
    </row>
    <row r="535" spans="1:15" x14ac:dyDescent="0.2">
      <c r="A535" s="1">
        <v>534</v>
      </c>
      <c r="B535" s="13">
        <f>(commit!$H536+commit!$I536)/1000</f>
        <v>7.81</v>
      </c>
      <c r="C535" s="13">
        <f>(commit!$K536-commit!$J536)/1000</f>
        <v>158.297</v>
      </c>
      <c r="D535" s="13">
        <f>commit!$J536/1000</f>
        <v>0.79500000000000004</v>
      </c>
      <c r="E535" s="12">
        <f>commit!$G536</f>
        <v>315227</v>
      </c>
      <c r="F535" s="32">
        <f t="shared" si="45"/>
        <v>315.22699999999998</v>
      </c>
      <c r="G535" s="12">
        <f>commit!$P536/1000</f>
        <v>91.686999999999998</v>
      </c>
      <c r="H535" s="12">
        <f>commit!$P536/J535</f>
        <v>51.859162895927604</v>
      </c>
      <c r="I535" s="12">
        <f>commit!$L536</f>
        <v>1647</v>
      </c>
      <c r="J535" s="12">
        <f>commit!$M536</f>
        <v>1768</v>
      </c>
      <c r="K535" s="13">
        <f>(ncommit!$K536-ncommit!$J536)/1000</f>
        <v>94.778999999999996</v>
      </c>
      <c r="L535" s="11">
        <f t="shared" si="43"/>
        <v>1.6701695523269924</v>
      </c>
      <c r="M535" s="12">
        <f>ncommit!$G536</f>
        <v>256455</v>
      </c>
      <c r="N535" s="32">
        <f t="shared" si="46"/>
        <v>256.45499999999998</v>
      </c>
      <c r="O535" s="11">
        <f t="shared" si="44"/>
        <v>1.2291708096937084</v>
      </c>
    </row>
    <row r="536" spans="1:15" x14ac:dyDescent="0.2">
      <c r="A536" s="1">
        <v>535</v>
      </c>
      <c r="B536" s="13">
        <f>(commit!$H537+commit!$I537)/1000</f>
        <v>8.0530000000000008</v>
      </c>
      <c r="C536" s="13">
        <f>(commit!$K537-commit!$J537)/1000</f>
        <v>161.95400000000001</v>
      </c>
      <c r="D536" s="13">
        <f>commit!$J537/1000</f>
        <v>0.78700000000000003</v>
      </c>
      <c r="E536" s="12">
        <f>commit!$G537</f>
        <v>321712</v>
      </c>
      <c r="F536" s="32">
        <f t="shared" si="45"/>
        <v>321.71199999999999</v>
      </c>
      <c r="G536" s="12">
        <f>commit!$P537/1000</f>
        <v>91.837999999999994</v>
      </c>
      <c r="H536" s="12">
        <f>commit!$P537/J536</f>
        <v>51.856578204404293</v>
      </c>
      <c r="I536" s="12">
        <f>commit!$L537</f>
        <v>1650</v>
      </c>
      <c r="J536" s="12">
        <f>commit!$M537</f>
        <v>1771</v>
      </c>
      <c r="K536" s="13">
        <f>(ncommit!$K537-ncommit!$J537)/1000</f>
        <v>106.319</v>
      </c>
      <c r="L536" s="11">
        <f t="shared" si="43"/>
        <v>1.5232837028188753</v>
      </c>
      <c r="M536" s="12">
        <f>ncommit!$G537</f>
        <v>264829</v>
      </c>
      <c r="N536" s="32">
        <f t="shared" si="46"/>
        <v>264.82900000000001</v>
      </c>
      <c r="O536" s="11">
        <f t="shared" si="44"/>
        <v>1.2147914314519936</v>
      </c>
    </row>
    <row r="537" spans="1:15" x14ac:dyDescent="0.2">
      <c r="A537" s="1">
        <v>536</v>
      </c>
      <c r="B537" s="13">
        <f>(commit!$H538+commit!$I538)/1000</f>
        <v>8.4359999999999999</v>
      </c>
      <c r="C537" s="13">
        <f>(commit!$K538-commit!$J538)/1000</f>
        <v>159.59100000000001</v>
      </c>
      <c r="D537" s="13">
        <f>commit!$J538/1000</f>
        <v>0.90300000000000002</v>
      </c>
      <c r="E537" s="12">
        <f>commit!$G538</f>
        <v>321712</v>
      </c>
      <c r="F537" s="32">
        <f t="shared" si="45"/>
        <v>321.71199999999999</v>
      </c>
      <c r="G537" s="12">
        <f>commit!$P538/1000</f>
        <v>91.837999999999994</v>
      </c>
      <c r="H537" s="12">
        <f>commit!$P538/J537</f>
        <v>51.856578204404293</v>
      </c>
      <c r="I537" s="12">
        <f>commit!$L538</f>
        <v>1650</v>
      </c>
      <c r="J537" s="12">
        <f>commit!$M538</f>
        <v>1771</v>
      </c>
      <c r="K537" s="13">
        <f>(ncommit!$K538-ncommit!$J538)/1000</f>
        <v>106.032</v>
      </c>
      <c r="L537" s="11">
        <f t="shared" si="43"/>
        <v>1.5051210955183343</v>
      </c>
      <c r="M537" s="12">
        <f>ncommit!$G538</f>
        <v>264829</v>
      </c>
      <c r="N537" s="32">
        <f t="shared" si="46"/>
        <v>264.82900000000001</v>
      </c>
      <c r="O537" s="11">
        <f t="shared" si="44"/>
        <v>1.2147914314519936</v>
      </c>
    </row>
    <row r="538" spans="1:15" x14ac:dyDescent="0.2">
      <c r="A538" s="1">
        <v>537</v>
      </c>
      <c r="B538" s="13">
        <f>(commit!$H539+commit!$I539)/1000</f>
        <v>8.0269999999999992</v>
      </c>
      <c r="C538" s="13">
        <f>(commit!$K539-commit!$J539)/1000</f>
        <v>163.44300000000001</v>
      </c>
      <c r="D538" s="13">
        <f>commit!$J539/1000</f>
        <v>0.89200000000000002</v>
      </c>
      <c r="E538" s="12">
        <f>commit!$G539</f>
        <v>344597</v>
      </c>
      <c r="F538" s="32">
        <f t="shared" si="45"/>
        <v>344.59699999999998</v>
      </c>
      <c r="G538" s="12">
        <f>commit!$P539/1000</f>
        <v>100.825</v>
      </c>
      <c r="H538" s="12">
        <f>commit!$P539/J538</f>
        <v>56.931112365894975</v>
      </c>
      <c r="I538" s="12">
        <f>commit!$L539</f>
        <v>1650</v>
      </c>
      <c r="J538" s="12">
        <f>commit!$M539</f>
        <v>1771</v>
      </c>
      <c r="K538" s="13">
        <f>(ncommit!$K539-ncommit!$J539)/1000</f>
        <v>125.345</v>
      </c>
      <c r="L538" s="11">
        <f t="shared" si="43"/>
        <v>1.3039451114922813</v>
      </c>
      <c r="M538" s="12">
        <f>ncommit!$G539</f>
        <v>303799</v>
      </c>
      <c r="N538" s="32">
        <f t="shared" si="46"/>
        <v>303.79899999999998</v>
      </c>
      <c r="O538" s="11">
        <f t="shared" si="44"/>
        <v>1.1342927396074378</v>
      </c>
    </row>
    <row r="539" spans="1:15" x14ac:dyDescent="0.2">
      <c r="A539" s="1">
        <v>538</v>
      </c>
      <c r="B539" s="13">
        <f>(commit!$H540+commit!$I540)/1000</f>
        <v>8.0500000000000007</v>
      </c>
      <c r="C539" s="13">
        <f>(commit!$K540-commit!$J540)/1000</f>
        <v>165.435</v>
      </c>
      <c r="D539" s="13">
        <f>commit!$J540/1000</f>
        <v>0.88</v>
      </c>
      <c r="E539" s="12">
        <f>commit!$G540</f>
        <v>345256</v>
      </c>
      <c r="F539" s="32">
        <f t="shared" si="45"/>
        <v>345.25599999999997</v>
      </c>
      <c r="G539" s="12">
        <f>commit!$P540/1000</f>
        <v>100.931</v>
      </c>
      <c r="H539" s="12">
        <f>commit!$P540/J539</f>
        <v>56.99096555618295</v>
      </c>
      <c r="I539" s="12">
        <f>commit!$L540</f>
        <v>1650</v>
      </c>
      <c r="J539" s="12">
        <f>commit!$M540</f>
        <v>1771</v>
      </c>
      <c r="K539" s="13">
        <f>(ncommit!$K540-ncommit!$J540)/1000</f>
        <v>125.292</v>
      </c>
      <c r="L539" s="11">
        <f t="shared" si="43"/>
        <v>1.3203955559812279</v>
      </c>
      <c r="M539" s="12">
        <f>ncommit!$G540</f>
        <v>304500</v>
      </c>
      <c r="N539" s="32">
        <f t="shared" si="46"/>
        <v>304.5</v>
      </c>
      <c r="O539" s="11">
        <f t="shared" si="44"/>
        <v>1.1338456486042694</v>
      </c>
    </row>
    <row r="540" spans="1:15" x14ac:dyDescent="0.2">
      <c r="A540" s="1">
        <v>539</v>
      </c>
      <c r="B540" s="13">
        <f>(commit!$H541+commit!$I541)/1000</f>
        <v>7.7450000000000001</v>
      </c>
      <c r="C540" s="13">
        <f>(commit!$K541-commit!$J541)/1000</f>
        <v>161.821</v>
      </c>
      <c r="D540" s="13">
        <f>commit!$J541/1000</f>
        <v>0.89600000000000002</v>
      </c>
      <c r="E540" s="12">
        <f>commit!$G541</f>
        <v>345256</v>
      </c>
      <c r="F540" s="32">
        <f t="shared" si="45"/>
        <v>345.25599999999997</v>
      </c>
      <c r="G540" s="12">
        <f>commit!$P541/1000</f>
        <v>100.931</v>
      </c>
      <c r="H540" s="12">
        <f>commit!$P541/J540</f>
        <v>56.99096555618295</v>
      </c>
      <c r="I540" s="12">
        <f>commit!$L541</f>
        <v>1650</v>
      </c>
      <c r="J540" s="12">
        <f>commit!$M541</f>
        <v>1771</v>
      </c>
      <c r="K540" s="13">
        <f>(ncommit!$K541-ncommit!$J541)/1000</f>
        <v>123.869</v>
      </c>
      <c r="L540" s="11">
        <f t="shared" si="43"/>
        <v>1.3063882004375591</v>
      </c>
      <c r="M540" s="12">
        <f>ncommit!$G541</f>
        <v>304500</v>
      </c>
      <c r="N540" s="32">
        <f t="shared" si="46"/>
        <v>304.5</v>
      </c>
      <c r="O540" s="11">
        <f t="shared" si="44"/>
        <v>1.1338456486042694</v>
      </c>
    </row>
    <row r="541" spans="1:15" x14ac:dyDescent="0.2">
      <c r="A541" s="1">
        <v>540</v>
      </c>
      <c r="B541" s="13">
        <f>(commit!$H542+commit!$I542)/1000</f>
        <v>7.95</v>
      </c>
      <c r="C541" s="13">
        <f>(commit!$K542-commit!$J542)/1000</f>
        <v>166.428</v>
      </c>
      <c r="D541" s="13">
        <f>commit!$J542/1000</f>
        <v>0.88900000000000001</v>
      </c>
      <c r="E541" s="12">
        <f>commit!$G542</f>
        <v>345246</v>
      </c>
      <c r="F541" s="32">
        <f t="shared" si="45"/>
        <v>345.24599999999998</v>
      </c>
      <c r="G541" s="12">
        <f>commit!$P542/1000</f>
        <v>100.92100000000001</v>
      </c>
      <c r="H541" s="12">
        <f>commit!$P542/J541</f>
        <v>56.985319028797292</v>
      </c>
      <c r="I541" s="12">
        <f>commit!$L542</f>
        <v>1650</v>
      </c>
      <c r="J541" s="12">
        <f>commit!$M542</f>
        <v>1771</v>
      </c>
      <c r="K541" s="13">
        <f>(ncommit!$K542-ncommit!$J542)/1000</f>
        <v>126.504</v>
      </c>
      <c r="L541" s="11">
        <f t="shared" si="43"/>
        <v>1.315594763801935</v>
      </c>
      <c r="M541" s="12">
        <f>ncommit!$G542</f>
        <v>304490</v>
      </c>
      <c r="N541" s="32">
        <f t="shared" si="46"/>
        <v>304.49</v>
      </c>
      <c r="O541" s="11">
        <f t="shared" si="44"/>
        <v>1.1338500443364314</v>
      </c>
    </row>
    <row r="542" spans="1:15" x14ac:dyDescent="0.2">
      <c r="A542" s="1">
        <v>541</v>
      </c>
      <c r="B542" s="13">
        <f>(commit!$H543+commit!$I543)/1000</f>
        <v>8.2739999999999991</v>
      </c>
      <c r="C542" s="13">
        <f>(commit!$K543-commit!$J543)/1000</f>
        <v>162.97499999999999</v>
      </c>
      <c r="D542" s="13">
        <f>commit!$J543/1000</f>
        <v>0.90500000000000003</v>
      </c>
      <c r="E542" s="12">
        <f>commit!$G543</f>
        <v>345246</v>
      </c>
      <c r="F542" s="32">
        <f t="shared" si="45"/>
        <v>345.24599999999998</v>
      </c>
      <c r="G542" s="12">
        <f>commit!$P543/1000</f>
        <v>100.92100000000001</v>
      </c>
      <c r="H542" s="12">
        <f>commit!$P543/J542</f>
        <v>56.985319028797292</v>
      </c>
      <c r="I542" s="12">
        <f>commit!$L543</f>
        <v>1650</v>
      </c>
      <c r="J542" s="12">
        <f>commit!$M543</f>
        <v>1771</v>
      </c>
      <c r="K542" s="13">
        <f>(ncommit!$K543-ncommit!$J543)/1000</f>
        <v>129.57300000000001</v>
      </c>
      <c r="L542" s="11">
        <f t="shared" si="43"/>
        <v>1.2577851867287164</v>
      </c>
      <c r="M542" s="12">
        <f>ncommit!$G543</f>
        <v>304490</v>
      </c>
      <c r="N542" s="32">
        <f t="shared" si="46"/>
        <v>304.49</v>
      </c>
      <c r="O542" s="11">
        <f t="shared" si="44"/>
        <v>1.1338500443364314</v>
      </c>
    </row>
    <row r="543" spans="1:15" x14ac:dyDescent="0.2">
      <c r="A543" s="1">
        <v>542</v>
      </c>
      <c r="B543" s="13">
        <f>(commit!$H544+commit!$I544)/1000</f>
        <v>8.2040000000000006</v>
      </c>
      <c r="C543" s="13">
        <f>(commit!$K544-commit!$J544)/1000</f>
        <v>161.018</v>
      </c>
      <c r="D543" s="13">
        <f>commit!$J544/1000</f>
        <v>0.84299999999999997</v>
      </c>
      <c r="E543" s="12">
        <f>commit!$G544</f>
        <v>345246</v>
      </c>
      <c r="F543" s="32">
        <f t="shared" si="45"/>
        <v>345.24599999999998</v>
      </c>
      <c r="G543" s="12">
        <f>commit!$P544/1000</f>
        <v>100.92100000000001</v>
      </c>
      <c r="H543" s="12">
        <f>commit!$P544/J543</f>
        <v>56.985319028797292</v>
      </c>
      <c r="I543" s="12">
        <f>commit!$L544</f>
        <v>1650</v>
      </c>
      <c r="J543" s="12">
        <f>commit!$M544</f>
        <v>1771</v>
      </c>
      <c r="K543" s="13">
        <f>(ncommit!$K544-ncommit!$J544)/1000</f>
        <v>127.468</v>
      </c>
      <c r="L543" s="11">
        <f t="shared" si="43"/>
        <v>1.2632033137728684</v>
      </c>
      <c r="M543" s="12">
        <f>ncommit!$G544</f>
        <v>304490</v>
      </c>
      <c r="N543" s="32">
        <f t="shared" si="46"/>
        <v>304.49</v>
      </c>
      <c r="O543" s="11">
        <f t="shared" si="44"/>
        <v>1.1338500443364314</v>
      </c>
    </row>
    <row r="544" spans="1:15" x14ac:dyDescent="0.2">
      <c r="A544" s="1">
        <v>543</v>
      </c>
      <c r="B544" s="13">
        <f>(commit!$H545+commit!$I545)/1000</f>
        <v>8.2680000000000007</v>
      </c>
      <c r="C544" s="13">
        <f>(commit!$K545-commit!$J545)/1000</f>
        <v>164.74700000000001</v>
      </c>
      <c r="D544" s="13">
        <f>commit!$J545/1000</f>
        <v>0.82699999999999996</v>
      </c>
      <c r="E544" s="12">
        <f>commit!$G545</f>
        <v>345246</v>
      </c>
      <c r="F544" s="32">
        <f t="shared" si="45"/>
        <v>345.24599999999998</v>
      </c>
      <c r="G544" s="12">
        <f>commit!$P545/1000</f>
        <v>100.92100000000001</v>
      </c>
      <c r="H544" s="12">
        <f>commit!$P545/J544</f>
        <v>56.985319028797292</v>
      </c>
      <c r="I544" s="12">
        <f>commit!$L545</f>
        <v>1650</v>
      </c>
      <c r="J544" s="12">
        <f>commit!$M545</f>
        <v>1771</v>
      </c>
      <c r="K544" s="13">
        <f>(ncommit!$K545-ncommit!$J545)/1000</f>
        <v>128.55500000000001</v>
      </c>
      <c r="L544" s="11">
        <f t="shared" si="43"/>
        <v>1.2815293065225002</v>
      </c>
      <c r="M544" s="12">
        <f>ncommit!$G545</f>
        <v>304490</v>
      </c>
      <c r="N544" s="32">
        <f t="shared" si="46"/>
        <v>304.49</v>
      </c>
      <c r="O544" s="11">
        <f t="shared" si="44"/>
        <v>1.1338500443364314</v>
      </c>
    </row>
    <row r="545" spans="1:15" x14ac:dyDescent="0.2">
      <c r="A545" s="1">
        <v>544</v>
      </c>
      <c r="B545" s="13">
        <f>(commit!$H546+commit!$I546)/1000</f>
        <v>7.7110000000000003</v>
      </c>
      <c r="C545" s="13">
        <f>(commit!$K546-commit!$J546)/1000</f>
        <v>163.61500000000001</v>
      </c>
      <c r="D545" s="13">
        <f>commit!$J546/1000</f>
        <v>0.9</v>
      </c>
      <c r="E545" s="12">
        <f>commit!$G546</f>
        <v>345221</v>
      </c>
      <c r="F545" s="32">
        <f t="shared" si="45"/>
        <v>345.221</v>
      </c>
      <c r="G545" s="12">
        <f>commit!$P546/1000</f>
        <v>100.919</v>
      </c>
      <c r="H545" s="12">
        <f>commit!$P546/J545</f>
        <v>56.984189723320156</v>
      </c>
      <c r="I545" s="12">
        <f>commit!$L546</f>
        <v>1650</v>
      </c>
      <c r="J545" s="12">
        <f>commit!$M546</f>
        <v>1771</v>
      </c>
      <c r="K545" s="13">
        <f>(ncommit!$K546-ncommit!$J546)/1000</f>
        <v>123.631</v>
      </c>
      <c r="L545" s="11">
        <f t="shared" si="43"/>
        <v>1.3234140304616158</v>
      </c>
      <c r="M545" s="12">
        <f>ncommit!$G546</f>
        <v>304614</v>
      </c>
      <c r="N545" s="32">
        <f t="shared" si="46"/>
        <v>304.61399999999998</v>
      </c>
      <c r="O545" s="11">
        <f t="shared" si="44"/>
        <v>1.1333064140190536</v>
      </c>
    </row>
    <row r="546" spans="1:15" x14ac:dyDescent="0.2">
      <c r="A546" s="1">
        <v>545</v>
      </c>
      <c r="B546" s="13">
        <f>(commit!$H547+commit!$I547)/1000</f>
        <v>7.9640000000000004</v>
      </c>
      <c r="C546" s="13">
        <f>(commit!$K547-commit!$J547)/1000</f>
        <v>166.02099999999999</v>
      </c>
      <c r="D546" s="13">
        <f>commit!$J547/1000</f>
        <v>0.89400000000000002</v>
      </c>
      <c r="E546" s="12">
        <f>commit!$G547</f>
        <v>345221</v>
      </c>
      <c r="F546" s="32">
        <f t="shared" si="45"/>
        <v>345.221</v>
      </c>
      <c r="G546" s="12">
        <f>commit!$P547/1000</f>
        <v>100.919</v>
      </c>
      <c r="H546" s="12">
        <f>commit!$P547/J546</f>
        <v>56.984189723320156</v>
      </c>
      <c r="I546" s="12">
        <f>commit!$L547</f>
        <v>1650</v>
      </c>
      <c r="J546" s="12">
        <f>commit!$M547</f>
        <v>1771</v>
      </c>
      <c r="K546" s="13">
        <f>(ncommit!$K547-ncommit!$J547)/1000</f>
        <v>126.898</v>
      </c>
      <c r="L546" s="11">
        <f t="shared" si="43"/>
        <v>1.3083027313275228</v>
      </c>
      <c r="M546" s="12">
        <f>ncommit!$G547</f>
        <v>304614</v>
      </c>
      <c r="N546" s="32">
        <f t="shared" si="46"/>
        <v>304.61399999999998</v>
      </c>
      <c r="O546" s="11">
        <f t="shared" si="44"/>
        <v>1.1333064140190536</v>
      </c>
    </row>
    <row r="547" spans="1:15" x14ac:dyDescent="0.2">
      <c r="A547" s="1">
        <v>546</v>
      </c>
      <c r="B547" s="13">
        <f>(commit!$H548+commit!$I548)/1000</f>
        <v>8.3810000000000002</v>
      </c>
      <c r="C547" s="13">
        <f>(commit!$K548-commit!$J548)/1000</f>
        <v>104.479</v>
      </c>
      <c r="D547" s="13">
        <f>commit!$J548/1000</f>
        <v>0.67700000000000005</v>
      </c>
      <c r="E547" s="12">
        <f>commit!$G548</f>
        <v>281739</v>
      </c>
      <c r="F547" s="32">
        <f t="shared" si="45"/>
        <v>281.73899999999998</v>
      </c>
      <c r="G547" s="12">
        <f>commit!$P548/1000</f>
        <v>93.741</v>
      </c>
      <c r="H547" s="12">
        <f>commit!$P548/J547</f>
        <v>53.171298922291548</v>
      </c>
      <c r="I547" s="12">
        <f>commit!$L548</f>
        <v>1642</v>
      </c>
      <c r="J547" s="12">
        <f>commit!$M548</f>
        <v>1763</v>
      </c>
      <c r="K547" s="13">
        <f>(ncommit!$K548-ncommit!$J548)/1000</f>
        <v>79.643000000000001</v>
      </c>
      <c r="L547" s="11">
        <f t="shared" si="43"/>
        <v>1.31184159310925</v>
      </c>
      <c r="M547" s="12">
        <f>ncommit!$G548</f>
        <v>241038</v>
      </c>
      <c r="N547" s="32">
        <f t="shared" si="46"/>
        <v>241.03800000000001</v>
      </c>
      <c r="O547" s="11">
        <f t="shared" si="44"/>
        <v>1.1688571926418241</v>
      </c>
    </row>
    <row r="548" spans="1:15" x14ac:dyDescent="0.2">
      <c r="A548" s="1">
        <v>547</v>
      </c>
      <c r="B548" s="13">
        <f>(commit!$H549+commit!$I549)/1000</f>
        <v>8.19</v>
      </c>
      <c r="C548" s="13">
        <f>(commit!$K549-commit!$J549)/1000</f>
        <v>103.887</v>
      </c>
      <c r="D548" s="13">
        <f>commit!$J549/1000</f>
        <v>0.63100000000000001</v>
      </c>
      <c r="E548" s="12">
        <f>commit!$G549</f>
        <v>281739</v>
      </c>
      <c r="F548" s="32">
        <f t="shared" si="45"/>
        <v>281.73899999999998</v>
      </c>
      <c r="G548" s="12">
        <f>commit!$P549/1000</f>
        <v>93.741</v>
      </c>
      <c r="H548" s="12">
        <f>commit!$P549/J548</f>
        <v>53.171298922291548</v>
      </c>
      <c r="I548" s="12">
        <f>commit!$L549</f>
        <v>1642</v>
      </c>
      <c r="J548" s="12">
        <f>commit!$M549</f>
        <v>1763</v>
      </c>
      <c r="K548" s="13">
        <f>(ncommit!$K549-ncommit!$J549)/1000</f>
        <v>77.045000000000002</v>
      </c>
      <c r="L548" s="11">
        <f t="shared" si="43"/>
        <v>1.3483937958336036</v>
      </c>
      <c r="M548" s="12">
        <f>ncommit!$G549</f>
        <v>241038</v>
      </c>
      <c r="N548" s="32">
        <f t="shared" si="46"/>
        <v>241.03800000000001</v>
      </c>
      <c r="O548" s="11">
        <f t="shared" si="44"/>
        <v>1.1688571926418241</v>
      </c>
    </row>
    <row r="549" spans="1:15" x14ac:dyDescent="0.2">
      <c r="A549" s="1">
        <v>548</v>
      </c>
      <c r="B549" s="13">
        <f>(commit!$H550+commit!$I550)/1000</f>
        <v>8.3179999999999996</v>
      </c>
      <c r="C549" s="13">
        <f>(commit!$K550-commit!$J550)/1000</f>
        <v>104.703</v>
      </c>
      <c r="D549" s="13">
        <f>commit!$J550/1000</f>
        <v>0.67600000000000005</v>
      </c>
      <c r="E549" s="12">
        <f>commit!$G550</f>
        <v>281739</v>
      </c>
      <c r="F549" s="32">
        <f t="shared" si="45"/>
        <v>281.73899999999998</v>
      </c>
      <c r="G549" s="12">
        <f>commit!$P550/1000</f>
        <v>93.741</v>
      </c>
      <c r="H549" s="12">
        <f>commit!$P550/J549</f>
        <v>53.171298922291548</v>
      </c>
      <c r="I549" s="12">
        <f>commit!$L550</f>
        <v>1642</v>
      </c>
      <c r="J549" s="12">
        <f>commit!$M550</f>
        <v>1763</v>
      </c>
      <c r="K549" s="13">
        <f>(ncommit!$K550-ncommit!$J550)/1000</f>
        <v>79.847999999999999</v>
      </c>
      <c r="L549" s="11">
        <f t="shared" si="43"/>
        <v>1.3112789299669372</v>
      </c>
      <c r="M549" s="12">
        <f>ncommit!$G550</f>
        <v>241038</v>
      </c>
      <c r="N549" s="32">
        <f t="shared" si="46"/>
        <v>241.03800000000001</v>
      </c>
      <c r="O549" s="11">
        <f t="shared" si="44"/>
        <v>1.1688571926418241</v>
      </c>
    </row>
    <row r="550" spans="1:15" x14ac:dyDescent="0.2">
      <c r="A550" s="1">
        <v>549</v>
      </c>
      <c r="B550" s="13">
        <f>(commit!$H551+commit!$I551)/1000</f>
        <v>8.2539999999999996</v>
      </c>
      <c r="C550" s="13">
        <f>(commit!$K551-commit!$J551)/1000</f>
        <v>101.08199999999999</v>
      </c>
      <c r="D550" s="13">
        <f>commit!$J551/1000</f>
        <v>0.66500000000000004</v>
      </c>
      <c r="E550" s="12">
        <f>commit!$G551</f>
        <v>281739</v>
      </c>
      <c r="F550" s="32">
        <f t="shared" si="45"/>
        <v>281.73899999999998</v>
      </c>
      <c r="G550" s="12">
        <f>commit!$P551/1000</f>
        <v>93.741</v>
      </c>
      <c r="H550" s="12">
        <f>commit!$P551/J550</f>
        <v>53.171298922291548</v>
      </c>
      <c r="I550" s="12">
        <f>commit!$L551</f>
        <v>1642</v>
      </c>
      <c r="J550" s="12">
        <f>commit!$M551</f>
        <v>1763</v>
      </c>
      <c r="K550" s="13">
        <f>(ncommit!$K551-ncommit!$J551)/1000</f>
        <v>77.563000000000002</v>
      </c>
      <c r="L550" s="11">
        <f t="shared" si="43"/>
        <v>1.3032244755875868</v>
      </c>
      <c r="M550" s="12">
        <f>ncommit!$G551</f>
        <v>241038</v>
      </c>
      <c r="N550" s="32">
        <f t="shared" si="46"/>
        <v>241.03800000000001</v>
      </c>
      <c r="O550" s="11">
        <f t="shared" si="44"/>
        <v>1.1688571926418241</v>
      </c>
    </row>
    <row r="551" spans="1:15" x14ac:dyDescent="0.2">
      <c r="A551" s="1">
        <v>550</v>
      </c>
      <c r="B551" s="13">
        <f>(commit!$H552+commit!$I552)/1000</f>
        <v>8.0809999999999995</v>
      </c>
      <c r="C551" s="13">
        <f>(commit!$K552-commit!$J552)/1000</f>
        <v>105.009</v>
      </c>
      <c r="D551" s="13">
        <f>commit!$J552/1000</f>
        <v>0.63600000000000001</v>
      </c>
      <c r="E551" s="12">
        <f>commit!$G552</f>
        <v>281739</v>
      </c>
      <c r="F551" s="32">
        <f t="shared" si="45"/>
        <v>281.73899999999998</v>
      </c>
      <c r="G551" s="12">
        <f>commit!$P552/1000</f>
        <v>93.741</v>
      </c>
      <c r="H551" s="12">
        <f>commit!$P552/J551</f>
        <v>53.171298922291548</v>
      </c>
      <c r="I551" s="12">
        <f>commit!$L552</f>
        <v>1642</v>
      </c>
      <c r="J551" s="12">
        <f>commit!$M552</f>
        <v>1763</v>
      </c>
      <c r="K551" s="13">
        <f>(ncommit!$K552-ncommit!$J552)/1000</f>
        <v>79.129000000000005</v>
      </c>
      <c r="L551" s="11">
        <f t="shared" si="43"/>
        <v>1.3270608752796067</v>
      </c>
      <c r="M551" s="12">
        <f>ncommit!$G552</f>
        <v>241038</v>
      </c>
      <c r="N551" s="32">
        <f t="shared" si="46"/>
        <v>241.03800000000001</v>
      </c>
      <c r="O551" s="11">
        <f t="shared" si="44"/>
        <v>1.1688571926418241</v>
      </c>
    </row>
    <row r="552" spans="1:15" x14ac:dyDescent="0.2">
      <c r="A552" s="1">
        <v>551</v>
      </c>
      <c r="B552" s="13">
        <f>(commit!$H553+commit!$I553)/1000</f>
        <v>8.4380000000000006</v>
      </c>
      <c r="C552" s="13">
        <f>(commit!$K553-commit!$J553)/1000</f>
        <v>103.93300000000001</v>
      </c>
      <c r="D552" s="13">
        <f>commit!$J553/1000</f>
        <v>0.64700000000000002</v>
      </c>
      <c r="E552" s="12">
        <f>commit!$G553</f>
        <v>281739</v>
      </c>
      <c r="F552" s="32">
        <f t="shared" si="45"/>
        <v>281.73899999999998</v>
      </c>
      <c r="G552" s="12">
        <f>commit!$P553/1000</f>
        <v>93.741</v>
      </c>
      <c r="H552" s="12">
        <f>commit!$P553/J552</f>
        <v>53.171298922291548</v>
      </c>
      <c r="I552" s="12">
        <f>commit!$L553</f>
        <v>1642</v>
      </c>
      <c r="J552" s="12">
        <f>commit!$M553</f>
        <v>1763</v>
      </c>
      <c r="K552" s="13">
        <f>(ncommit!$K553-ncommit!$J553)/1000</f>
        <v>79.409000000000006</v>
      </c>
      <c r="L552" s="11">
        <f t="shared" si="43"/>
        <v>1.3088314926519664</v>
      </c>
      <c r="M552" s="12">
        <f>ncommit!$G553</f>
        <v>241038</v>
      </c>
      <c r="N552" s="32">
        <f t="shared" si="46"/>
        <v>241.03800000000001</v>
      </c>
      <c r="O552" s="11">
        <f t="shared" si="44"/>
        <v>1.1688571926418241</v>
      </c>
    </row>
    <row r="553" spans="1:15" x14ac:dyDescent="0.2">
      <c r="A553" s="1">
        <v>552</v>
      </c>
      <c r="B553" s="13">
        <f>(commit!$H554+commit!$I554)/1000</f>
        <v>8.0660000000000007</v>
      </c>
      <c r="C553" s="13">
        <f>(commit!$K554-commit!$J554)/1000</f>
        <v>103.51900000000001</v>
      </c>
      <c r="D553" s="13">
        <f>commit!$J554/1000</f>
        <v>0.66700000000000004</v>
      </c>
      <c r="E553" s="12">
        <f>commit!$G554</f>
        <v>281727</v>
      </c>
      <c r="F553" s="32">
        <f t="shared" si="45"/>
        <v>281.72699999999998</v>
      </c>
      <c r="G553" s="12">
        <f>commit!$P554/1000</f>
        <v>93.728999999999999</v>
      </c>
      <c r="H553" s="12">
        <f>commit!$P554/J553</f>
        <v>53.164492342597846</v>
      </c>
      <c r="I553" s="12">
        <f>commit!$L554</f>
        <v>1642</v>
      </c>
      <c r="J553" s="12">
        <f>commit!$M554</f>
        <v>1763</v>
      </c>
      <c r="K553" s="13">
        <f>(ncommit!$K554-ncommit!$J554)/1000</f>
        <v>76.897999999999996</v>
      </c>
      <c r="L553" s="11">
        <f t="shared" si="43"/>
        <v>1.3461858565892482</v>
      </c>
      <c r="M553" s="12">
        <f>ncommit!$G554</f>
        <v>240593</v>
      </c>
      <c r="N553" s="32">
        <f t="shared" si="46"/>
        <v>240.59299999999999</v>
      </c>
      <c r="O553" s="11">
        <f t="shared" si="44"/>
        <v>1.1709692301937296</v>
      </c>
    </row>
    <row r="554" spans="1:15" x14ac:dyDescent="0.2">
      <c r="A554" s="1">
        <v>553</v>
      </c>
      <c r="B554" s="13">
        <f>(commit!$H555+commit!$I555)/1000</f>
        <v>8.3940000000000001</v>
      </c>
      <c r="C554" s="13">
        <f>(commit!$K555-commit!$J555)/1000</f>
        <v>155.934</v>
      </c>
      <c r="D554" s="13">
        <f>commit!$J555/1000</f>
        <v>0.85699999999999998</v>
      </c>
      <c r="E554" s="12">
        <f>commit!$G555</f>
        <v>307379</v>
      </c>
      <c r="F554" s="32">
        <f t="shared" si="45"/>
        <v>307.37900000000002</v>
      </c>
      <c r="G554" s="12">
        <f>commit!$P555/1000</f>
        <v>91.816000000000003</v>
      </c>
      <c r="H554" s="12">
        <f>commit!$P555/J554</f>
        <v>51.844155844155843</v>
      </c>
      <c r="I554" s="12">
        <f>commit!$L555</f>
        <v>1650</v>
      </c>
      <c r="J554" s="12">
        <f>commit!$M555</f>
        <v>1771</v>
      </c>
      <c r="K554" s="13">
        <f>(ncommit!$K555-ncommit!$J555)/1000</f>
        <v>95.715000000000003</v>
      </c>
      <c r="L554" s="11">
        <f t="shared" si="43"/>
        <v>1.6291490362012222</v>
      </c>
      <c r="M554" s="12">
        <f>ncommit!$G555</f>
        <v>253427</v>
      </c>
      <c r="N554" s="32">
        <f t="shared" si="46"/>
        <v>253.42699999999999</v>
      </c>
      <c r="O554" s="11">
        <f t="shared" si="44"/>
        <v>1.2128897078843217</v>
      </c>
    </row>
    <row r="555" spans="1:15" x14ac:dyDescent="0.2">
      <c r="A555" s="1">
        <v>554</v>
      </c>
      <c r="B555" s="13">
        <f>(commit!$H556+commit!$I556)/1000</f>
        <v>7.835</v>
      </c>
      <c r="C555" s="13">
        <f>(commit!$K556-commit!$J556)/1000</f>
        <v>155.38200000000001</v>
      </c>
      <c r="D555" s="13">
        <f>commit!$J556/1000</f>
        <v>0.81699999999999995</v>
      </c>
      <c r="E555" s="12">
        <f>commit!$G556</f>
        <v>307379</v>
      </c>
      <c r="F555" s="32">
        <f t="shared" si="45"/>
        <v>307.37900000000002</v>
      </c>
      <c r="G555" s="12">
        <f>commit!$P556/1000</f>
        <v>91.816000000000003</v>
      </c>
      <c r="H555" s="12">
        <f>commit!$P556/J555</f>
        <v>51.844155844155843</v>
      </c>
      <c r="I555" s="12">
        <f>commit!$L556</f>
        <v>1650</v>
      </c>
      <c r="J555" s="12">
        <f>commit!$M556</f>
        <v>1771</v>
      </c>
      <c r="K555" s="13">
        <f>(ncommit!$K556-ncommit!$J556)/1000</f>
        <v>91.251999999999995</v>
      </c>
      <c r="L555" s="11">
        <f t="shared" si="43"/>
        <v>1.7027791171700348</v>
      </c>
      <c r="M555" s="12">
        <f>ncommit!$G556</f>
        <v>253427</v>
      </c>
      <c r="N555" s="32">
        <f t="shared" si="46"/>
        <v>253.42699999999999</v>
      </c>
      <c r="O555" s="11">
        <f t="shared" si="44"/>
        <v>1.2128897078843217</v>
      </c>
    </row>
    <row r="556" spans="1:15" x14ac:dyDescent="0.2">
      <c r="A556" s="1">
        <v>555</v>
      </c>
      <c r="B556" s="13">
        <f>(commit!$H557+commit!$I557)/1000</f>
        <v>8.0459999999999994</v>
      </c>
      <c r="C556" s="13">
        <f>(commit!$K557-commit!$J557)/1000</f>
        <v>155.16399999999999</v>
      </c>
      <c r="D556" s="13">
        <f>commit!$J557/1000</f>
        <v>0.84199999999999997</v>
      </c>
      <c r="E556" s="12">
        <f>commit!$G557</f>
        <v>307380</v>
      </c>
      <c r="F556" s="32">
        <f t="shared" si="45"/>
        <v>307.38</v>
      </c>
      <c r="G556" s="12">
        <f>commit!$P557/1000</f>
        <v>91.816000000000003</v>
      </c>
      <c r="H556" s="12">
        <f>commit!$P557/J556</f>
        <v>51.844155844155843</v>
      </c>
      <c r="I556" s="12">
        <f>commit!$L557</f>
        <v>1650</v>
      </c>
      <c r="J556" s="12">
        <f>commit!$M557</f>
        <v>1771</v>
      </c>
      <c r="K556" s="13">
        <f>(ncommit!$K557-ncommit!$J557)/1000</f>
        <v>97.353999999999999</v>
      </c>
      <c r="L556" s="11">
        <f t="shared" si="43"/>
        <v>1.5938122727366106</v>
      </c>
      <c r="M556" s="12">
        <f>ncommit!$G557</f>
        <v>253427</v>
      </c>
      <c r="N556" s="32">
        <f t="shared" si="46"/>
        <v>253.42699999999999</v>
      </c>
      <c r="O556" s="11">
        <f t="shared" si="44"/>
        <v>1.2128936537937947</v>
      </c>
    </row>
    <row r="557" spans="1:15" x14ac:dyDescent="0.2">
      <c r="A557" s="1">
        <v>556</v>
      </c>
      <c r="B557" s="13">
        <f>(commit!$H558+commit!$I558)/1000</f>
        <v>8.5030000000000001</v>
      </c>
      <c r="C557" s="13">
        <f>(commit!$K558-commit!$J558)/1000</f>
        <v>159.774</v>
      </c>
      <c r="D557" s="13">
        <f>commit!$J558/1000</f>
        <v>0.84399999999999997</v>
      </c>
      <c r="E557" s="12">
        <f>commit!$G558</f>
        <v>307380</v>
      </c>
      <c r="F557" s="32">
        <f t="shared" si="45"/>
        <v>307.38</v>
      </c>
      <c r="G557" s="12">
        <f>commit!$P558/1000</f>
        <v>91.816000000000003</v>
      </c>
      <c r="H557" s="12">
        <f>commit!$P558/J557</f>
        <v>51.844155844155843</v>
      </c>
      <c r="I557" s="12">
        <f>commit!$L558</f>
        <v>1650</v>
      </c>
      <c r="J557" s="12">
        <f>commit!$M558</f>
        <v>1771</v>
      </c>
      <c r="K557" s="13">
        <f>(ncommit!$K558-ncommit!$J558)/1000</f>
        <v>98.554000000000002</v>
      </c>
      <c r="L557" s="11">
        <f t="shared" si="43"/>
        <v>1.6211822960001623</v>
      </c>
      <c r="M557" s="12">
        <f>ncommit!$G558</f>
        <v>253427</v>
      </c>
      <c r="N557" s="32">
        <f t="shared" si="46"/>
        <v>253.42699999999999</v>
      </c>
      <c r="O557" s="11">
        <f t="shared" si="44"/>
        <v>1.2128936537937947</v>
      </c>
    </row>
    <row r="558" spans="1:15" x14ac:dyDescent="0.2">
      <c r="A558" s="1">
        <v>557</v>
      </c>
      <c r="B558" s="13">
        <f>(commit!$H559+commit!$I559)/1000</f>
        <v>7.96</v>
      </c>
      <c r="C558" s="13">
        <f>(commit!$K559-commit!$J559)/1000</f>
        <v>156.96700000000001</v>
      </c>
      <c r="D558" s="13">
        <f>commit!$J559/1000</f>
        <v>0.88</v>
      </c>
      <c r="E558" s="12">
        <f>commit!$G559</f>
        <v>307380</v>
      </c>
      <c r="F558" s="32">
        <f t="shared" si="45"/>
        <v>307.38</v>
      </c>
      <c r="G558" s="12">
        <f>commit!$P559/1000</f>
        <v>91.816000000000003</v>
      </c>
      <c r="H558" s="12">
        <f>commit!$P559/J558</f>
        <v>51.844155844155843</v>
      </c>
      <c r="I558" s="12">
        <f>commit!$L559</f>
        <v>1650</v>
      </c>
      <c r="J558" s="12">
        <f>commit!$M559</f>
        <v>1771</v>
      </c>
      <c r="K558" s="13">
        <f>(ncommit!$K559-ncommit!$J559)/1000</f>
        <v>95.975999999999999</v>
      </c>
      <c r="L558" s="11">
        <f t="shared" si="43"/>
        <v>1.6354817871134453</v>
      </c>
      <c r="M558" s="12">
        <f>ncommit!$G559</f>
        <v>253427</v>
      </c>
      <c r="N558" s="32">
        <f t="shared" si="46"/>
        <v>253.42699999999999</v>
      </c>
      <c r="O558" s="11">
        <f t="shared" si="44"/>
        <v>1.2128936537937947</v>
      </c>
    </row>
    <row r="559" spans="1:15" x14ac:dyDescent="0.2">
      <c r="A559" s="1">
        <v>558</v>
      </c>
      <c r="B559" s="13">
        <f>(commit!$H560+commit!$I560)/1000</f>
        <v>8.1750000000000007</v>
      </c>
      <c r="C559" s="13">
        <f>(commit!$K560-commit!$J560)/1000</f>
        <v>162.88800000000001</v>
      </c>
      <c r="D559" s="13">
        <f>commit!$J560/1000</f>
        <v>0.81699999999999995</v>
      </c>
      <c r="E559" s="12">
        <f>commit!$G560</f>
        <v>307380</v>
      </c>
      <c r="F559" s="32">
        <f t="shared" si="45"/>
        <v>307.38</v>
      </c>
      <c r="G559" s="12">
        <f>commit!$P560/1000</f>
        <v>91.816000000000003</v>
      </c>
      <c r="H559" s="12">
        <f>commit!$P560/J559</f>
        <v>51.844155844155843</v>
      </c>
      <c r="I559" s="12">
        <f>commit!$L560</f>
        <v>1650</v>
      </c>
      <c r="J559" s="12">
        <f>commit!$M560</f>
        <v>1771</v>
      </c>
      <c r="K559" s="13">
        <f>(ncommit!$K560-ncommit!$J560)/1000</f>
        <v>96.031999999999996</v>
      </c>
      <c r="L559" s="11">
        <f t="shared" si="43"/>
        <v>1.6961846051316229</v>
      </c>
      <c r="M559" s="12">
        <f>ncommit!$G560</f>
        <v>253427</v>
      </c>
      <c r="N559" s="32">
        <f t="shared" si="46"/>
        <v>253.42699999999999</v>
      </c>
      <c r="O559" s="11">
        <f t="shared" si="44"/>
        <v>1.2128936537937947</v>
      </c>
    </row>
    <row r="560" spans="1:15" x14ac:dyDescent="0.2">
      <c r="A560" s="1">
        <v>559</v>
      </c>
      <c r="B560" s="13">
        <f>(commit!$H561+commit!$I561)/1000</f>
        <v>7.8019999999999996</v>
      </c>
      <c r="C560" s="13">
        <f>(commit!$K561-commit!$J561)/1000</f>
        <v>131.58199999999999</v>
      </c>
      <c r="D560" s="13">
        <f>commit!$J561/1000</f>
        <v>0.75900000000000001</v>
      </c>
      <c r="E560" s="12">
        <f>commit!$G561</f>
        <v>307010</v>
      </c>
      <c r="F560" s="32">
        <f t="shared" si="45"/>
        <v>307.01</v>
      </c>
      <c r="G560" s="12">
        <f>commit!$P561/1000</f>
        <v>93.584000000000003</v>
      </c>
      <c r="H560" s="12">
        <f>commit!$P561/J560</f>
        <v>52.842461885940146</v>
      </c>
      <c r="I560" s="12">
        <f>commit!$L561</f>
        <v>1650</v>
      </c>
      <c r="J560" s="12">
        <f>commit!$M561</f>
        <v>1771</v>
      </c>
      <c r="K560" s="13">
        <f>(ncommit!$K561-ncommit!$J561)/1000</f>
        <v>84.427000000000007</v>
      </c>
      <c r="L560" s="11">
        <f t="shared" si="43"/>
        <v>1.5585298541935635</v>
      </c>
      <c r="M560" s="12">
        <f>ncommit!$G561</f>
        <v>255961</v>
      </c>
      <c r="N560" s="32">
        <f t="shared" si="46"/>
        <v>255.96100000000001</v>
      </c>
      <c r="O560" s="11">
        <f t="shared" si="44"/>
        <v>1.1994405397697305</v>
      </c>
    </row>
    <row r="561" spans="1:15" x14ac:dyDescent="0.2">
      <c r="A561" s="1">
        <v>560</v>
      </c>
      <c r="B561" s="13">
        <f>(commit!$H562+commit!$I562)/1000</f>
        <v>8.0869999999999997</v>
      </c>
      <c r="C561" s="13">
        <f>(commit!$K562-commit!$J562)/1000</f>
        <v>98.096999999999994</v>
      </c>
      <c r="D561" s="13">
        <f>commit!$J562/1000</f>
        <v>0.66100000000000003</v>
      </c>
      <c r="E561" s="12">
        <f>commit!$G562</f>
        <v>274502</v>
      </c>
      <c r="F561" s="32">
        <f t="shared" si="45"/>
        <v>274.50200000000001</v>
      </c>
      <c r="G561" s="12">
        <f>commit!$P562/1000</f>
        <v>93.141000000000005</v>
      </c>
      <c r="H561" s="12">
        <f>commit!$P562/J561</f>
        <v>52.830969937606355</v>
      </c>
      <c r="I561" s="12">
        <f>commit!$L562</f>
        <v>1642</v>
      </c>
      <c r="J561" s="12">
        <f>commit!$M562</f>
        <v>1763</v>
      </c>
      <c r="K561" s="13">
        <f>(ncommit!$K562-ncommit!$J562)/1000</f>
        <v>69.807000000000002</v>
      </c>
      <c r="L561" s="11">
        <f t="shared" si="43"/>
        <v>1.4052602174567019</v>
      </c>
      <c r="M561" s="12">
        <f>ncommit!$G562</f>
        <v>227661</v>
      </c>
      <c r="N561" s="32">
        <f t="shared" si="46"/>
        <v>227.661</v>
      </c>
      <c r="O561" s="11">
        <f t="shared" si="44"/>
        <v>1.2057488985816631</v>
      </c>
    </row>
    <row r="562" spans="1:15" x14ac:dyDescent="0.2">
      <c r="A562" s="1">
        <v>561</v>
      </c>
      <c r="B562" s="13">
        <f>(commit!$H563+commit!$I563)/1000</f>
        <v>8.4879999999999995</v>
      </c>
      <c r="C562" s="13">
        <f>(commit!$K563-commit!$J563)/1000</f>
        <v>107.128</v>
      </c>
      <c r="D562" s="13">
        <f>commit!$J563/1000</f>
        <v>0.75800000000000001</v>
      </c>
      <c r="E562" s="12">
        <f>commit!$G563</f>
        <v>279454</v>
      </c>
      <c r="F562" s="32">
        <f t="shared" si="45"/>
        <v>279.45400000000001</v>
      </c>
      <c r="G562" s="12">
        <f>commit!$P563/1000</f>
        <v>94.430999999999997</v>
      </c>
      <c r="H562" s="12">
        <f>commit!$P563/J562</f>
        <v>53.562677254679521</v>
      </c>
      <c r="I562" s="12">
        <f>commit!$L563</f>
        <v>1642</v>
      </c>
      <c r="J562" s="12">
        <f>commit!$M563</f>
        <v>1763</v>
      </c>
      <c r="K562" s="13">
        <f>(ncommit!$K563-ncommit!$J563)/1000</f>
        <v>73.822999999999993</v>
      </c>
      <c r="L562" s="11">
        <f t="shared" si="43"/>
        <v>1.4511466616095257</v>
      </c>
      <c r="M562" s="12">
        <f>ncommit!$G563</f>
        <v>230445</v>
      </c>
      <c r="N562" s="32">
        <f t="shared" si="46"/>
        <v>230.44499999999999</v>
      </c>
      <c r="O562" s="11">
        <f t="shared" si="44"/>
        <v>1.2126711362798064</v>
      </c>
    </row>
    <row r="563" spans="1:15" x14ac:dyDescent="0.2">
      <c r="A563" s="1">
        <v>562</v>
      </c>
      <c r="B563" s="13">
        <f>(commit!$H564+commit!$I564)/1000</f>
        <v>7.9530000000000003</v>
      </c>
      <c r="C563" s="13">
        <f>(commit!$K564-commit!$J564)/1000</f>
        <v>103.36799999999999</v>
      </c>
      <c r="D563" s="13">
        <f>commit!$J564/1000</f>
        <v>0.61</v>
      </c>
      <c r="E563" s="12">
        <f>commit!$G564</f>
        <v>279454</v>
      </c>
      <c r="F563" s="32">
        <f t="shared" si="45"/>
        <v>279.45400000000001</v>
      </c>
      <c r="G563" s="12">
        <f>commit!$P564/1000</f>
        <v>94.430999999999997</v>
      </c>
      <c r="H563" s="12">
        <f>commit!$P564/J563</f>
        <v>53.562677254679521</v>
      </c>
      <c r="I563" s="12">
        <f>commit!$L564</f>
        <v>1642</v>
      </c>
      <c r="J563" s="12">
        <f>commit!$M564</f>
        <v>1763</v>
      </c>
      <c r="K563" s="13">
        <f>(ncommit!$K564-ncommit!$J564)/1000</f>
        <v>73.375</v>
      </c>
      <c r="L563" s="11">
        <f t="shared" si="43"/>
        <v>1.408763202725724</v>
      </c>
      <c r="M563" s="12">
        <f>ncommit!$G564</f>
        <v>230445</v>
      </c>
      <c r="N563" s="32">
        <f t="shared" si="46"/>
        <v>230.44499999999999</v>
      </c>
      <c r="O563" s="11">
        <f t="shared" si="44"/>
        <v>1.2126711362798064</v>
      </c>
    </row>
    <row r="564" spans="1:15" x14ac:dyDescent="0.2">
      <c r="A564" s="1">
        <v>563</v>
      </c>
      <c r="B564" s="13">
        <f>(commit!$H565+commit!$I565)/1000</f>
        <v>8.0180000000000007</v>
      </c>
      <c r="C564" s="13">
        <f>(commit!$K565-commit!$J565)/1000</f>
        <v>127.85</v>
      </c>
      <c r="D564" s="13">
        <f>commit!$J565/1000</f>
        <v>0.70899999999999996</v>
      </c>
      <c r="E564" s="12">
        <f>commit!$G565</f>
        <v>313796</v>
      </c>
      <c r="F564" s="32">
        <f t="shared" si="45"/>
        <v>313.79599999999999</v>
      </c>
      <c r="G564" s="12">
        <f>commit!$P565/1000</f>
        <v>96.725999999999999</v>
      </c>
      <c r="H564" s="12">
        <f>commit!$P565/J564</f>
        <v>54.647457627118641</v>
      </c>
      <c r="I564" s="12">
        <f>commit!$L565</f>
        <v>1649</v>
      </c>
      <c r="J564" s="12">
        <f>commit!$M565</f>
        <v>1770</v>
      </c>
      <c r="K564" s="13">
        <f>(ncommit!$K565-ncommit!$J565)/1000</f>
        <v>86.230999999999995</v>
      </c>
      <c r="L564" s="11">
        <f t="shared" si="43"/>
        <v>1.4826454523315282</v>
      </c>
      <c r="M564" s="12">
        <f>ncommit!$G565</f>
        <v>263600</v>
      </c>
      <c r="N564" s="32">
        <f t="shared" si="46"/>
        <v>263.60000000000002</v>
      </c>
      <c r="O564" s="11">
        <f t="shared" si="44"/>
        <v>1.1904248861911988</v>
      </c>
    </row>
    <row r="565" spans="1:15" x14ac:dyDescent="0.2">
      <c r="A565" s="1">
        <v>564</v>
      </c>
      <c r="B565" s="13">
        <f>(commit!$H566+commit!$I566)/1000</f>
        <v>7.7110000000000003</v>
      </c>
      <c r="C565" s="13">
        <f>(commit!$K566-commit!$J566)/1000</f>
        <v>127.102</v>
      </c>
      <c r="D565" s="13">
        <f>commit!$J566/1000</f>
        <v>0.84</v>
      </c>
      <c r="E565" s="12">
        <f>commit!$G566</f>
        <v>313796</v>
      </c>
      <c r="F565" s="32">
        <f t="shared" si="45"/>
        <v>313.79599999999999</v>
      </c>
      <c r="G565" s="12">
        <f>commit!$P566/1000</f>
        <v>96.725999999999999</v>
      </c>
      <c r="H565" s="12">
        <f>commit!$P566/J565</f>
        <v>54.647457627118641</v>
      </c>
      <c r="I565" s="12">
        <f>commit!$L566</f>
        <v>1649</v>
      </c>
      <c r="J565" s="12">
        <f>commit!$M566</f>
        <v>1770</v>
      </c>
      <c r="K565" s="13">
        <f>(ncommit!$K566-ncommit!$J566)/1000</f>
        <v>85.46</v>
      </c>
      <c r="L565" s="11">
        <f t="shared" si="43"/>
        <v>1.4872688977299322</v>
      </c>
      <c r="M565" s="12">
        <f>ncommit!$G566</f>
        <v>263600</v>
      </c>
      <c r="N565" s="32">
        <f t="shared" si="46"/>
        <v>263.60000000000002</v>
      </c>
      <c r="O565" s="11">
        <f t="shared" si="44"/>
        <v>1.1904248861911988</v>
      </c>
    </row>
    <row r="566" spans="1:15" x14ac:dyDescent="0.2">
      <c r="A566" s="1">
        <v>565</v>
      </c>
      <c r="B566" s="13">
        <f>(commit!$H567+commit!$I567)/1000</f>
        <v>8.02</v>
      </c>
      <c r="C566" s="13">
        <f>(commit!$K567-commit!$J567)/1000</f>
        <v>116.047</v>
      </c>
      <c r="D566" s="13">
        <f>commit!$J567/1000</f>
        <v>0.76900000000000002</v>
      </c>
      <c r="E566" s="12">
        <f>commit!$G567</f>
        <v>326211</v>
      </c>
      <c r="F566" s="32">
        <f t="shared" si="45"/>
        <v>326.21100000000001</v>
      </c>
      <c r="G566" s="12">
        <f>commit!$P567/1000</f>
        <v>100.946</v>
      </c>
      <c r="H566" s="12">
        <f>commit!$P567/J566</f>
        <v>56.743114109050026</v>
      </c>
      <c r="I566" s="12">
        <f>commit!$L567</f>
        <v>1658</v>
      </c>
      <c r="J566" s="12">
        <f>commit!$M567</f>
        <v>1779</v>
      </c>
      <c r="K566" s="13">
        <f>(ncommit!$K567-ncommit!$J567)/1000</f>
        <v>81.572999999999993</v>
      </c>
      <c r="L566" s="11">
        <f t="shared" si="43"/>
        <v>1.422615326149584</v>
      </c>
      <c r="M566" s="12">
        <f>ncommit!$G567</f>
        <v>264320</v>
      </c>
      <c r="N566" s="32">
        <f t="shared" si="46"/>
        <v>264.32</v>
      </c>
      <c r="O566" s="11">
        <f t="shared" si="44"/>
        <v>1.2341517857142856</v>
      </c>
    </row>
    <row r="567" spans="1:15" x14ac:dyDescent="0.2">
      <c r="A567" s="1">
        <v>566</v>
      </c>
      <c r="B567" s="13">
        <f>(commit!$H568+commit!$I568)/1000</f>
        <v>8.3539999999999992</v>
      </c>
      <c r="C567" s="13">
        <f>(commit!$K568-commit!$J568)/1000</f>
        <v>117.895</v>
      </c>
      <c r="D567" s="13">
        <f>commit!$J568/1000</f>
        <v>0.749</v>
      </c>
      <c r="E567" s="12">
        <f>commit!$G568</f>
        <v>326211</v>
      </c>
      <c r="F567" s="32">
        <f t="shared" si="45"/>
        <v>326.21100000000001</v>
      </c>
      <c r="G567" s="12">
        <f>commit!$P568/1000</f>
        <v>100.946</v>
      </c>
      <c r="H567" s="12">
        <f>commit!$P568/J567</f>
        <v>56.743114109050026</v>
      </c>
      <c r="I567" s="12">
        <f>commit!$L568</f>
        <v>1658</v>
      </c>
      <c r="J567" s="12">
        <f>commit!$M568</f>
        <v>1779</v>
      </c>
      <c r="K567" s="13">
        <f>(ncommit!$K568-ncommit!$J568)/1000</f>
        <v>82.537000000000006</v>
      </c>
      <c r="L567" s="11">
        <f t="shared" si="43"/>
        <v>1.4283896918957557</v>
      </c>
      <c r="M567" s="12">
        <f>ncommit!$G568</f>
        <v>264320</v>
      </c>
      <c r="N567" s="32">
        <f t="shared" si="46"/>
        <v>264.32</v>
      </c>
      <c r="O567" s="11">
        <f t="shared" si="44"/>
        <v>1.2341517857142856</v>
      </c>
    </row>
    <row r="568" spans="1:15" x14ac:dyDescent="0.2">
      <c r="A568" s="1">
        <v>567</v>
      </c>
      <c r="B568" s="13">
        <f>(commit!$H569+commit!$I569)/1000</f>
        <v>8.1690000000000005</v>
      </c>
      <c r="C568" s="13">
        <f>(commit!$K569-commit!$J569)/1000</f>
        <v>118.304</v>
      </c>
      <c r="D568" s="13">
        <f>commit!$J569/1000</f>
        <v>0.76400000000000001</v>
      </c>
      <c r="E568" s="12">
        <f>commit!$G569</f>
        <v>326211</v>
      </c>
      <c r="F568" s="32">
        <f t="shared" si="45"/>
        <v>326.21100000000001</v>
      </c>
      <c r="G568" s="12">
        <f>commit!$P569/1000</f>
        <v>100.946</v>
      </c>
      <c r="H568" s="12">
        <f>commit!$P569/J568</f>
        <v>56.743114109050026</v>
      </c>
      <c r="I568" s="12">
        <f>commit!$L569</f>
        <v>1658</v>
      </c>
      <c r="J568" s="12">
        <f>commit!$M569</f>
        <v>1779</v>
      </c>
      <c r="K568" s="13">
        <f>(ncommit!$K569-ncommit!$J569)/1000</f>
        <v>80.39</v>
      </c>
      <c r="L568" s="11">
        <f t="shared" si="43"/>
        <v>1.471625824107476</v>
      </c>
      <c r="M568" s="12">
        <f>ncommit!$G569</f>
        <v>264320</v>
      </c>
      <c r="N568" s="32">
        <f t="shared" si="46"/>
        <v>264.32</v>
      </c>
      <c r="O568" s="11">
        <f t="shared" si="44"/>
        <v>1.2341517857142856</v>
      </c>
    </row>
    <row r="569" spans="1:15" x14ac:dyDescent="0.2">
      <c r="A569" s="1">
        <v>568</v>
      </c>
      <c r="B569" s="13">
        <f>(commit!$H570+commit!$I570)/1000</f>
        <v>8.0549999999999997</v>
      </c>
      <c r="C569" s="13">
        <f>(commit!$K570-commit!$J570)/1000</f>
        <v>116.566</v>
      </c>
      <c r="D569" s="13">
        <f>commit!$J570/1000</f>
        <v>0.745</v>
      </c>
      <c r="E569" s="12">
        <f>commit!$G570</f>
        <v>326211</v>
      </c>
      <c r="F569" s="32">
        <f t="shared" si="45"/>
        <v>326.21100000000001</v>
      </c>
      <c r="G569" s="12">
        <f>commit!$P570/1000</f>
        <v>100.946</v>
      </c>
      <c r="H569" s="12">
        <f>commit!$P570/J569</f>
        <v>56.743114109050026</v>
      </c>
      <c r="I569" s="12">
        <f>commit!$L570</f>
        <v>1658</v>
      </c>
      <c r="J569" s="12">
        <f>commit!$M570</f>
        <v>1779</v>
      </c>
      <c r="K569" s="13">
        <f>(ncommit!$K570-ncommit!$J570)/1000</f>
        <v>81.825000000000003</v>
      </c>
      <c r="L569" s="11">
        <f t="shared" si="43"/>
        <v>1.4245768408188206</v>
      </c>
      <c r="M569" s="12">
        <f>ncommit!$G570</f>
        <v>264321</v>
      </c>
      <c r="N569" s="32">
        <f t="shared" si="46"/>
        <v>264.32100000000003</v>
      </c>
      <c r="O569" s="11">
        <f t="shared" si="44"/>
        <v>1.2341471165741655</v>
      </c>
    </row>
    <row r="570" spans="1:15" x14ac:dyDescent="0.2">
      <c r="A570" s="1">
        <v>569</v>
      </c>
      <c r="B570" s="13">
        <f>(commit!$H571+commit!$I571)/1000</f>
        <v>7.5679999999999996</v>
      </c>
      <c r="C570" s="13">
        <f>(commit!$K571-commit!$J571)/1000</f>
        <v>115.047</v>
      </c>
      <c r="D570" s="13">
        <f>commit!$J571/1000</f>
        <v>0.76</v>
      </c>
      <c r="E570" s="12">
        <f>commit!$G571</f>
        <v>326502</v>
      </c>
      <c r="F570" s="32">
        <f t="shared" si="45"/>
        <v>326.50200000000001</v>
      </c>
      <c r="G570" s="12">
        <f>commit!$P571/1000</f>
        <v>100.896</v>
      </c>
      <c r="H570" s="12">
        <f>commit!$P571/J570</f>
        <v>56.715008431703204</v>
      </c>
      <c r="I570" s="12">
        <f>commit!$L571</f>
        <v>1658</v>
      </c>
      <c r="J570" s="12">
        <f>commit!$M571</f>
        <v>1779</v>
      </c>
      <c r="K570" s="13">
        <f>(ncommit!$K571-ncommit!$J571)/1000</f>
        <v>81.891000000000005</v>
      </c>
      <c r="L570" s="11">
        <f t="shared" si="43"/>
        <v>1.4048796571051763</v>
      </c>
      <c r="M570" s="12">
        <f>ncommit!$G571</f>
        <v>264762</v>
      </c>
      <c r="N570" s="32">
        <f t="shared" si="46"/>
        <v>264.762</v>
      </c>
      <c r="O570" s="11">
        <f t="shared" si="44"/>
        <v>1.2331905636005167</v>
      </c>
    </row>
    <row r="571" spans="1:15" x14ac:dyDescent="0.2">
      <c r="A571" s="1">
        <v>570</v>
      </c>
      <c r="B571" s="13">
        <f>(commit!$H572+commit!$I572)/1000</f>
        <v>8.26</v>
      </c>
      <c r="C571" s="13">
        <f>(commit!$K572-commit!$J572)/1000</f>
        <v>119.262</v>
      </c>
      <c r="D571" s="13">
        <f>commit!$J572/1000</f>
        <v>0.77100000000000002</v>
      </c>
      <c r="E571" s="12">
        <f>commit!$G572</f>
        <v>326502</v>
      </c>
      <c r="F571" s="32">
        <f t="shared" si="45"/>
        <v>326.50200000000001</v>
      </c>
      <c r="G571" s="12">
        <f>commit!$P572/1000</f>
        <v>100.896</v>
      </c>
      <c r="H571" s="12">
        <f>commit!$P572/J571</f>
        <v>56.715008431703204</v>
      </c>
      <c r="I571" s="12">
        <f>commit!$L572</f>
        <v>1658</v>
      </c>
      <c r="J571" s="12">
        <f>commit!$M572</f>
        <v>1779</v>
      </c>
      <c r="K571" s="13">
        <f>(ncommit!$K572-ncommit!$J572)/1000</f>
        <v>82.888999999999996</v>
      </c>
      <c r="L571" s="11">
        <f t="shared" si="43"/>
        <v>1.4388157656625127</v>
      </c>
      <c r="M571" s="12">
        <f>ncommit!$G572</f>
        <v>264765</v>
      </c>
      <c r="N571" s="32">
        <f t="shared" si="46"/>
        <v>264.76499999999999</v>
      </c>
      <c r="O571" s="11">
        <f t="shared" si="44"/>
        <v>1.2331765905614414</v>
      </c>
    </row>
    <row r="572" spans="1:15" x14ac:dyDescent="0.2">
      <c r="A572" s="1">
        <v>571</v>
      </c>
      <c r="B572" s="13">
        <f>(commit!$H573+commit!$I573)/1000</f>
        <v>8.343</v>
      </c>
      <c r="C572" s="13">
        <f>(commit!$K573-commit!$J573)/1000</f>
        <v>141.821</v>
      </c>
      <c r="D572" s="13">
        <f>commit!$J573/1000</f>
        <v>0.82599999999999996</v>
      </c>
      <c r="E572" s="12">
        <f>commit!$G573</f>
        <v>306611</v>
      </c>
      <c r="F572" s="32">
        <f t="shared" si="45"/>
        <v>306.61099999999999</v>
      </c>
      <c r="G572" s="12">
        <f>commit!$P573/1000</f>
        <v>92.241</v>
      </c>
      <c r="H572" s="12">
        <f>commit!$P573/J572</f>
        <v>51.820786516853936</v>
      </c>
      <c r="I572" s="12">
        <f>commit!$L573</f>
        <v>1659</v>
      </c>
      <c r="J572" s="12">
        <f>commit!$M573</f>
        <v>1780</v>
      </c>
      <c r="K572" s="13">
        <f>(ncommit!$K573-ncommit!$J573)/1000</f>
        <v>88.082999999999998</v>
      </c>
      <c r="L572" s="11">
        <f t="shared" si="43"/>
        <v>1.6100836710829558</v>
      </c>
      <c r="M572" s="12">
        <f>ncommit!$G573</f>
        <v>255067</v>
      </c>
      <c r="N572" s="32">
        <f t="shared" si="46"/>
        <v>255.06700000000001</v>
      </c>
      <c r="O572" s="11">
        <f t="shared" si="44"/>
        <v>1.2020802377414561</v>
      </c>
    </row>
    <row r="573" spans="1:15" x14ac:dyDescent="0.2">
      <c r="A573" s="1">
        <v>572</v>
      </c>
      <c r="B573" s="13">
        <f>(commit!$H574+commit!$I574)/1000</f>
        <v>8.1289999999999996</v>
      </c>
      <c r="C573" s="13">
        <f>(commit!$K574-commit!$J574)/1000</f>
        <v>142.303</v>
      </c>
      <c r="D573" s="13">
        <f>commit!$J574/1000</f>
        <v>0.748</v>
      </c>
      <c r="E573" s="12">
        <f>commit!$G574</f>
        <v>306611</v>
      </c>
      <c r="F573" s="32">
        <f t="shared" si="45"/>
        <v>306.61099999999999</v>
      </c>
      <c r="G573" s="12">
        <f>commit!$P574/1000</f>
        <v>92.241</v>
      </c>
      <c r="H573" s="12">
        <f>commit!$P574/J573</f>
        <v>51.820786516853936</v>
      </c>
      <c r="I573" s="12">
        <f>commit!$L574</f>
        <v>1659</v>
      </c>
      <c r="J573" s="12">
        <f>commit!$M574</f>
        <v>1780</v>
      </c>
      <c r="K573" s="13">
        <f>(ncommit!$K574-ncommit!$J574)/1000</f>
        <v>89.912999999999997</v>
      </c>
      <c r="L573" s="11">
        <f t="shared" si="43"/>
        <v>1.5826743629953399</v>
      </c>
      <c r="M573" s="12">
        <f>ncommit!$G574</f>
        <v>255067</v>
      </c>
      <c r="N573" s="32">
        <f t="shared" si="46"/>
        <v>255.06700000000001</v>
      </c>
      <c r="O573" s="11">
        <f t="shared" si="44"/>
        <v>1.2020802377414561</v>
      </c>
    </row>
    <row r="574" spans="1:15" x14ac:dyDescent="0.2">
      <c r="A574" s="1">
        <v>573</v>
      </c>
      <c r="B574" s="13">
        <f>(commit!$H575+commit!$I575)/1000</f>
        <v>8.1530000000000005</v>
      </c>
      <c r="C574" s="13">
        <f>(commit!$K575-commit!$J575)/1000</f>
        <v>139.13200000000001</v>
      </c>
      <c r="D574" s="13">
        <f>commit!$J575/1000</f>
        <v>0.76700000000000002</v>
      </c>
      <c r="E574" s="12">
        <f>commit!$G575</f>
        <v>306611</v>
      </c>
      <c r="F574" s="32">
        <f t="shared" si="45"/>
        <v>306.61099999999999</v>
      </c>
      <c r="G574" s="12">
        <f>commit!$P575/1000</f>
        <v>92.241</v>
      </c>
      <c r="H574" s="12">
        <f>commit!$P575/J574</f>
        <v>51.820786516853936</v>
      </c>
      <c r="I574" s="12">
        <f>commit!$L575</f>
        <v>1659</v>
      </c>
      <c r="J574" s="12">
        <f>commit!$M575</f>
        <v>1780</v>
      </c>
      <c r="K574" s="13">
        <f>(ncommit!$K575-ncommit!$J575)/1000</f>
        <v>88.376000000000005</v>
      </c>
      <c r="L574" s="11">
        <f t="shared" si="43"/>
        <v>1.5743188195890288</v>
      </c>
      <c r="M574" s="12">
        <f>ncommit!$G575</f>
        <v>255067</v>
      </c>
      <c r="N574" s="32">
        <f t="shared" si="46"/>
        <v>255.06700000000001</v>
      </c>
      <c r="O574" s="11">
        <f t="shared" si="44"/>
        <v>1.2020802377414561</v>
      </c>
    </row>
    <row r="575" spans="1:15" x14ac:dyDescent="0.2">
      <c r="A575" s="1">
        <v>574</v>
      </c>
      <c r="B575" s="13">
        <f>(commit!$H576+commit!$I576)/1000</f>
        <v>7.931</v>
      </c>
      <c r="C575" s="13">
        <f>(commit!$K576-commit!$J576)/1000</f>
        <v>138.85599999999999</v>
      </c>
      <c r="D575" s="13">
        <f>commit!$J576/1000</f>
        <v>0.86199999999999999</v>
      </c>
      <c r="E575" s="12">
        <f>commit!$G576</f>
        <v>306611</v>
      </c>
      <c r="F575" s="32">
        <f t="shared" si="45"/>
        <v>306.61099999999999</v>
      </c>
      <c r="G575" s="12">
        <f>commit!$P576/1000</f>
        <v>92.241</v>
      </c>
      <c r="H575" s="12">
        <f>commit!$P576/J575</f>
        <v>51.820786516853936</v>
      </c>
      <c r="I575" s="12">
        <f>commit!$L576</f>
        <v>1659</v>
      </c>
      <c r="J575" s="12">
        <f>commit!$M576</f>
        <v>1780</v>
      </c>
      <c r="K575" s="13">
        <f>(ncommit!$K576-ncommit!$J576)/1000</f>
        <v>88.144999999999996</v>
      </c>
      <c r="L575" s="11">
        <f t="shared" si="43"/>
        <v>1.5753134040501446</v>
      </c>
      <c r="M575" s="12">
        <f>ncommit!$G576</f>
        <v>255067</v>
      </c>
      <c r="N575" s="32">
        <f t="shared" si="46"/>
        <v>255.06700000000001</v>
      </c>
      <c r="O575" s="11">
        <f t="shared" si="44"/>
        <v>1.2020802377414561</v>
      </c>
    </row>
    <row r="576" spans="1:15" x14ac:dyDescent="0.2">
      <c r="A576" s="1">
        <v>575</v>
      </c>
      <c r="B576" s="13">
        <f>(commit!$H577+commit!$I577)/1000</f>
        <v>8.09</v>
      </c>
      <c r="C576" s="13">
        <f>(commit!$K577-commit!$J577)/1000</f>
        <v>140.21100000000001</v>
      </c>
      <c r="D576" s="13">
        <f>commit!$J577/1000</f>
        <v>0.74399999999999999</v>
      </c>
      <c r="E576" s="12">
        <f>commit!$G577</f>
        <v>306611</v>
      </c>
      <c r="F576" s="32">
        <f t="shared" si="45"/>
        <v>306.61099999999999</v>
      </c>
      <c r="G576" s="12">
        <f>commit!$P577/1000</f>
        <v>92.241</v>
      </c>
      <c r="H576" s="12">
        <f>commit!$P577/J576</f>
        <v>51.820786516853936</v>
      </c>
      <c r="I576" s="12">
        <f>commit!$L577</f>
        <v>1659</v>
      </c>
      <c r="J576" s="12">
        <f>commit!$M577</f>
        <v>1780</v>
      </c>
      <c r="K576" s="13">
        <f>(ncommit!$K577-ncommit!$J577)/1000</f>
        <v>90.748000000000005</v>
      </c>
      <c r="L576" s="11">
        <f t="shared" si="43"/>
        <v>1.5450588442720501</v>
      </c>
      <c r="M576" s="12">
        <f>ncommit!$G577</f>
        <v>255067</v>
      </c>
      <c r="N576" s="32">
        <f t="shared" si="46"/>
        <v>255.06700000000001</v>
      </c>
      <c r="O576" s="11">
        <f t="shared" si="44"/>
        <v>1.2020802377414561</v>
      </c>
    </row>
    <row r="577" spans="1:15" x14ac:dyDescent="0.2">
      <c r="A577" s="1">
        <v>576</v>
      </c>
      <c r="B577" s="13">
        <f>(commit!$H578+commit!$I578)/1000</f>
        <v>8.4550000000000001</v>
      </c>
      <c r="C577" s="13">
        <f>(commit!$K578-commit!$J578)/1000</f>
        <v>122.39100000000001</v>
      </c>
      <c r="D577" s="13">
        <f>commit!$J578/1000</f>
        <v>0.84299999999999997</v>
      </c>
      <c r="E577" s="12">
        <f>commit!$G578</f>
        <v>304636</v>
      </c>
      <c r="F577" s="32">
        <f t="shared" si="45"/>
        <v>304.63600000000002</v>
      </c>
      <c r="G577" s="12">
        <f>commit!$P578/1000</f>
        <v>95.194000000000003</v>
      </c>
      <c r="H577" s="12">
        <f>commit!$P578/J577</f>
        <v>53.479775280898878</v>
      </c>
      <c r="I577" s="12">
        <f>commit!$L578</f>
        <v>1659</v>
      </c>
      <c r="J577" s="12">
        <f>commit!$M578</f>
        <v>1780</v>
      </c>
      <c r="K577" s="13">
        <f>(ncommit!$K578-ncommit!$J578)/1000</f>
        <v>84.875</v>
      </c>
      <c r="L577" s="11">
        <f t="shared" si="43"/>
        <v>1.4420147275405009</v>
      </c>
      <c r="M577" s="12">
        <f>ncommit!$G578</f>
        <v>264724</v>
      </c>
      <c r="N577" s="32">
        <f t="shared" si="46"/>
        <v>264.72399999999999</v>
      </c>
      <c r="O577" s="11">
        <f t="shared" si="44"/>
        <v>1.1507683474108883</v>
      </c>
    </row>
    <row r="578" spans="1:15" x14ac:dyDescent="0.2">
      <c r="A578" s="1">
        <v>577</v>
      </c>
      <c r="B578" s="13">
        <f>(commit!$H579+commit!$I579)/1000</f>
        <v>8.0269999999999992</v>
      </c>
      <c r="C578" s="13">
        <f>(commit!$K579-commit!$J579)/1000</f>
        <v>120.31699999999999</v>
      </c>
      <c r="D578" s="13">
        <f>commit!$J579/1000</f>
        <v>0.77400000000000002</v>
      </c>
      <c r="E578" s="12">
        <f>commit!$G579</f>
        <v>304636</v>
      </c>
      <c r="F578" s="32">
        <f t="shared" si="45"/>
        <v>304.63600000000002</v>
      </c>
      <c r="G578" s="12">
        <f>commit!$P579/1000</f>
        <v>95.194000000000003</v>
      </c>
      <c r="H578" s="12">
        <f>commit!$P579/J578</f>
        <v>53.479775280898878</v>
      </c>
      <c r="I578" s="12">
        <f>commit!$L579</f>
        <v>1659</v>
      </c>
      <c r="J578" s="12">
        <f>commit!$M579</f>
        <v>1780</v>
      </c>
      <c r="K578" s="13">
        <f>(ncommit!$K579-ncommit!$J579)/1000</f>
        <v>81.2</v>
      </c>
      <c r="L578" s="11">
        <f t="shared" ref="L578:L641" si="47">C578/K578</f>
        <v>1.4817364532019703</v>
      </c>
      <c r="M578" s="12">
        <f>ncommit!$G579</f>
        <v>264724</v>
      </c>
      <c r="N578" s="32">
        <f t="shared" si="46"/>
        <v>264.72399999999999</v>
      </c>
      <c r="O578" s="11">
        <f t="shared" ref="O578:O641" si="48">E578/M578</f>
        <v>1.1507683474108883</v>
      </c>
    </row>
    <row r="579" spans="1:15" x14ac:dyDescent="0.2">
      <c r="A579" s="1">
        <v>578</v>
      </c>
      <c r="B579" s="13">
        <f>(commit!$H580+commit!$I580)/1000</f>
        <v>8.0180000000000007</v>
      </c>
      <c r="C579" s="13">
        <f>(commit!$K580-commit!$J580)/1000</f>
        <v>119.369</v>
      </c>
      <c r="D579" s="13">
        <f>commit!$J580/1000</f>
        <v>0.70699999999999996</v>
      </c>
      <c r="E579" s="12">
        <f>commit!$G580</f>
        <v>305857</v>
      </c>
      <c r="F579" s="32">
        <f t="shared" ref="F579:F642" si="49">E579/1000</f>
        <v>305.85700000000003</v>
      </c>
      <c r="G579" s="12">
        <f>commit!$P580/1000</f>
        <v>95.159000000000006</v>
      </c>
      <c r="H579" s="12">
        <f>commit!$P580/J579</f>
        <v>53.460112359550564</v>
      </c>
      <c r="I579" s="12">
        <f>commit!$L580</f>
        <v>1659</v>
      </c>
      <c r="J579" s="12">
        <f>commit!$M580</f>
        <v>1780</v>
      </c>
      <c r="K579" s="13">
        <f>(ncommit!$K580-ncommit!$J580)/1000</f>
        <v>84.4</v>
      </c>
      <c r="L579" s="11">
        <f t="shared" si="47"/>
        <v>1.414324644549763</v>
      </c>
      <c r="M579" s="12">
        <f>ncommit!$G580</f>
        <v>266501</v>
      </c>
      <c r="N579" s="32">
        <f t="shared" ref="N579:N642" si="50">M579/1000</f>
        <v>266.50099999999998</v>
      </c>
      <c r="O579" s="11">
        <f t="shared" si="48"/>
        <v>1.1476767441773201</v>
      </c>
    </row>
    <row r="580" spans="1:15" x14ac:dyDescent="0.2">
      <c r="A580" s="1">
        <v>579</v>
      </c>
      <c r="B580" s="13">
        <f>(commit!$H581+commit!$I581)/1000</f>
        <v>8.0039999999999996</v>
      </c>
      <c r="C580" s="13">
        <f>(commit!$K581-commit!$J581)/1000</f>
        <v>118.708</v>
      </c>
      <c r="D580" s="13">
        <f>commit!$J581/1000</f>
        <v>0.72299999999999998</v>
      </c>
      <c r="E580" s="12">
        <f>commit!$G581</f>
        <v>305857</v>
      </c>
      <c r="F580" s="32">
        <f t="shared" si="49"/>
        <v>305.85700000000003</v>
      </c>
      <c r="G580" s="12">
        <f>commit!$P581/1000</f>
        <v>95.159000000000006</v>
      </c>
      <c r="H580" s="12">
        <f>commit!$P581/J580</f>
        <v>53.460112359550564</v>
      </c>
      <c r="I580" s="12">
        <f>commit!$L581</f>
        <v>1659</v>
      </c>
      <c r="J580" s="12">
        <f>commit!$M581</f>
        <v>1780</v>
      </c>
      <c r="K580" s="13">
        <f>(ncommit!$K581-ncommit!$J581)/1000</f>
        <v>82.619</v>
      </c>
      <c r="L580" s="11">
        <f t="shared" si="47"/>
        <v>1.436812355511444</v>
      </c>
      <c r="M580" s="12">
        <f>ncommit!$G581</f>
        <v>266507</v>
      </c>
      <c r="N580" s="32">
        <f t="shared" si="50"/>
        <v>266.50700000000001</v>
      </c>
      <c r="O580" s="11">
        <f t="shared" si="48"/>
        <v>1.1476509059799556</v>
      </c>
    </row>
    <row r="581" spans="1:15" x14ac:dyDescent="0.2">
      <c r="A581" s="1">
        <v>580</v>
      </c>
      <c r="B581" s="13">
        <f>(commit!$H582+commit!$I582)/1000</f>
        <v>8.0180000000000007</v>
      </c>
      <c r="C581" s="13">
        <f>(commit!$K582-commit!$J582)/1000</f>
        <v>133.96299999999999</v>
      </c>
      <c r="D581" s="13">
        <f>commit!$J582/1000</f>
        <v>0.91400000000000003</v>
      </c>
      <c r="E581" s="12">
        <f>commit!$G582</f>
        <v>335239</v>
      </c>
      <c r="F581" s="32">
        <f t="shared" si="49"/>
        <v>335.23899999999998</v>
      </c>
      <c r="G581" s="12">
        <f>commit!$P582/1000</f>
        <v>101.435</v>
      </c>
      <c r="H581" s="12">
        <f>commit!$P582/J581</f>
        <v>56.985955056179776</v>
      </c>
      <c r="I581" s="12">
        <f>commit!$L582</f>
        <v>1659</v>
      </c>
      <c r="J581" s="12">
        <f>commit!$M582</f>
        <v>1780</v>
      </c>
      <c r="K581" s="13">
        <f>(ncommit!$K582-ncommit!$J582)/1000</f>
        <v>91.661000000000001</v>
      </c>
      <c r="L581" s="11">
        <f t="shared" si="47"/>
        <v>1.461504893029751</v>
      </c>
      <c r="M581" s="12">
        <f>ncommit!$G582</f>
        <v>273497</v>
      </c>
      <c r="N581" s="32">
        <f t="shared" si="50"/>
        <v>273.49700000000001</v>
      </c>
      <c r="O581" s="11">
        <f t="shared" si="48"/>
        <v>1.2257501910441431</v>
      </c>
    </row>
    <row r="582" spans="1:15" x14ac:dyDescent="0.2">
      <c r="A582" s="1">
        <v>581</v>
      </c>
      <c r="B582" s="13">
        <f>(commit!$H583+commit!$I583)/1000</f>
        <v>8.2129999999999992</v>
      </c>
      <c r="C582" s="13">
        <f>(commit!$K583-commit!$J583)/1000</f>
        <v>131.38399999999999</v>
      </c>
      <c r="D582" s="13">
        <f>commit!$J583/1000</f>
        <v>0.88500000000000001</v>
      </c>
      <c r="E582" s="12">
        <f>commit!$G583</f>
        <v>335239</v>
      </c>
      <c r="F582" s="32">
        <f t="shared" si="49"/>
        <v>335.23899999999998</v>
      </c>
      <c r="G582" s="12">
        <f>commit!$P583/1000</f>
        <v>101.435</v>
      </c>
      <c r="H582" s="12">
        <f>commit!$P583/J582</f>
        <v>56.985955056179776</v>
      </c>
      <c r="I582" s="12">
        <f>commit!$L583</f>
        <v>1659</v>
      </c>
      <c r="J582" s="12">
        <f>commit!$M583</f>
        <v>1780</v>
      </c>
      <c r="K582" s="13">
        <f>(ncommit!$K583-ncommit!$J583)/1000</f>
        <v>90.225999999999999</v>
      </c>
      <c r="L582" s="11">
        <f t="shared" si="47"/>
        <v>1.4561656285327953</v>
      </c>
      <c r="M582" s="12">
        <f>ncommit!$G583</f>
        <v>273497</v>
      </c>
      <c r="N582" s="32">
        <f t="shared" si="50"/>
        <v>273.49700000000001</v>
      </c>
      <c r="O582" s="11">
        <f t="shared" si="48"/>
        <v>1.2257501910441431</v>
      </c>
    </row>
    <row r="583" spans="1:15" x14ac:dyDescent="0.2">
      <c r="A583" s="1">
        <v>582</v>
      </c>
      <c r="B583" s="13">
        <f>(commit!$H584+commit!$I584)/1000</f>
        <v>7.9749999999999996</v>
      </c>
      <c r="C583" s="13">
        <f>(commit!$K584-commit!$J584)/1000</f>
        <v>129.6</v>
      </c>
      <c r="D583" s="13">
        <f>commit!$J584/1000</f>
        <v>0.82399999999999995</v>
      </c>
      <c r="E583" s="12">
        <f>commit!$G584</f>
        <v>335239</v>
      </c>
      <c r="F583" s="32">
        <f t="shared" si="49"/>
        <v>335.23899999999998</v>
      </c>
      <c r="G583" s="12">
        <f>commit!$P584/1000</f>
        <v>101.435</v>
      </c>
      <c r="H583" s="12">
        <f>commit!$P584/J583</f>
        <v>56.985955056179776</v>
      </c>
      <c r="I583" s="12">
        <f>commit!$L584</f>
        <v>1659</v>
      </c>
      <c r="J583" s="12">
        <f>commit!$M584</f>
        <v>1780</v>
      </c>
      <c r="K583" s="13">
        <f>(ncommit!$K584-ncommit!$J584)/1000</f>
        <v>91.037000000000006</v>
      </c>
      <c r="L583" s="11">
        <f t="shared" si="47"/>
        <v>1.4235969990223754</v>
      </c>
      <c r="M583" s="12">
        <f>ncommit!$G584</f>
        <v>273497</v>
      </c>
      <c r="N583" s="32">
        <f t="shared" si="50"/>
        <v>273.49700000000001</v>
      </c>
      <c r="O583" s="11">
        <f t="shared" si="48"/>
        <v>1.2257501910441431</v>
      </c>
    </row>
    <row r="584" spans="1:15" x14ac:dyDescent="0.2">
      <c r="A584" s="1">
        <v>583</v>
      </c>
      <c r="B584" s="13">
        <f>(commit!$H585+commit!$I585)/1000</f>
        <v>8.1080000000000005</v>
      </c>
      <c r="C584" s="13">
        <f>(commit!$K585-commit!$J585)/1000</f>
        <v>130.26499999999999</v>
      </c>
      <c r="D584" s="13">
        <f>commit!$J585/1000</f>
        <v>0.89900000000000002</v>
      </c>
      <c r="E584" s="12">
        <f>commit!$G585</f>
        <v>335239</v>
      </c>
      <c r="F584" s="32">
        <f t="shared" si="49"/>
        <v>335.23899999999998</v>
      </c>
      <c r="G584" s="12">
        <f>commit!$P585/1000</f>
        <v>101.435</v>
      </c>
      <c r="H584" s="12">
        <f>commit!$P585/J584</f>
        <v>56.985955056179776</v>
      </c>
      <c r="I584" s="12">
        <f>commit!$L585</f>
        <v>1659</v>
      </c>
      <c r="J584" s="12">
        <f>commit!$M585</f>
        <v>1780</v>
      </c>
      <c r="K584" s="13">
        <f>(ncommit!$K585-ncommit!$J585)/1000</f>
        <v>90.061000000000007</v>
      </c>
      <c r="L584" s="11">
        <f t="shared" si="47"/>
        <v>1.4464085453192834</v>
      </c>
      <c r="M584" s="12">
        <f>ncommit!$G585</f>
        <v>273497</v>
      </c>
      <c r="N584" s="32">
        <f t="shared" si="50"/>
        <v>273.49700000000001</v>
      </c>
      <c r="O584" s="11">
        <f t="shared" si="48"/>
        <v>1.2257501910441431</v>
      </c>
    </row>
    <row r="585" spans="1:15" x14ac:dyDescent="0.2">
      <c r="A585" s="1">
        <v>584</v>
      </c>
      <c r="B585" s="13">
        <f>(commit!$H586+commit!$I586)/1000</f>
        <v>7.9930000000000003</v>
      </c>
      <c r="C585" s="13">
        <f>(commit!$K586-commit!$J586)/1000</f>
        <v>125.101</v>
      </c>
      <c r="D585" s="13">
        <f>commit!$J586/1000</f>
        <v>0.76800000000000002</v>
      </c>
      <c r="E585" s="12">
        <f>commit!$G586</f>
        <v>335239</v>
      </c>
      <c r="F585" s="32">
        <f t="shared" si="49"/>
        <v>335.23899999999998</v>
      </c>
      <c r="G585" s="12">
        <f>commit!$P586/1000</f>
        <v>101.435</v>
      </c>
      <c r="H585" s="12">
        <f>commit!$P586/J585</f>
        <v>56.985955056179776</v>
      </c>
      <c r="I585" s="12">
        <f>commit!$L586</f>
        <v>1659</v>
      </c>
      <c r="J585" s="12">
        <f>commit!$M586</f>
        <v>1780</v>
      </c>
      <c r="K585" s="13">
        <f>(ncommit!$K586-ncommit!$J586)/1000</f>
        <v>89.262</v>
      </c>
      <c r="L585" s="11">
        <f t="shared" si="47"/>
        <v>1.4015034393134815</v>
      </c>
      <c r="M585" s="12">
        <f>ncommit!$G586</f>
        <v>273497</v>
      </c>
      <c r="N585" s="32">
        <f t="shared" si="50"/>
        <v>273.49700000000001</v>
      </c>
      <c r="O585" s="11">
        <f t="shared" si="48"/>
        <v>1.2257501910441431</v>
      </c>
    </row>
    <row r="586" spans="1:15" x14ac:dyDescent="0.2">
      <c r="A586" s="1">
        <v>585</v>
      </c>
      <c r="B586" s="13">
        <f>(commit!$H587+commit!$I587)/1000</f>
        <v>8.1519999999999992</v>
      </c>
      <c r="C586" s="13">
        <f>(commit!$K587-commit!$J587)/1000</f>
        <v>120.905</v>
      </c>
      <c r="D586" s="13">
        <f>commit!$J587/1000</f>
        <v>0.80100000000000005</v>
      </c>
      <c r="E586" s="12">
        <f>commit!$G587</f>
        <v>319710</v>
      </c>
      <c r="F586" s="32">
        <f t="shared" si="49"/>
        <v>319.70999999999998</v>
      </c>
      <c r="G586" s="12">
        <f>commit!$P587/1000</f>
        <v>100.25700000000001</v>
      </c>
      <c r="H586" s="12">
        <f>commit!$P587/J586</f>
        <v>56.292532285233015</v>
      </c>
      <c r="I586" s="12">
        <f>commit!$L587</f>
        <v>1660</v>
      </c>
      <c r="J586" s="12">
        <f>commit!$M587</f>
        <v>1781</v>
      </c>
      <c r="K586" s="13">
        <f>(ncommit!$K587-ncommit!$J587)/1000</f>
        <v>80.739999999999995</v>
      </c>
      <c r="L586" s="11">
        <f t="shared" si="47"/>
        <v>1.4974609858806045</v>
      </c>
      <c r="M586" s="12">
        <f>ncommit!$G587</f>
        <v>267175</v>
      </c>
      <c r="N586" s="32">
        <f t="shared" si="50"/>
        <v>267.17500000000001</v>
      </c>
      <c r="O586" s="11">
        <f t="shared" si="48"/>
        <v>1.1966314213530458</v>
      </c>
    </row>
    <row r="587" spans="1:15" x14ac:dyDescent="0.2">
      <c r="A587" s="1">
        <v>586</v>
      </c>
      <c r="B587" s="13">
        <f>(commit!$H588+commit!$I588)/1000</f>
        <v>8.2070000000000007</v>
      </c>
      <c r="C587" s="13">
        <f>(commit!$K588-commit!$J588)/1000</f>
        <v>122.61</v>
      </c>
      <c r="D587" s="13">
        <f>commit!$J588/1000</f>
        <v>0.86199999999999999</v>
      </c>
      <c r="E587" s="12">
        <f>commit!$G588</f>
        <v>319710</v>
      </c>
      <c r="F587" s="32">
        <f t="shared" si="49"/>
        <v>319.70999999999998</v>
      </c>
      <c r="G587" s="12">
        <f>commit!$P588/1000</f>
        <v>100.25700000000001</v>
      </c>
      <c r="H587" s="12">
        <f>commit!$P588/J587</f>
        <v>56.292532285233015</v>
      </c>
      <c r="I587" s="12">
        <f>commit!$L588</f>
        <v>1660</v>
      </c>
      <c r="J587" s="12">
        <f>commit!$M588</f>
        <v>1781</v>
      </c>
      <c r="K587" s="13">
        <f>(ncommit!$K588-ncommit!$J588)/1000</f>
        <v>85.346999999999994</v>
      </c>
      <c r="L587" s="11">
        <f t="shared" si="47"/>
        <v>1.4366058560933601</v>
      </c>
      <c r="M587" s="12">
        <f>ncommit!$G588</f>
        <v>267178</v>
      </c>
      <c r="N587" s="32">
        <f t="shared" si="50"/>
        <v>267.178</v>
      </c>
      <c r="O587" s="11">
        <f t="shared" si="48"/>
        <v>1.1966179850137362</v>
      </c>
    </row>
    <row r="588" spans="1:15" x14ac:dyDescent="0.2">
      <c r="A588" s="1">
        <v>587</v>
      </c>
      <c r="B588" s="13">
        <f>(commit!$H589+commit!$I589)/1000</f>
        <v>8.1329999999999991</v>
      </c>
      <c r="C588" s="13">
        <f>(commit!$K589-commit!$J589)/1000</f>
        <v>120.82899999999999</v>
      </c>
      <c r="D588" s="13">
        <f>commit!$J589/1000</f>
        <v>0.76700000000000002</v>
      </c>
      <c r="E588" s="12">
        <f>commit!$G589</f>
        <v>319710</v>
      </c>
      <c r="F588" s="32">
        <f t="shared" si="49"/>
        <v>319.70999999999998</v>
      </c>
      <c r="G588" s="12">
        <f>commit!$P589/1000</f>
        <v>100.25700000000001</v>
      </c>
      <c r="H588" s="12">
        <f>commit!$P589/J588</f>
        <v>56.292532285233015</v>
      </c>
      <c r="I588" s="12">
        <f>commit!$L589</f>
        <v>1660</v>
      </c>
      <c r="J588" s="12">
        <f>commit!$M589</f>
        <v>1781</v>
      </c>
      <c r="K588" s="13">
        <f>(ncommit!$K589-ncommit!$J589)/1000</f>
        <v>82.247</v>
      </c>
      <c r="L588" s="11">
        <f t="shared" si="47"/>
        <v>1.4690991768696731</v>
      </c>
      <c r="M588" s="12">
        <f>ncommit!$G589</f>
        <v>267179</v>
      </c>
      <c r="N588" s="32">
        <f t="shared" si="50"/>
        <v>267.17899999999997</v>
      </c>
      <c r="O588" s="11">
        <f t="shared" si="48"/>
        <v>1.1966135063010193</v>
      </c>
    </row>
    <row r="589" spans="1:15" x14ac:dyDescent="0.2">
      <c r="A589" s="1">
        <v>588</v>
      </c>
      <c r="B589" s="13">
        <f>(commit!$H590+commit!$I590)/1000</f>
        <v>8.2319999999999993</v>
      </c>
      <c r="C589" s="13">
        <f>(commit!$K590-commit!$J590)/1000</f>
        <v>121.55800000000001</v>
      </c>
      <c r="D589" s="13">
        <f>commit!$J590/1000</f>
        <v>0.76300000000000001</v>
      </c>
      <c r="E589" s="12">
        <f>commit!$G590</f>
        <v>319708</v>
      </c>
      <c r="F589" s="32">
        <f t="shared" si="49"/>
        <v>319.70800000000003</v>
      </c>
      <c r="G589" s="12">
        <f>commit!$P590/1000</f>
        <v>100.25700000000001</v>
      </c>
      <c r="H589" s="12">
        <f>commit!$P590/J589</f>
        <v>56.292532285233015</v>
      </c>
      <c r="I589" s="12">
        <f>commit!$L590</f>
        <v>1660</v>
      </c>
      <c r="J589" s="12">
        <f>commit!$M590</f>
        <v>1781</v>
      </c>
      <c r="K589" s="13">
        <f>(ncommit!$K590-ncommit!$J590)/1000</f>
        <v>82.575000000000003</v>
      </c>
      <c r="L589" s="11">
        <f t="shared" si="47"/>
        <v>1.4720920375416289</v>
      </c>
      <c r="M589" s="12">
        <f>ncommit!$G590</f>
        <v>267171</v>
      </c>
      <c r="N589" s="32">
        <f t="shared" si="50"/>
        <v>267.17099999999999</v>
      </c>
      <c r="O589" s="11">
        <f t="shared" si="48"/>
        <v>1.1966418510991088</v>
      </c>
    </row>
    <row r="590" spans="1:15" x14ac:dyDescent="0.2">
      <c r="A590" s="1">
        <v>589</v>
      </c>
      <c r="B590" s="13">
        <f>(commit!$H591+commit!$I591)/1000</f>
        <v>7.67</v>
      </c>
      <c r="C590" s="13">
        <f>(commit!$K591-commit!$J591)/1000</f>
        <v>120.18300000000001</v>
      </c>
      <c r="D590" s="13">
        <f>commit!$J591/1000</f>
        <v>0.77200000000000002</v>
      </c>
      <c r="E590" s="12">
        <f>commit!$G591</f>
        <v>319710</v>
      </c>
      <c r="F590" s="32">
        <f t="shared" si="49"/>
        <v>319.70999999999998</v>
      </c>
      <c r="G590" s="12">
        <f>commit!$P591/1000</f>
        <v>100.25700000000001</v>
      </c>
      <c r="H590" s="12">
        <f>commit!$P591/J590</f>
        <v>56.292532285233015</v>
      </c>
      <c r="I590" s="12">
        <f>commit!$L591</f>
        <v>1660</v>
      </c>
      <c r="J590" s="12">
        <f>commit!$M591</f>
        <v>1781</v>
      </c>
      <c r="K590" s="13">
        <f>(ncommit!$K591-ncommit!$J591)/1000</f>
        <v>79.59</v>
      </c>
      <c r="L590" s="11">
        <f t="shared" si="47"/>
        <v>1.5100263852242743</v>
      </c>
      <c r="M590" s="12">
        <f>ncommit!$G591</f>
        <v>267178</v>
      </c>
      <c r="N590" s="32">
        <f t="shared" si="50"/>
        <v>267.178</v>
      </c>
      <c r="O590" s="11">
        <f t="shared" si="48"/>
        <v>1.1966179850137362</v>
      </c>
    </row>
    <row r="591" spans="1:15" x14ac:dyDescent="0.2">
      <c r="A591" s="1">
        <v>590</v>
      </c>
      <c r="B591" s="13">
        <f>(commit!$H592+commit!$I592)/1000</f>
        <v>7.9960000000000004</v>
      </c>
      <c r="C591" s="13">
        <f>(commit!$K592-commit!$J592)/1000</f>
        <v>123.26900000000001</v>
      </c>
      <c r="D591" s="13">
        <f>commit!$J592/1000</f>
        <v>0.80100000000000005</v>
      </c>
      <c r="E591" s="12">
        <f>commit!$G592</f>
        <v>319710</v>
      </c>
      <c r="F591" s="32">
        <f t="shared" si="49"/>
        <v>319.70999999999998</v>
      </c>
      <c r="G591" s="12">
        <f>commit!$P592/1000</f>
        <v>100.25700000000001</v>
      </c>
      <c r="H591" s="12">
        <f>commit!$P592/J591</f>
        <v>56.292532285233015</v>
      </c>
      <c r="I591" s="12">
        <f>commit!$L592</f>
        <v>1660</v>
      </c>
      <c r="J591" s="12">
        <f>commit!$M592</f>
        <v>1781</v>
      </c>
      <c r="K591" s="13">
        <f>(ncommit!$K592-ncommit!$J592)/1000</f>
        <v>80.725999999999999</v>
      </c>
      <c r="L591" s="11">
        <f t="shared" si="47"/>
        <v>1.5270049302579096</v>
      </c>
      <c r="M591" s="12">
        <f>ncommit!$G592</f>
        <v>267175</v>
      </c>
      <c r="N591" s="32">
        <f t="shared" si="50"/>
        <v>267.17500000000001</v>
      </c>
      <c r="O591" s="11">
        <f t="shared" si="48"/>
        <v>1.1966314213530458</v>
      </c>
    </row>
    <row r="592" spans="1:15" x14ac:dyDescent="0.2">
      <c r="A592" s="1">
        <v>591</v>
      </c>
      <c r="B592" s="13">
        <f>(commit!$H593+commit!$I593)/1000</f>
        <v>8.3670000000000009</v>
      </c>
      <c r="C592" s="13">
        <f>(commit!$K593-commit!$J593)/1000</f>
        <v>123.32299999999999</v>
      </c>
      <c r="D592" s="13">
        <f>commit!$J593/1000</f>
        <v>0.75600000000000001</v>
      </c>
      <c r="E592" s="12">
        <f>commit!$G593</f>
        <v>319710</v>
      </c>
      <c r="F592" s="32">
        <f t="shared" si="49"/>
        <v>319.70999999999998</v>
      </c>
      <c r="G592" s="12">
        <f>commit!$P593/1000</f>
        <v>100.25700000000001</v>
      </c>
      <c r="H592" s="12">
        <f>commit!$P593/J592</f>
        <v>56.292532285233015</v>
      </c>
      <c r="I592" s="12">
        <f>commit!$L593</f>
        <v>1660</v>
      </c>
      <c r="J592" s="12">
        <f>commit!$M593</f>
        <v>1781</v>
      </c>
      <c r="K592" s="13">
        <f>(ncommit!$K593-ncommit!$J593)/1000</f>
        <v>83.644999999999996</v>
      </c>
      <c r="L592" s="11">
        <f t="shared" si="47"/>
        <v>1.4743618865443242</v>
      </c>
      <c r="M592" s="12">
        <f>ncommit!$G593</f>
        <v>267178</v>
      </c>
      <c r="N592" s="32">
        <f t="shared" si="50"/>
        <v>267.178</v>
      </c>
      <c r="O592" s="11">
        <f t="shared" si="48"/>
        <v>1.1966179850137362</v>
      </c>
    </row>
    <row r="593" spans="1:15" x14ac:dyDescent="0.2">
      <c r="A593" s="1">
        <v>592</v>
      </c>
      <c r="B593" s="13">
        <f>(commit!$H594+commit!$I594)/1000</f>
        <v>8.2070000000000007</v>
      </c>
      <c r="C593" s="13">
        <f>(commit!$K594-commit!$J594)/1000</f>
        <v>121.797</v>
      </c>
      <c r="D593" s="13">
        <f>commit!$J594/1000</f>
        <v>0.73</v>
      </c>
      <c r="E593" s="12">
        <f>commit!$G594</f>
        <v>319710</v>
      </c>
      <c r="F593" s="32">
        <f t="shared" si="49"/>
        <v>319.70999999999998</v>
      </c>
      <c r="G593" s="12">
        <f>commit!$P594/1000</f>
        <v>100.25700000000001</v>
      </c>
      <c r="H593" s="12">
        <f>commit!$P594/J593</f>
        <v>56.292532285233015</v>
      </c>
      <c r="I593" s="12">
        <f>commit!$L594</f>
        <v>1660</v>
      </c>
      <c r="J593" s="12">
        <f>commit!$M594</f>
        <v>1781</v>
      </c>
      <c r="K593" s="13">
        <f>(ncommit!$K594-ncommit!$J594)/1000</f>
        <v>83</v>
      </c>
      <c r="L593" s="11">
        <f t="shared" si="47"/>
        <v>1.467433734939759</v>
      </c>
      <c r="M593" s="12">
        <f>ncommit!$G594</f>
        <v>267179</v>
      </c>
      <c r="N593" s="32">
        <f t="shared" si="50"/>
        <v>267.17899999999997</v>
      </c>
      <c r="O593" s="11">
        <f t="shared" si="48"/>
        <v>1.1966135063010193</v>
      </c>
    </row>
    <row r="594" spans="1:15" x14ac:dyDescent="0.2">
      <c r="A594" s="1">
        <v>593</v>
      </c>
      <c r="B594" s="13">
        <f>(commit!$H595+commit!$I595)/1000</f>
        <v>8.0879999999999992</v>
      </c>
      <c r="C594" s="13">
        <f>(commit!$K595-commit!$J595)/1000</f>
        <v>122.617</v>
      </c>
      <c r="D594" s="13">
        <f>commit!$J595/1000</f>
        <v>0.82699999999999996</v>
      </c>
      <c r="E594" s="12">
        <f>commit!$G595</f>
        <v>319708</v>
      </c>
      <c r="F594" s="32">
        <f t="shared" si="49"/>
        <v>319.70800000000003</v>
      </c>
      <c r="G594" s="12">
        <f>commit!$P595/1000</f>
        <v>100.25700000000001</v>
      </c>
      <c r="H594" s="12">
        <f>commit!$P595/J594</f>
        <v>56.292532285233015</v>
      </c>
      <c r="I594" s="12">
        <f>commit!$L595</f>
        <v>1660</v>
      </c>
      <c r="J594" s="12">
        <f>commit!$M595</f>
        <v>1781</v>
      </c>
      <c r="K594" s="13">
        <f>(ncommit!$K595-ncommit!$J595)/1000</f>
        <v>80.671999999999997</v>
      </c>
      <c r="L594" s="11">
        <f t="shared" si="47"/>
        <v>1.5199449623165411</v>
      </c>
      <c r="M594" s="12">
        <f>ncommit!$G595</f>
        <v>267171</v>
      </c>
      <c r="N594" s="32">
        <f t="shared" si="50"/>
        <v>267.17099999999999</v>
      </c>
      <c r="O594" s="11">
        <f t="shared" si="48"/>
        <v>1.1966418510991088</v>
      </c>
    </row>
    <row r="595" spans="1:15" x14ac:dyDescent="0.2">
      <c r="A595" s="1">
        <v>594</v>
      </c>
      <c r="B595" s="13">
        <f>(commit!$H596+commit!$I596)/1000</f>
        <v>7.9059999999999997</v>
      </c>
      <c r="C595" s="13">
        <f>(commit!$K596-commit!$J596)/1000</f>
        <v>156.64500000000001</v>
      </c>
      <c r="D595" s="13">
        <f>commit!$J596/1000</f>
        <v>0.874</v>
      </c>
      <c r="E595" s="12">
        <f>commit!$G596</f>
        <v>370550</v>
      </c>
      <c r="F595" s="32">
        <f t="shared" si="49"/>
        <v>370.55</v>
      </c>
      <c r="G595" s="12">
        <f>commit!$P596/1000</f>
        <v>101.541</v>
      </c>
      <c r="H595" s="12">
        <f>commit!$P596/J595</f>
        <v>57.270727580372252</v>
      </c>
      <c r="I595" s="12">
        <f>commit!$L596</f>
        <v>1652</v>
      </c>
      <c r="J595" s="12">
        <f>commit!$M596</f>
        <v>1773</v>
      </c>
      <c r="K595" s="13">
        <f>(ncommit!$K596-ncommit!$J596)/1000</f>
        <v>140.19300000000001</v>
      </c>
      <c r="L595" s="11">
        <f t="shared" si="47"/>
        <v>1.1173525069012005</v>
      </c>
      <c r="M595" s="12">
        <f>ncommit!$G596</f>
        <v>334943</v>
      </c>
      <c r="N595" s="32">
        <f t="shared" si="50"/>
        <v>334.94299999999998</v>
      </c>
      <c r="O595" s="11">
        <f t="shared" si="48"/>
        <v>1.1063076404044867</v>
      </c>
    </row>
    <row r="596" spans="1:15" x14ac:dyDescent="0.2">
      <c r="A596" s="1">
        <v>595</v>
      </c>
      <c r="B596" s="13">
        <f>(commit!$H597+commit!$I597)/1000</f>
        <v>8.2759999999999998</v>
      </c>
      <c r="C596" s="13">
        <f>(commit!$K597-commit!$J597)/1000</f>
        <v>140.18600000000001</v>
      </c>
      <c r="D596" s="13">
        <f>commit!$J597/1000</f>
        <v>0.85699999999999998</v>
      </c>
      <c r="E596" s="12">
        <f>commit!$G597</f>
        <v>322811</v>
      </c>
      <c r="F596" s="32">
        <f t="shared" si="49"/>
        <v>322.81099999999998</v>
      </c>
      <c r="G596" s="12">
        <f>commit!$P597/1000</f>
        <v>96.421999999999997</v>
      </c>
      <c r="H596" s="12">
        <f>commit!$P597/J596</f>
        <v>54.139247613700171</v>
      </c>
      <c r="I596" s="12">
        <f>commit!$L597</f>
        <v>1660</v>
      </c>
      <c r="J596" s="12">
        <f>commit!$M597</f>
        <v>1781</v>
      </c>
      <c r="K596" s="13">
        <f>(ncommit!$K597-ncommit!$J597)/1000</f>
        <v>83.867999999999995</v>
      </c>
      <c r="L596" s="11">
        <f t="shared" si="47"/>
        <v>1.6715076071922548</v>
      </c>
      <c r="M596" s="12">
        <f>ncommit!$G597</f>
        <v>263759</v>
      </c>
      <c r="N596" s="32">
        <f t="shared" si="50"/>
        <v>263.75900000000001</v>
      </c>
      <c r="O596" s="11">
        <f t="shared" si="48"/>
        <v>1.2238861991439154</v>
      </c>
    </row>
    <row r="597" spans="1:15" x14ac:dyDescent="0.2">
      <c r="A597" s="1">
        <v>596</v>
      </c>
      <c r="B597" s="13">
        <f>(commit!$H598+commit!$I598)/1000</f>
        <v>8.6489999999999991</v>
      </c>
      <c r="C597" s="13">
        <f>(commit!$K598-commit!$J598)/1000</f>
        <v>141.38</v>
      </c>
      <c r="D597" s="13">
        <f>commit!$J598/1000</f>
        <v>0.89300000000000002</v>
      </c>
      <c r="E597" s="12">
        <f>commit!$G598</f>
        <v>322811</v>
      </c>
      <c r="F597" s="32">
        <f t="shared" si="49"/>
        <v>322.81099999999998</v>
      </c>
      <c r="G597" s="12">
        <f>commit!$P598/1000</f>
        <v>96.421999999999997</v>
      </c>
      <c r="H597" s="12">
        <f>commit!$P598/J597</f>
        <v>54.139247613700171</v>
      </c>
      <c r="I597" s="12">
        <f>commit!$L598</f>
        <v>1660</v>
      </c>
      <c r="J597" s="12">
        <f>commit!$M598</f>
        <v>1781</v>
      </c>
      <c r="K597" s="13">
        <f>(ncommit!$K598-ncommit!$J598)/1000</f>
        <v>86.7</v>
      </c>
      <c r="L597" s="11">
        <f t="shared" si="47"/>
        <v>1.6306805074971165</v>
      </c>
      <c r="M597" s="12">
        <f>ncommit!$G598</f>
        <v>263759</v>
      </c>
      <c r="N597" s="32">
        <f t="shared" si="50"/>
        <v>263.75900000000001</v>
      </c>
      <c r="O597" s="11">
        <f t="shared" si="48"/>
        <v>1.2238861991439154</v>
      </c>
    </row>
    <row r="598" spans="1:15" x14ac:dyDescent="0.2">
      <c r="A598" s="1">
        <v>597</v>
      </c>
      <c r="B598" s="13">
        <f>(commit!$H599+commit!$I599)/1000</f>
        <v>8.1379999999999999</v>
      </c>
      <c r="C598" s="13">
        <f>(commit!$K599-commit!$J599)/1000</f>
        <v>139.31</v>
      </c>
      <c r="D598" s="13">
        <f>commit!$J599/1000</f>
        <v>0.80700000000000005</v>
      </c>
      <c r="E598" s="12">
        <f>commit!$G599</f>
        <v>322811</v>
      </c>
      <c r="F598" s="32">
        <f t="shared" si="49"/>
        <v>322.81099999999998</v>
      </c>
      <c r="G598" s="12">
        <f>commit!$P599/1000</f>
        <v>96.421999999999997</v>
      </c>
      <c r="H598" s="12">
        <f>commit!$P599/J598</f>
        <v>54.139247613700171</v>
      </c>
      <c r="I598" s="12">
        <f>commit!$L599</f>
        <v>1660</v>
      </c>
      <c r="J598" s="12">
        <f>commit!$M599</f>
        <v>1781</v>
      </c>
      <c r="K598" s="13">
        <f>(ncommit!$K599-ncommit!$J599)/1000</f>
        <v>83.043999999999997</v>
      </c>
      <c r="L598" s="11">
        <f t="shared" si="47"/>
        <v>1.6775444342758057</v>
      </c>
      <c r="M598" s="12">
        <f>ncommit!$G599</f>
        <v>263759</v>
      </c>
      <c r="N598" s="32">
        <f t="shared" si="50"/>
        <v>263.75900000000001</v>
      </c>
      <c r="O598" s="11">
        <f t="shared" si="48"/>
        <v>1.2238861991439154</v>
      </c>
    </row>
    <row r="599" spans="1:15" x14ac:dyDescent="0.2">
      <c r="A599" s="1">
        <v>598</v>
      </c>
      <c r="B599" s="13">
        <f>(commit!$H600+commit!$I600)/1000</f>
        <v>8.1370000000000005</v>
      </c>
      <c r="C599" s="13">
        <f>(commit!$K600-commit!$J600)/1000</f>
        <v>138.28200000000001</v>
      </c>
      <c r="D599" s="13">
        <f>commit!$J600/1000</f>
        <v>0.874</v>
      </c>
      <c r="E599" s="12">
        <f>commit!$G600</f>
        <v>322808</v>
      </c>
      <c r="F599" s="32">
        <f t="shared" si="49"/>
        <v>322.80799999999999</v>
      </c>
      <c r="G599" s="12">
        <f>commit!$P600/1000</f>
        <v>96.421999999999997</v>
      </c>
      <c r="H599" s="12">
        <f>commit!$P600/J599</f>
        <v>54.139247613700171</v>
      </c>
      <c r="I599" s="12">
        <f>commit!$L600</f>
        <v>1660</v>
      </c>
      <c r="J599" s="12">
        <f>commit!$M600</f>
        <v>1781</v>
      </c>
      <c r="K599" s="13">
        <f>(ncommit!$K600-ncommit!$J600)/1000</f>
        <v>84.274000000000001</v>
      </c>
      <c r="L599" s="11">
        <f t="shared" si="47"/>
        <v>1.6408619503049577</v>
      </c>
      <c r="M599" s="12">
        <f>ncommit!$G600</f>
        <v>263759</v>
      </c>
      <c r="N599" s="32">
        <f t="shared" si="50"/>
        <v>263.75900000000001</v>
      </c>
      <c r="O599" s="11">
        <f t="shared" si="48"/>
        <v>1.2238748251244507</v>
      </c>
    </row>
    <row r="600" spans="1:15" x14ac:dyDescent="0.2">
      <c r="A600" s="1">
        <v>599</v>
      </c>
      <c r="B600" s="13">
        <f>(commit!$H601+commit!$I601)/1000</f>
        <v>7.9969999999999999</v>
      </c>
      <c r="C600" s="13">
        <f>(commit!$K601-commit!$J601)/1000</f>
        <v>133.85400000000001</v>
      </c>
      <c r="D600" s="13">
        <f>commit!$J601/1000</f>
        <v>0.8</v>
      </c>
      <c r="E600" s="12">
        <f>commit!$G601</f>
        <v>322305</v>
      </c>
      <c r="F600" s="32">
        <f t="shared" si="49"/>
        <v>322.30500000000001</v>
      </c>
      <c r="G600" s="12">
        <f>commit!$P601/1000</f>
        <v>96.106999999999999</v>
      </c>
      <c r="H600" s="12">
        <f>commit!$P601/J600</f>
        <v>53.962380685008419</v>
      </c>
      <c r="I600" s="12">
        <f>commit!$L601</f>
        <v>1660</v>
      </c>
      <c r="J600" s="12">
        <f>commit!$M601</f>
        <v>1781</v>
      </c>
      <c r="K600" s="13">
        <f>(ncommit!$K601-ncommit!$J601)/1000</f>
        <v>82.55</v>
      </c>
      <c r="L600" s="11">
        <f t="shared" si="47"/>
        <v>1.6214900060569355</v>
      </c>
      <c r="M600" s="12">
        <f>ncommit!$G601</f>
        <v>263401</v>
      </c>
      <c r="N600" s="32">
        <f t="shared" si="50"/>
        <v>263.40100000000001</v>
      </c>
      <c r="O600" s="11">
        <f t="shared" si="48"/>
        <v>1.2236286118883375</v>
      </c>
    </row>
    <row r="601" spans="1:15" x14ac:dyDescent="0.2">
      <c r="A601" s="1">
        <v>600</v>
      </c>
      <c r="B601" s="13">
        <f>(commit!$H602+commit!$I602)/1000</f>
        <v>8.0440000000000005</v>
      </c>
      <c r="C601" s="13">
        <f>(commit!$K602-commit!$J602)/1000</f>
        <v>140.102</v>
      </c>
      <c r="D601" s="13">
        <f>commit!$J602/1000</f>
        <v>0.89900000000000002</v>
      </c>
      <c r="E601" s="12">
        <f>commit!$G602</f>
        <v>325229</v>
      </c>
      <c r="F601" s="32">
        <f t="shared" si="49"/>
        <v>325.22899999999998</v>
      </c>
      <c r="G601" s="12">
        <f>commit!$P602/1000</f>
        <v>97.159000000000006</v>
      </c>
      <c r="H601" s="12">
        <f>commit!$P602/J601</f>
        <v>54.522446689113359</v>
      </c>
      <c r="I601" s="12">
        <f>commit!$L602</f>
        <v>1661</v>
      </c>
      <c r="J601" s="12">
        <f>commit!$M602</f>
        <v>1782</v>
      </c>
      <c r="K601" s="13">
        <f>(ncommit!$K602-ncommit!$J602)/1000</f>
        <v>84.539000000000001</v>
      </c>
      <c r="L601" s="11">
        <f t="shared" si="47"/>
        <v>1.6572469511113215</v>
      </c>
      <c r="M601" s="12">
        <f>ncommit!$G602</f>
        <v>264014</v>
      </c>
      <c r="N601" s="32">
        <f t="shared" si="50"/>
        <v>264.01400000000001</v>
      </c>
      <c r="O601" s="11">
        <f t="shared" si="48"/>
        <v>1.2318627042505321</v>
      </c>
    </row>
    <row r="602" spans="1:15" x14ac:dyDescent="0.2">
      <c r="A602" s="1">
        <v>601</v>
      </c>
      <c r="B602" s="13">
        <f>(commit!$H603+commit!$I603)/1000</f>
        <v>8.2940000000000005</v>
      </c>
      <c r="C602" s="13">
        <f>(commit!$K603-commit!$J603)/1000</f>
        <v>140.803</v>
      </c>
      <c r="D602" s="13">
        <f>commit!$J603/1000</f>
        <v>0.86</v>
      </c>
      <c r="E602" s="12">
        <f>commit!$G603</f>
        <v>325229</v>
      </c>
      <c r="F602" s="32">
        <f t="shared" si="49"/>
        <v>325.22899999999998</v>
      </c>
      <c r="G602" s="12">
        <f>commit!$P603/1000</f>
        <v>97.159000000000006</v>
      </c>
      <c r="H602" s="12">
        <f>commit!$P603/J602</f>
        <v>54.522446689113359</v>
      </c>
      <c r="I602" s="12">
        <f>commit!$L603</f>
        <v>1661</v>
      </c>
      <c r="J602" s="12">
        <f>commit!$M603</f>
        <v>1782</v>
      </c>
      <c r="K602" s="13">
        <f>(ncommit!$K603-ncommit!$J603)/1000</f>
        <v>83.387</v>
      </c>
      <c r="L602" s="11">
        <f t="shared" si="47"/>
        <v>1.6885485747178817</v>
      </c>
      <c r="M602" s="12">
        <f>ncommit!$G603</f>
        <v>264014</v>
      </c>
      <c r="N602" s="32">
        <f t="shared" si="50"/>
        <v>264.01400000000001</v>
      </c>
      <c r="O602" s="11">
        <f t="shared" si="48"/>
        <v>1.2318627042505321</v>
      </c>
    </row>
    <row r="603" spans="1:15" x14ac:dyDescent="0.2">
      <c r="A603" s="1">
        <v>602</v>
      </c>
      <c r="B603" s="13">
        <f>(commit!$H604+commit!$I604)/1000</f>
        <v>8.1270000000000007</v>
      </c>
      <c r="C603" s="13">
        <f>(commit!$K604-commit!$J604)/1000</f>
        <v>140.66999999999999</v>
      </c>
      <c r="D603" s="13">
        <f>commit!$J604/1000</f>
        <v>0.82199999999999995</v>
      </c>
      <c r="E603" s="12">
        <f>commit!$G604</f>
        <v>325228</v>
      </c>
      <c r="F603" s="32">
        <f t="shared" si="49"/>
        <v>325.22800000000001</v>
      </c>
      <c r="G603" s="12">
        <f>commit!$P604/1000</f>
        <v>97.159000000000006</v>
      </c>
      <c r="H603" s="12">
        <f>commit!$P604/J603</f>
        <v>54.522446689113359</v>
      </c>
      <c r="I603" s="12">
        <f>commit!$L604</f>
        <v>1661</v>
      </c>
      <c r="J603" s="12">
        <f>commit!$M604</f>
        <v>1782</v>
      </c>
      <c r="K603" s="13">
        <f>(ncommit!$K604-ncommit!$J604)/1000</f>
        <v>85.078000000000003</v>
      </c>
      <c r="L603" s="11">
        <f t="shared" si="47"/>
        <v>1.6534239168762781</v>
      </c>
      <c r="M603" s="12">
        <f>ncommit!$G604</f>
        <v>264006</v>
      </c>
      <c r="N603" s="32">
        <f t="shared" si="50"/>
        <v>264.00599999999997</v>
      </c>
      <c r="O603" s="11">
        <f t="shared" si="48"/>
        <v>1.2318962447823156</v>
      </c>
    </row>
    <row r="604" spans="1:15" x14ac:dyDescent="0.2">
      <c r="A604" s="1">
        <v>603</v>
      </c>
      <c r="B604" s="13">
        <f>(commit!$H605+commit!$I605)/1000</f>
        <v>8.2609999999999992</v>
      </c>
      <c r="C604" s="13">
        <f>(commit!$K605-commit!$J605)/1000</f>
        <v>137.16800000000001</v>
      </c>
      <c r="D604" s="13">
        <f>commit!$J605/1000</f>
        <v>0.83599999999999997</v>
      </c>
      <c r="E604" s="12">
        <f>commit!$G605</f>
        <v>325228</v>
      </c>
      <c r="F604" s="32">
        <f t="shared" si="49"/>
        <v>325.22800000000001</v>
      </c>
      <c r="G604" s="12">
        <f>commit!$P605/1000</f>
        <v>97.159000000000006</v>
      </c>
      <c r="H604" s="12">
        <f>commit!$P605/J604</f>
        <v>54.522446689113359</v>
      </c>
      <c r="I604" s="12">
        <f>commit!$L605</f>
        <v>1661</v>
      </c>
      <c r="J604" s="12">
        <f>commit!$M605</f>
        <v>1782</v>
      </c>
      <c r="K604" s="13">
        <f>(ncommit!$K605-ncommit!$J605)/1000</f>
        <v>85.344999999999999</v>
      </c>
      <c r="L604" s="11">
        <f t="shared" si="47"/>
        <v>1.6072177631964382</v>
      </c>
      <c r="M604" s="12">
        <f>ncommit!$G605</f>
        <v>264014</v>
      </c>
      <c r="N604" s="32">
        <f t="shared" si="50"/>
        <v>264.01400000000001</v>
      </c>
      <c r="O604" s="11">
        <f t="shared" si="48"/>
        <v>1.2318589165726059</v>
      </c>
    </row>
    <row r="605" spans="1:15" x14ac:dyDescent="0.2">
      <c r="A605" s="1">
        <v>604</v>
      </c>
      <c r="B605" s="13">
        <f>(commit!$H606+commit!$I606)/1000</f>
        <v>7.8440000000000003</v>
      </c>
      <c r="C605" s="13">
        <f>(commit!$K606-commit!$J606)/1000</f>
        <v>136.13200000000001</v>
      </c>
      <c r="D605" s="13">
        <f>commit!$J606/1000</f>
        <v>0.79800000000000004</v>
      </c>
      <c r="E605" s="12">
        <f>commit!$G606</f>
        <v>325226</v>
      </c>
      <c r="F605" s="32">
        <f t="shared" si="49"/>
        <v>325.226</v>
      </c>
      <c r="G605" s="12">
        <f>commit!$P606/1000</f>
        <v>97.159000000000006</v>
      </c>
      <c r="H605" s="12">
        <f>commit!$P606/J605</f>
        <v>54.522446689113359</v>
      </c>
      <c r="I605" s="12">
        <f>commit!$L606</f>
        <v>1661</v>
      </c>
      <c r="J605" s="12">
        <f>commit!$M606</f>
        <v>1782</v>
      </c>
      <c r="K605" s="13">
        <f>(ncommit!$K606-ncommit!$J606)/1000</f>
        <v>83.25</v>
      </c>
      <c r="L605" s="11">
        <f t="shared" si="47"/>
        <v>1.6352192192192192</v>
      </c>
      <c r="M605" s="12">
        <f>ncommit!$G606</f>
        <v>264006</v>
      </c>
      <c r="N605" s="32">
        <f t="shared" si="50"/>
        <v>264.00599999999997</v>
      </c>
      <c r="O605" s="11">
        <f t="shared" si="48"/>
        <v>1.2318886691969122</v>
      </c>
    </row>
    <row r="606" spans="1:15" x14ac:dyDescent="0.2">
      <c r="A606" s="1">
        <v>605</v>
      </c>
      <c r="B606" s="13">
        <f>(commit!$H607+commit!$I607)/1000</f>
        <v>8.1839999999999993</v>
      </c>
      <c r="C606" s="13">
        <f>(commit!$K607-commit!$J607)/1000</f>
        <v>139.714</v>
      </c>
      <c r="D606" s="13">
        <f>commit!$J607/1000</f>
        <v>0.88800000000000001</v>
      </c>
      <c r="E606" s="12">
        <f>commit!$G607</f>
        <v>325229</v>
      </c>
      <c r="F606" s="32">
        <f t="shared" si="49"/>
        <v>325.22899999999998</v>
      </c>
      <c r="G606" s="12">
        <f>commit!$P607/1000</f>
        <v>97.159000000000006</v>
      </c>
      <c r="H606" s="12">
        <f>commit!$P607/J606</f>
        <v>54.522446689113359</v>
      </c>
      <c r="I606" s="12">
        <f>commit!$L607</f>
        <v>1661</v>
      </c>
      <c r="J606" s="12">
        <f>commit!$M607</f>
        <v>1782</v>
      </c>
      <c r="K606" s="13">
        <f>(ncommit!$K607-ncommit!$J607)/1000</f>
        <v>83.659000000000006</v>
      </c>
      <c r="L606" s="11">
        <f t="shared" si="47"/>
        <v>1.6700414779043498</v>
      </c>
      <c r="M606" s="12">
        <f>ncommit!$G607</f>
        <v>264014</v>
      </c>
      <c r="N606" s="32">
        <f t="shared" si="50"/>
        <v>264.01400000000001</v>
      </c>
      <c r="O606" s="11">
        <f t="shared" si="48"/>
        <v>1.2318627042505321</v>
      </c>
    </row>
    <row r="607" spans="1:15" x14ac:dyDescent="0.2">
      <c r="A607" s="1">
        <v>606</v>
      </c>
      <c r="B607" s="13">
        <f>(commit!$H608+commit!$I608)/1000</f>
        <v>8.4120000000000008</v>
      </c>
      <c r="C607" s="13">
        <f>(commit!$K608-commit!$J608)/1000</f>
        <v>142.15100000000001</v>
      </c>
      <c r="D607" s="13">
        <f>commit!$J608/1000</f>
        <v>0.89200000000000002</v>
      </c>
      <c r="E607" s="12">
        <f>commit!$G608</f>
        <v>325229</v>
      </c>
      <c r="F607" s="32">
        <f t="shared" si="49"/>
        <v>325.22899999999998</v>
      </c>
      <c r="G607" s="12">
        <f>commit!$P608/1000</f>
        <v>97.159000000000006</v>
      </c>
      <c r="H607" s="12">
        <f>commit!$P608/J607</f>
        <v>54.522446689113359</v>
      </c>
      <c r="I607" s="12">
        <f>commit!$L608</f>
        <v>1661</v>
      </c>
      <c r="J607" s="12">
        <f>commit!$M608</f>
        <v>1782</v>
      </c>
      <c r="K607" s="13">
        <f>(ncommit!$K608-ncommit!$J608)/1000</f>
        <v>85.555000000000007</v>
      </c>
      <c r="L607" s="11">
        <f t="shared" si="47"/>
        <v>1.6615159838700251</v>
      </c>
      <c r="M607" s="12">
        <f>ncommit!$G608</f>
        <v>264014</v>
      </c>
      <c r="N607" s="32">
        <f t="shared" si="50"/>
        <v>264.01400000000001</v>
      </c>
      <c r="O607" s="11">
        <f t="shared" si="48"/>
        <v>1.2318627042505321</v>
      </c>
    </row>
    <row r="608" spans="1:15" x14ac:dyDescent="0.2">
      <c r="A608" s="1">
        <v>607</v>
      </c>
      <c r="B608" s="13">
        <f>(commit!$H609+commit!$I609)/1000</f>
        <v>7.9930000000000003</v>
      </c>
      <c r="C608" s="13">
        <f>(commit!$K609-commit!$J609)/1000</f>
        <v>139.93600000000001</v>
      </c>
      <c r="D608" s="13">
        <f>commit!$J609/1000</f>
        <v>0.86599999999999999</v>
      </c>
      <c r="E608" s="12">
        <f>commit!$G609</f>
        <v>325228</v>
      </c>
      <c r="F608" s="32">
        <f t="shared" si="49"/>
        <v>325.22800000000001</v>
      </c>
      <c r="G608" s="12">
        <f>commit!$P609/1000</f>
        <v>97.159000000000006</v>
      </c>
      <c r="H608" s="12">
        <f>commit!$P609/J608</f>
        <v>54.522446689113359</v>
      </c>
      <c r="I608" s="12">
        <f>commit!$L609</f>
        <v>1661</v>
      </c>
      <c r="J608" s="12">
        <f>commit!$M609</f>
        <v>1782</v>
      </c>
      <c r="K608" s="13">
        <f>(ncommit!$K609-ncommit!$J609)/1000</f>
        <v>87.695999999999998</v>
      </c>
      <c r="L608" s="11">
        <f t="shared" si="47"/>
        <v>1.5956942163838717</v>
      </c>
      <c r="M608" s="12">
        <f>ncommit!$G609</f>
        <v>264006</v>
      </c>
      <c r="N608" s="32">
        <f t="shared" si="50"/>
        <v>264.00599999999997</v>
      </c>
      <c r="O608" s="11">
        <f t="shared" si="48"/>
        <v>1.2318962447823156</v>
      </c>
    </row>
    <row r="609" spans="1:15" x14ac:dyDescent="0.2">
      <c r="A609" s="1">
        <v>608</v>
      </c>
      <c r="B609" s="13">
        <f>(commit!$H610+commit!$I610)/1000</f>
        <v>8.1140000000000008</v>
      </c>
      <c r="C609" s="13">
        <f>(commit!$K610-commit!$J610)/1000</f>
        <v>141.227</v>
      </c>
      <c r="D609" s="13">
        <f>commit!$J610/1000</f>
        <v>0.85199999999999998</v>
      </c>
      <c r="E609" s="12">
        <f>commit!$G610</f>
        <v>325228</v>
      </c>
      <c r="F609" s="32">
        <f t="shared" si="49"/>
        <v>325.22800000000001</v>
      </c>
      <c r="G609" s="12">
        <f>commit!$P610/1000</f>
        <v>97.159000000000006</v>
      </c>
      <c r="H609" s="12">
        <f>commit!$P610/J609</f>
        <v>54.522446689113359</v>
      </c>
      <c r="I609" s="12">
        <f>commit!$L610</f>
        <v>1661</v>
      </c>
      <c r="J609" s="12">
        <f>commit!$M610</f>
        <v>1782</v>
      </c>
      <c r="K609" s="13">
        <f>(ncommit!$K610-ncommit!$J610)/1000</f>
        <v>84.34</v>
      </c>
      <c r="L609" s="11">
        <f t="shared" si="47"/>
        <v>1.6744960872658288</v>
      </c>
      <c r="M609" s="12">
        <f>ncommit!$G610</f>
        <v>264014</v>
      </c>
      <c r="N609" s="32">
        <f t="shared" si="50"/>
        <v>264.01400000000001</v>
      </c>
      <c r="O609" s="11">
        <f t="shared" si="48"/>
        <v>1.2318589165726059</v>
      </c>
    </row>
    <row r="610" spans="1:15" x14ac:dyDescent="0.2">
      <c r="A610" s="1">
        <v>609</v>
      </c>
      <c r="B610" s="13">
        <f>(commit!$H611+commit!$I611)/1000</f>
        <v>7.9660000000000002</v>
      </c>
      <c r="C610" s="13">
        <f>(commit!$K611-commit!$J611)/1000</f>
        <v>138.958</v>
      </c>
      <c r="D610" s="13">
        <f>commit!$J611/1000</f>
        <v>0.79900000000000004</v>
      </c>
      <c r="E610" s="12">
        <f>commit!$G611</f>
        <v>325226</v>
      </c>
      <c r="F610" s="32">
        <f t="shared" si="49"/>
        <v>325.226</v>
      </c>
      <c r="G610" s="12">
        <f>commit!$P611/1000</f>
        <v>97.159000000000006</v>
      </c>
      <c r="H610" s="12">
        <f>commit!$P611/J610</f>
        <v>54.522446689113359</v>
      </c>
      <c r="I610" s="12">
        <f>commit!$L611</f>
        <v>1661</v>
      </c>
      <c r="J610" s="12">
        <f>commit!$M611</f>
        <v>1782</v>
      </c>
      <c r="K610" s="13">
        <f>(ncommit!$K611-ncommit!$J611)/1000</f>
        <v>82.626999999999995</v>
      </c>
      <c r="L610" s="11">
        <f t="shared" si="47"/>
        <v>1.6817505173853584</v>
      </c>
      <c r="M610" s="12">
        <f>ncommit!$G611</f>
        <v>264006</v>
      </c>
      <c r="N610" s="32">
        <f t="shared" si="50"/>
        <v>264.00599999999997</v>
      </c>
      <c r="O610" s="11">
        <f t="shared" si="48"/>
        <v>1.2318886691969122</v>
      </c>
    </row>
    <row r="611" spans="1:15" x14ac:dyDescent="0.2">
      <c r="A611" s="1">
        <v>610</v>
      </c>
      <c r="B611" s="13">
        <f>(commit!$H612+commit!$I612)/1000</f>
        <v>7.992</v>
      </c>
      <c r="C611" s="13">
        <f>(commit!$K612-commit!$J612)/1000</f>
        <v>142.345</v>
      </c>
      <c r="D611" s="13">
        <f>commit!$J612/1000</f>
        <v>0.873</v>
      </c>
      <c r="E611" s="12">
        <f>commit!$G612</f>
        <v>325229</v>
      </c>
      <c r="F611" s="32">
        <f t="shared" si="49"/>
        <v>325.22899999999998</v>
      </c>
      <c r="G611" s="12">
        <f>commit!$P612/1000</f>
        <v>97.159000000000006</v>
      </c>
      <c r="H611" s="12">
        <f>commit!$P612/J611</f>
        <v>54.522446689113359</v>
      </c>
      <c r="I611" s="12">
        <f>commit!$L612</f>
        <v>1661</v>
      </c>
      <c r="J611" s="12">
        <f>commit!$M612</f>
        <v>1782</v>
      </c>
      <c r="K611" s="13">
        <f>(ncommit!$K612-ncommit!$J612)/1000</f>
        <v>84.105999999999995</v>
      </c>
      <c r="L611" s="11">
        <f t="shared" si="47"/>
        <v>1.6924476256152952</v>
      </c>
      <c r="M611" s="12">
        <f>ncommit!$G612</f>
        <v>264014</v>
      </c>
      <c r="N611" s="32">
        <f t="shared" si="50"/>
        <v>264.01400000000001</v>
      </c>
      <c r="O611" s="11">
        <f t="shared" si="48"/>
        <v>1.2318627042505321</v>
      </c>
    </row>
    <row r="612" spans="1:15" x14ac:dyDescent="0.2">
      <c r="A612" s="1">
        <v>611</v>
      </c>
      <c r="B612" s="13">
        <f>(commit!$H613+commit!$I613)/1000</f>
        <v>8.5690000000000008</v>
      </c>
      <c r="C612" s="13">
        <f>(commit!$K613-commit!$J613)/1000</f>
        <v>176.83</v>
      </c>
      <c r="D612" s="13">
        <f>commit!$J613/1000</f>
        <v>0.91700000000000004</v>
      </c>
      <c r="E612" s="12">
        <f>commit!$G613</f>
        <v>375443</v>
      </c>
      <c r="F612" s="32">
        <f t="shared" si="49"/>
        <v>375.44299999999998</v>
      </c>
      <c r="G612" s="12">
        <f>commit!$P613/1000</f>
        <v>104.66500000000001</v>
      </c>
      <c r="H612" s="12">
        <f>commit!$P613/J612</f>
        <v>58.73456790123457</v>
      </c>
      <c r="I612" s="12">
        <f>commit!$L613</f>
        <v>1661</v>
      </c>
      <c r="J612" s="12">
        <f>commit!$M613</f>
        <v>1782</v>
      </c>
      <c r="K612" s="13">
        <f>(ncommit!$K613-ncommit!$J613)/1000</f>
        <v>121.03100000000001</v>
      </c>
      <c r="L612" s="11">
        <f t="shared" si="47"/>
        <v>1.461030645041353</v>
      </c>
      <c r="M612" s="12">
        <f>ncommit!$G613</f>
        <v>302404</v>
      </c>
      <c r="N612" s="32">
        <f t="shared" si="50"/>
        <v>302.404</v>
      </c>
      <c r="O612" s="11">
        <f t="shared" si="48"/>
        <v>1.2415278898427269</v>
      </c>
    </row>
    <row r="613" spans="1:15" x14ac:dyDescent="0.2">
      <c r="A613" s="1">
        <v>612</v>
      </c>
      <c r="B613" s="13">
        <f>(commit!$H614+commit!$I614)/1000</f>
        <v>7.84</v>
      </c>
      <c r="C613" s="13">
        <f>(commit!$K614-commit!$J614)/1000</f>
        <v>173.41900000000001</v>
      </c>
      <c r="D613" s="13">
        <f>commit!$J614/1000</f>
        <v>0.98099999999999998</v>
      </c>
      <c r="E613" s="12">
        <f>commit!$G614</f>
        <v>375443</v>
      </c>
      <c r="F613" s="32">
        <f t="shared" si="49"/>
        <v>375.44299999999998</v>
      </c>
      <c r="G613" s="12">
        <f>commit!$P614/1000</f>
        <v>104.66500000000001</v>
      </c>
      <c r="H613" s="12">
        <f>commit!$P614/J613</f>
        <v>58.73456790123457</v>
      </c>
      <c r="I613" s="12">
        <f>commit!$L614</f>
        <v>1661</v>
      </c>
      <c r="J613" s="12">
        <f>commit!$M614</f>
        <v>1782</v>
      </c>
      <c r="K613" s="13">
        <f>(ncommit!$K614-ncommit!$J614)/1000</f>
        <v>119.441</v>
      </c>
      <c r="L613" s="11">
        <f t="shared" si="47"/>
        <v>1.4519218693748379</v>
      </c>
      <c r="M613" s="12">
        <f>ncommit!$G614</f>
        <v>302397</v>
      </c>
      <c r="N613" s="32">
        <f t="shared" si="50"/>
        <v>302.39699999999999</v>
      </c>
      <c r="O613" s="11">
        <f t="shared" si="48"/>
        <v>1.2415566291993638</v>
      </c>
    </row>
    <row r="614" spans="1:15" x14ac:dyDescent="0.2">
      <c r="A614" s="1">
        <v>613</v>
      </c>
      <c r="B614" s="13">
        <f>(commit!$H615+commit!$I615)/1000</f>
        <v>8.327</v>
      </c>
      <c r="C614" s="13">
        <f>(commit!$K615-commit!$J615)/1000</f>
        <v>175.958</v>
      </c>
      <c r="D614" s="13">
        <f>commit!$J615/1000</f>
        <v>0.91600000000000004</v>
      </c>
      <c r="E614" s="12">
        <f>commit!$G615</f>
        <v>375443</v>
      </c>
      <c r="F614" s="32">
        <f t="shared" si="49"/>
        <v>375.44299999999998</v>
      </c>
      <c r="G614" s="12">
        <f>commit!$P615/1000</f>
        <v>104.66500000000001</v>
      </c>
      <c r="H614" s="12">
        <f>commit!$P615/J614</f>
        <v>58.73456790123457</v>
      </c>
      <c r="I614" s="12">
        <f>commit!$L615</f>
        <v>1661</v>
      </c>
      <c r="J614" s="12">
        <f>commit!$M615</f>
        <v>1782</v>
      </c>
      <c r="K614" s="13">
        <f>(ncommit!$K615-ncommit!$J615)/1000</f>
        <v>120.251</v>
      </c>
      <c r="L614" s="11">
        <f t="shared" si="47"/>
        <v>1.4632560228189371</v>
      </c>
      <c r="M614" s="12">
        <f>ncommit!$G615</f>
        <v>302404</v>
      </c>
      <c r="N614" s="32">
        <f t="shared" si="50"/>
        <v>302.404</v>
      </c>
      <c r="O614" s="11">
        <f t="shared" si="48"/>
        <v>1.2415278898427269</v>
      </c>
    </row>
    <row r="615" spans="1:15" x14ac:dyDescent="0.2">
      <c r="A615" s="1">
        <v>614</v>
      </c>
      <c r="B615" s="13">
        <f>(commit!$H616+commit!$I616)/1000</f>
        <v>7.6959999999999997</v>
      </c>
      <c r="C615" s="13">
        <f>(commit!$K616-commit!$J616)/1000</f>
        <v>172.06</v>
      </c>
      <c r="D615" s="13">
        <f>commit!$J616/1000</f>
        <v>0.92200000000000004</v>
      </c>
      <c r="E615" s="12">
        <f>commit!$G616</f>
        <v>375443</v>
      </c>
      <c r="F615" s="32">
        <f t="shared" si="49"/>
        <v>375.44299999999998</v>
      </c>
      <c r="G615" s="12">
        <f>commit!$P616/1000</f>
        <v>104.66500000000001</v>
      </c>
      <c r="H615" s="12">
        <f>commit!$P616/J615</f>
        <v>58.73456790123457</v>
      </c>
      <c r="I615" s="12">
        <f>commit!$L616</f>
        <v>1661</v>
      </c>
      <c r="J615" s="12">
        <f>commit!$M616</f>
        <v>1782</v>
      </c>
      <c r="K615" s="13">
        <f>(ncommit!$K616-ncommit!$J616)/1000</f>
        <v>114.64</v>
      </c>
      <c r="L615" s="11">
        <f t="shared" si="47"/>
        <v>1.5008722958827634</v>
      </c>
      <c r="M615" s="12">
        <f>ncommit!$G616</f>
        <v>302397</v>
      </c>
      <c r="N615" s="32">
        <f t="shared" si="50"/>
        <v>302.39699999999999</v>
      </c>
      <c r="O615" s="11">
        <f t="shared" si="48"/>
        <v>1.2415566291993638</v>
      </c>
    </row>
    <row r="616" spans="1:15" x14ac:dyDescent="0.2">
      <c r="A616" s="1">
        <v>615</v>
      </c>
      <c r="B616" s="13">
        <f>(commit!$H617+commit!$I617)/1000</f>
        <v>7.915</v>
      </c>
      <c r="C616" s="13">
        <f>(commit!$K617-commit!$J617)/1000</f>
        <v>173.934</v>
      </c>
      <c r="D616" s="13">
        <f>commit!$J617/1000</f>
        <v>0.97899999999999998</v>
      </c>
      <c r="E616" s="12">
        <f>commit!$G617</f>
        <v>375443</v>
      </c>
      <c r="F616" s="32">
        <f t="shared" si="49"/>
        <v>375.44299999999998</v>
      </c>
      <c r="G616" s="12">
        <f>commit!$P617/1000</f>
        <v>104.66500000000001</v>
      </c>
      <c r="H616" s="12">
        <f>commit!$P617/J616</f>
        <v>58.73456790123457</v>
      </c>
      <c r="I616" s="12">
        <f>commit!$L617</f>
        <v>1661</v>
      </c>
      <c r="J616" s="12">
        <f>commit!$M617</f>
        <v>1782</v>
      </c>
      <c r="K616" s="13">
        <f>(ncommit!$K617-ncommit!$J617)/1000</f>
        <v>119.917</v>
      </c>
      <c r="L616" s="11">
        <f t="shared" si="47"/>
        <v>1.4504532301508544</v>
      </c>
      <c r="M616" s="12">
        <f>ncommit!$G617</f>
        <v>302404</v>
      </c>
      <c r="N616" s="32">
        <f t="shared" si="50"/>
        <v>302.404</v>
      </c>
      <c r="O616" s="11">
        <f t="shared" si="48"/>
        <v>1.2415278898427269</v>
      </c>
    </row>
    <row r="617" spans="1:15" x14ac:dyDescent="0.2">
      <c r="A617" s="1">
        <v>616</v>
      </c>
      <c r="B617" s="13">
        <f>(commit!$H618+commit!$I618)/1000</f>
        <v>8.2240000000000002</v>
      </c>
      <c r="C617" s="13">
        <f>(commit!$K618-commit!$J618)/1000</f>
        <v>176.57499999999999</v>
      </c>
      <c r="D617" s="13">
        <f>commit!$J618/1000</f>
        <v>0.94299999999999995</v>
      </c>
      <c r="E617" s="12">
        <f>commit!$G618</f>
        <v>375443</v>
      </c>
      <c r="F617" s="32">
        <f t="shared" si="49"/>
        <v>375.44299999999998</v>
      </c>
      <c r="G617" s="12">
        <f>commit!$P618/1000</f>
        <v>104.66500000000001</v>
      </c>
      <c r="H617" s="12">
        <f>commit!$P618/J617</f>
        <v>58.73456790123457</v>
      </c>
      <c r="I617" s="12">
        <f>commit!$L618</f>
        <v>1661</v>
      </c>
      <c r="J617" s="12">
        <f>commit!$M618</f>
        <v>1782</v>
      </c>
      <c r="K617" s="13">
        <f>(ncommit!$K618-ncommit!$J618)/1000</f>
        <v>121.508</v>
      </c>
      <c r="L617" s="11">
        <f t="shared" si="47"/>
        <v>1.4531964973499687</v>
      </c>
      <c r="M617" s="12">
        <f>ncommit!$G618</f>
        <v>302404</v>
      </c>
      <c r="N617" s="32">
        <f t="shared" si="50"/>
        <v>302.404</v>
      </c>
      <c r="O617" s="11">
        <f t="shared" si="48"/>
        <v>1.2415278898427269</v>
      </c>
    </row>
    <row r="618" spans="1:15" x14ac:dyDescent="0.2">
      <c r="A618" s="1">
        <v>617</v>
      </c>
      <c r="B618" s="13">
        <f>(commit!$H619+commit!$I619)/1000</f>
        <v>7.9889999999999999</v>
      </c>
      <c r="C618" s="13">
        <f>(commit!$K619-commit!$J619)/1000</f>
        <v>172.136</v>
      </c>
      <c r="D618" s="13">
        <f>commit!$J619/1000</f>
        <v>0.92500000000000004</v>
      </c>
      <c r="E618" s="12">
        <f>commit!$G619</f>
        <v>355948</v>
      </c>
      <c r="F618" s="32">
        <f t="shared" si="49"/>
        <v>355.94799999999998</v>
      </c>
      <c r="G618" s="12">
        <f>commit!$P619/1000</f>
        <v>100.443</v>
      </c>
      <c r="H618" s="12">
        <f>commit!$P619/J618</f>
        <v>56.302130044843047</v>
      </c>
      <c r="I618" s="12">
        <f>commit!$L619</f>
        <v>1663</v>
      </c>
      <c r="J618" s="12">
        <f>commit!$M619</f>
        <v>1784</v>
      </c>
      <c r="K618" s="13">
        <f>(ncommit!$K619-ncommit!$J619)/1000</f>
        <v>137.614</v>
      </c>
      <c r="L618" s="11">
        <f t="shared" si="47"/>
        <v>1.2508611042481141</v>
      </c>
      <c r="M618" s="12">
        <f>ncommit!$G619</f>
        <v>329922</v>
      </c>
      <c r="N618" s="32">
        <f t="shared" si="50"/>
        <v>329.92200000000003</v>
      </c>
      <c r="O618" s="11">
        <f t="shared" si="48"/>
        <v>1.0788853122859343</v>
      </c>
    </row>
    <row r="619" spans="1:15" x14ac:dyDescent="0.2">
      <c r="A619" s="1">
        <v>618</v>
      </c>
      <c r="B619" s="13">
        <f>(commit!$H620+commit!$I620)/1000</f>
        <v>8.3249999999999993</v>
      </c>
      <c r="C619" s="13">
        <f>(commit!$K620-commit!$J620)/1000</f>
        <v>171.76400000000001</v>
      </c>
      <c r="D619" s="13">
        <f>commit!$J620/1000</f>
        <v>0.89600000000000002</v>
      </c>
      <c r="E619" s="12">
        <f>commit!$G620</f>
        <v>355947</v>
      </c>
      <c r="F619" s="32">
        <f t="shared" si="49"/>
        <v>355.947</v>
      </c>
      <c r="G619" s="12">
        <f>commit!$P620/1000</f>
        <v>100.443</v>
      </c>
      <c r="H619" s="12">
        <f>commit!$P620/J619</f>
        <v>56.302130044843047</v>
      </c>
      <c r="I619" s="12">
        <f>commit!$L620</f>
        <v>1663</v>
      </c>
      <c r="J619" s="12">
        <f>commit!$M620</f>
        <v>1784</v>
      </c>
      <c r="K619" s="13">
        <f>(ncommit!$K620-ncommit!$J620)/1000</f>
        <v>132.59399999999999</v>
      </c>
      <c r="L619" s="11">
        <f t="shared" si="47"/>
        <v>1.2954130654479088</v>
      </c>
      <c r="M619" s="12">
        <f>ncommit!$G620</f>
        <v>329917</v>
      </c>
      <c r="N619" s="32">
        <f t="shared" si="50"/>
        <v>329.91699999999997</v>
      </c>
      <c r="O619" s="11">
        <f t="shared" si="48"/>
        <v>1.0788986320801899</v>
      </c>
    </row>
    <row r="620" spans="1:15" x14ac:dyDescent="0.2">
      <c r="A620" s="1">
        <v>619</v>
      </c>
      <c r="B620" s="13">
        <f>(commit!$H621+commit!$I621)/1000</f>
        <v>8.1479999999999997</v>
      </c>
      <c r="C620" s="13">
        <f>(commit!$K621-commit!$J621)/1000</f>
        <v>169.87299999999999</v>
      </c>
      <c r="D620" s="13">
        <f>commit!$J621/1000</f>
        <v>0.91800000000000004</v>
      </c>
      <c r="E620" s="12">
        <f>commit!$G621</f>
        <v>355948</v>
      </c>
      <c r="F620" s="32">
        <f t="shared" si="49"/>
        <v>355.94799999999998</v>
      </c>
      <c r="G620" s="12">
        <f>commit!$P621/1000</f>
        <v>100.443</v>
      </c>
      <c r="H620" s="12">
        <f>commit!$P621/J620</f>
        <v>56.302130044843047</v>
      </c>
      <c r="I620" s="12">
        <f>commit!$L621</f>
        <v>1663</v>
      </c>
      <c r="J620" s="12">
        <f>commit!$M621</f>
        <v>1784</v>
      </c>
      <c r="K620" s="13">
        <f>(ncommit!$K621-ncommit!$J621)/1000</f>
        <v>131.958</v>
      </c>
      <c r="L620" s="11">
        <f t="shared" si="47"/>
        <v>1.2873262704800013</v>
      </c>
      <c r="M620" s="12">
        <f>ncommit!$G621</f>
        <v>329922</v>
      </c>
      <c r="N620" s="32">
        <f t="shared" si="50"/>
        <v>329.92200000000003</v>
      </c>
      <c r="O620" s="11">
        <f t="shared" si="48"/>
        <v>1.0788853122859343</v>
      </c>
    </row>
    <row r="621" spans="1:15" x14ac:dyDescent="0.2">
      <c r="A621" s="1">
        <v>620</v>
      </c>
      <c r="B621" s="13">
        <f>(commit!$H622+commit!$I622)/1000</f>
        <v>8.1129999999999995</v>
      </c>
      <c r="C621" s="13">
        <f>(commit!$K622-commit!$J622)/1000</f>
        <v>173.286</v>
      </c>
      <c r="D621" s="13">
        <f>commit!$J622/1000</f>
        <v>0.94</v>
      </c>
      <c r="E621" s="12">
        <f>commit!$G622</f>
        <v>355948</v>
      </c>
      <c r="F621" s="32">
        <f t="shared" si="49"/>
        <v>355.94799999999998</v>
      </c>
      <c r="G621" s="12">
        <f>commit!$P622/1000</f>
        <v>100.443</v>
      </c>
      <c r="H621" s="12">
        <f>commit!$P622/J621</f>
        <v>56.302130044843047</v>
      </c>
      <c r="I621" s="12">
        <f>commit!$L622</f>
        <v>1663</v>
      </c>
      <c r="J621" s="12">
        <f>commit!$M622</f>
        <v>1784</v>
      </c>
      <c r="K621" s="13">
        <f>(ncommit!$K622-ncommit!$J622)/1000</f>
        <v>135.01</v>
      </c>
      <c r="L621" s="11">
        <f t="shared" si="47"/>
        <v>1.2835049255610695</v>
      </c>
      <c r="M621" s="12">
        <f>ncommit!$G622</f>
        <v>329922</v>
      </c>
      <c r="N621" s="32">
        <f t="shared" si="50"/>
        <v>329.92200000000003</v>
      </c>
      <c r="O621" s="11">
        <f t="shared" si="48"/>
        <v>1.0788853122859343</v>
      </c>
    </row>
    <row r="622" spans="1:15" x14ac:dyDescent="0.2">
      <c r="A622" s="1">
        <v>621</v>
      </c>
      <c r="B622" s="13">
        <f>(commit!$H623+commit!$I623)/1000</f>
        <v>8.6720000000000006</v>
      </c>
      <c r="C622" s="13">
        <f>(commit!$K623-commit!$J623)/1000</f>
        <v>173.45599999999999</v>
      </c>
      <c r="D622" s="13">
        <f>commit!$J623/1000</f>
        <v>0.95399999999999996</v>
      </c>
      <c r="E622" s="12">
        <f>commit!$G623</f>
        <v>355947</v>
      </c>
      <c r="F622" s="32">
        <f t="shared" si="49"/>
        <v>355.947</v>
      </c>
      <c r="G622" s="12">
        <f>commit!$P623/1000</f>
        <v>100.443</v>
      </c>
      <c r="H622" s="12">
        <f>commit!$P623/J622</f>
        <v>56.302130044843047</v>
      </c>
      <c r="I622" s="12">
        <f>commit!$L623</f>
        <v>1663</v>
      </c>
      <c r="J622" s="12">
        <f>commit!$M623</f>
        <v>1784</v>
      </c>
      <c r="K622" s="13">
        <f>(ncommit!$K623-ncommit!$J623)/1000</f>
        <v>138.02199999999999</v>
      </c>
      <c r="L622" s="11">
        <f t="shared" si="47"/>
        <v>1.2567271884192375</v>
      </c>
      <c r="M622" s="12">
        <f>ncommit!$G623</f>
        <v>329922</v>
      </c>
      <c r="N622" s="32">
        <f t="shared" si="50"/>
        <v>329.92200000000003</v>
      </c>
      <c r="O622" s="11">
        <f t="shared" si="48"/>
        <v>1.0788822812664811</v>
      </c>
    </row>
    <row r="623" spans="1:15" x14ac:dyDescent="0.2">
      <c r="A623" s="1">
        <v>622</v>
      </c>
      <c r="B623" s="13">
        <f>(commit!$H624+commit!$I624)/1000</f>
        <v>8.1780000000000008</v>
      </c>
      <c r="C623" s="13">
        <f>(commit!$K624-commit!$J624)/1000</f>
        <v>173.33199999999999</v>
      </c>
      <c r="D623" s="13">
        <f>commit!$J624/1000</f>
        <v>0.93600000000000005</v>
      </c>
      <c r="E623" s="12">
        <f>commit!$G624</f>
        <v>356212</v>
      </c>
      <c r="F623" s="32">
        <f t="shared" si="49"/>
        <v>356.21199999999999</v>
      </c>
      <c r="G623" s="12">
        <f>commit!$P624/1000</f>
        <v>100.55800000000001</v>
      </c>
      <c r="H623" s="12">
        <f>commit!$P624/J623</f>
        <v>56.366591928251118</v>
      </c>
      <c r="I623" s="12">
        <f>commit!$L624</f>
        <v>1663</v>
      </c>
      <c r="J623" s="12">
        <f>commit!$M624</f>
        <v>1784</v>
      </c>
      <c r="K623" s="13">
        <f>(ncommit!$K624-ncommit!$J624)/1000</f>
        <v>141.952</v>
      </c>
      <c r="L623" s="11">
        <f t="shared" si="47"/>
        <v>1.2210606402164113</v>
      </c>
      <c r="M623" s="12">
        <f>ncommit!$G624</f>
        <v>336264</v>
      </c>
      <c r="N623" s="32">
        <f t="shared" si="50"/>
        <v>336.26400000000001</v>
      </c>
      <c r="O623" s="11">
        <f t="shared" si="48"/>
        <v>1.059322437132729</v>
      </c>
    </row>
    <row r="624" spans="1:15" x14ac:dyDescent="0.2">
      <c r="A624" s="1">
        <v>623</v>
      </c>
      <c r="B624" s="13">
        <f>(commit!$H625+commit!$I625)/1000</f>
        <v>8.0530000000000008</v>
      </c>
      <c r="C624" s="13">
        <f>(commit!$K625-commit!$J625)/1000</f>
        <v>174.33500000000001</v>
      </c>
      <c r="D624" s="13">
        <f>commit!$J625/1000</f>
        <v>0.91900000000000004</v>
      </c>
      <c r="E624" s="12">
        <f>commit!$G625</f>
        <v>356208</v>
      </c>
      <c r="F624" s="32">
        <f t="shared" si="49"/>
        <v>356.20800000000003</v>
      </c>
      <c r="G624" s="12">
        <f>commit!$P625/1000</f>
        <v>100.604</v>
      </c>
      <c r="H624" s="12">
        <f>commit!$P625/J624</f>
        <v>56.392376681614351</v>
      </c>
      <c r="I624" s="12">
        <f>commit!$L625</f>
        <v>1663</v>
      </c>
      <c r="J624" s="12">
        <f>commit!$M625</f>
        <v>1784</v>
      </c>
      <c r="K624" s="13">
        <f>(ncommit!$K625-ncommit!$J625)/1000</f>
        <v>144.94999999999999</v>
      </c>
      <c r="L624" s="11">
        <f t="shared" si="47"/>
        <v>1.2027250776129701</v>
      </c>
      <c r="M624" s="12">
        <f>ncommit!$G625</f>
        <v>336398</v>
      </c>
      <c r="N624" s="32">
        <f t="shared" si="50"/>
        <v>336.39800000000002</v>
      </c>
      <c r="O624" s="11">
        <f t="shared" si="48"/>
        <v>1.0588885784100976</v>
      </c>
    </row>
    <row r="625" spans="1:15" x14ac:dyDescent="0.2">
      <c r="A625" s="1">
        <v>624</v>
      </c>
      <c r="B625" s="13">
        <f>(commit!$H626+commit!$I626)/1000</f>
        <v>7.5460000000000003</v>
      </c>
      <c r="C625" s="13">
        <f>(commit!$K626-commit!$J626)/1000</f>
        <v>172.07900000000001</v>
      </c>
      <c r="D625" s="13">
        <f>commit!$J626/1000</f>
        <v>0.90700000000000003</v>
      </c>
      <c r="E625" s="12">
        <f>commit!$G626</f>
        <v>356208</v>
      </c>
      <c r="F625" s="32">
        <f t="shared" si="49"/>
        <v>356.20800000000003</v>
      </c>
      <c r="G625" s="12">
        <f>commit!$P626/1000</f>
        <v>100.604</v>
      </c>
      <c r="H625" s="12">
        <f>commit!$P626/J625</f>
        <v>56.392376681614351</v>
      </c>
      <c r="I625" s="12">
        <f>commit!$L626</f>
        <v>1663</v>
      </c>
      <c r="J625" s="12">
        <f>commit!$M626</f>
        <v>1784</v>
      </c>
      <c r="K625" s="13">
        <f>(ncommit!$K626-ncommit!$J626)/1000</f>
        <v>137.554</v>
      </c>
      <c r="L625" s="11">
        <f t="shared" si="47"/>
        <v>1.2509923375547058</v>
      </c>
      <c r="M625" s="12">
        <f>ncommit!$G626</f>
        <v>336403</v>
      </c>
      <c r="N625" s="32">
        <f t="shared" si="50"/>
        <v>336.40300000000002</v>
      </c>
      <c r="O625" s="11">
        <f t="shared" si="48"/>
        <v>1.0588728400162899</v>
      </c>
    </row>
    <row r="626" spans="1:15" x14ac:dyDescent="0.2">
      <c r="A626" s="1">
        <v>625</v>
      </c>
      <c r="B626" s="13">
        <f>(commit!$H627+commit!$I627)/1000</f>
        <v>8.016</v>
      </c>
      <c r="C626" s="13">
        <f>(commit!$K627-commit!$J627)/1000</f>
        <v>173.87200000000001</v>
      </c>
      <c r="D626" s="13">
        <f>commit!$J627/1000</f>
        <v>0.88800000000000001</v>
      </c>
      <c r="E626" s="12">
        <f>commit!$G627</f>
        <v>356208</v>
      </c>
      <c r="F626" s="32">
        <f t="shared" si="49"/>
        <v>356.20800000000003</v>
      </c>
      <c r="G626" s="12">
        <f>commit!$P627/1000</f>
        <v>100.604</v>
      </c>
      <c r="H626" s="12">
        <f>commit!$P627/J626</f>
        <v>56.392376681614351</v>
      </c>
      <c r="I626" s="12">
        <f>commit!$L627</f>
        <v>1663</v>
      </c>
      <c r="J626" s="12">
        <f>commit!$M627</f>
        <v>1784</v>
      </c>
      <c r="K626" s="13">
        <f>(ncommit!$K627-ncommit!$J627)/1000</f>
        <v>141.14699999999999</v>
      </c>
      <c r="L626" s="11">
        <f t="shared" si="47"/>
        <v>1.2318504821214764</v>
      </c>
      <c r="M626" s="12">
        <f>ncommit!$G627</f>
        <v>336403</v>
      </c>
      <c r="N626" s="32">
        <f t="shared" si="50"/>
        <v>336.40300000000002</v>
      </c>
      <c r="O626" s="11">
        <f t="shared" si="48"/>
        <v>1.0588728400162899</v>
      </c>
    </row>
    <row r="627" spans="1:15" x14ac:dyDescent="0.2">
      <c r="A627" s="1">
        <v>626</v>
      </c>
      <c r="B627" s="13">
        <f>(commit!$H628+commit!$I628)/1000</f>
        <v>8.2029999999999994</v>
      </c>
      <c r="C627" s="13">
        <f>(commit!$K628-commit!$J628)/1000</f>
        <v>176.20099999999999</v>
      </c>
      <c r="D627" s="13">
        <f>commit!$J628/1000</f>
        <v>0.91500000000000004</v>
      </c>
      <c r="E627" s="12">
        <f>commit!$G628</f>
        <v>356208</v>
      </c>
      <c r="F627" s="32">
        <f t="shared" si="49"/>
        <v>356.20800000000003</v>
      </c>
      <c r="G627" s="12">
        <f>commit!$P628/1000</f>
        <v>100.604</v>
      </c>
      <c r="H627" s="12">
        <f>commit!$P628/J627</f>
        <v>56.392376681614351</v>
      </c>
      <c r="I627" s="12">
        <f>commit!$L628</f>
        <v>1663</v>
      </c>
      <c r="J627" s="12">
        <f>commit!$M628</f>
        <v>1784</v>
      </c>
      <c r="K627" s="13">
        <f>(ncommit!$K628-ncommit!$J628)/1000</f>
        <v>144.52099999999999</v>
      </c>
      <c r="L627" s="11">
        <f t="shared" si="47"/>
        <v>1.2192068972675252</v>
      </c>
      <c r="M627" s="12">
        <f>ncommit!$G628</f>
        <v>336403</v>
      </c>
      <c r="N627" s="32">
        <f t="shared" si="50"/>
        <v>336.40300000000002</v>
      </c>
      <c r="O627" s="11">
        <f t="shared" si="48"/>
        <v>1.0588728400162899</v>
      </c>
    </row>
    <row r="628" spans="1:15" x14ac:dyDescent="0.2">
      <c r="A628" s="1">
        <v>627</v>
      </c>
      <c r="B628" s="13">
        <f>(commit!$H629+commit!$I629)/1000</f>
        <v>8.2270000000000003</v>
      </c>
      <c r="C628" s="13">
        <f>(commit!$K629-commit!$J629)/1000</f>
        <v>168.70400000000001</v>
      </c>
      <c r="D628" s="13">
        <f>commit!$J629/1000</f>
        <v>0.90300000000000002</v>
      </c>
      <c r="E628" s="12">
        <f>commit!$G629</f>
        <v>356208</v>
      </c>
      <c r="F628" s="32">
        <f t="shared" si="49"/>
        <v>356.20800000000003</v>
      </c>
      <c r="G628" s="12">
        <f>commit!$P629/1000</f>
        <v>100.604</v>
      </c>
      <c r="H628" s="12">
        <f>commit!$P629/J628</f>
        <v>56.392376681614351</v>
      </c>
      <c r="I628" s="12">
        <f>commit!$L629</f>
        <v>1663</v>
      </c>
      <c r="J628" s="12">
        <f>commit!$M629</f>
        <v>1784</v>
      </c>
      <c r="K628" s="13">
        <f>(ncommit!$K629-ncommit!$J629)/1000</f>
        <v>143.5</v>
      </c>
      <c r="L628" s="11">
        <f t="shared" si="47"/>
        <v>1.1756376306620209</v>
      </c>
      <c r="M628" s="12">
        <f>ncommit!$G629</f>
        <v>336403</v>
      </c>
      <c r="N628" s="32">
        <f t="shared" si="50"/>
        <v>336.40300000000002</v>
      </c>
      <c r="O628" s="11">
        <f t="shared" si="48"/>
        <v>1.0588728400162899</v>
      </c>
    </row>
    <row r="629" spans="1:15" x14ac:dyDescent="0.2">
      <c r="A629" s="1">
        <v>628</v>
      </c>
      <c r="B629" s="13">
        <f>(commit!$H630+commit!$I630)/1000</f>
        <v>8.2080000000000002</v>
      </c>
      <c r="C629" s="13">
        <f>(commit!$K630-commit!$J630)/1000</f>
        <v>174.64099999999999</v>
      </c>
      <c r="D629" s="13">
        <f>commit!$J630/1000</f>
        <v>0.92200000000000004</v>
      </c>
      <c r="E629" s="12">
        <f>commit!$G630</f>
        <v>356208</v>
      </c>
      <c r="F629" s="32">
        <f t="shared" si="49"/>
        <v>356.20800000000003</v>
      </c>
      <c r="G629" s="12">
        <f>commit!$P630/1000</f>
        <v>100.604</v>
      </c>
      <c r="H629" s="12">
        <f>commit!$P630/J629</f>
        <v>56.392376681614351</v>
      </c>
      <c r="I629" s="12">
        <f>commit!$L630</f>
        <v>1663</v>
      </c>
      <c r="J629" s="12">
        <f>commit!$M630</f>
        <v>1784</v>
      </c>
      <c r="K629" s="13">
        <f>(ncommit!$K630-ncommit!$J630)/1000</f>
        <v>141.619</v>
      </c>
      <c r="L629" s="11">
        <f t="shared" si="47"/>
        <v>1.233174927093116</v>
      </c>
      <c r="M629" s="12">
        <f>ncommit!$G630</f>
        <v>336398</v>
      </c>
      <c r="N629" s="32">
        <f t="shared" si="50"/>
        <v>336.39800000000002</v>
      </c>
      <c r="O629" s="11">
        <f t="shared" si="48"/>
        <v>1.0588885784100976</v>
      </c>
    </row>
    <row r="630" spans="1:15" x14ac:dyDescent="0.2">
      <c r="A630" s="1">
        <v>629</v>
      </c>
      <c r="B630" s="13">
        <f>(commit!$H631+commit!$I631)/1000</f>
        <v>8.1210000000000004</v>
      </c>
      <c r="C630" s="13">
        <f>(commit!$K631-commit!$J631)/1000</f>
        <v>173.28399999999999</v>
      </c>
      <c r="D630" s="13">
        <f>commit!$J631/1000</f>
        <v>0.871</v>
      </c>
      <c r="E630" s="12">
        <f>commit!$G631</f>
        <v>358189</v>
      </c>
      <c r="F630" s="32">
        <f t="shared" si="49"/>
        <v>358.18900000000002</v>
      </c>
      <c r="G630" s="12">
        <f>commit!$P631/1000</f>
        <v>100.82599999999999</v>
      </c>
      <c r="H630" s="12">
        <f>commit!$P631/J630</f>
        <v>56.421936205931729</v>
      </c>
      <c r="I630" s="12">
        <f>commit!$L631</f>
        <v>1667</v>
      </c>
      <c r="J630" s="12">
        <f>commit!$M631</f>
        <v>1787</v>
      </c>
      <c r="K630" s="13">
        <f>(ncommit!$K631-ncommit!$J631)/1000</f>
        <v>142.255</v>
      </c>
      <c r="L630" s="11">
        <f t="shared" si="47"/>
        <v>1.2181223858563845</v>
      </c>
      <c r="M630" s="12">
        <f>ncommit!$G631</f>
        <v>341445</v>
      </c>
      <c r="N630" s="32">
        <f t="shared" si="50"/>
        <v>341.44499999999999</v>
      </c>
      <c r="O630" s="11">
        <f t="shared" si="48"/>
        <v>1.0490386445840472</v>
      </c>
    </row>
    <row r="631" spans="1:15" x14ac:dyDescent="0.2">
      <c r="A631" s="1">
        <v>630</v>
      </c>
      <c r="B631" s="13">
        <f>(commit!$H632+commit!$I632)/1000</f>
        <v>7.9870000000000001</v>
      </c>
      <c r="C631" s="13">
        <f>(commit!$K632-commit!$J632)/1000</f>
        <v>175.32599999999999</v>
      </c>
      <c r="D631" s="13">
        <f>commit!$J632/1000</f>
        <v>0.91700000000000004</v>
      </c>
      <c r="E631" s="12">
        <f>commit!$G632</f>
        <v>358189</v>
      </c>
      <c r="F631" s="32">
        <f t="shared" si="49"/>
        <v>358.18900000000002</v>
      </c>
      <c r="G631" s="12">
        <f>commit!$P632/1000</f>
        <v>100.82599999999999</v>
      </c>
      <c r="H631" s="12">
        <f>commit!$P632/J631</f>
        <v>56.421936205931729</v>
      </c>
      <c r="I631" s="12">
        <f>commit!$L632</f>
        <v>1667</v>
      </c>
      <c r="J631" s="12">
        <f>commit!$M632</f>
        <v>1787</v>
      </c>
      <c r="K631" s="13">
        <f>(ncommit!$K632-ncommit!$J632)/1000</f>
        <v>144.18299999999999</v>
      </c>
      <c r="L631" s="11">
        <f t="shared" si="47"/>
        <v>1.2159963379871415</v>
      </c>
      <c r="M631" s="12">
        <f>ncommit!$G632</f>
        <v>341445</v>
      </c>
      <c r="N631" s="32">
        <f t="shared" si="50"/>
        <v>341.44499999999999</v>
      </c>
      <c r="O631" s="11">
        <f t="shared" si="48"/>
        <v>1.0490386445840472</v>
      </c>
    </row>
    <row r="632" spans="1:15" x14ac:dyDescent="0.2">
      <c r="A632" s="1">
        <v>631</v>
      </c>
      <c r="B632" s="13">
        <f>(commit!$H633+commit!$I633)/1000</f>
        <v>8.5449999999999999</v>
      </c>
      <c r="C632" s="13">
        <f>(commit!$K633-commit!$J633)/1000</f>
        <v>175.261</v>
      </c>
      <c r="D632" s="13">
        <f>commit!$J633/1000</f>
        <v>0.97199999999999998</v>
      </c>
      <c r="E632" s="12">
        <f>commit!$G633</f>
        <v>358189</v>
      </c>
      <c r="F632" s="32">
        <f t="shared" si="49"/>
        <v>358.18900000000002</v>
      </c>
      <c r="G632" s="12">
        <f>commit!$P633/1000</f>
        <v>100.82599999999999</v>
      </c>
      <c r="H632" s="12">
        <f>commit!$P633/J632</f>
        <v>56.421936205931729</v>
      </c>
      <c r="I632" s="12">
        <f>commit!$L633</f>
        <v>1667</v>
      </c>
      <c r="J632" s="12">
        <f>commit!$M633</f>
        <v>1787</v>
      </c>
      <c r="K632" s="13">
        <f>(ncommit!$K633-ncommit!$J633)/1000</f>
        <v>145.08500000000001</v>
      </c>
      <c r="L632" s="11">
        <f t="shared" si="47"/>
        <v>1.2079884205810385</v>
      </c>
      <c r="M632" s="12">
        <f>ncommit!$G633</f>
        <v>341445</v>
      </c>
      <c r="N632" s="32">
        <f t="shared" si="50"/>
        <v>341.44499999999999</v>
      </c>
      <c r="O632" s="11">
        <f t="shared" si="48"/>
        <v>1.0490386445840472</v>
      </c>
    </row>
    <row r="633" spans="1:15" x14ac:dyDescent="0.2">
      <c r="A633" s="1">
        <v>632</v>
      </c>
      <c r="B633" s="13">
        <f>(commit!$H634+commit!$I634)/1000</f>
        <v>8.0500000000000007</v>
      </c>
      <c r="C633" s="13">
        <f>(commit!$K634-commit!$J634)/1000</f>
        <v>148.83699999999999</v>
      </c>
      <c r="D633" s="13">
        <f>commit!$J634/1000</f>
        <v>0.84699999999999998</v>
      </c>
      <c r="E633" s="12">
        <f>commit!$G634</f>
        <v>330628</v>
      </c>
      <c r="F633" s="32">
        <f t="shared" si="49"/>
        <v>330.62799999999999</v>
      </c>
      <c r="G633" s="12">
        <f>commit!$P634/1000</f>
        <v>97.86</v>
      </c>
      <c r="H633" s="12">
        <f>commit!$P634/J633</f>
        <v>54.700950251537172</v>
      </c>
      <c r="I633" s="12">
        <f>commit!$L634</f>
        <v>1668</v>
      </c>
      <c r="J633" s="12">
        <f>commit!$M634</f>
        <v>1789</v>
      </c>
      <c r="K633" s="13">
        <f>(ncommit!$K634-ncommit!$J634)/1000</f>
        <v>87.021000000000001</v>
      </c>
      <c r="L633" s="11">
        <f t="shared" si="47"/>
        <v>1.7103572700842324</v>
      </c>
      <c r="M633" s="12">
        <f>ncommit!$G634</f>
        <v>256912</v>
      </c>
      <c r="N633" s="32">
        <f t="shared" si="50"/>
        <v>256.91199999999998</v>
      </c>
      <c r="O633" s="11">
        <f t="shared" si="48"/>
        <v>1.2869309335492309</v>
      </c>
    </row>
    <row r="634" spans="1:15" x14ac:dyDescent="0.2">
      <c r="A634" s="1">
        <v>633</v>
      </c>
      <c r="B634" s="13">
        <f>(commit!$H635+commit!$I635)/1000</f>
        <v>8.3379999999999992</v>
      </c>
      <c r="C634" s="13">
        <f>(commit!$K635-commit!$J635)/1000</f>
        <v>189.41200000000001</v>
      </c>
      <c r="D634" s="13">
        <f>commit!$J635/1000</f>
        <v>0.91400000000000003</v>
      </c>
      <c r="E634" s="12">
        <f>commit!$G635</f>
        <v>361311</v>
      </c>
      <c r="F634" s="32">
        <f t="shared" si="49"/>
        <v>361.31099999999998</v>
      </c>
      <c r="G634" s="12">
        <f>commit!$P635/1000</f>
        <v>100.589</v>
      </c>
      <c r="H634" s="12">
        <f>commit!$P635/J634</f>
        <v>55.758869179600886</v>
      </c>
      <c r="I634" s="12">
        <f>commit!$L635</f>
        <v>1683</v>
      </c>
      <c r="J634" s="12">
        <f>commit!$M635</f>
        <v>1804</v>
      </c>
      <c r="K634" s="13">
        <f>(ncommit!$K635-ncommit!$J635)/1000</f>
        <v>110.64400000000001</v>
      </c>
      <c r="L634" s="11">
        <f t="shared" si="47"/>
        <v>1.7119048479809118</v>
      </c>
      <c r="M634" s="12">
        <f>ncommit!$G635</f>
        <v>285200</v>
      </c>
      <c r="N634" s="32">
        <f t="shared" si="50"/>
        <v>285.2</v>
      </c>
      <c r="O634" s="11">
        <f t="shared" si="48"/>
        <v>1.2668688639551191</v>
      </c>
    </row>
    <row r="635" spans="1:15" x14ac:dyDescent="0.2">
      <c r="A635" s="1">
        <v>634</v>
      </c>
      <c r="B635" s="13">
        <f>(commit!$H636+commit!$I636)/1000</f>
        <v>7.8769999999999998</v>
      </c>
      <c r="C635" s="13">
        <f>(commit!$K636-commit!$J636)/1000</f>
        <v>179.35</v>
      </c>
      <c r="D635" s="13">
        <f>commit!$J636/1000</f>
        <v>0.94299999999999995</v>
      </c>
      <c r="E635" s="12">
        <f>commit!$G636</f>
        <v>361311</v>
      </c>
      <c r="F635" s="32">
        <f t="shared" si="49"/>
        <v>361.31099999999998</v>
      </c>
      <c r="G635" s="12">
        <f>commit!$P636/1000</f>
        <v>100.589</v>
      </c>
      <c r="H635" s="12">
        <f>commit!$P636/J635</f>
        <v>55.758869179600886</v>
      </c>
      <c r="I635" s="12">
        <f>commit!$L636</f>
        <v>1683</v>
      </c>
      <c r="J635" s="12">
        <f>commit!$M636</f>
        <v>1804</v>
      </c>
      <c r="K635" s="13">
        <f>(ncommit!$K636-ncommit!$J636)/1000</f>
        <v>105.71899999999999</v>
      </c>
      <c r="L635" s="11">
        <f t="shared" si="47"/>
        <v>1.6964784002875548</v>
      </c>
      <c r="M635" s="12">
        <f>ncommit!$G636</f>
        <v>285207</v>
      </c>
      <c r="N635" s="32">
        <f t="shared" si="50"/>
        <v>285.20699999999999</v>
      </c>
      <c r="O635" s="11">
        <f t="shared" si="48"/>
        <v>1.2668377704614544</v>
      </c>
    </row>
    <row r="636" spans="1:15" x14ac:dyDescent="0.2">
      <c r="A636" s="1">
        <v>635</v>
      </c>
      <c r="B636" s="13">
        <f>(commit!$H637+commit!$I637)/1000</f>
        <v>8.3889999999999993</v>
      </c>
      <c r="C636" s="13">
        <f>(commit!$K637-commit!$J637)/1000</f>
        <v>186.93199999999999</v>
      </c>
      <c r="D636" s="13">
        <f>commit!$J637/1000</f>
        <v>0.89800000000000002</v>
      </c>
      <c r="E636" s="12">
        <f>commit!$G637</f>
        <v>361311</v>
      </c>
      <c r="F636" s="32">
        <f t="shared" si="49"/>
        <v>361.31099999999998</v>
      </c>
      <c r="G636" s="12">
        <f>commit!$P637/1000</f>
        <v>100.589</v>
      </c>
      <c r="H636" s="12">
        <f>commit!$P637/J636</f>
        <v>55.758869179600886</v>
      </c>
      <c r="I636" s="12">
        <f>commit!$L637</f>
        <v>1683</v>
      </c>
      <c r="J636" s="12">
        <f>commit!$M637</f>
        <v>1804</v>
      </c>
      <c r="K636" s="13">
        <f>(ncommit!$K637-ncommit!$J637)/1000</f>
        <v>114.371</v>
      </c>
      <c r="L636" s="11">
        <f t="shared" si="47"/>
        <v>1.6344353026553933</v>
      </c>
      <c r="M636" s="12">
        <f>ncommit!$G637</f>
        <v>285207</v>
      </c>
      <c r="N636" s="32">
        <f t="shared" si="50"/>
        <v>285.20699999999999</v>
      </c>
      <c r="O636" s="11">
        <f t="shared" si="48"/>
        <v>1.2668377704614544</v>
      </c>
    </row>
    <row r="637" spans="1:15" x14ac:dyDescent="0.2">
      <c r="A637" s="1">
        <v>636</v>
      </c>
      <c r="B637" s="13">
        <f>(commit!$H638+commit!$I638)/1000</f>
        <v>8.3949999999999996</v>
      </c>
      <c r="C637" s="13">
        <f>(commit!$K638-commit!$J638)/1000</f>
        <v>188.80799999999999</v>
      </c>
      <c r="D637" s="13">
        <f>commit!$J638/1000</f>
        <v>0.97599999999999998</v>
      </c>
      <c r="E637" s="12">
        <f>commit!$G638</f>
        <v>361311</v>
      </c>
      <c r="F637" s="32">
        <f t="shared" si="49"/>
        <v>361.31099999999998</v>
      </c>
      <c r="G637" s="12">
        <f>commit!$P638/1000</f>
        <v>100.589</v>
      </c>
      <c r="H637" s="12">
        <f>commit!$P638/J637</f>
        <v>55.758869179600886</v>
      </c>
      <c r="I637" s="12">
        <f>commit!$L638</f>
        <v>1683</v>
      </c>
      <c r="J637" s="12">
        <f>commit!$M638</f>
        <v>1804</v>
      </c>
      <c r="K637" s="13">
        <f>(ncommit!$K638-ncommit!$J638)/1000</f>
        <v>109.70399999999999</v>
      </c>
      <c r="L637" s="11">
        <f t="shared" si="47"/>
        <v>1.7210676000875083</v>
      </c>
      <c r="M637" s="12">
        <f>ncommit!$G638</f>
        <v>285207</v>
      </c>
      <c r="N637" s="32">
        <f t="shared" si="50"/>
        <v>285.20699999999999</v>
      </c>
      <c r="O637" s="11">
        <f t="shared" si="48"/>
        <v>1.2668377704614544</v>
      </c>
    </row>
    <row r="638" spans="1:15" x14ac:dyDescent="0.2">
      <c r="A638" s="1">
        <v>637</v>
      </c>
      <c r="B638" s="13">
        <f>(commit!$H639+commit!$I639)/1000</f>
        <v>8.1180000000000003</v>
      </c>
      <c r="C638" s="13">
        <f>(commit!$K639-commit!$J639)/1000</f>
        <v>182.541</v>
      </c>
      <c r="D638" s="13">
        <f>commit!$J639/1000</f>
        <v>0.94099999999999995</v>
      </c>
      <c r="E638" s="12">
        <f>commit!$G639</f>
        <v>361311</v>
      </c>
      <c r="F638" s="32">
        <f t="shared" si="49"/>
        <v>361.31099999999998</v>
      </c>
      <c r="G638" s="12">
        <f>commit!$P639/1000</f>
        <v>100.589</v>
      </c>
      <c r="H638" s="12">
        <f>commit!$P639/J638</f>
        <v>55.758869179600886</v>
      </c>
      <c r="I638" s="12">
        <f>commit!$L639</f>
        <v>1683</v>
      </c>
      <c r="J638" s="12">
        <f>commit!$M639</f>
        <v>1804</v>
      </c>
      <c r="K638" s="13">
        <f>(ncommit!$K639-ncommit!$J639)/1000</f>
        <v>112.76600000000001</v>
      </c>
      <c r="L638" s="11">
        <f t="shared" si="47"/>
        <v>1.6187592004682261</v>
      </c>
      <c r="M638" s="12">
        <f>ncommit!$G639</f>
        <v>285207</v>
      </c>
      <c r="N638" s="32">
        <f t="shared" si="50"/>
        <v>285.20699999999999</v>
      </c>
      <c r="O638" s="11">
        <f t="shared" si="48"/>
        <v>1.2668377704614544</v>
      </c>
    </row>
    <row r="639" spans="1:15" x14ac:dyDescent="0.2">
      <c r="A639" s="1">
        <v>638</v>
      </c>
      <c r="B639" s="13">
        <f>(commit!$H640+commit!$I640)/1000</f>
        <v>8.1489999999999991</v>
      </c>
      <c r="C639" s="13">
        <f>(commit!$K640-commit!$J640)/1000</f>
        <v>129.63800000000001</v>
      </c>
      <c r="D639" s="13">
        <f>commit!$J640/1000</f>
        <v>0.72</v>
      </c>
      <c r="E639" s="12">
        <f>commit!$G640</f>
        <v>305577</v>
      </c>
      <c r="F639" s="32">
        <f t="shared" si="49"/>
        <v>305.577</v>
      </c>
      <c r="G639" s="12">
        <f>commit!$P640/1000</f>
        <v>95.665000000000006</v>
      </c>
      <c r="H639" s="12">
        <f>commit!$P640/J639</f>
        <v>53.02937915742794</v>
      </c>
      <c r="I639" s="12">
        <f>commit!$L640</f>
        <v>1683</v>
      </c>
      <c r="J639" s="12">
        <f>commit!$M640</f>
        <v>1804</v>
      </c>
      <c r="K639" s="13">
        <f>(ncommit!$K640-ncommit!$J640)/1000</f>
        <v>82.576999999999998</v>
      </c>
      <c r="L639" s="11">
        <f t="shared" si="47"/>
        <v>1.5699044528137376</v>
      </c>
      <c r="M639" s="12">
        <f>ncommit!$G640</f>
        <v>254290</v>
      </c>
      <c r="N639" s="32">
        <f t="shared" si="50"/>
        <v>254.29</v>
      </c>
      <c r="O639" s="11">
        <f t="shared" si="48"/>
        <v>1.2016870502182548</v>
      </c>
    </row>
    <row r="640" spans="1:15" x14ac:dyDescent="0.2">
      <c r="A640" s="1">
        <v>639</v>
      </c>
      <c r="B640" s="13">
        <f>(commit!$H641+commit!$I641)/1000</f>
        <v>8.375</v>
      </c>
      <c r="C640" s="13">
        <f>(commit!$K641-commit!$J641)/1000</f>
        <v>129.40600000000001</v>
      </c>
      <c r="D640" s="13">
        <f>commit!$J641/1000</f>
        <v>0.83099999999999996</v>
      </c>
      <c r="E640" s="12">
        <f>commit!$G641</f>
        <v>327893</v>
      </c>
      <c r="F640" s="32">
        <f t="shared" si="49"/>
        <v>327.89299999999997</v>
      </c>
      <c r="G640" s="12">
        <f>commit!$P641/1000</f>
        <v>98.143000000000001</v>
      </c>
      <c r="H640" s="12">
        <f>commit!$P641/J640</f>
        <v>54.402993348115302</v>
      </c>
      <c r="I640" s="12">
        <f>commit!$L641</f>
        <v>1683</v>
      </c>
      <c r="J640" s="12">
        <f>commit!$M641</f>
        <v>1804</v>
      </c>
      <c r="K640" s="13">
        <f>(ncommit!$K641-ncommit!$J641)/1000</f>
        <v>85.998000000000005</v>
      </c>
      <c r="L640" s="11">
        <f t="shared" si="47"/>
        <v>1.5047559245563851</v>
      </c>
      <c r="M640" s="12">
        <f>ncommit!$G641</f>
        <v>264903</v>
      </c>
      <c r="N640" s="32">
        <f t="shared" si="50"/>
        <v>264.90300000000002</v>
      </c>
      <c r="O640" s="11">
        <f t="shared" si="48"/>
        <v>1.2377851515460376</v>
      </c>
    </row>
    <row r="641" spans="1:15" x14ac:dyDescent="0.2">
      <c r="A641" s="1">
        <v>640</v>
      </c>
      <c r="B641" s="13">
        <f>(commit!$H642+commit!$I642)/1000</f>
        <v>8.3390000000000004</v>
      </c>
      <c r="C641" s="13">
        <f>(commit!$K642-commit!$J642)/1000</f>
        <v>133.953</v>
      </c>
      <c r="D641" s="13">
        <f>commit!$J642/1000</f>
        <v>0.73</v>
      </c>
      <c r="E641" s="12">
        <f>commit!$G642</f>
        <v>327893</v>
      </c>
      <c r="F641" s="32">
        <f t="shared" si="49"/>
        <v>327.89299999999997</v>
      </c>
      <c r="G641" s="12">
        <f>commit!$P642/1000</f>
        <v>98.143000000000001</v>
      </c>
      <c r="H641" s="12">
        <f>commit!$P642/J641</f>
        <v>54.402993348115302</v>
      </c>
      <c r="I641" s="12">
        <f>commit!$L642</f>
        <v>1683</v>
      </c>
      <c r="J641" s="12">
        <f>commit!$M642</f>
        <v>1804</v>
      </c>
      <c r="K641" s="13">
        <f>(ncommit!$K642-ncommit!$J642)/1000</f>
        <v>86.802999999999997</v>
      </c>
      <c r="L641" s="11">
        <f t="shared" si="47"/>
        <v>1.5431839913367051</v>
      </c>
      <c r="M641" s="12">
        <f>ncommit!$G642</f>
        <v>264903</v>
      </c>
      <c r="N641" s="32">
        <f t="shared" si="50"/>
        <v>264.90300000000002</v>
      </c>
      <c r="O641" s="11">
        <f t="shared" si="48"/>
        <v>1.2377851515460376</v>
      </c>
    </row>
    <row r="642" spans="1:15" x14ac:dyDescent="0.2">
      <c r="A642" s="1">
        <v>641</v>
      </c>
      <c r="B642" s="13">
        <f>(commit!$H643+commit!$I643)/1000</f>
        <v>8.3849999999999998</v>
      </c>
      <c r="C642" s="13">
        <f>(commit!$K643-commit!$J643)/1000</f>
        <v>180.82499999999999</v>
      </c>
      <c r="D642" s="13">
        <f>commit!$J643/1000</f>
        <v>0.97299999999999998</v>
      </c>
      <c r="E642" s="12">
        <f>commit!$G643</f>
        <v>355073</v>
      </c>
      <c r="F642" s="32">
        <f t="shared" si="49"/>
        <v>355.07299999999998</v>
      </c>
      <c r="G642" s="12">
        <f>commit!$P643/1000</f>
        <v>97.762</v>
      </c>
      <c r="H642" s="12">
        <f>commit!$P643/J642</f>
        <v>54.433184855233854</v>
      </c>
      <c r="I642" s="12">
        <f>commit!$L643</f>
        <v>1675</v>
      </c>
      <c r="J642" s="12">
        <f>commit!$M643</f>
        <v>1796</v>
      </c>
      <c r="K642" s="13">
        <f>(ncommit!$K643-ncommit!$J643)/1000</f>
        <v>119.20699999999999</v>
      </c>
      <c r="L642" s="11">
        <f t="shared" ref="L642:L705" si="51">C642/K642</f>
        <v>1.516899175383996</v>
      </c>
      <c r="M642" s="12">
        <f>ncommit!$G643</f>
        <v>303471</v>
      </c>
      <c r="N642" s="32">
        <f t="shared" si="50"/>
        <v>303.471</v>
      </c>
      <c r="O642" s="11">
        <f t="shared" ref="O642:O705" si="52">E642/M642</f>
        <v>1.1700393118288073</v>
      </c>
    </row>
    <row r="643" spans="1:15" x14ac:dyDescent="0.2">
      <c r="A643" s="1">
        <v>642</v>
      </c>
      <c r="B643" s="13">
        <f>(commit!$H644+commit!$I644)/1000</f>
        <v>8.1630000000000003</v>
      </c>
      <c r="C643" s="13">
        <f>(commit!$K644-commit!$J644)/1000</f>
        <v>182.52</v>
      </c>
      <c r="D643" s="13">
        <f>commit!$J644/1000</f>
        <v>0.91900000000000004</v>
      </c>
      <c r="E643" s="12">
        <f>commit!$G644</f>
        <v>355073</v>
      </c>
      <c r="F643" s="32">
        <f t="shared" ref="F643:F706" si="53">E643/1000</f>
        <v>355.07299999999998</v>
      </c>
      <c r="G643" s="12">
        <f>commit!$P644/1000</f>
        <v>97.762</v>
      </c>
      <c r="H643" s="12">
        <f>commit!$P644/J643</f>
        <v>54.433184855233854</v>
      </c>
      <c r="I643" s="12">
        <f>commit!$L644</f>
        <v>1675</v>
      </c>
      <c r="J643" s="12">
        <f>commit!$M644</f>
        <v>1796</v>
      </c>
      <c r="K643" s="13">
        <f>(ncommit!$K644-ncommit!$J644)/1000</f>
        <v>121.46899999999999</v>
      </c>
      <c r="L643" s="11">
        <f t="shared" si="51"/>
        <v>1.502605603075682</v>
      </c>
      <c r="M643" s="12">
        <f>ncommit!$G644</f>
        <v>303471</v>
      </c>
      <c r="N643" s="32">
        <f t="shared" ref="N643:N706" si="54">M643/1000</f>
        <v>303.471</v>
      </c>
      <c r="O643" s="11">
        <f t="shared" si="52"/>
        <v>1.1700393118288073</v>
      </c>
    </row>
    <row r="644" spans="1:15" x14ac:dyDescent="0.2">
      <c r="A644" s="1">
        <v>643</v>
      </c>
      <c r="B644" s="13">
        <f>(commit!$H645+commit!$I645)/1000</f>
        <v>8.1869999999999994</v>
      </c>
      <c r="C644" s="13">
        <f>(commit!$K645-commit!$J645)/1000</f>
        <v>177.90700000000001</v>
      </c>
      <c r="D644" s="13">
        <f>commit!$J645/1000</f>
        <v>0.93300000000000005</v>
      </c>
      <c r="E644" s="12">
        <f>commit!$G645</f>
        <v>355062</v>
      </c>
      <c r="F644" s="32">
        <f t="shared" si="53"/>
        <v>355.06200000000001</v>
      </c>
      <c r="G644" s="12">
        <f>commit!$P645/1000</f>
        <v>97.762</v>
      </c>
      <c r="H644" s="12">
        <f>commit!$P645/J644</f>
        <v>54.433184855233854</v>
      </c>
      <c r="I644" s="12">
        <f>commit!$L645</f>
        <v>1675</v>
      </c>
      <c r="J644" s="12">
        <f>commit!$M645</f>
        <v>1796</v>
      </c>
      <c r="K644" s="13">
        <f>(ncommit!$K645-ncommit!$J645)/1000</f>
        <v>120.05500000000001</v>
      </c>
      <c r="L644" s="11">
        <f t="shared" si="51"/>
        <v>1.481879138728083</v>
      </c>
      <c r="M644" s="12">
        <f>ncommit!$G645</f>
        <v>303424</v>
      </c>
      <c r="N644" s="32">
        <f t="shared" si="54"/>
        <v>303.42399999999998</v>
      </c>
      <c r="O644" s="11">
        <f t="shared" si="52"/>
        <v>1.1701842965619067</v>
      </c>
    </row>
    <row r="645" spans="1:15" x14ac:dyDescent="0.2">
      <c r="A645" s="1">
        <v>644</v>
      </c>
      <c r="B645" s="13">
        <f>(commit!$H646+commit!$I646)/1000</f>
        <v>7.7750000000000004</v>
      </c>
      <c r="C645" s="13">
        <f>(commit!$K646-commit!$J646)/1000</f>
        <v>175.785</v>
      </c>
      <c r="D645" s="13">
        <f>commit!$J646/1000</f>
        <v>0.89100000000000001</v>
      </c>
      <c r="E645" s="12">
        <f>commit!$G646</f>
        <v>348944</v>
      </c>
      <c r="F645" s="32">
        <f t="shared" si="53"/>
        <v>348.94400000000002</v>
      </c>
      <c r="G645" s="12">
        <f>commit!$P646/1000</f>
        <v>97.710999999999999</v>
      </c>
      <c r="H645" s="12">
        <f>commit!$P646/J645</f>
        <v>54.404788418708243</v>
      </c>
      <c r="I645" s="12">
        <f>commit!$L646</f>
        <v>1675</v>
      </c>
      <c r="J645" s="12">
        <f>commit!$M646</f>
        <v>1796</v>
      </c>
      <c r="K645" s="13">
        <f>(ncommit!$K646-ncommit!$J646)/1000</f>
        <v>111.248</v>
      </c>
      <c r="L645" s="11">
        <f t="shared" si="51"/>
        <v>1.5801182942614698</v>
      </c>
      <c r="M645" s="12">
        <f>ncommit!$G646</f>
        <v>298418</v>
      </c>
      <c r="N645" s="32">
        <f t="shared" si="54"/>
        <v>298.41800000000001</v>
      </c>
      <c r="O645" s="11">
        <f t="shared" si="52"/>
        <v>1.1693128430590649</v>
      </c>
    </row>
    <row r="646" spans="1:15" x14ac:dyDescent="0.2">
      <c r="A646" s="1">
        <v>645</v>
      </c>
      <c r="B646" s="13">
        <f>(commit!$H647+commit!$I647)/1000</f>
        <v>8.1240000000000006</v>
      </c>
      <c r="C646" s="13">
        <f>(commit!$K647-commit!$J647)/1000</f>
        <v>171.33199999999999</v>
      </c>
      <c r="D646" s="13">
        <f>commit!$J647/1000</f>
        <v>0.89500000000000002</v>
      </c>
      <c r="E646" s="12">
        <f>commit!$G647</f>
        <v>348944</v>
      </c>
      <c r="F646" s="32">
        <f t="shared" si="53"/>
        <v>348.94400000000002</v>
      </c>
      <c r="G646" s="12">
        <f>commit!$P647/1000</f>
        <v>97.710999999999999</v>
      </c>
      <c r="H646" s="12">
        <f>commit!$P647/J646</f>
        <v>54.404788418708243</v>
      </c>
      <c r="I646" s="12">
        <f>commit!$L647</f>
        <v>1675</v>
      </c>
      <c r="J646" s="12">
        <f>commit!$M647</f>
        <v>1796</v>
      </c>
      <c r="K646" s="13">
        <f>(ncommit!$K647-ncommit!$J647)/1000</f>
        <v>115.364</v>
      </c>
      <c r="L646" s="11">
        <f t="shared" si="51"/>
        <v>1.4851426788252833</v>
      </c>
      <c r="M646" s="12">
        <f>ncommit!$G647</f>
        <v>298418</v>
      </c>
      <c r="N646" s="32">
        <f t="shared" si="54"/>
        <v>298.41800000000001</v>
      </c>
      <c r="O646" s="11">
        <f t="shared" si="52"/>
        <v>1.1693128430590649</v>
      </c>
    </row>
    <row r="647" spans="1:15" x14ac:dyDescent="0.2">
      <c r="A647" s="1">
        <v>646</v>
      </c>
      <c r="B647" s="13">
        <f>(commit!$H648+commit!$I648)/1000</f>
        <v>8.6240000000000006</v>
      </c>
      <c r="C647" s="13">
        <f>(commit!$K648-commit!$J648)/1000</f>
        <v>175.804</v>
      </c>
      <c r="D647" s="13">
        <f>commit!$J648/1000</f>
        <v>0.93200000000000005</v>
      </c>
      <c r="E647" s="12">
        <f>commit!$G648</f>
        <v>348944</v>
      </c>
      <c r="F647" s="32">
        <f t="shared" si="53"/>
        <v>348.94400000000002</v>
      </c>
      <c r="G647" s="12">
        <f>commit!$P648/1000</f>
        <v>97.710999999999999</v>
      </c>
      <c r="H647" s="12">
        <f>commit!$P648/J647</f>
        <v>54.404788418708243</v>
      </c>
      <c r="I647" s="12">
        <f>commit!$L648</f>
        <v>1675</v>
      </c>
      <c r="J647" s="12">
        <f>commit!$M648</f>
        <v>1796</v>
      </c>
      <c r="K647" s="13">
        <f>(ncommit!$K648-ncommit!$J648)/1000</f>
        <v>116.72</v>
      </c>
      <c r="L647" s="11">
        <f t="shared" si="51"/>
        <v>1.5062028786840302</v>
      </c>
      <c r="M647" s="12">
        <f>ncommit!$G648</f>
        <v>298418</v>
      </c>
      <c r="N647" s="32">
        <f t="shared" si="54"/>
        <v>298.41800000000001</v>
      </c>
      <c r="O647" s="11">
        <f t="shared" si="52"/>
        <v>1.1693128430590649</v>
      </c>
    </row>
    <row r="648" spans="1:15" x14ac:dyDescent="0.2">
      <c r="A648" s="1">
        <v>647</v>
      </c>
      <c r="B648" s="13">
        <f>(commit!$H649+commit!$I649)/1000</f>
        <v>8.2379999999999995</v>
      </c>
      <c r="C648" s="13">
        <f>(commit!$K649-commit!$J649)/1000</f>
        <v>143.749</v>
      </c>
      <c r="D648" s="13">
        <f>commit!$J649/1000</f>
        <v>0.83599999999999997</v>
      </c>
      <c r="E648" s="12">
        <f>commit!$G649</f>
        <v>336018</v>
      </c>
      <c r="F648" s="32">
        <f t="shared" si="53"/>
        <v>336.01799999999997</v>
      </c>
      <c r="G648" s="12">
        <f>commit!$P649/1000</f>
        <v>99.477999999999994</v>
      </c>
      <c r="H648" s="12">
        <f>commit!$P649/J648</f>
        <v>55.112465373961221</v>
      </c>
      <c r="I648" s="12">
        <f>commit!$L649</f>
        <v>1685</v>
      </c>
      <c r="J648" s="12">
        <f>commit!$M649</f>
        <v>1805</v>
      </c>
      <c r="K648" s="13">
        <f>(ncommit!$K649-ncommit!$J649)/1000</f>
        <v>90.501999999999995</v>
      </c>
      <c r="L648" s="11">
        <f t="shared" si="51"/>
        <v>1.5883516386378203</v>
      </c>
      <c r="M648" s="12">
        <f>ncommit!$G649</f>
        <v>269354</v>
      </c>
      <c r="N648" s="32">
        <f t="shared" si="54"/>
        <v>269.35399999999998</v>
      </c>
      <c r="O648" s="11">
        <f t="shared" si="52"/>
        <v>1.2474958604661524</v>
      </c>
    </row>
    <row r="649" spans="1:15" x14ac:dyDescent="0.2">
      <c r="A649" s="1">
        <v>648</v>
      </c>
      <c r="B649" s="13">
        <f>(commit!$H650+commit!$I650)/1000</f>
        <v>8.2539999999999996</v>
      </c>
      <c r="C649" s="13">
        <f>(commit!$K650-commit!$J650)/1000</f>
        <v>146.798</v>
      </c>
      <c r="D649" s="13">
        <f>commit!$J650/1000</f>
        <v>0.81399999999999995</v>
      </c>
      <c r="E649" s="12">
        <f>commit!$G650</f>
        <v>332647</v>
      </c>
      <c r="F649" s="32">
        <f t="shared" si="53"/>
        <v>332.64699999999999</v>
      </c>
      <c r="G649" s="12">
        <f>commit!$P650/1000</f>
        <v>98.543999999999997</v>
      </c>
      <c r="H649" s="12">
        <f>commit!$P650/J649</f>
        <v>54.595013850415512</v>
      </c>
      <c r="I649" s="12">
        <f>commit!$L650</f>
        <v>1685</v>
      </c>
      <c r="J649" s="12">
        <f>commit!$M650</f>
        <v>1805</v>
      </c>
      <c r="K649" s="13">
        <f>(ncommit!$K650-ncommit!$J650)/1000</f>
        <v>88.066000000000003</v>
      </c>
      <c r="L649" s="11">
        <f t="shared" si="51"/>
        <v>1.6669089092271705</v>
      </c>
      <c r="M649" s="12">
        <f>ncommit!$G650</f>
        <v>267238</v>
      </c>
      <c r="N649" s="32">
        <f t="shared" si="54"/>
        <v>267.238</v>
      </c>
      <c r="O649" s="11">
        <f t="shared" si="52"/>
        <v>1.2447593530860133</v>
      </c>
    </row>
    <row r="650" spans="1:15" x14ac:dyDescent="0.2">
      <c r="A650" s="1">
        <v>649</v>
      </c>
      <c r="B650" s="13">
        <f>(commit!$H651+commit!$I651)/1000</f>
        <v>7.8570000000000002</v>
      </c>
      <c r="C650" s="13">
        <f>(commit!$K651-commit!$J651)/1000</f>
        <v>141.72800000000001</v>
      </c>
      <c r="D650" s="13">
        <f>commit!$J651/1000</f>
        <v>0.79500000000000004</v>
      </c>
      <c r="E650" s="12">
        <f>commit!$G651</f>
        <v>332647</v>
      </c>
      <c r="F650" s="32">
        <f t="shared" si="53"/>
        <v>332.64699999999999</v>
      </c>
      <c r="G650" s="12">
        <f>commit!$P651/1000</f>
        <v>98.543999999999997</v>
      </c>
      <c r="H650" s="12">
        <f>commit!$P651/J650</f>
        <v>54.595013850415512</v>
      </c>
      <c r="I650" s="12">
        <f>commit!$L651</f>
        <v>1685</v>
      </c>
      <c r="J650" s="12">
        <f>commit!$M651</f>
        <v>1805</v>
      </c>
      <c r="K650" s="13">
        <f>(ncommit!$K651-ncommit!$J651)/1000</f>
        <v>88.274000000000001</v>
      </c>
      <c r="L650" s="11">
        <f t="shared" si="51"/>
        <v>1.6055463669936789</v>
      </c>
      <c r="M650" s="12">
        <f>ncommit!$G651</f>
        <v>267257</v>
      </c>
      <c r="N650" s="32">
        <f t="shared" si="54"/>
        <v>267.25700000000001</v>
      </c>
      <c r="O650" s="11">
        <f t="shared" si="52"/>
        <v>1.244670859883932</v>
      </c>
    </row>
    <row r="651" spans="1:15" x14ac:dyDescent="0.2">
      <c r="A651" s="1">
        <v>650</v>
      </c>
      <c r="B651" s="13">
        <f>(commit!$H652+commit!$I652)/1000</f>
        <v>8.1720000000000006</v>
      </c>
      <c r="C651" s="13">
        <f>(commit!$K652-commit!$J652)/1000</f>
        <v>127.151</v>
      </c>
      <c r="D651" s="13">
        <f>commit!$J652/1000</f>
        <v>0.75800000000000001</v>
      </c>
      <c r="E651" s="12">
        <f>commit!$G652</f>
        <v>323084</v>
      </c>
      <c r="F651" s="32">
        <f t="shared" si="53"/>
        <v>323.084</v>
      </c>
      <c r="G651" s="12">
        <f>commit!$P652/1000</f>
        <v>99.933000000000007</v>
      </c>
      <c r="H651" s="12">
        <f>commit!$P652/J651</f>
        <v>55.333887043189371</v>
      </c>
      <c r="I651" s="12">
        <f>commit!$L652</f>
        <v>1686</v>
      </c>
      <c r="J651" s="12">
        <f>commit!$M652</f>
        <v>1806</v>
      </c>
      <c r="K651" s="13">
        <f>(ncommit!$K652-ncommit!$J652)/1000</f>
        <v>98.555999999999997</v>
      </c>
      <c r="L651" s="11">
        <f t="shared" si="51"/>
        <v>1.2901396160558465</v>
      </c>
      <c r="M651" s="12">
        <f>ncommit!$G652</f>
        <v>301641</v>
      </c>
      <c r="N651" s="32">
        <f t="shared" si="54"/>
        <v>301.64100000000002</v>
      </c>
      <c r="O651" s="11">
        <f t="shared" si="52"/>
        <v>1.071087816311443</v>
      </c>
    </row>
    <row r="652" spans="1:15" x14ac:dyDescent="0.2">
      <c r="A652" s="1">
        <v>651</v>
      </c>
      <c r="B652" s="13">
        <f>(commit!$H653+commit!$I653)/1000</f>
        <v>8.6340000000000003</v>
      </c>
      <c r="C652" s="13">
        <f>(commit!$K653-commit!$J653)/1000</f>
        <v>118.21599999999999</v>
      </c>
      <c r="D652" s="13">
        <f>commit!$J653/1000</f>
        <v>0.75800000000000001</v>
      </c>
      <c r="E652" s="12">
        <f>commit!$G653</f>
        <v>314522</v>
      </c>
      <c r="F652" s="32">
        <f t="shared" si="53"/>
        <v>314.52199999999999</v>
      </c>
      <c r="G652" s="12">
        <f>commit!$P653/1000</f>
        <v>99.415999999999997</v>
      </c>
      <c r="H652" s="12">
        <f>commit!$P653/J652</f>
        <v>55.047619047619051</v>
      </c>
      <c r="I652" s="12">
        <f>commit!$L653</f>
        <v>1686</v>
      </c>
      <c r="J652" s="12">
        <f>commit!$M653</f>
        <v>1806</v>
      </c>
      <c r="K652" s="13">
        <f>(ncommit!$K653-ncommit!$J653)/1000</f>
        <v>94.789000000000001</v>
      </c>
      <c r="L652" s="11">
        <f t="shared" si="51"/>
        <v>1.2471489307831076</v>
      </c>
      <c r="M652" s="12">
        <f>ncommit!$G653</f>
        <v>290842</v>
      </c>
      <c r="N652" s="32">
        <f t="shared" si="54"/>
        <v>290.84199999999998</v>
      </c>
      <c r="O652" s="11">
        <f t="shared" si="52"/>
        <v>1.0814187772054931</v>
      </c>
    </row>
    <row r="653" spans="1:15" x14ac:dyDescent="0.2">
      <c r="A653" s="1">
        <v>652</v>
      </c>
      <c r="B653" s="13">
        <f>(commit!$H654+commit!$I654)/1000</f>
        <v>8.1549999999999994</v>
      </c>
      <c r="C653" s="13">
        <f>(commit!$K654-commit!$J654)/1000</f>
        <v>117.622</v>
      </c>
      <c r="D653" s="13">
        <f>commit!$J654/1000</f>
        <v>0.80400000000000005</v>
      </c>
      <c r="E653" s="12">
        <f>commit!$G654</f>
        <v>314522</v>
      </c>
      <c r="F653" s="32">
        <f t="shared" si="53"/>
        <v>314.52199999999999</v>
      </c>
      <c r="G653" s="12">
        <f>commit!$P654/1000</f>
        <v>99.415999999999997</v>
      </c>
      <c r="H653" s="12">
        <f>commit!$P654/J653</f>
        <v>55.047619047619051</v>
      </c>
      <c r="I653" s="12">
        <f>commit!$L654</f>
        <v>1686</v>
      </c>
      <c r="J653" s="12">
        <f>commit!$M654</f>
        <v>1806</v>
      </c>
      <c r="K653" s="13">
        <f>(ncommit!$K654-ncommit!$J654)/1000</f>
        <v>95.113</v>
      </c>
      <c r="L653" s="11">
        <f t="shared" si="51"/>
        <v>1.2366553467980193</v>
      </c>
      <c r="M653" s="12">
        <f>ncommit!$G654</f>
        <v>290829</v>
      </c>
      <c r="N653" s="32">
        <f t="shared" si="54"/>
        <v>290.82900000000001</v>
      </c>
      <c r="O653" s="11">
        <f t="shared" si="52"/>
        <v>1.0814671164154881</v>
      </c>
    </row>
    <row r="654" spans="1:15" x14ac:dyDescent="0.2">
      <c r="A654" s="1">
        <v>653</v>
      </c>
      <c r="B654" s="13">
        <f>(commit!$H655+commit!$I655)/1000</f>
        <v>8.2219999999999995</v>
      </c>
      <c r="C654" s="13">
        <f>(commit!$K655-commit!$J655)/1000</f>
        <v>123.675</v>
      </c>
      <c r="D654" s="13">
        <f>commit!$J655/1000</f>
        <v>0.78700000000000003</v>
      </c>
      <c r="E654" s="12">
        <f>commit!$G655</f>
        <v>322400</v>
      </c>
      <c r="F654" s="32">
        <f t="shared" si="53"/>
        <v>322.39999999999998</v>
      </c>
      <c r="G654" s="12">
        <f>commit!$P655/1000</f>
        <v>99.929000000000002</v>
      </c>
      <c r="H654" s="12">
        <f>commit!$P655/J654</f>
        <v>55.33167220376523</v>
      </c>
      <c r="I654" s="12">
        <f>commit!$L655</f>
        <v>1686</v>
      </c>
      <c r="J654" s="12">
        <f>commit!$M655</f>
        <v>1806</v>
      </c>
      <c r="K654" s="13">
        <f>(ncommit!$K655-ncommit!$J655)/1000</f>
        <v>99.022000000000006</v>
      </c>
      <c r="L654" s="11">
        <f t="shared" si="51"/>
        <v>1.2489648764920926</v>
      </c>
      <c r="M654" s="12">
        <f>ncommit!$G655</f>
        <v>300933</v>
      </c>
      <c r="N654" s="32">
        <f t="shared" si="54"/>
        <v>300.93299999999999</v>
      </c>
      <c r="O654" s="11">
        <f t="shared" si="52"/>
        <v>1.0713348153908013</v>
      </c>
    </row>
    <row r="655" spans="1:15" x14ac:dyDescent="0.2">
      <c r="A655" s="1">
        <v>654</v>
      </c>
      <c r="B655" s="13">
        <f>(commit!$H656+commit!$I656)/1000</f>
        <v>7.7210000000000001</v>
      </c>
      <c r="C655" s="13">
        <f>(commit!$K656-commit!$J656)/1000</f>
        <v>122.79300000000001</v>
      </c>
      <c r="D655" s="13">
        <f>commit!$J656/1000</f>
        <v>0.73299999999999998</v>
      </c>
      <c r="E655" s="12">
        <f>commit!$G656</f>
        <v>322400</v>
      </c>
      <c r="F655" s="32">
        <f t="shared" si="53"/>
        <v>322.39999999999998</v>
      </c>
      <c r="G655" s="12">
        <f>commit!$P656/1000</f>
        <v>99.929000000000002</v>
      </c>
      <c r="H655" s="12">
        <f>commit!$P656/J655</f>
        <v>55.33167220376523</v>
      </c>
      <c r="I655" s="12">
        <f>commit!$L656</f>
        <v>1686</v>
      </c>
      <c r="J655" s="12">
        <f>commit!$M656</f>
        <v>1806</v>
      </c>
      <c r="K655" s="13">
        <f>(ncommit!$K656-ncommit!$J656)/1000</f>
        <v>97.962000000000003</v>
      </c>
      <c r="L655" s="11">
        <f t="shared" si="51"/>
        <v>1.25347583756967</v>
      </c>
      <c r="M655" s="12">
        <f>ncommit!$G656</f>
        <v>300958</v>
      </c>
      <c r="N655" s="32">
        <f t="shared" si="54"/>
        <v>300.95800000000003</v>
      </c>
      <c r="O655" s="11">
        <f t="shared" si="52"/>
        <v>1.0712458216761143</v>
      </c>
    </row>
    <row r="656" spans="1:15" x14ac:dyDescent="0.2">
      <c r="A656" s="1">
        <v>655</v>
      </c>
      <c r="B656" s="13">
        <f>(commit!$H657+commit!$I657)/1000</f>
        <v>8.2319999999999993</v>
      </c>
      <c r="C656" s="13">
        <f>(commit!$K657-commit!$J657)/1000</f>
        <v>125.38</v>
      </c>
      <c r="D656" s="13">
        <f>commit!$J657/1000</f>
        <v>0.746</v>
      </c>
      <c r="E656" s="12">
        <f>commit!$G657</f>
        <v>322400</v>
      </c>
      <c r="F656" s="32">
        <f t="shared" si="53"/>
        <v>322.39999999999998</v>
      </c>
      <c r="G656" s="12">
        <f>commit!$P657/1000</f>
        <v>99.929000000000002</v>
      </c>
      <c r="H656" s="12">
        <f>commit!$P657/J656</f>
        <v>55.33167220376523</v>
      </c>
      <c r="I656" s="12">
        <f>commit!$L657</f>
        <v>1686</v>
      </c>
      <c r="J656" s="12">
        <f>commit!$M657</f>
        <v>1806</v>
      </c>
      <c r="K656" s="13">
        <f>(ncommit!$K657-ncommit!$J657)/1000</f>
        <v>98.682000000000002</v>
      </c>
      <c r="L656" s="11">
        <f t="shared" si="51"/>
        <v>1.2705457935591089</v>
      </c>
      <c r="M656" s="12">
        <f>ncommit!$G657</f>
        <v>300958</v>
      </c>
      <c r="N656" s="32">
        <f t="shared" si="54"/>
        <v>300.95800000000003</v>
      </c>
      <c r="O656" s="11">
        <f t="shared" si="52"/>
        <v>1.0712458216761143</v>
      </c>
    </row>
    <row r="657" spans="1:15" x14ac:dyDescent="0.2">
      <c r="A657" s="1">
        <v>656</v>
      </c>
      <c r="B657" s="13">
        <f>(commit!$H658+commit!$I658)/1000</f>
        <v>8.3819999999999997</v>
      </c>
      <c r="C657" s="13">
        <f>(commit!$K658-commit!$J658)/1000</f>
        <v>117.248</v>
      </c>
      <c r="D657" s="13">
        <f>commit!$J658/1000</f>
        <v>0.69599999999999995</v>
      </c>
      <c r="E657" s="12">
        <f>commit!$G658</f>
        <v>282081</v>
      </c>
      <c r="F657" s="32">
        <f t="shared" si="53"/>
        <v>282.08100000000002</v>
      </c>
      <c r="G657" s="12">
        <f>commit!$P658/1000</f>
        <v>94.867000000000004</v>
      </c>
      <c r="H657" s="12">
        <f>commit!$P658/J657</f>
        <v>52.470685840707965</v>
      </c>
      <c r="I657" s="12">
        <f>commit!$L658</f>
        <v>1687</v>
      </c>
      <c r="J657" s="12">
        <f>commit!$M658</f>
        <v>1808</v>
      </c>
      <c r="K657" s="13">
        <f>(ncommit!$K658-ncommit!$J658)/1000</f>
        <v>75.578000000000003</v>
      </c>
      <c r="L657" s="11">
        <f t="shared" si="51"/>
        <v>1.5513509222260446</v>
      </c>
      <c r="M657" s="12">
        <f>ncommit!$G658</f>
        <v>237175</v>
      </c>
      <c r="N657" s="32">
        <f t="shared" si="54"/>
        <v>237.17500000000001</v>
      </c>
      <c r="O657" s="11">
        <f t="shared" si="52"/>
        <v>1.1893369874565194</v>
      </c>
    </row>
    <row r="658" spans="1:15" x14ac:dyDescent="0.2">
      <c r="A658" s="1">
        <v>657</v>
      </c>
      <c r="B658" s="13">
        <f>(commit!$H659+commit!$I659)/1000</f>
        <v>8.0109999999999992</v>
      </c>
      <c r="C658" s="13">
        <f>(commit!$K659-commit!$J659)/1000</f>
        <v>112.774</v>
      </c>
      <c r="D658" s="13">
        <f>commit!$J659/1000</f>
        <v>0.66700000000000004</v>
      </c>
      <c r="E658" s="12">
        <f>commit!$G659</f>
        <v>282081</v>
      </c>
      <c r="F658" s="32">
        <f t="shared" si="53"/>
        <v>282.08100000000002</v>
      </c>
      <c r="G658" s="12">
        <f>commit!$P659/1000</f>
        <v>94.867000000000004</v>
      </c>
      <c r="H658" s="12">
        <f>commit!$P659/J658</f>
        <v>52.470685840707965</v>
      </c>
      <c r="I658" s="12">
        <f>commit!$L659</f>
        <v>1687</v>
      </c>
      <c r="J658" s="12">
        <f>commit!$M659</f>
        <v>1808</v>
      </c>
      <c r="K658" s="13">
        <f>(ncommit!$K659-ncommit!$J659)/1000</f>
        <v>74.075999999999993</v>
      </c>
      <c r="L658" s="11">
        <f t="shared" si="51"/>
        <v>1.522409417355149</v>
      </c>
      <c r="M658" s="12">
        <f>ncommit!$G659</f>
        <v>237177</v>
      </c>
      <c r="N658" s="32">
        <f t="shared" si="54"/>
        <v>237.17699999999999</v>
      </c>
      <c r="O658" s="11">
        <f t="shared" si="52"/>
        <v>1.1893269583475632</v>
      </c>
    </row>
    <row r="659" spans="1:15" x14ac:dyDescent="0.2">
      <c r="A659" s="1">
        <v>658</v>
      </c>
      <c r="B659" s="13">
        <f>(commit!$H660+commit!$I660)/1000</f>
        <v>8.2170000000000005</v>
      </c>
      <c r="C659" s="13">
        <f>(commit!$K660-commit!$J660)/1000</f>
        <v>112.029</v>
      </c>
      <c r="D659" s="13">
        <f>commit!$J660/1000</f>
        <v>0.69399999999999995</v>
      </c>
      <c r="E659" s="12">
        <f>commit!$G660</f>
        <v>282081</v>
      </c>
      <c r="F659" s="32">
        <f t="shared" si="53"/>
        <v>282.08100000000002</v>
      </c>
      <c r="G659" s="12">
        <f>commit!$P660/1000</f>
        <v>94.867000000000004</v>
      </c>
      <c r="H659" s="12">
        <f>commit!$P660/J659</f>
        <v>52.470685840707965</v>
      </c>
      <c r="I659" s="12">
        <f>commit!$L660</f>
        <v>1687</v>
      </c>
      <c r="J659" s="12">
        <f>commit!$M660</f>
        <v>1808</v>
      </c>
      <c r="K659" s="13">
        <f>(ncommit!$K660-ncommit!$J660)/1000</f>
        <v>75.021000000000001</v>
      </c>
      <c r="L659" s="11">
        <f t="shared" si="51"/>
        <v>1.493301875474867</v>
      </c>
      <c r="M659" s="12">
        <f>ncommit!$G660</f>
        <v>237175</v>
      </c>
      <c r="N659" s="32">
        <f t="shared" si="54"/>
        <v>237.17500000000001</v>
      </c>
      <c r="O659" s="11">
        <f t="shared" si="52"/>
        <v>1.1893369874565194</v>
      </c>
    </row>
    <row r="660" spans="1:15" x14ac:dyDescent="0.2">
      <c r="A660" s="1">
        <v>659</v>
      </c>
      <c r="B660" s="13">
        <f>(commit!$H661+commit!$I661)/1000</f>
        <v>7.9050000000000002</v>
      </c>
      <c r="C660" s="13">
        <f>(commit!$K661-commit!$J661)/1000</f>
        <v>111.155</v>
      </c>
      <c r="D660" s="13">
        <f>commit!$J661/1000</f>
        <v>0.70299999999999996</v>
      </c>
      <c r="E660" s="12">
        <f>commit!$G661</f>
        <v>282081</v>
      </c>
      <c r="F660" s="32">
        <f t="shared" si="53"/>
        <v>282.08100000000002</v>
      </c>
      <c r="G660" s="12">
        <f>commit!$P661/1000</f>
        <v>94.867000000000004</v>
      </c>
      <c r="H660" s="12">
        <f>commit!$P661/J660</f>
        <v>52.470685840707965</v>
      </c>
      <c r="I660" s="12">
        <f>commit!$L661</f>
        <v>1687</v>
      </c>
      <c r="J660" s="12">
        <f>commit!$M661</f>
        <v>1808</v>
      </c>
      <c r="K660" s="13">
        <f>(ncommit!$K661-ncommit!$J661)/1000</f>
        <v>74.331000000000003</v>
      </c>
      <c r="L660" s="11">
        <f t="shared" si="51"/>
        <v>1.4954056853802584</v>
      </c>
      <c r="M660" s="12">
        <f>ncommit!$G661</f>
        <v>237177</v>
      </c>
      <c r="N660" s="32">
        <f t="shared" si="54"/>
        <v>237.17699999999999</v>
      </c>
      <c r="O660" s="11">
        <f t="shared" si="52"/>
        <v>1.1893269583475632</v>
      </c>
    </row>
    <row r="661" spans="1:15" x14ac:dyDescent="0.2">
      <c r="A661" s="1">
        <v>660</v>
      </c>
      <c r="B661" s="13">
        <f>(commit!$H662+commit!$I662)/1000</f>
        <v>8.0860000000000003</v>
      </c>
      <c r="C661" s="13">
        <f>(commit!$K662-commit!$J662)/1000</f>
        <v>115.559</v>
      </c>
      <c r="D661" s="13">
        <f>commit!$J662/1000</f>
        <v>0.752</v>
      </c>
      <c r="E661" s="12">
        <f>commit!$G662</f>
        <v>278210</v>
      </c>
      <c r="F661" s="32">
        <f t="shared" si="53"/>
        <v>278.20999999999998</v>
      </c>
      <c r="G661" s="12">
        <f>commit!$P662/1000</f>
        <v>94.013000000000005</v>
      </c>
      <c r="H661" s="12">
        <f>commit!$P662/J661</f>
        <v>51.998340707964601</v>
      </c>
      <c r="I661" s="12">
        <f>commit!$L662</f>
        <v>1692</v>
      </c>
      <c r="J661" s="12">
        <f>commit!$M662</f>
        <v>1808</v>
      </c>
      <c r="K661" s="13">
        <f>(ncommit!$K662-ncommit!$J662)/1000</f>
        <v>75.653999999999996</v>
      </c>
      <c r="L661" s="11">
        <f t="shared" si="51"/>
        <v>1.527467153091707</v>
      </c>
      <c r="M661" s="12">
        <f>ncommit!$G662</f>
        <v>236078</v>
      </c>
      <c r="N661" s="32">
        <f t="shared" si="54"/>
        <v>236.078</v>
      </c>
      <c r="O661" s="11">
        <f t="shared" si="52"/>
        <v>1.1784664390582773</v>
      </c>
    </row>
    <row r="662" spans="1:15" x14ac:dyDescent="0.2">
      <c r="A662" s="1">
        <v>661</v>
      </c>
      <c r="B662" s="13">
        <f>(commit!$H663+commit!$I663)/1000</f>
        <v>8.7469999999999999</v>
      </c>
      <c r="C662" s="13">
        <f>(commit!$K663-commit!$J663)/1000</f>
        <v>113.955</v>
      </c>
      <c r="D662" s="13">
        <f>commit!$J663/1000</f>
        <v>0.68200000000000005</v>
      </c>
      <c r="E662" s="12">
        <f>commit!$G663</f>
        <v>278295</v>
      </c>
      <c r="F662" s="32">
        <f t="shared" si="53"/>
        <v>278.29500000000002</v>
      </c>
      <c r="G662" s="12">
        <f>commit!$P663/1000</f>
        <v>94.072999999999993</v>
      </c>
      <c r="H662" s="12">
        <f>commit!$P663/J662</f>
        <v>52.031526548672566</v>
      </c>
      <c r="I662" s="12">
        <f>commit!$L663</f>
        <v>1692</v>
      </c>
      <c r="J662" s="12">
        <f>commit!$M663</f>
        <v>1808</v>
      </c>
      <c r="K662" s="13">
        <f>(ncommit!$K663-ncommit!$J663)/1000</f>
        <v>76.441000000000003</v>
      </c>
      <c r="L662" s="11">
        <f t="shared" si="51"/>
        <v>1.4907575777396946</v>
      </c>
      <c r="M662" s="12">
        <f>ncommit!$G663</f>
        <v>237157</v>
      </c>
      <c r="N662" s="32">
        <f t="shared" si="54"/>
        <v>237.15700000000001</v>
      </c>
      <c r="O662" s="11">
        <f t="shared" si="52"/>
        <v>1.1734631488844942</v>
      </c>
    </row>
    <row r="663" spans="1:15" x14ac:dyDescent="0.2">
      <c r="A663" s="1">
        <v>662</v>
      </c>
      <c r="B663" s="13">
        <f>(commit!$H664+commit!$I664)/1000</f>
        <v>8.1449999999999996</v>
      </c>
      <c r="C663" s="13">
        <f>(commit!$K664-commit!$J664)/1000</f>
        <v>111.533</v>
      </c>
      <c r="D663" s="13">
        <f>commit!$J664/1000</f>
        <v>0.64600000000000002</v>
      </c>
      <c r="E663" s="12">
        <f>commit!$G664</f>
        <v>278295</v>
      </c>
      <c r="F663" s="32">
        <f t="shared" si="53"/>
        <v>278.29500000000002</v>
      </c>
      <c r="G663" s="12">
        <f>commit!$P664/1000</f>
        <v>94.072999999999993</v>
      </c>
      <c r="H663" s="12">
        <f>commit!$P664/J663</f>
        <v>52.031526548672566</v>
      </c>
      <c r="I663" s="12">
        <f>commit!$L664</f>
        <v>1692</v>
      </c>
      <c r="J663" s="12">
        <f>commit!$M664</f>
        <v>1808</v>
      </c>
      <c r="K663" s="13">
        <f>(ncommit!$K664-ncommit!$J664)/1000</f>
        <v>75.465999999999994</v>
      </c>
      <c r="L663" s="11">
        <f t="shared" si="51"/>
        <v>1.4779238332494105</v>
      </c>
      <c r="M663" s="12">
        <f>ncommit!$G664</f>
        <v>237159</v>
      </c>
      <c r="N663" s="32">
        <f t="shared" si="54"/>
        <v>237.15899999999999</v>
      </c>
      <c r="O663" s="11">
        <f t="shared" si="52"/>
        <v>1.1734532528809787</v>
      </c>
    </row>
    <row r="664" spans="1:15" x14ac:dyDescent="0.2">
      <c r="A664" s="1">
        <v>663</v>
      </c>
      <c r="B664" s="13">
        <f>(commit!$H665+commit!$I665)/1000</f>
        <v>8.5530000000000008</v>
      </c>
      <c r="C664" s="13">
        <f>(commit!$K665-commit!$J665)/1000</f>
        <v>112.628</v>
      </c>
      <c r="D664" s="13">
        <f>commit!$J665/1000</f>
        <v>0.75800000000000001</v>
      </c>
      <c r="E664" s="12">
        <f>commit!$G665</f>
        <v>280379</v>
      </c>
      <c r="F664" s="32">
        <f t="shared" si="53"/>
        <v>280.37900000000002</v>
      </c>
      <c r="G664" s="12">
        <f>commit!$P665/1000</f>
        <v>95.105000000000004</v>
      </c>
      <c r="H664" s="12">
        <f>commit!$P665/J664</f>
        <v>52.602323008849559</v>
      </c>
      <c r="I664" s="12">
        <f>commit!$L665</f>
        <v>1692</v>
      </c>
      <c r="J664" s="12">
        <f>commit!$M665</f>
        <v>1808</v>
      </c>
      <c r="K664" s="13">
        <f>(ncommit!$K665-ncommit!$J665)/1000</f>
        <v>75.641999999999996</v>
      </c>
      <c r="L664" s="11">
        <f t="shared" si="51"/>
        <v>1.4889611591443908</v>
      </c>
      <c r="M664" s="12">
        <f>ncommit!$G665</f>
        <v>237751</v>
      </c>
      <c r="N664" s="32">
        <f t="shared" si="54"/>
        <v>237.751</v>
      </c>
      <c r="O664" s="11">
        <f t="shared" si="52"/>
        <v>1.1792968273529869</v>
      </c>
    </row>
    <row r="665" spans="1:15" x14ac:dyDescent="0.2">
      <c r="A665" s="1">
        <v>664</v>
      </c>
      <c r="B665" s="13">
        <f>(commit!$H666+commit!$I666)/1000</f>
        <v>8.0530000000000008</v>
      </c>
      <c r="C665" s="13">
        <f>(commit!$K666-commit!$J666)/1000</f>
        <v>111.75700000000001</v>
      </c>
      <c r="D665" s="13">
        <f>commit!$J666/1000</f>
        <v>0.70199999999999996</v>
      </c>
      <c r="E665" s="12">
        <f>commit!$G666</f>
        <v>280379</v>
      </c>
      <c r="F665" s="32">
        <f t="shared" si="53"/>
        <v>280.37900000000002</v>
      </c>
      <c r="G665" s="12">
        <f>commit!$P666/1000</f>
        <v>95.105000000000004</v>
      </c>
      <c r="H665" s="12">
        <f>commit!$P666/J665</f>
        <v>52.602323008849559</v>
      </c>
      <c r="I665" s="12">
        <f>commit!$L666</f>
        <v>1692</v>
      </c>
      <c r="J665" s="12">
        <f>commit!$M666</f>
        <v>1808</v>
      </c>
      <c r="K665" s="13">
        <f>(ncommit!$K666-ncommit!$J666)/1000</f>
        <v>73.611999999999995</v>
      </c>
      <c r="L665" s="11">
        <f t="shared" si="51"/>
        <v>1.5181899690267893</v>
      </c>
      <c r="M665" s="12">
        <f>ncommit!$G666</f>
        <v>237752</v>
      </c>
      <c r="N665" s="32">
        <f t="shared" si="54"/>
        <v>237.75200000000001</v>
      </c>
      <c r="O665" s="11">
        <f t="shared" si="52"/>
        <v>1.1792918671556916</v>
      </c>
    </row>
    <row r="666" spans="1:15" x14ac:dyDescent="0.2">
      <c r="A666" s="1">
        <v>665</v>
      </c>
      <c r="B666" s="13">
        <f>(commit!$H667+commit!$I667)/1000</f>
        <v>8.1940000000000008</v>
      </c>
      <c r="C666" s="13">
        <f>(commit!$K667-commit!$J667)/1000</f>
        <v>112.809</v>
      </c>
      <c r="D666" s="13">
        <f>commit!$J667/1000</f>
        <v>0.68700000000000006</v>
      </c>
      <c r="E666" s="12">
        <f>commit!$G667</f>
        <v>280379</v>
      </c>
      <c r="F666" s="32">
        <f t="shared" si="53"/>
        <v>280.37900000000002</v>
      </c>
      <c r="G666" s="12">
        <f>commit!$P667/1000</f>
        <v>95.105000000000004</v>
      </c>
      <c r="H666" s="12">
        <f>commit!$P667/J666</f>
        <v>52.602323008849559</v>
      </c>
      <c r="I666" s="12">
        <f>commit!$L667</f>
        <v>1692</v>
      </c>
      <c r="J666" s="12">
        <f>commit!$M667</f>
        <v>1808</v>
      </c>
      <c r="K666" s="13">
        <f>(ncommit!$K667-ncommit!$J667)/1000</f>
        <v>75.867000000000004</v>
      </c>
      <c r="L666" s="11">
        <f t="shared" si="51"/>
        <v>1.4869310767527382</v>
      </c>
      <c r="M666" s="12">
        <f>ncommit!$G667</f>
        <v>237751</v>
      </c>
      <c r="N666" s="32">
        <f t="shared" si="54"/>
        <v>237.751</v>
      </c>
      <c r="O666" s="11">
        <f t="shared" si="52"/>
        <v>1.1792968273529869</v>
      </c>
    </row>
    <row r="667" spans="1:15" x14ac:dyDescent="0.2">
      <c r="A667" s="1">
        <v>666</v>
      </c>
      <c r="B667" s="13">
        <f>(commit!$H668+commit!$I668)/1000</f>
        <v>8.6219999999999999</v>
      </c>
      <c r="C667" s="13">
        <f>(commit!$K668-commit!$J668)/1000</f>
        <v>112.46899999999999</v>
      </c>
      <c r="D667" s="13">
        <f>commit!$J668/1000</f>
        <v>0.73599999999999999</v>
      </c>
      <c r="E667" s="12">
        <f>commit!$G668</f>
        <v>280379</v>
      </c>
      <c r="F667" s="32">
        <f t="shared" si="53"/>
        <v>280.37900000000002</v>
      </c>
      <c r="G667" s="12">
        <f>commit!$P668/1000</f>
        <v>95.105000000000004</v>
      </c>
      <c r="H667" s="12">
        <f>commit!$P668/J667</f>
        <v>52.602323008849559</v>
      </c>
      <c r="I667" s="12">
        <f>commit!$L668</f>
        <v>1692</v>
      </c>
      <c r="J667" s="12">
        <f>commit!$M668</f>
        <v>1808</v>
      </c>
      <c r="K667" s="13">
        <f>(ncommit!$K668-ncommit!$J668)/1000</f>
        <v>75.242000000000004</v>
      </c>
      <c r="L667" s="11">
        <f t="shared" si="51"/>
        <v>1.4947635629036973</v>
      </c>
      <c r="M667" s="12">
        <f>ncommit!$G668</f>
        <v>237751</v>
      </c>
      <c r="N667" s="32">
        <f t="shared" si="54"/>
        <v>237.751</v>
      </c>
      <c r="O667" s="11">
        <f t="shared" si="52"/>
        <v>1.1792968273529869</v>
      </c>
    </row>
    <row r="668" spans="1:15" x14ac:dyDescent="0.2">
      <c r="A668" s="1">
        <v>667</v>
      </c>
      <c r="B668" s="13">
        <f>(commit!$H669+commit!$I669)/1000</f>
        <v>8.1620000000000008</v>
      </c>
      <c r="C668" s="13">
        <f>(commit!$K669-commit!$J669)/1000</f>
        <v>111.32599999999999</v>
      </c>
      <c r="D668" s="13">
        <f>commit!$J669/1000</f>
        <v>0.67</v>
      </c>
      <c r="E668" s="12">
        <f>commit!$G669</f>
        <v>280379</v>
      </c>
      <c r="F668" s="32">
        <f t="shared" si="53"/>
        <v>280.37900000000002</v>
      </c>
      <c r="G668" s="12">
        <f>commit!$P669/1000</f>
        <v>95.105000000000004</v>
      </c>
      <c r="H668" s="12">
        <f>commit!$P669/J668</f>
        <v>52.602323008849559</v>
      </c>
      <c r="I668" s="12">
        <f>commit!$L669</f>
        <v>1692</v>
      </c>
      <c r="J668" s="12">
        <f>commit!$M669</f>
        <v>1808</v>
      </c>
      <c r="K668" s="13">
        <f>(ncommit!$K669-ncommit!$J669)/1000</f>
        <v>75.141999999999996</v>
      </c>
      <c r="L668" s="11">
        <f t="shared" si="51"/>
        <v>1.4815416145431317</v>
      </c>
      <c r="M668" s="12">
        <f>ncommit!$G669</f>
        <v>237752</v>
      </c>
      <c r="N668" s="32">
        <f t="shared" si="54"/>
        <v>237.75200000000001</v>
      </c>
      <c r="O668" s="11">
        <f t="shared" si="52"/>
        <v>1.1792918671556916</v>
      </c>
    </row>
    <row r="669" spans="1:15" x14ac:dyDescent="0.2">
      <c r="A669" s="1">
        <v>668</v>
      </c>
      <c r="B669" s="13">
        <f>(commit!$H670+commit!$I670)/1000</f>
        <v>8.5790000000000006</v>
      </c>
      <c r="C669" s="13">
        <f>(commit!$K670-commit!$J670)/1000</f>
        <v>113.29</v>
      </c>
      <c r="D669" s="13">
        <f>commit!$J670/1000</f>
        <v>0.67800000000000005</v>
      </c>
      <c r="E669" s="12">
        <f>commit!$G670</f>
        <v>283452</v>
      </c>
      <c r="F669" s="32">
        <f t="shared" si="53"/>
        <v>283.452</v>
      </c>
      <c r="G669" s="12">
        <f>commit!$P670/1000</f>
        <v>95.959000000000003</v>
      </c>
      <c r="H669" s="12">
        <f>commit!$P670/J669</f>
        <v>53.045328911000553</v>
      </c>
      <c r="I669" s="12">
        <f>commit!$L670</f>
        <v>1697</v>
      </c>
      <c r="J669" s="12">
        <f>commit!$M670</f>
        <v>1809</v>
      </c>
      <c r="K669" s="13">
        <f>(ncommit!$K670-ncommit!$J670)/1000</f>
        <v>74.134</v>
      </c>
      <c r="L669" s="11">
        <f t="shared" si="51"/>
        <v>1.528178703428926</v>
      </c>
      <c r="M669" s="12">
        <f>ncommit!$G670</f>
        <v>235818</v>
      </c>
      <c r="N669" s="32">
        <f t="shared" si="54"/>
        <v>235.81800000000001</v>
      </c>
      <c r="O669" s="11">
        <f t="shared" si="52"/>
        <v>1.2019947586698216</v>
      </c>
    </row>
    <row r="670" spans="1:15" x14ac:dyDescent="0.2">
      <c r="A670" s="1">
        <v>669</v>
      </c>
      <c r="B670" s="13">
        <f>(commit!$H671+commit!$I671)/1000</f>
        <v>7.68</v>
      </c>
      <c r="C670" s="13">
        <f>(commit!$K671-commit!$J671)/1000</f>
        <v>113.086</v>
      </c>
      <c r="D670" s="13">
        <f>commit!$J671/1000</f>
        <v>0.753</v>
      </c>
      <c r="E670" s="12">
        <f>commit!$G671</f>
        <v>283452</v>
      </c>
      <c r="F670" s="32">
        <f t="shared" si="53"/>
        <v>283.452</v>
      </c>
      <c r="G670" s="12">
        <f>commit!$P671/1000</f>
        <v>95.959000000000003</v>
      </c>
      <c r="H670" s="12">
        <f>commit!$P671/J670</f>
        <v>53.045328911000553</v>
      </c>
      <c r="I670" s="12">
        <f>commit!$L671</f>
        <v>1697</v>
      </c>
      <c r="J670" s="12">
        <f>commit!$M671</f>
        <v>1809</v>
      </c>
      <c r="K670" s="13">
        <f>(ncommit!$K671-ncommit!$J671)/1000</f>
        <v>73.543999999999997</v>
      </c>
      <c r="L670" s="11">
        <f t="shared" si="51"/>
        <v>1.5376645273577723</v>
      </c>
      <c r="M670" s="12">
        <f>ncommit!$G671</f>
        <v>235820</v>
      </c>
      <c r="N670" s="32">
        <f t="shared" si="54"/>
        <v>235.82</v>
      </c>
      <c r="O670" s="11">
        <f t="shared" si="52"/>
        <v>1.2019845644983462</v>
      </c>
    </row>
    <row r="671" spans="1:15" x14ac:dyDescent="0.2">
      <c r="A671" s="1">
        <v>670</v>
      </c>
      <c r="B671" s="13">
        <f>(commit!$H672+commit!$I672)/1000</f>
        <v>8.3960000000000008</v>
      </c>
      <c r="C671" s="13">
        <f>(commit!$K672-commit!$J672)/1000</f>
        <v>113.15300000000001</v>
      </c>
      <c r="D671" s="13">
        <f>commit!$J672/1000</f>
        <v>0.68600000000000005</v>
      </c>
      <c r="E671" s="12">
        <f>commit!$G672</f>
        <v>279674</v>
      </c>
      <c r="F671" s="32">
        <f t="shared" si="53"/>
        <v>279.67399999999998</v>
      </c>
      <c r="G671" s="12">
        <f>commit!$P672/1000</f>
        <v>94.093999999999994</v>
      </c>
      <c r="H671" s="12">
        <f>commit!$P672/J671</f>
        <v>52.014372581536762</v>
      </c>
      <c r="I671" s="12">
        <f>commit!$L672</f>
        <v>1697</v>
      </c>
      <c r="J671" s="12">
        <f>commit!$M672</f>
        <v>1809</v>
      </c>
      <c r="K671" s="13">
        <f>(ncommit!$K672-ncommit!$J672)/1000</f>
        <v>73.450999999999993</v>
      </c>
      <c r="L671" s="11">
        <f t="shared" si="51"/>
        <v>1.5405236143823775</v>
      </c>
      <c r="M671" s="12">
        <f>ncommit!$G672</f>
        <v>238430</v>
      </c>
      <c r="N671" s="32">
        <f t="shared" si="54"/>
        <v>238.43</v>
      </c>
      <c r="O671" s="11">
        <f t="shared" si="52"/>
        <v>1.1729815878874303</v>
      </c>
    </row>
    <row r="672" spans="1:15" x14ac:dyDescent="0.2">
      <c r="A672" s="1">
        <v>671</v>
      </c>
      <c r="B672" s="13">
        <f>(commit!$H673+commit!$I673)/1000</f>
        <v>8.4860000000000007</v>
      </c>
      <c r="C672" s="13">
        <f>(commit!$K673-commit!$J673)/1000</f>
        <v>113.98699999999999</v>
      </c>
      <c r="D672" s="13">
        <f>commit!$J673/1000</f>
        <v>0.70199999999999996</v>
      </c>
      <c r="E672" s="12">
        <f>commit!$G673</f>
        <v>279674</v>
      </c>
      <c r="F672" s="32">
        <f t="shared" si="53"/>
        <v>279.67399999999998</v>
      </c>
      <c r="G672" s="12">
        <f>commit!$P673/1000</f>
        <v>94.093999999999994</v>
      </c>
      <c r="H672" s="12">
        <f>commit!$P673/J672</f>
        <v>52.014372581536762</v>
      </c>
      <c r="I672" s="12">
        <f>commit!$L673</f>
        <v>1697</v>
      </c>
      <c r="J672" s="12">
        <f>commit!$M673</f>
        <v>1809</v>
      </c>
      <c r="K672" s="13">
        <f>(ncommit!$K673-ncommit!$J673)/1000</f>
        <v>75.519000000000005</v>
      </c>
      <c r="L672" s="11">
        <f t="shared" si="51"/>
        <v>1.5093817449913265</v>
      </c>
      <c r="M672" s="12">
        <f>ncommit!$G673</f>
        <v>238430</v>
      </c>
      <c r="N672" s="32">
        <f t="shared" si="54"/>
        <v>238.43</v>
      </c>
      <c r="O672" s="11">
        <f t="shared" si="52"/>
        <v>1.1729815878874303</v>
      </c>
    </row>
    <row r="673" spans="1:15" x14ac:dyDescent="0.2">
      <c r="A673" s="1">
        <v>672</v>
      </c>
      <c r="B673" s="13">
        <f>(commit!$H674+commit!$I674)/1000</f>
        <v>8.1869999999999994</v>
      </c>
      <c r="C673" s="13">
        <f>(commit!$K674-commit!$J674)/1000</f>
        <v>112.69199999999999</v>
      </c>
      <c r="D673" s="13">
        <f>commit!$J674/1000</f>
        <v>0.68</v>
      </c>
      <c r="E673" s="12">
        <f>commit!$G674</f>
        <v>279674</v>
      </c>
      <c r="F673" s="32">
        <f t="shared" si="53"/>
        <v>279.67399999999998</v>
      </c>
      <c r="G673" s="12">
        <f>commit!$P674/1000</f>
        <v>94.093999999999994</v>
      </c>
      <c r="H673" s="12">
        <f>commit!$P674/J673</f>
        <v>52.014372581536762</v>
      </c>
      <c r="I673" s="12">
        <f>commit!$L674</f>
        <v>1697</v>
      </c>
      <c r="J673" s="12">
        <f>commit!$M674</f>
        <v>1809</v>
      </c>
      <c r="K673" s="13">
        <f>(ncommit!$K674-ncommit!$J674)/1000</f>
        <v>79.024000000000001</v>
      </c>
      <c r="L673" s="11">
        <f t="shared" si="51"/>
        <v>1.4260477829520144</v>
      </c>
      <c r="M673" s="12">
        <f>ncommit!$G674</f>
        <v>238432</v>
      </c>
      <c r="N673" s="32">
        <f t="shared" si="54"/>
        <v>238.43199999999999</v>
      </c>
      <c r="O673" s="11">
        <f t="shared" si="52"/>
        <v>1.1729717487585558</v>
      </c>
    </row>
    <row r="674" spans="1:15" x14ac:dyDescent="0.2">
      <c r="A674" s="1">
        <v>673</v>
      </c>
      <c r="B674" s="13">
        <f>(commit!$H675+commit!$I675)/1000</f>
        <v>8.1229999999999993</v>
      </c>
      <c r="C674" s="13">
        <f>(commit!$K675-commit!$J675)/1000</f>
        <v>111.934</v>
      </c>
      <c r="D674" s="13">
        <f>commit!$J675/1000</f>
        <v>0.64900000000000002</v>
      </c>
      <c r="E674" s="12">
        <f>commit!$G675</f>
        <v>281907</v>
      </c>
      <c r="F674" s="32">
        <f t="shared" si="53"/>
        <v>281.90699999999998</v>
      </c>
      <c r="G674" s="12">
        <f>commit!$P675/1000</f>
        <v>95.16</v>
      </c>
      <c r="H674" s="12">
        <f>commit!$P675/J674</f>
        <v>52.603648424543948</v>
      </c>
      <c r="I674" s="12">
        <f>commit!$L675</f>
        <v>1697</v>
      </c>
      <c r="J674" s="12">
        <f>commit!$M675</f>
        <v>1809</v>
      </c>
      <c r="K674" s="13">
        <f>(ncommit!$K675-ncommit!$J675)/1000</f>
        <v>73.412999999999997</v>
      </c>
      <c r="L674" s="11">
        <f t="shared" si="51"/>
        <v>1.5247163308950731</v>
      </c>
      <c r="M674" s="12">
        <f>ncommit!$G675</f>
        <v>237093</v>
      </c>
      <c r="N674" s="32">
        <f t="shared" si="54"/>
        <v>237.09299999999999</v>
      </c>
      <c r="O674" s="11">
        <f t="shared" si="52"/>
        <v>1.1890144373726765</v>
      </c>
    </row>
    <row r="675" spans="1:15" x14ac:dyDescent="0.2">
      <c r="A675" s="1">
        <v>674</v>
      </c>
      <c r="B675" s="13">
        <f>(commit!$H676+commit!$I676)/1000</f>
        <v>7.8710000000000004</v>
      </c>
      <c r="C675" s="13">
        <f>(commit!$K676-commit!$J676)/1000</f>
        <v>111.416</v>
      </c>
      <c r="D675" s="13">
        <f>commit!$J676/1000</f>
        <v>0.68899999999999995</v>
      </c>
      <c r="E675" s="12">
        <f>commit!$G676</f>
        <v>281907</v>
      </c>
      <c r="F675" s="32">
        <f t="shared" si="53"/>
        <v>281.90699999999998</v>
      </c>
      <c r="G675" s="12">
        <f>commit!$P676/1000</f>
        <v>95.16</v>
      </c>
      <c r="H675" s="12">
        <f>commit!$P676/J675</f>
        <v>52.603648424543948</v>
      </c>
      <c r="I675" s="12">
        <f>commit!$L676</f>
        <v>1697</v>
      </c>
      <c r="J675" s="12">
        <f>commit!$M676</f>
        <v>1809</v>
      </c>
      <c r="K675" s="13">
        <f>(ncommit!$K676-ncommit!$J676)/1000</f>
        <v>75.393000000000001</v>
      </c>
      <c r="L675" s="11">
        <f t="shared" si="51"/>
        <v>1.4778029790564111</v>
      </c>
      <c r="M675" s="12">
        <f>ncommit!$G676</f>
        <v>237097</v>
      </c>
      <c r="N675" s="32">
        <f t="shared" si="54"/>
        <v>237.09700000000001</v>
      </c>
      <c r="O675" s="11">
        <f t="shared" si="52"/>
        <v>1.1889943778284837</v>
      </c>
    </row>
    <row r="676" spans="1:15" x14ac:dyDescent="0.2">
      <c r="A676" s="1">
        <v>675</v>
      </c>
      <c r="B676" s="13">
        <f>(commit!$H677+commit!$I677)/1000</f>
        <v>8.1690000000000005</v>
      </c>
      <c r="C676" s="13">
        <f>(commit!$K677-commit!$J677)/1000</f>
        <v>112.44</v>
      </c>
      <c r="D676" s="13">
        <f>commit!$J677/1000</f>
        <v>0.68300000000000005</v>
      </c>
      <c r="E676" s="12">
        <f>commit!$G677</f>
        <v>278636</v>
      </c>
      <c r="F676" s="32">
        <f t="shared" si="53"/>
        <v>278.63600000000002</v>
      </c>
      <c r="G676" s="12">
        <f>commit!$P677/1000</f>
        <v>94.161000000000001</v>
      </c>
      <c r="H676" s="12">
        <f>commit!$P677/J676</f>
        <v>52.0514096185738</v>
      </c>
      <c r="I676" s="12">
        <f>commit!$L677</f>
        <v>1697</v>
      </c>
      <c r="J676" s="12">
        <f>commit!$M677</f>
        <v>1809</v>
      </c>
      <c r="K676" s="13">
        <f>(ncommit!$K677-ncommit!$J677)/1000</f>
        <v>75.188000000000002</v>
      </c>
      <c r="L676" s="11">
        <f t="shared" si="51"/>
        <v>1.4954514018194391</v>
      </c>
      <c r="M676" s="12">
        <f>ncommit!$G677</f>
        <v>237942</v>
      </c>
      <c r="N676" s="32">
        <f t="shared" si="54"/>
        <v>237.94200000000001</v>
      </c>
      <c r="O676" s="11">
        <f t="shared" si="52"/>
        <v>1.1710248716073666</v>
      </c>
    </row>
    <row r="677" spans="1:15" x14ac:dyDescent="0.2">
      <c r="A677" s="1">
        <v>676</v>
      </c>
      <c r="B677" s="13">
        <f>(commit!$H678+commit!$I678)/1000</f>
        <v>8.52</v>
      </c>
      <c r="C677" s="13">
        <f>(commit!$K678-commit!$J678)/1000</f>
        <v>113.14100000000001</v>
      </c>
      <c r="D677" s="13">
        <f>commit!$J678/1000</f>
        <v>0.74199999999999999</v>
      </c>
      <c r="E677" s="12">
        <f>commit!$G678</f>
        <v>278636</v>
      </c>
      <c r="F677" s="32">
        <f t="shared" si="53"/>
        <v>278.63600000000002</v>
      </c>
      <c r="G677" s="12">
        <f>commit!$P678/1000</f>
        <v>94.161000000000001</v>
      </c>
      <c r="H677" s="12">
        <f>commit!$P678/J677</f>
        <v>52.0514096185738</v>
      </c>
      <c r="I677" s="12">
        <f>commit!$L678</f>
        <v>1697</v>
      </c>
      <c r="J677" s="12">
        <f>commit!$M678</f>
        <v>1809</v>
      </c>
      <c r="K677" s="13">
        <f>(ncommit!$K678-ncommit!$J678)/1000</f>
        <v>76.221999999999994</v>
      </c>
      <c r="L677" s="11">
        <f t="shared" si="51"/>
        <v>1.484361470441605</v>
      </c>
      <c r="M677" s="12">
        <f>ncommit!$G678</f>
        <v>237940</v>
      </c>
      <c r="N677" s="32">
        <f t="shared" si="54"/>
        <v>237.94</v>
      </c>
      <c r="O677" s="11">
        <f t="shared" si="52"/>
        <v>1.1710347146339413</v>
      </c>
    </row>
    <row r="678" spans="1:15" x14ac:dyDescent="0.2">
      <c r="A678" s="1">
        <v>677</v>
      </c>
      <c r="B678" s="13">
        <f>(commit!$H679+commit!$I679)/1000</f>
        <v>8.2780000000000005</v>
      </c>
      <c r="C678" s="13">
        <f>(commit!$K679-commit!$J679)/1000</f>
        <v>112.923</v>
      </c>
      <c r="D678" s="13">
        <f>commit!$J679/1000</f>
        <v>0.71</v>
      </c>
      <c r="E678" s="12">
        <f>commit!$G679</f>
        <v>278828</v>
      </c>
      <c r="F678" s="32">
        <f t="shared" si="53"/>
        <v>278.82799999999997</v>
      </c>
      <c r="G678" s="12">
        <f>commit!$P679/1000</f>
        <v>94.091999999999999</v>
      </c>
      <c r="H678" s="12">
        <f>commit!$P679/J678</f>
        <v>52.013266998341628</v>
      </c>
      <c r="I678" s="12">
        <f>commit!$L679</f>
        <v>1697</v>
      </c>
      <c r="J678" s="12">
        <f>commit!$M679</f>
        <v>1809</v>
      </c>
      <c r="K678" s="13">
        <f>(ncommit!$K679-ncommit!$J679)/1000</f>
        <v>75.656000000000006</v>
      </c>
      <c r="L678" s="11">
        <f t="shared" si="51"/>
        <v>1.4925848577773078</v>
      </c>
      <c r="M678" s="12">
        <f>ncommit!$G679</f>
        <v>237325</v>
      </c>
      <c r="N678" s="32">
        <f t="shared" si="54"/>
        <v>237.32499999999999</v>
      </c>
      <c r="O678" s="11">
        <f t="shared" si="52"/>
        <v>1.1748783314020856</v>
      </c>
    </row>
    <row r="679" spans="1:15" x14ac:dyDescent="0.2">
      <c r="A679" s="1">
        <v>678</v>
      </c>
      <c r="B679" s="13">
        <f>(commit!$H680+commit!$I680)/1000</f>
        <v>8.3680000000000003</v>
      </c>
      <c r="C679" s="13">
        <f>(commit!$K680-commit!$J680)/1000</f>
        <v>110.88</v>
      </c>
      <c r="D679" s="13">
        <f>commit!$J680/1000</f>
        <v>0.67300000000000004</v>
      </c>
      <c r="E679" s="12">
        <f>commit!$G680</f>
        <v>278828</v>
      </c>
      <c r="F679" s="32">
        <f t="shared" si="53"/>
        <v>278.82799999999997</v>
      </c>
      <c r="G679" s="12">
        <f>commit!$P680/1000</f>
        <v>94.091999999999999</v>
      </c>
      <c r="H679" s="12">
        <f>commit!$P680/J679</f>
        <v>52.013266998341628</v>
      </c>
      <c r="I679" s="12">
        <f>commit!$L680</f>
        <v>1697</v>
      </c>
      <c r="J679" s="12">
        <f>commit!$M680</f>
        <v>1809</v>
      </c>
      <c r="K679" s="13">
        <f>(ncommit!$K680-ncommit!$J680)/1000</f>
        <v>75.843000000000004</v>
      </c>
      <c r="L679" s="11">
        <f t="shared" si="51"/>
        <v>1.4619674854633913</v>
      </c>
      <c r="M679" s="12">
        <f>ncommit!$G680</f>
        <v>237321</v>
      </c>
      <c r="N679" s="32">
        <f t="shared" si="54"/>
        <v>237.321</v>
      </c>
      <c r="O679" s="11">
        <f t="shared" si="52"/>
        <v>1.1748981337513327</v>
      </c>
    </row>
    <row r="680" spans="1:15" x14ac:dyDescent="0.2">
      <c r="A680" s="1">
        <v>679</v>
      </c>
      <c r="B680" s="13">
        <f>(commit!$H681+commit!$I681)/1000</f>
        <v>7.8440000000000003</v>
      </c>
      <c r="C680" s="13">
        <f>(commit!$K681-commit!$J681)/1000</f>
        <v>108.70099999999999</v>
      </c>
      <c r="D680" s="13">
        <f>commit!$J681/1000</f>
        <v>0.66600000000000004</v>
      </c>
      <c r="E680" s="12">
        <f>commit!$G681</f>
        <v>278828</v>
      </c>
      <c r="F680" s="32">
        <f t="shared" si="53"/>
        <v>278.82799999999997</v>
      </c>
      <c r="G680" s="12">
        <f>commit!$P681/1000</f>
        <v>94.091999999999999</v>
      </c>
      <c r="H680" s="12">
        <f>commit!$P681/J680</f>
        <v>52.013266998341628</v>
      </c>
      <c r="I680" s="12">
        <f>commit!$L681</f>
        <v>1697</v>
      </c>
      <c r="J680" s="12">
        <f>commit!$M681</f>
        <v>1809</v>
      </c>
      <c r="K680" s="13">
        <f>(ncommit!$K681-ncommit!$J681)/1000</f>
        <v>74.572999999999993</v>
      </c>
      <c r="L680" s="11">
        <f t="shared" si="51"/>
        <v>1.4576455285425021</v>
      </c>
      <c r="M680" s="12">
        <f>ncommit!$G681</f>
        <v>237325</v>
      </c>
      <c r="N680" s="32">
        <f t="shared" si="54"/>
        <v>237.32499999999999</v>
      </c>
      <c r="O680" s="11">
        <f t="shared" si="52"/>
        <v>1.1748783314020856</v>
      </c>
    </row>
    <row r="681" spans="1:15" x14ac:dyDescent="0.2">
      <c r="A681" s="1">
        <v>680</v>
      </c>
      <c r="B681" s="13">
        <f>(commit!$H682+commit!$I682)/1000</f>
        <v>8.3710000000000004</v>
      </c>
      <c r="C681" s="13">
        <f>(commit!$K682-commit!$J682)/1000</f>
        <v>115.718</v>
      </c>
      <c r="D681" s="13">
        <f>commit!$J682/1000</f>
        <v>0.72599999999999998</v>
      </c>
      <c r="E681" s="12">
        <f>commit!$G682</f>
        <v>278828</v>
      </c>
      <c r="F681" s="32">
        <f t="shared" si="53"/>
        <v>278.82799999999997</v>
      </c>
      <c r="G681" s="12">
        <f>commit!$P682/1000</f>
        <v>94.091999999999999</v>
      </c>
      <c r="H681" s="12">
        <f>commit!$P682/J681</f>
        <v>52.013266998341628</v>
      </c>
      <c r="I681" s="12">
        <f>commit!$L682</f>
        <v>1697</v>
      </c>
      <c r="J681" s="12">
        <f>commit!$M682</f>
        <v>1809</v>
      </c>
      <c r="K681" s="13">
        <f>(ncommit!$K682-ncommit!$J682)/1000</f>
        <v>74.436000000000007</v>
      </c>
      <c r="L681" s="11">
        <f t="shared" si="51"/>
        <v>1.5545972378956419</v>
      </c>
      <c r="M681" s="12">
        <f>ncommit!$G682</f>
        <v>237325</v>
      </c>
      <c r="N681" s="32">
        <f t="shared" si="54"/>
        <v>237.32499999999999</v>
      </c>
      <c r="O681" s="11">
        <f t="shared" si="52"/>
        <v>1.1748783314020856</v>
      </c>
    </row>
    <row r="682" spans="1:15" x14ac:dyDescent="0.2">
      <c r="A682" s="1">
        <v>681</v>
      </c>
      <c r="B682" s="13">
        <f>(commit!$H683+commit!$I683)/1000</f>
        <v>8.7230000000000008</v>
      </c>
      <c r="C682" s="13">
        <f>(commit!$K683-commit!$J683)/1000</f>
        <v>118.874</v>
      </c>
      <c r="D682" s="13">
        <f>commit!$J683/1000</f>
        <v>0.78</v>
      </c>
      <c r="E682" s="12">
        <f>commit!$G683</f>
        <v>278950</v>
      </c>
      <c r="F682" s="32">
        <f t="shared" si="53"/>
        <v>278.95</v>
      </c>
      <c r="G682" s="12">
        <f>commit!$P683/1000</f>
        <v>94.57</v>
      </c>
      <c r="H682" s="12">
        <f>commit!$P683/J682</f>
        <v>52.277501381978993</v>
      </c>
      <c r="I682" s="12">
        <f>commit!$L683</f>
        <v>1698</v>
      </c>
      <c r="J682" s="12">
        <f>commit!$M683</f>
        <v>1809</v>
      </c>
      <c r="K682" s="13">
        <f>(ncommit!$K683-ncommit!$J683)/1000</f>
        <v>76.048000000000002</v>
      </c>
      <c r="L682" s="11">
        <f t="shared" si="51"/>
        <v>1.5631443298969072</v>
      </c>
      <c r="M682" s="12">
        <f>ncommit!$G683</f>
        <v>235705</v>
      </c>
      <c r="N682" s="32">
        <f t="shared" si="54"/>
        <v>235.70500000000001</v>
      </c>
      <c r="O682" s="11">
        <f t="shared" si="52"/>
        <v>1.1834708640037335</v>
      </c>
    </row>
    <row r="683" spans="1:15" x14ac:dyDescent="0.2">
      <c r="A683" s="1">
        <v>682</v>
      </c>
      <c r="B683" s="13">
        <f>(commit!$H684+commit!$I684)/1000</f>
        <v>8.2680000000000007</v>
      </c>
      <c r="C683" s="13">
        <f>(commit!$K684-commit!$J684)/1000</f>
        <v>112.956</v>
      </c>
      <c r="D683" s="13">
        <f>commit!$J684/1000</f>
        <v>0.65100000000000002</v>
      </c>
      <c r="E683" s="12">
        <f>commit!$G684</f>
        <v>278950</v>
      </c>
      <c r="F683" s="32">
        <f t="shared" si="53"/>
        <v>278.95</v>
      </c>
      <c r="G683" s="12">
        <f>commit!$P684/1000</f>
        <v>94.57</v>
      </c>
      <c r="H683" s="12">
        <f>commit!$P684/J683</f>
        <v>52.277501381978993</v>
      </c>
      <c r="I683" s="12">
        <f>commit!$L684</f>
        <v>1698</v>
      </c>
      <c r="J683" s="12">
        <f>commit!$M684</f>
        <v>1809</v>
      </c>
      <c r="K683" s="13">
        <f>(ncommit!$K684-ncommit!$J684)/1000</f>
        <v>73.257999999999996</v>
      </c>
      <c r="L683" s="11">
        <f t="shared" si="51"/>
        <v>1.5418930355729068</v>
      </c>
      <c r="M683" s="12">
        <f>ncommit!$G684</f>
        <v>235707</v>
      </c>
      <c r="N683" s="32">
        <f t="shared" si="54"/>
        <v>235.70699999999999</v>
      </c>
      <c r="O683" s="11">
        <f t="shared" si="52"/>
        <v>1.1834608221223808</v>
      </c>
    </row>
    <row r="684" spans="1:15" x14ac:dyDescent="0.2">
      <c r="A684" s="1">
        <v>683</v>
      </c>
      <c r="B684" s="13">
        <f>(commit!$H685+commit!$I685)/1000</f>
        <v>8.3130000000000006</v>
      </c>
      <c r="C684" s="13">
        <f>(commit!$K685-commit!$J685)/1000</f>
        <v>112.239</v>
      </c>
      <c r="D684" s="13">
        <f>commit!$J685/1000</f>
        <v>0.65100000000000002</v>
      </c>
      <c r="E684" s="12">
        <f>commit!$G685</f>
        <v>278950</v>
      </c>
      <c r="F684" s="32">
        <f t="shared" si="53"/>
        <v>278.95</v>
      </c>
      <c r="G684" s="12">
        <f>commit!$P685/1000</f>
        <v>94.57</v>
      </c>
      <c r="H684" s="12">
        <f>commit!$P685/J684</f>
        <v>52.277501381978993</v>
      </c>
      <c r="I684" s="12">
        <f>commit!$L685</f>
        <v>1698</v>
      </c>
      <c r="J684" s="12">
        <f>commit!$M685</f>
        <v>1809</v>
      </c>
      <c r="K684" s="13">
        <f>(ncommit!$K685-ncommit!$J685)/1000</f>
        <v>73.825000000000003</v>
      </c>
      <c r="L684" s="11">
        <f t="shared" si="51"/>
        <v>1.5203386386725364</v>
      </c>
      <c r="M684" s="12">
        <f>ncommit!$G685</f>
        <v>235703</v>
      </c>
      <c r="N684" s="32">
        <f t="shared" si="54"/>
        <v>235.703</v>
      </c>
      <c r="O684" s="11">
        <f t="shared" si="52"/>
        <v>1.183480906055502</v>
      </c>
    </row>
    <row r="685" spans="1:15" x14ac:dyDescent="0.2">
      <c r="A685" s="1">
        <v>684</v>
      </c>
      <c r="B685" s="13">
        <f>(commit!$H686+commit!$I686)/1000</f>
        <v>7.6689999999999996</v>
      </c>
      <c r="C685" s="13">
        <f>(commit!$K686-commit!$J686)/1000</f>
        <v>109.977</v>
      </c>
      <c r="D685" s="13">
        <f>commit!$J686/1000</f>
        <v>0.68200000000000005</v>
      </c>
      <c r="E685" s="12">
        <f>commit!$G686</f>
        <v>278950</v>
      </c>
      <c r="F685" s="32">
        <f t="shared" si="53"/>
        <v>278.95</v>
      </c>
      <c r="G685" s="12">
        <f>commit!$P686/1000</f>
        <v>94.57</v>
      </c>
      <c r="H685" s="12">
        <f>commit!$P686/J685</f>
        <v>52.277501381978993</v>
      </c>
      <c r="I685" s="12">
        <f>commit!$L686</f>
        <v>1698</v>
      </c>
      <c r="J685" s="12">
        <f>commit!$M686</f>
        <v>1809</v>
      </c>
      <c r="K685" s="13">
        <f>(ncommit!$K686-ncommit!$J686)/1000</f>
        <v>72.620999999999995</v>
      </c>
      <c r="L685" s="11">
        <f t="shared" si="51"/>
        <v>1.5143966621225267</v>
      </c>
      <c r="M685" s="12">
        <f>ncommit!$G686</f>
        <v>235707</v>
      </c>
      <c r="N685" s="32">
        <f t="shared" si="54"/>
        <v>235.70699999999999</v>
      </c>
      <c r="O685" s="11">
        <f t="shared" si="52"/>
        <v>1.1834608221223808</v>
      </c>
    </row>
    <row r="686" spans="1:15" x14ac:dyDescent="0.2">
      <c r="A686" s="1">
        <v>685</v>
      </c>
      <c r="B686" s="13">
        <f>(commit!$H687+commit!$I687)/1000</f>
        <v>8.1449999999999996</v>
      </c>
      <c r="C686" s="13">
        <f>(commit!$K687-commit!$J687)/1000</f>
        <v>112.15900000000001</v>
      </c>
      <c r="D686" s="13">
        <f>commit!$J687/1000</f>
        <v>0.65700000000000003</v>
      </c>
      <c r="E686" s="12">
        <f>commit!$G687</f>
        <v>279096</v>
      </c>
      <c r="F686" s="32">
        <f t="shared" si="53"/>
        <v>279.096</v>
      </c>
      <c r="G686" s="12">
        <f>commit!$P687/1000</f>
        <v>94.650999999999996</v>
      </c>
      <c r="H686" s="12">
        <f>commit!$P687/J686</f>
        <v>52.293370165745856</v>
      </c>
      <c r="I686" s="12">
        <f>commit!$L687</f>
        <v>1699</v>
      </c>
      <c r="J686" s="12">
        <f>commit!$M687</f>
        <v>1810</v>
      </c>
      <c r="K686" s="13">
        <f>(ncommit!$K687-ncommit!$J687)/1000</f>
        <v>75.403999999999996</v>
      </c>
      <c r="L686" s="11">
        <f t="shared" si="51"/>
        <v>1.4874409845631533</v>
      </c>
      <c r="M686" s="12">
        <f>ncommit!$G687</f>
        <v>235819</v>
      </c>
      <c r="N686" s="32">
        <f t="shared" si="54"/>
        <v>235.81899999999999</v>
      </c>
      <c r="O686" s="11">
        <f t="shared" si="52"/>
        <v>1.1835178675170364</v>
      </c>
    </row>
    <row r="687" spans="1:15" x14ac:dyDescent="0.2">
      <c r="A687" s="1">
        <v>686</v>
      </c>
      <c r="B687" s="13">
        <f>(commit!$H688+commit!$I688)/1000</f>
        <v>8.6259999999999994</v>
      </c>
      <c r="C687" s="13">
        <f>(commit!$K688-commit!$J688)/1000</f>
        <v>116.65900000000001</v>
      </c>
      <c r="D687" s="13">
        <f>commit!$J688/1000</f>
        <v>0.69499999999999995</v>
      </c>
      <c r="E687" s="12">
        <f>commit!$G688</f>
        <v>278692</v>
      </c>
      <c r="F687" s="32">
        <f t="shared" si="53"/>
        <v>278.69200000000001</v>
      </c>
      <c r="G687" s="12">
        <f>commit!$P688/1000</f>
        <v>94.391000000000005</v>
      </c>
      <c r="H687" s="12">
        <f>commit!$P688/J687</f>
        <v>52.149723756906077</v>
      </c>
      <c r="I687" s="12">
        <f>commit!$L688</f>
        <v>1699</v>
      </c>
      <c r="J687" s="12">
        <f>commit!$M688</f>
        <v>1810</v>
      </c>
      <c r="K687" s="13">
        <f>(ncommit!$K688-ncommit!$J688)/1000</f>
        <v>76.352999999999994</v>
      </c>
      <c r="L687" s="11">
        <f t="shared" si="51"/>
        <v>1.5278901942294345</v>
      </c>
      <c r="M687" s="12">
        <f>ncommit!$G688</f>
        <v>235507</v>
      </c>
      <c r="N687" s="32">
        <f t="shared" si="54"/>
        <v>235.50700000000001</v>
      </c>
      <c r="O687" s="11">
        <f t="shared" si="52"/>
        <v>1.1833703456797462</v>
      </c>
    </row>
    <row r="688" spans="1:15" x14ac:dyDescent="0.2">
      <c r="A688" s="1">
        <v>687</v>
      </c>
      <c r="B688" s="13">
        <f>(commit!$H689+commit!$I689)/1000</f>
        <v>8.2940000000000005</v>
      </c>
      <c r="C688" s="13">
        <f>(commit!$K689-commit!$J689)/1000</f>
        <v>114.794</v>
      </c>
      <c r="D688" s="13">
        <f>commit!$J689/1000</f>
        <v>0.69099999999999995</v>
      </c>
      <c r="E688" s="12">
        <f>commit!$G689</f>
        <v>278692</v>
      </c>
      <c r="F688" s="32">
        <f t="shared" si="53"/>
        <v>278.69200000000001</v>
      </c>
      <c r="G688" s="12">
        <f>commit!$P689/1000</f>
        <v>94.391000000000005</v>
      </c>
      <c r="H688" s="12">
        <f>commit!$P689/J688</f>
        <v>52.149723756906077</v>
      </c>
      <c r="I688" s="12">
        <f>commit!$L689</f>
        <v>1699</v>
      </c>
      <c r="J688" s="12">
        <f>commit!$M689</f>
        <v>1810</v>
      </c>
      <c r="K688" s="13">
        <f>(ncommit!$K689-ncommit!$J689)/1000</f>
        <v>75.212999999999994</v>
      </c>
      <c r="L688" s="11">
        <f t="shared" si="51"/>
        <v>1.5262521106723572</v>
      </c>
      <c r="M688" s="12">
        <f>ncommit!$G689</f>
        <v>235509</v>
      </c>
      <c r="N688" s="32">
        <f t="shared" si="54"/>
        <v>235.50899999999999</v>
      </c>
      <c r="O688" s="11">
        <f t="shared" si="52"/>
        <v>1.1833602962094867</v>
      </c>
    </row>
    <row r="689" spans="1:15" x14ac:dyDescent="0.2">
      <c r="A689" s="1">
        <v>688</v>
      </c>
      <c r="B689" s="13">
        <f>(commit!$H690+commit!$I690)/1000</f>
        <v>8.0510000000000002</v>
      </c>
      <c r="C689" s="13">
        <f>(commit!$K690-commit!$J690)/1000</f>
        <v>114.163</v>
      </c>
      <c r="D689" s="13">
        <f>commit!$J690/1000</f>
        <v>0.72699999999999998</v>
      </c>
      <c r="E689" s="12">
        <f>commit!$G690</f>
        <v>278692</v>
      </c>
      <c r="F689" s="32">
        <f t="shared" si="53"/>
        <v>278.69200000000001</v>
      </c>
      <c r="G689" s="12">
        <f>commit!$P690/1000</f>
        <v>94.391000000000005</v>
      </c>
      <c r="H689" s="12">
        <f>commit!$P690/J689</f>
        <v>52.149723756906077</v>
      </c>
      <c r="I689" s="12">
        <f>commit!$L690</f>
        <v>1699</v>
      </c>
      <c r="J689" s="12">
        <f>commit!$M690</f>
        <v>1810</v>
      </c>
      <c r="K689" s="13">
        <f>(ncommit!$K690-ncommit!$J690)/1000</f>
        <v>75.540000000000006</v>
      </c>
      <c r="L689" s="11">
        <f t="shared" si="51"/>
        <v>1.5112920307122053</v>
      </c>
      <c r="M689" s="12">
        <f>ncommit!$G690</f>
        <v>235505</v>
      </c>
      <c r="N689" s="32">
        <f t="shared" si="54"/>
        <v>235.505</v>
      </c>
      <c r="O689" s="11">
        <f t="shared" si="52"/>
        <v>1.1833803953206938</v>
      </c>
    </row>
    <row r="690" spans="1:15" x14ac:dyDescent="0.2">
      <c r="A690" s="1">
        <v>689</v>
      </c>
      <c r="B690" s="13">
        <f>(commit!$H691+commit!$I691)/1000</f>
        <v>7.9359999999999999</v>
      </c>
      <c r="C690" s="13">
        <f>(commit!$K691-commit!$J691)/1000</f>
        <v>111.143</v>
      </c>
      <c r="D690" s="13">
        <f>commit!$J691/1000</f>
        <v>0.64600000000000002</v>
      </c>
      <c r="E690" s="12">
        <f>commit!$G691</f>
        <v>278692</v>
      </c>
      <c r="F690" s="32">
        <f t="shared" si="53"/>
        <v>278.69200000000001</v>
      </c>
      <c r="G690" s="12">
        <f>commit!$P691/1000</f>
        <v>94.391000000000005</v>
      </c>
      <c r="H690" s="12">
        <f>commit!$P691/J690</f>
        <v>52.149723756906077</v>
      </c>
      <c r="I690" s="12">
        <f>commit!$L691</f>
        <v>1699</v>
      </c>
      <c r="J690" s="12">
        <f>commit!$M691</f>
        <v>1810</v>
      </c>
      <c r="K690" s="13">
        <f>(ncommit!$K691-ncommit!$J691)/1000</f>
        <v>73.358000000000004</v>
      </c>
      <c r="L690" s="11">
        <f t="shared" si="51"/>
        <v>1.515076746912402</v>
      </c>
      <c r="M690" s="12">
        <f>ncommit!$G691</f>
        <v>235509</v>
      </c>
      <c r="N690" s="32">
        <f t="shared" si="54"/>
        <v>235.50899999999999</v>
      </c>
      <c r="O690" s="11">
        <f t="shared" si="52"/>
        <v>1.1833602962094867</v>
      </c>
    </row>
    <row r="691" spans="1:15" x14ac:dyDescent="0.2">
      <c r="A691" s="1">
        <v>690</v>
      </c>
      <c r="B691" s="13">
        <f>(commit!$H692+commit!$I692)/1000</f>
        <v>8.2490000000000006</v>
      </c>
      <c r="C691" s="13">
        <f>(commit!$K692-commit!$J692)/1000</f>
        <v>151.65600000000001</v>
      </c>
      <c r="D691" s="13">
        <f>commit!$J692/1000</f>
        <v>0.83799999999999997</v>
      </c>
      <c r="E691" s="12">
        <f>commit!$G692</f>
        <v>326819</v>
      </c>
      <c r="F691" s="32">
        <f t="shared" si="53"/>
        <v>326.81900000000002</v>
      </c>
      <c r="G691" s="12">
        <f>commit!$P692/1000</f>
        <v>99.212000000000003</v>
      </c>
      <c r="H691" s="12">
        <f>commit!$P692/J691</f>
        <v>54.7829928216455</v>
      </c>
      <c r="I691" s="12">
        <f>commit!$L692</f>
        <v>1699</v>
      </c>
      <c r="J691" s="12">
        <f>commit!$M692</f>
        <v>1811</v>
      </c>
      <c r="K691" s="13">
        <f>(ncommit!$K692-ncommit!$J692)/1000</f>
        <v>127.73099999999999</v>
      </c>
      <c r="L691" s="11">
        <f t="shared" si="51"/>
        <v>1.1873077013410998</v>
      </c>
      <c r="M691" s="12">
        <f>ncommit!$G692</f>
        <v>305880</v>
      </c>
      <c r="N691" s="32">
        <f t="shared" si="54"/>
        <v>305.88</v>
      </c>
      <c r="O691" s="11">
        <f t="shared" si="52"/>
        <v>1.0684549496534588</v>
      </c>
    </row>
    <row r="692" spans="1:15" x14ac:dyDescent="0.2">
      <c r="A692" s="1">
        <v>691</v>
      </c>
      <c r="B692" s="13">
        <f>(commit!$H693+commit!$I693)/1000</f>
        <v>8.641</v>
      </c>
      <c r="C692" s="13">
        <f>(commit!$K693-commit!$J693)/1000</f>
        <v>159.03</v>
      </c>
      <c r="D692" s="13">
        <f>commit!$J693/1000</f>
        <v>0.77</v>
      </c>
      <c r="E692" s="12">
        <f>commit!$G693</f>
        <v>326048</v>
      </c>
      <c r="F692" s="32">
        <f t="shared" si="53"/>
        <v>326.048</v>
      </c>
      <c r="G692" s="12">
        <f>commit!$P693/1000</f>
        <v>99.161000000000001</v>
      </c>
      <c r="H692" s="12">
        <f>commit!$P693/J692</f>
        <v>54.754831584759799</v>
      </c>
      <c r="I692" s="12">
        <f>commit!$L693</f>
        <v>1699</v>
      </c>
      <c r="J692" s="12">
        <f>commit!$M693</f>
        <v>1811</v>
      </c>
      <c r="K692" s="13">
        <f>(ncommit!$K693-ncommit!$J693)/1000</f>
        <v>124.048</v>
      </c>
      <c r="L692" s="11">
        <f t="shared" si="51"/>
        <v>1.2820037404875533</v>
      </c>
      <c r="M692" s="12">
        <f>ncommit!$G693</f>
        <v>304811</v>
      </c>
      <c r="N692" s="32">
        <f t="shared" si="54"/>
        <v>304.81099999999998</v>
      </c>
      <c r="O692" s="11">
        <f t="shared" si="52"/>
        <v>1.069672682416317</v>
      </c>
    </row>
    <row r="693" spans="1:15" x14ac:dyDescent="0.2">
      <c r="A693" s="1">
        <v>692</v>
      </c>
      <c r="B693" s="13">
        <f>(commit!$H694+commit!$I694)/1000</f>
        <v>8.25</v>
      </c>
      <c r="C693" s="13">
        <f>(commit!$K694-commit!$J694)/1000</f>
        <v>155.399</v>
      </c>
      <c r="D693" s="13">
        <f>commit!$J694/1000</f>
        <v>0.78800000000000003</v>
      </c>
      <c r="E693" s="12">
        <f>commit!$G694</f>
        <v>325934</v>
      </c>
      <c r="F693" s="32">
        <f t="shared" si="53"/>
        <v>325.93400000000003</v>
      </c>
      <c r="G693" s="12">
        <f>commit!$P694/1000</f>
        <v>99.216999999999999</v>
      </c>
      <c r="H693" s="12">
        <f>commit!$P694/J693</f>
        <v>54.785753727222527</v>
      </c>
      <c r="I693" s="12">
        <f>commit!$L694</f>
        <v>1699</v>
      </c>
      <c r="J693" s="12">
        <f>commit!$M694</f>
        <v>1811</v>
      </c>
      <c r="K693" s="13">
        <f>(ncommit!$K694-ncommit!$J694)/1000</f>
        <v>125.14</v>
      </c>
      <c r="L693" s="11">
        <f t="shared" si="51"/>
        <v>1.2418011826754036</v>
      </c>
      <c r="M693" s="12">
        <f>ncommit!$G694</f>
        <v>305162</v>
      </c>
      <c r="N693" s="32">
        <f t="shared" si="54"/>
        <v>305.16199999999998</v>
      </c>
      <c r="O693" s="11">
        <f t="shared" si="52"/>
        <v>1.0680687634764485</v>
      </c>
    </row>
    <row r="694" spans="1:15" x14ac:dyDescent="0.2">
      <c r="A694" s="1">
        <v>693</v>
      </c>
      <c r="B694" s="13">
        <f>(commit!$H695+commit!$I695)/1000</f>
        <v>8.3219999999999992</v>
      </c>
      <c r="C694" s="13">
        <f>(commit!$K695-commit!$J695)/1000</f>
        <v>156.78100000000001</v>
      </c>
      <c r="D694" s="13">
        <f>commit!$J695/1000</f>
        <v>0.82499999999999996</v>
      </c>
      <c r="E694" s="12">
        <f>commit!$G695</f>
        <v>331942</v>
      </c>
      <c r="F694" s="32">
        <f t="shared" si="53"/>
        <v>331.94200000000001</v>
      </c>
      <c r="G694" s="12">
        <f>commit!$P695/1000</f>
        <v>100.011</v>
      </c>
      <c r="H694" s="12">
        <f>commit!$P695/J694</f>
        <v>55.224185532854776</v>
      </c>
      <c r="I694" s="12">
        <f>commit!$L695</f>
        <v>1699</v>
      </c>
      <c r="J694" s="12">
        <f>commit!$M695</f>
        <v>1811</v>
      </c>
      <c r="K694" s="13">
        <f>(ncommit!$K695-ncommit!$J695)/1000</f>
        <v>125.93600000000001</v>
      </c>
      <c r="L694" s="11">
        <f t="shared" si="51"/>
        <v>1.2449259941557616</v>
      </c>
      <c r="M694" s="12">
        <f>ncommit!$G695</f>
        <v>306168</v>
      </c>
      <c r="N694" s="32">
        <f t="shared" si="54"/>
        <v>306.16800000000001</v>
      </c>
      <c r="O694" s="11">
        <f t="shared" si="52"/>
        <v>1.0841825403046694</v>
      </c>
    </row>
    <row r="695" spans="1:15" x14ac:dyDescent="0.2">
      <c r="A695" s="1">
        <v>694</v>
      </c>
      <c r="B695" s="13">
        <f>(commit!$H696+commit!$I696)/1000</f>
        <v>7.6509999999999998</v>
      </c>
      <c r="C695" s="13">
        <f>(commit!$K696-commit!$J696)/1000</f>
        <v>155.08500000000001</v>
      </c>
      <c r="D695" s="13">
        <f>commit!$J696/1000</f>
        <v>0.83099999999999996</v>
      </c>
      <c r="E695" s="12">
        <f>commit!$G696</f>
        <v>331942</v>
      </c>
      <c r="F695" s="32">
        <f t="shared" si="53"/>
        <v>331.94200000000001</v>
      </c>
      <c r="G695" s="12">
        <f>commit!$P696/1000</f>
        <v>100.011</v>
      </c>
      <c r="H695" s="12">
        <f>commit!$P696/J695</f>
        <v>55.224185532854776</v>
      </c>
      <c r="I695" s="12">
        <f>commit!$L696</f>
        <v>1699</v>
      </c>
      <c r="J695" s="12">
        <f>commit!$M696</f>
        <v>1811</v>
      </c>
      <c r="K695" s="13">
        <f>(ncommit!$K696-ncommit!$J696)/1000</f>
        <v>122.33499999999999</v>
      </c>
      <c r="L695" s="11">
        <f t="shared" si="51"/>
        <v>1.2677075244206484</v>
      </c>
      <c r="M695" s="12">
        <f>ncommit!$G696</f>
        <v>306181</v>
      </c>
      <c r="N695" s="32">
        <f t="shared" si="54"/>
        <v>306.18099999999998</v>
      </c>
      <c r="O695" s="11">
        <f t="shared" si="52"/>
        <v>1.0841365074906673</v>
      </c>
    </row>
    <row r="696" spans="1:15" x14ac:dyDescent="0.2">
      <c r="A696" s="1">
        <v>695</v>
      </c>
      <c r="B696" s="13">
        <f>(commit!$H697+commit!$I697)/1000</f>
        <v>8.3339999999999996</v>
      </c>
      <c r="C696" s="13">
        <f>(commit!$K697-commit!$J697)/1000</f>
        <v>160.744</v>
      </c>
      <c r="D696" s="13">
        <f>commit!$J697/1000</f>
        <v>0.86</v>
      </c>
      <c r="E696" s="12">
        <f>commit!$G697</f>
        <v>331942</v>
      </c>
      <c r="F696" s="32">
        <f t="shared" si="53"/>
        <v>331.94200000000001</v>
      </c>
      <c r="G696" s="12">
        <f>commit!$P697/1000</f>
        <v>100.011</v>
      </c>
      <c r="H696" s="12">
        <f>commit!$P697/J696</f>
        <v>55.224185532854776</v>
      </c>
      <c r="I696" s="12">
        <f>commit!$L697</f>
        <v>1699</v>
      </c>
      <c r="J696" s="12">
        <f>commit!$M697</f>
        <v>1811</v>
      </c>
      <c r="K696" s="13">
        <f>(ncommit!$K697-ncommit!$J697)/1000</f>
        <v>129.13900000000001</v>
      </c>
      <c r="L696" s="11">
        <f t="shared" si="51"/>
        <v>1.2447362919025236</v>
      </c>
      <c r="M696" s="12">
        <f>ncommit!$G697</f>
        <v>306181</v>
      </c>
      <c r="N696" s="32">
        <f t="shared" si="54"/>
        <v>306.18099999999998</v>
      </c>
      <c r="O696" s="11">
        <f t="shared" si="52"/>
        <v>1.0841365074906673</v>
      </c>
    </row>
    <row r="697" spans="1:15" x14ac:dyDescent="0.2">
      <c r="A697" s="1">
        <v>696</v>
      </c>
      <c r="B697" s="13">
        <f>(commit!$H698+commit!$I698)/1000</f>
        <v>8.6080000000000005</v>
      </c>
      <c r="C697" s="13">
        <f>(commit!$K698-commit!$J698)/1000</f>
        <v>161.50200000000001</v>
      </c>
      <c r="D697" s="13">
        <f>commit!$J698/1000</f>
        <v>0.85399999999999998</v>
      </c>
      <c r="E697" s="12">
        <f>commit!$G698</f>
        <v>331676</v>
      </c>
      <c r="F697" s="32">
        <f t="shared" si="53"/>
        <v>331.67599999999999</v>
      </c>
      <c r="G697" s="12">
        <f>commit!$P698/1000</f>
        <v>100.282</v>
      </c>
      <c r="H697" s="12">
        <f>commit!$P698/J697</f>
        <v>54.709219858156025</v>
      </c>
      <c r="I697" s="12">
        <f>commit!$L698</f>
        <v>1702</v>
      </c>
      <c r="J697" s="12">
        <f>commit!$M698</f>
        <v>1833</v>
      </c>
      <c r="K697" s="13">
        <f>(ncommit!$K698-ncommit!$J698)/1000</f>
        <v>128.38800000000001</v>
      </c>
      <c r="L697" s="11">
        <f t="shared" si="51"/>
        <v>1.2579213010561734</v>
      </c>
      <c r="M697" s="12">
        <f>ncommit!$G698</f>
        <v>306840</v>
      </c>
      <c r="N697" s="32">
        <f t="shared" si="54"/>
        <v>306.83999999999997</v>
      </c>
      <c r="O697" s="11">
        <f t="shared" si="52"/>
        <v>1.0809412071437883</v>
      </c>
    </row>
    <row r="698" spans="1:15" x14ac:dyDescent="0.2">
      <c r="A698" s="1">
        <v>697</v>
      </c>
      <c r="B698" s="13">
        <f>(commit!$H699+commit!$I699)/1000</f>
        <v>8.1289999999999996</v>
      </c>
      <c r="C698" s="13">
        <f>(commit!$K699-commit!$J699)/1000</f>
        <v>157.40100000000001</v>
      </c>
      <c r="D698" s="13">
        <f>commit!$J699/1000</f>
        <v>0.82599999999999996</v>
      </c>
      <c r="E698" s="12">
        <f>commit!$G699</f>
        <v>331676</v>
      </c>
      <c r="F698" s="32">
        <f t="shared" si="53"/>
        <v>331.67599999999999</v>
      </c>
      <c r="G698" s="12">
        <f>commit!$P699/1000</f>
        <v>100.282</v>
      </c>
      <c r="H698" s="12">
        <f>commit!$P699/J698</f>
        <v>54.709219858156025</v>
      </c>
      <c r="I698" s="12">
        <f>commit!$L699</f>
        <v>1702</v>
      </c>
      <c r="J698" s="12">
        <f>commit!$M699</f>
        <v>1833</v>
      </c>
      <c r="K698" s="13">
        <f>(ncommit!$K699-ncommit!$J699)/1000</f>
        <v>124.098</v>
      </c>
      <c r="L698" s="11">
        <f t="shared" si="51"/>
        <v>1.2683604892907219</v>
      </c>
      <c r="M698" s="12">
        <f>ncommit!$G699</f>
        <v>306847</v>
      </c>
      <c r="N698" s="32">
        <f t="shared" si="54"/>
        <v>306.84699999999998</v>
      </c>
      <c r="O698" s="11">
        <f t="shared" si="52"/>
        <v>1.0809165479864558</v>
      </c>
    </row>
    <row r="699" spans="1:15" x14ac:dyDescent="0.2">
      <c r="A699" s="1">
        <v>698</v>
      </c>
      <c r="B699" s="13">
        <f>(commit!$H700+commit!$I700)/1000</f>
        <v>8.4039999999999999</v>
      </c>
      <c r="C699" s="13">
        <f>(commit!$K700-commit!$J700)/1000</f>
        <v>161.006</v>
      </c>
      <c r="D699" s="13">
        <f>commit!$J700/1000</f>
        <v>0.86599999999999999</v>
      </c>
      <c r="E699" s="12">
        <f>commit!$G700</f>
        <v>331676</v>
      </c>
      <c r="F699" s="32">
        <f t="shared" si="53"/>
        <v>331.67599999999999</v>
      </c>
      <c r="G699" s="12">
        <f>commit!$P700/1000</f>
        <v>100.282</v>
      </c>
      <c r="H699" s="12">
        <f>commit!$P700/J699</f>
        <v>54.709219858156025</v>
      </c>
      <c r="I699" s="12">
        <f>commit!$L700</f>
        <v>1702</v>
      </c>
      <c r="J699" s="12">
        <f>commit!$M700</f>
        <v>1833</v>
      </c>
      <c r="K699" s="13">
        <f>(ncommit!$K700-ncommit!$J700)/1000</f>
        <v>127.1</v>
      </c>
      <c r="L699" s="11">
        <f t="shared" si="51"/>
        <v>1.2667663257277735</v>
      </c>
      <c r="M699" s="12">
        <f>ncommit!$G700</f>
        <v>306840</v>
      </c>
      <c r="N699" s="32">
        <f t="shared" si="54"/>
        <v>306.83999999999997</v>
      </c>
      <c r="O699" s="11">
        <f t="shared" si="52"/>
        <v>1.0809412071437883</v>
      </c>
    </row>
    <row r="700" spans="1:15" x14ac:dyDescent="0.2">
      <c r="A700" s="1">
        <v>699</v>
      </c>
      <c r="B700" s="13">
        <f>(commit!$H701+commit!$I701)/1000</f>
        <v>7.9459999999999997</v>
      </c>
      <c r="C700" s="13">
        <f>(commit!$K701-commit!$J701)/1000</f>
        <v>152.43799999999999</v>
      </c>
      <c r="D700" s="13">
        <f>commit!$J701/1000</f>
        <v>0.84799999999999998</v>
      </c>
      <c r="E700" s="12">
        <f>commit!$G701</f>
        <v>331801</v>
      </c>
      <c r="F700" s="32">
        <f t="shared" si="53"/>
        <v>331.80099999999999</v>
      </c>
      <c r="G700" s="12">
        <f>commit!$P701/1000</f>
        <v>100.383</v>
      </c>
      <c r="H700" s="12">
        <f>commit!$P701/J700</f>
        <v>54.764320785597384</v>
      </c>
      <c r="I700" s="12">
        <f>commit!$L701</f>
        <v>1702</v>
      </c>
      <c r="J700" s="12">
        <f>commit!$M701</f>
        <v>1833</v>
      </c>
      <c r="K700" s="13">
        <f>(ncommit!$K701-ncommit!$J701)/1000</f>
        <v>119.889</v>
      </c>
      <c r="L700" s="11">
        <f t="shared" si="51"/>
        <v>1.2714927975043582</v>
      </c>
      <c r="M700" s="12">
        <f>ncommit!$G701</f>
        <v>306354</v>
      </c>
      <c r="N700" s="32">
        <f t="shared" si="54"/>
        <v>306.35399999999998</v>
      </c>
      <c r="O700" s="11">
        <f t="shared" si="52"/>
        <v>1.0830640370290578</v>
      </c>
    </row>
    <row r="701" spans="1:15" x14ac:dyDescent="0.2">
      <c r="A701" s="1">
        <v>700</v>
      </c>
      <c r="B701" s="13">
        <f>(commit!$H702+commit!$I702)/1000</f>
        <v>8.2360000000000007</v>
      </c>
      <c r="C701" s="13">
        <f>(commit!$K702-commit!$J702)/1000</f>
        <v>152.91900000000001</v>
      </c>
      <c r="D701" s="13">
        <f>commit!$J702/1000</f>
        <v>0.79400000000000004</v>
      </c>
      <c r="E701" s="12">
        <f>commit!$G702</f>
        <v>327714</v>
      </c>
      <c r="F701" s="32">
        <f t="shared" si="53"/>
        <v>327.714</v>
      </c>
      <c r="G701" s="12">
        <f>commit!$P702/1000</f>
        <v>99.396000000000001</v>
      </c>
      <c r="H701" s="12">
        <f>commit!$P702/J701</f>
        <v>54.225859247135844</v>
      </c>
      <c r="I701" s="12">
        <f>commit!$L702</f>
        <v>1702</v>
      </c>
      <c r="J701" s="12">
        <f>commit!$M702</f>
        <v>1833</v>
      </c>
      <c r="K701" s="13">
        <f>(ncommit!$K702-ncommit!$J702)/1000</f>
        <v>124.265</v>
      </c>
      <c r="L701" s="11">
        <f t="shared" si="51"/>
        <v>1.2305878565967892</v>
      </c>
      <c r="M701" s="12">
        <f>ncommit!$G702</f>
        <v>306148</v>
      </c>
      <c r="N701" s="32">
        <f t="shared" si="54"/>
        <v>306.14800000000002</v>
      </c>
      <c r="O701" s="11">
        <f t="shared" si="52"/>
        <v>1.0704430536864522</v>
      </c>
    </row>
    <row r="702" spans="1:15" x14ac:dyDescent="0.2">
      <c r="A702" s="1">
        <v>701</v>
      </c>
      <c r="B702" s="13">
        <f>(commit!$H703+commit!$I703)/1000</f>
        <v>8.4949999999999992</v>
      </c>
      <c r="C702" s="13">
        <f>(commit!$K703-commit!$J703)/1000</f>
        <v>161.51</v>
      </c>
      <c r="D702" s="13">
        <f>commit!$J703/1000</f>
        <v>0.84499999999999997</v>
      </c>
      <c r="E702" s="12">
        <f>commit!$G703</f>
        <v>332168</v>
      </c>
      <c r="F702" s="32">
        <f t="shared" si="53"/>
        <v>332.16800000000001</v>
      </c>
      <c r="G702" s="12">
        <f>commit!$P703/1000</f>
        <v>100.313</v>
      </c>
      <c r="H702" s="12">
        <f>commit!$P703/J702</f>
        <v>54.636710239651414</v>
      </c>
      <c r="I702" s="12">
        <f>commit!$L703</f>
        <v>1703</v>
      </c>
      <c r="J702" s="12">
        <f>commit!$M703</f>
        <v>1836</v>
      </c>
      <c r="K702" s="13">
        <f>(ncommit!$K703-ncommit!$J703)/1000</f>
        <v>124.471</v>
      </c>
      <c r="L702" s="11">
        <f t="shared" si="51"/>
        <v>1.2975713218340015</v>
      </c>
      <c r="M702" s="12">
        <f>ncommit!$G703</f>
        <v>306320</v>
      </c>
      <c r="N702" s="32">
        <f t="shared" si="54"/>
        <v>306.32</v>
      </c>
      <c r="O702" s="11">
        <f t="shared" si="52"/>
        <v>1.0843823452598589</v>
      </c>
    </row>
    <row r="703" spans="1:15" x14ac:dyDescent="0.2">
      <c r="A703" s="1">
        <v>702</v>
      </c>
      <c r="B703" s="13">
        <f>(commit!$H704+commit!$I704)/1000</f>
        <v>8.4740000000000002</v>
      </c>
      <c r="C703" s="13">
        <f>(commit!$K704-commit!$J704)/1000</f>
        <v>159.06100000000001</v>
      </c>
      <c r="D703" s="13">
        <f>commit!$J704/1000</f>
        <v>0.84699999999999998</v>
      </c>
      <c r="E703" s="12">
        <f>commit!$G704</f>
        <v>332168</v>
      </c>
      <c r="F703" s="32">
        <f t="shared" si="53"/>
        <v>332.16800000000001</v>
      </c>
      <c r="G703" s="12">
        <f>commit!$P704/1000</f>
        <v>100.313</v>
      </c>
      <c r="H703" s="12">
        <f>commit!$P704/J703</f>
        <v>54.636710239651414</v>
      </c>
      <c r="I703" s="12">
        <f>commit!$L704</f>
        <v>1703</v>
      </c>
      <c r="J703" s="12">
        <f>commit!$M704</f>
        <v>1836</v>
      </c>
      <c r="K703" s="13">
        <f>(ncommit!$K704-ncommit!$J704)/1000</f>
        <v>125.345</v>
      </c>
      <c r="L703" s="11">
        <f t="shared" si="51"/>
        <v>1.2689855997447046</v>
      </c>
      <c r="M703" s="12">
        <f>ncommit!$G704</f>
        <v>306327</v>
      </c>
      <c r="N703" s="32">
        <f t="shared" si="54"/>
        <v>306.327</v>
      </c>
      <c r="O703" s="11">
        <f t="shared" si="52"/>
        <v>1.084357565607994</v>
      </c>
    </row>
    <row r="704" spans="1:15" x14ac:dyDescent="0.2">
      <c r="A704" s="1">
        <v>703</v>
      </c>
      <c r="B704" s="13">
        <f>(commit!$H705+commit!$I705)/1000</f>
        <v>8.6189999999999998</v>
      </c>
      <c r="C704" s="13">
        <f>(commit!$K705-commit!$J705)/1000</f>
        <v>158.34</v>
      </c>
      <c r="D704" s="13">
        <f>commit!$J705/1000</f>
        <v>0.90100000000000002</v>
      </c>
      <c r="E704" s="12">
        <f>commit!$G705</f>
        <v>331850</v>
      </c>
      <c r="F704" s="32">
        <f t="shared" si="53"/>
        <v>331.85</v>
      </c>
      <c r="G704" s="12">
        <f>commit!$P705/1000</f>
        <v>100.396</v>
      </c>
      <c r="H704" s="12">
        <f>commit!$P705/J704</f>
        <v>54.68191721132898</v>
      </c>
      <c r="I704" s="12">
        <f>commit!$L705</f>
        <v>1702</v>
      </c>
      <c r="J704" s="12">
        <f>commit!$M705</f>
        <v>1836</v>
      </c>
      <c r="K704" s="13">
        <f>(ncommit!$K705-ncommit!$J705)/1000</f>
        <v>122.051</v>
      </c>
      <c r="L704" s="11">
        <f t="shared" si="51"/>
        <v>1.2973265274352526</v>
      </c>
      <c r="M704" s="12">
        <f>ncommit!$G705</f>
        <v>306389</v>
      </c>
      <c r="N704" s="32">
        <f t="shared" si="54"/>
        <v>306.38900000000001</v>
      </c>
      <c r="O704" s="11">
        <f t="shared" si="52"/>
        <v>1.0831002418494136</v>
      </c>
    </row>
    <row r="705" spans="1:15" x14ac:dyDescent="0.2">
      <c r="A705" s="1">
        <v>704</v>
      </c>
      <c r="B705" s="13">
        <f>(commit!$H706+commit!$I706)/1000</f>
        <v>7.98</v>
      </c>
      <c r="C705" s="13">
        <f>(commit!$K706-commit!$J706)/1000</f>
        <v>155.125</v>
      </c>
      <c r="D705" s="13">
        <f>commit!$J706/1000</f>
        <v>1.036</v>
      </c>
      <c r="E705" s="12">
        <f>commit!$G706</f>
        <v>331850</v>
      </c>
      <c r="F705" s="32">
        <f t="shared" si="53"/>
        <v>331.85</v>
      </c>
      <c r="G705" s="12">
        <f>commit!$P706/1000</f>
        <v>100.396</v>
      </c>
      <c r="H705" s="12">
        <f>commit!$P706/J705</f>
        <v>54.68191721132898</v>
      </c>
      <c r="I705" s="12">
        <f>commit!$L706</f>
        <v>1702</v>
      </c>
      <c r="J705" s="12">
        <f>commit!$M706</f>
        <v>1836</v>
      </c>
      <c r="K705" s="13">
        <f>(ncommit!$K706-ncommit!$J706)/1000</f>
        <v>122.402</v>
      </c>
      <c r="L705" s="11">
        <f t="shared" si="51"/>
        <v>1.2673404029345925</v>
      </c>
      <c r="M705" s="12">
        <f>ncommit!$G706</f>
        <v>306389</v>
      </c>
      <c r="N705" s="32">
        <f t="shared" si="54"/>
        <v>306.38900000000001</v>
      </c>
      <c r="O705" s="11">
        <f t="shared" si="52"/>
        <v>1.0831002418494136</v>
      </c>
    </row>
    <row r="706" spans="1:15" x14ac:dyDescent="0.2">
      <c r="A706" s="1">
        <v>705</v>
      </c>
      <c r="B706" s="13">
        <f>(commit!$H707+commit!$I707)/1000</f>
        <v>8.1549999999999994</v>
      </c>
      <c r="C706" s="13">
        <f>(commit!$K707-commit!$J707)/1000</f>
        <v>154.38900000000001</v>
      </c>
      <c r="D706" s="13">
        <f>commit!$J707/1000</f>
        <v>0.89200000000000002</v>
      </c>
      <c r="E706" s="12">
        <f>commit!$G707</f>
        <v>331850</v>
      </c>
      <c r="F706" s="32">
        <f t="shared" si="53"/>
        <v>331.85</v>
      </c>
      <c r="G706" s="12">
        <f>commit!$P707/1000</f>
        <v>100.396</v>
      </c>
      <c r="H706" s="12">
        <f>commit!$P707/J706</f>
        <v>54.68191721132898</v>
      </c>
      <c r="I706" s="12">
        <f>commit!$L707</f>
        <v>1702</v>
      </c>
      <c r="J706" s="12">
        <f>commit!$M707</f>
        <v>1836</v>
      </c>
      <c r="K706" s="13">
        <f>(ncommit!$K707-ncommit!$J707)/1000</f>
        <v>123.545</v>
      </c>
      <c r="L706" s="11">
        <f t="shared" ref="L706:L769" si="55">C706/K706</f>
        <v>1.2496580193451778</v>
      </c>
      <c r="M706" s="12">
        <f>ncommit!$G707</f>
        <v>306396</v>
      </c>
      <c r="N706" s="32">
        <f t="shared" si="54"/>
        <v>306.39600000000002</v>
      </c>
      <c r="O706" s="11">
        <f t="shared" ref="O706:O769" si="56">E706/M706</f>
        <v>1.0830754970691523</v>
      </c>
    </row>
    <row r="707" spans="1:15" x14ac:dyDescent="0.2">
      <c r="A707" s="1">
        <v>706</v>
      </c>
      <c r="B707" s="13">
        <f>(commit!$H708+commit!$I708)/1000</f>
        <v>8.5530000000000008</v>
      </c>
      <c r="C707" s="13">
        <f>(commit!$K708-commit!$J708)/1000</f>
        <v>155.35</v>
      </c>
      <c r="D707" s="13">
        <f>commit!$J708/1000</f>
        <v>0.90900000000000003</v>
      </c>
      <c r="E707" s="12">
        <f>commit!$G708</f>
        <v>331850</v>
      </c>
      <c r="F707" s="32">
        <f t="shared" ref="F707:F770" si="57">E707/1000</f>
        <v>331.85</v>
      </c>
      <c r="G707" s="12">
        <f>commit!$P708/1000</f>
        <v>100.396</v>
      </c>
      <c r="H707" s="12">
        <f>commit!$P708/J707</f>
        <v>54.68191721132898</v>
      </c>
      <c r="I707" s="12">
        <f>commit!$L708</f>
        <v>1702</v>
      </c>
      <c r="J707" s="12">
        <f>commit!$M708</f>
        <v>1836</v>
      </c>
      <c r="K707" s="13">
        <f>(ncommit!$K708-ncommit!$J708)/1000</f>
        <v>125.17400000000001</v>
      </c>
      <c r="L707" s="11">
        <f t="shared" si="55"/>
        <v>1.2410724271813633</v>
      </c>
      <c r="M707" s="12">
        <f>ncommit!$G708</f>
        <v>306389</v>
      </c>
      <c r="N707" s="32">
        <f t="shared" ref="N707:N770" si="58">M707/1000</f>
        <v>306.38900000000001</v>
      </c>
      <c r="O707" s="11">
        <f t="shared" si="56"/>
        <v>1.0831002418494136</v>
      </c>
    </row>
    <row r="708" spans="1:15" x14ac:dyDescent="0.2">
      <c r="A708" s="1">
        <v>707</v>
      </c>
      <c r="B708" s="13">
        <f>(commit!$H709+commit!$I709)/1000</f>
        <v>8.4979999999999993</v>
      </c>
      <c r="C708" s="13">
        <f>(commit!$K709-commit!$J709)/1000</f>
        <v>154.727</v>
      </c>
      <c r="D708" s="13">
        <f>commit!$J709/1000</f>
        <v>0.83099999999999996</v>
      </c>
      <c r="E708" s="12">
        <f>commit!$G709</f>
        <v>331850</v>
      </c>
      <c r="F708" s="32">
        <f t="shared" si="57"/>
        <v>331.85</v>
      </c>
      <c r="G708" s="12">
        <f>commit!$P709/1000</f>
        <v>100.396</v>
      </c>
      <c r="H708" s="12">
        <f>commit!$P709/J708</f>
        <v>54.68191721132898</v>
      </c>
      <c r="I708" s="12">
        <f>commit!$L709</f>
        <v>1702</v>
      </c>
      <c r="J708" s="12">
        <f>commit!$M709</f>
        <v>1836</v>
      </c>
      <c r="K708" s="13">
        <f>(ncommit!$K709-ncommit!$J709)/1000</f>
        <v>131.631</v>
      </c>
      <c r="L708" s="11">
        <f t="shared" si="55"/>
        <v>1.1754601879496471</v>
      </c>
      <c r="M708" s="12">
        <f>ncommit!$G709</f>
        <v>306396</v>
      </c>
      <c r="N708" s="32">
        <f t="shared" si="58"/>
        <v>306.39600000000002</v>
      </c>
      <c r="O708" s="11">
        <f t="shared" si="56"/>
        <v>1.0830754970691523</v>
      </c>
    </row>
    <row r="709" spans="1:15" x14ac:dyDescent="0.2">
      <c r="A709" s="1">
        <v>708</v>
      </c>
      <c r="B709" s="13">
        <f>(commit!$H710+commit!$I710)/1000</f>
        <v>8.1479999999999997</v>
      </c>
      <c r="C709" s="13">
        <f>(commit!$K710-commit!$J710)/1000</f>
        <v>154.863</v>
      </c>
      <c r="D709" s="13">
        <f>commit!$J710/1000</f>
        <v>0.80100000000000005</v>
      </c>
      <c r="E709" s="12">
        <f>commit!$G710</f>
        <v>331850</v>
      </c>
      <c r="F709" s="32">
        <f t="shared" si="57"/>
        <v>331.85</v>
      </c>
      <c r="G709" s="12">
        <f>commit!$P710/1000</f>
        <v>100.396</v>
      </c>
      <c r="H709" s="12">
        <f>commit!$P710/J709</f>
        <v>54.68191721132898</v>
      </c>
      <c r="I709" s="12">
        <f>commit!$L710</f>
        <v>1702</v>
      </c>
      <c r="J709" s="12">
        <f>commit!$M710</f>
        <v>1836</v>
      </c>
      <c r="K709" s="13">
        <f>(ncommit!$K710-ncommit!$J710)/1000</f>
        <v>124.316</v>
      </c>
      <c r="L709" s="11">
        <f t="shared" si="55"/>
        <v>1.2457205830303419</v>
      </c>
      <c r="M709" s="12">
        <f>ncommit!$G710</f>
        <v>306389</v>
      </c>
      <c r="N709" s="32">
        <f t="shared" si="58"/>
        <v>306.38900000000001</v>
      </c>
      <c r="O709" s="11">
        <f t="shared" si="56"/>
        <v>1.0831002418494136</v>
      </c>
    </row>
    <row r="710" spans="1:15" x14ac:dyDescent="0.2">
      <c r="A710" s="1">
        <v>709</v>
      </c>
      <c r="B710" s="13">
        <f>(commit!$H711+commit!$I711)/1000</f>
        <v>8.0380000000000003</v>
      </c>
      <c r="C710" s="13">
        <f>(commit!$K711-commit!$J711)/1000</f>
        <v>150.18600000000001</v>
      </c>
      <c r="D710" s="13">
        <f>commit!$J711/1000</f>
        <v>0.82599999999999996</v>
      </c>
      <c r="E710" s="12">
        <f>commit!$G711</f>
        <v>331850</v>
      </c>
      <c r="F710" s="32">
        <f t="shared" si="57"/>
        <v>331.85</v>
      </c>
      <c r="G710" s="12">
        <f>commit!$P711/1000</f>
        <v>100.396</v>
      </c>
      <c r="H710" s="12">
        <f>commit!$P711/J710</f>
        <v>54.68191721132898</v>
      </c>
      <c r="I710" s="12">
        <f>commit!$L711</f>
        <v>1702</v>
      </c>
      <c r="J710" s="12">
        <f>commit!$M711</f>
        <v>1836</v>
      </c>
      <c r="K710" s="13">
        <f>(ncommit!$K711-ncommit!$J711)/1000</f>
        <v>121.569</v>
      </c>
      <c r="L710" s="11">
        <f t="shared" si="55"/>
        <v>1.2353971818473459</v>
      </c>
      <c r="M710" s="12">
        <f>ncommit!$G711</f>
        <v>306389</v>
      </c>
      <c r="N710" s="32">
        <f t="shared" si="58"/>
        <v>306.38900000000001</v>
      </c>
      <c r="O710" s="11">
        <f t="shared" si="56"/>
        <v>1.0831002418494136</v>
      </c>
    </row>
    <row r="711" spans="1:15" x14ac:dyDescent="0.2">
      <c r="A711" s="1">
        <v>710</v>
      </c>
      <c r="B711" s="13">
        <f>(commit!$H712+commit!$I712)/1000</f>
        <v>8.5069999999999997</v>
      </c>
      <c r="C711" s="13">
        <f>(commit!$K712-commit!$J712)/1000</f>
        <v>154.255</v>
      </c>
      <c r="D711" s="13">
        <f>commit!$J712/1000</f>
        <v>0.94</v>
      </c>
      <c r="E711" s="12">
        <f>commit!$G712</f>
        <v>331850</v>
      </c>
      <c r="F711" s="32">
        <f t="shared" si="57"/>
        <v>331.85</v>
      </c>
      <c r="G711" s="12">
        <f>commit!$P712/1000</f>
        <v>100.396</v>
      </c>
      <c r="H711" s="12">
        <f>commit!$P712/J711</f>
        <v>54.68191721132898</v>
      </c>
      <c r="I711" s="12">
        <f>commit!$L712</f>
        <v>1702</v>
      </c>
      <c r="J711" s="12">
        <f>commit!$M712</f>
        <v>1836</v>
      </c>
      <c r="K711" s="13">
        <f>(ncommit!$K712-ncommit!$J712)/1000</f>
        <v>127.324</v>
      </c>
      <c r="L711" s="11">
        <f t="shared" si="55"/>
        <v>1.2115155037542018</v>
      </c>
      <c r="M711" s="12">
        <f>ncommit!$G712</f>
        <v>306396</v>
      </c>
      <c r="N711" s="32">
        <f t="shared" si="58"/>
        <v>306.39600000000002</v>
      </c>
      <c r="O711" s="11">
        <f t="shared" si="56"/>
        <v>1.0830754970691523</v>
      </c>
    </row>
    <row r="712" spans="1:15" x14ac:dyDescent="0.2">
      <c r="A712" s="1">
        <v>711</v>
      </c>
      <c r="B712" s="13">
        <f>(commit!$H713+commit!$I713)/1000</f>
        <v>8.484</v>
      </c>
      <c r="C712" s="13">
        <f>(commit!$K713-commit!$J713)/1000</f>
        <v>157.215</v>
      </c>
      <c r="D712" s="13">
        <f>commit!$J713/1000</f>
        <v>0.93700000000000006</v>
      </c>
      <c r="E712" s="12">
        <f>commit!$G713</f>
        <v>331850</v>
      </c>
      <c r="F712" s="32">
        <f t="shared" si="57"/>
        <v>331.85</v>
      </c>
      <c r="G712" s="12">
        <f>commit!$P713/1000</f>
        <v>100.396</v>
      </c>
      <c r="H712" s="12">
        <f>commit!$P713/J712</f>
        <v>54.68191721132898</v>
      </c>
      <c r="I712" s="12">
        <f>commit!$L713</f>
        <v>1702</v>
      </c>
      <c r="J712" s="12">
        <f>commit!$M713</f>
        <v>1836</v>
      </c>
      <c r="K712" s="13">
        <f>(ncommit!$K713-ncommit!$J713)/1000</f>
        <v>128.85499999999999</v>
      </c>
      <c r="L712" s="11">
        <f t="shared" si="55"/>
        <v>1.2200923518683793</v>
      </c>
      <c r="M712" s="12">
        <f>ncommit!$G713</f>
        <v>306389</v>
      </c>
      <c r="N712" s="32">
        <f t="shared" si="58"/>
        <v>306.38900000000001</v>
      </c>
      <c r="O712" s="11">
        <f t="shared" si="56"/>
        <v>1.0831002418494136</v>
      </c>
    </row>
    <row r="713" spans="1:15" x14ac:dyDescent="0.2">
      <c r="A713" s="1">
        <v>712</v>
      </c>
      <c r="B713" s="13">
        <f>(commit!$H714+commit!$I714)/1000</f>
        <v>8.2669999999999995</v>
      </c>
      <c r="C713" s="13">
        <f>(commit!$K714-commit!$J714)/1000</f>
        <v>155.86600000000001</v>
      </c>
      <c r="D713" s="13">
        <f>commit!$J714/1000</f>
        <v>0.90700000000000003</v>
      </c>
      <c r="E713" s="12">
        <f>commit!$G714</f>
        <v>331850</v>
      </c>
      <c r="F713" s="32">
        <f t="shared" si="57"/>
        <v>331.85</v>
      </c>
      <c r="G713" s="12">
        <f>commit!$P714/1000</f>
        <v>100.396</v>
      </c>
      <c r="H713" s="12">
        <f>commit!$P714/J713</f>
        <v>54.68191721132898</v>
      </c>
      <c r="I713" s="12">
        <f>commit!$L714</f>
        <v>1702</v>
      </c>
      <c r="J713" s="12">
        <f>commit!$M714</f>
        <v>1836</v>
      </c>
      <c r="K713" s="13">
        <f>(ncommit!$K714-ncommit!$J714)/1000</f>
        <v>124.126</v>
      </c>
      <c r="L713" s="11">
        <f t="shared" si="55"/>
        <v>1.2557079097046551</v>
      </c>
      <c r="M713" s="12">
        <f>ncommit!$G714</f>
        <v>306396</v>
      </c>
      <c r="N713" s="32">
        <f t="shared" si="58"/>
        <v>306.39600000000002</v>
      </c>
      <c r="O713" s="11">
        <f t="shared" si="56"/>
        <v>1.0830754970691523</v>
      </c>
    </row>
    <row r="714" spans="1:15" x14ac:dyDescent="0.2">
      <c r="A714" s="1">
        <v>713</v>
      </c>
      <c r="B714" s="13">
        <f>(commit!$H715+commit!$I715)/1000</f>
        <v>8.2520000000000007</v>
      </c>
      <c r="C714" s="13">
        <f>(commit!$K715-commit!$J715)/1000</f>
        <v>153.679</v>
      </c>
      <c r="D714" s="13">
        <f>commit!$J715/1000</f>
        <v>0.90300000000000002</v>
      </c>
      <c r="E714" s="12">
        <f>commit!$G715</f>
        <v>331850</v>
      </c>
      <c r="F714" s="32">
        <f t="shared" si="57"/>
        <v>331.85</v>
      </c>
      <c r="G714" s="12">
        <f>commit!$P715/1000</f>
        <v>100.396</v>
      </c>
      <c r="H714" s="12">
        <f>commit!$P715/J714</f>
        <v>54.68191721132898</v>
      </c>
      <c r="I714" s="12">
        <f>commit!$L715</f>
        <v>1702</v>
      </c>
      <c r="J714" s="12">
        <f>commit!$M715</f>
        <v>1836</v>
      </c>
      <c r="K714" s="13">
        <f>(ncommit!$K715-ncommit!$J715)/1000</f>
        <v>122.077</v>
      </c>
      <c r="L714" s="11">
        <f t="shared" si="55"/>
        <v>1.2588694020986755</v>
      </c>
      <c r="M714" s="12">
        <f>ncommit!$G715</f>
        <v>306389</v>
      </c>
      <c r="N714" s="32">
        <f t="shared" si="58"/>
        <v>306.38900000000001</v>
      </c>
      <c r="O714" s="11">
        <f t="shared" si="56"/>
        <v>1.0831002418494136</v>
      </c>
    </row>
    <row r="715" spans="1:15" x14ac:dyDescent="0.2">
      <c r="A715" s="1">
        <v>714</v>
      </c>
      <c r="B715" s="13">
        <f>(commit!$H716+commit!$I716)/1000</f>
        <v>7.992</v>
      </c>
      <c r="C715" s="13">
        <f>(commit!$K716-commit!$J716)/1000</f>
        <v>151.85400000000001</v>
      </c>
      <c r="D715" s="13">
        <f>commit!$J716/1000</f>
        <v>0.82499999999999996</v>
      </c>
      <c r="E715" s="12">
        <f>commit!$G716</f>
        <v>331850</v>
      </c>
      <c r="F715" s="32">
        <f t="shared" si="57"/>
        <v>331.85</v>
      </c>
      <c r="G715" s="12">
        <f>commit!$P716/1000</f>
        <v>100.396</v>
      </c>
      <c r="H715" s="12">
        <f>commit!$P716/J715</f>
        <v>54.68191721132898</v>
      </c>
      <c r="I715" s="12">
        <f>commit!$L716</f>
        <v>1702</v>
      </c>
      <c r="J715" s="12">
        <f>commit!$M716</f>
        <v>1836</v>
      </c>
      <c r="K715" s="13">
        <f>(ncommit!$K716-ncommit!$J716)/1000</f>
        <v>122.84399999999999</v>
      </c>
      <c r="L715" s="11">
        <f t="shared" si="55"/>
        <v>1.2361531698739867</v>
      </c>
      <c r="M715" s="12">
        <f>ncommit!$G716</f>
        <v>306389</v>
      </c>
      <c r="N715" s="32">
        <f t="shared" si="58"/>
        <v>306.38900000000001</v>
      </c>
      <c r="O715" s="11">
        <f t="shared" si="56"/>
        <v>1.0831002418494136</v>
      </c>
    </row>
    <row r="716" spans="1:15" x14ac:dyDescent="0.2">
      <c r="A716" s="1">
        <v>715</v>
      </c>
      <c r="B716" s="13">
        <f>(commit!$H717+commit!$I717)/1000</f>
        <v>8.4849999999999994</v>
      </c>
      <c r="C716" s="13">
        <f>(commit!$K717-commit!$J717)/1000</f>
        <v>127.962</v>
      </c>
      <c r="D716" s="13">
        <f>commit!$J717/1000</f>
        <v>0.82</v>
      </c>
      <c r="E716" s="12">
        <f>commit!$G717</f>
        <v>337109</v>
      </c>
      <c r="F716" s="32">
        <f t="shared" si="57"/>
        <v>337.10899999999998</v>
      </c>
      <c r="G716" s="12">
        <f>commit!$P717/1000</f>
        <v>102.33499999999999</v>
      </c>
      <c r="H716" s="12">
        <f>commit!$P717/J716</f>
        <v>55.98194748358862</v>
      </c>
      <c r="I716" s="12">
        <f>commit!$L717</f>
        <v>1695</v>
      </c>
      <c r="J716" s="12">
        <f>commit!$M717</f>
        <v>1828</v>
      </c>
      <c r="K716" s="13">
        <f>(ncommit!$K717-ncommit!$J717)/1000</f>
        <v>92.394999999999996</v>
      </c>
      <c r="L716" s="11">
        <f t="shared" si="55"/>
        <v>1.3849450727853241</v>
      </c>
      <c r="M716" s="12">
        <f>ncommit!$G717</f>
        <v>291075</v>
      </c>
      <c r="N716" s="32">
        <f t="shared" si="58"/>
        <v>291.07499999999999</v>
      </c>
      <c r="O716" s="11">
        <f t="shared" si="56"/>
        <v>1.1581516791205015</v>
      </c>
    </row>
    <row r="717" spans="1:15" x14ac:dyDescent="0.2">
      <c r="A717" s="1">
        <v>716</v>
      </c>
      <c r="B717" s="13">
        <f>(commit!$H718+commit!$I718)/1000</f>
        <v>8.4710000000000001</v>
      </c>
      <c r="C717" s="13">
        <f>(commit!$K718-commit!$J718)/1000</f>
        <v>155.13999999999999</v>
      </c>
      <c r="D717" s="13">
        <f>commit!$J718/1000</f>
        <v>0.89500000000000002</v>
      </c>
      <c r="E717" s="12">
        <f>commit!$G718</f>
        <v>335483</v>
      </c>
      <c r="F717" s="32">
        <f t="shared" si="57"/>
        <v>335.483</v>
      </c>
      <c r="G717" s="12">
        <f>commit!$P718/1000</f>
        <v>98.686000000000007</v>
      </c>
      <c r="H717" s="12">
        <f>commit!$P718/J717</f>
        <v>53.750544662309366</v>
      </c>
      <c r="I717" s="12">
        <f>commit!$L718</f>
        <v>1698</v>
      </c>
      <c r="J717" s="12">
        <f>commit!$M718</f>
        <v>1836</v>
      </c>
      <c r="K717" s="13">
        <f>(ncommit!$K718-ncommit!$J718)/1000</f>
        <v>96.194999999999993</v>
      </c>
      <c r="L717" s="11">
        <f t="shared" si="55"/>
        <v>1.6127657362648786</v>
      </c>
      <c r="M717" s="12">
        <f>ncommit!$G718</f>
        <v>278592</v>
      </c>
      <c r="N717" s="32">
        <f t="shared" si="58"/>
        <v>278.59199999999998</v>
      </c>
      <c r="O717" s="11">
        <f t="shared" si="56"/>
        <v>1.2042090225132094</v>
      </c>
    </row>
    <row r="718" spans="1:15" x14ac:dyDescent="0.2">
      <c r="A718" s="1">
        <v>717</v>
      </c>
      <c r="B718" s="13">
        <f>(commit!$H719+commit!$I719)/1000</f>
        <v>8.4350000000000005</v>
      </c>
      <c r="C718" s="13">
        <f>(commit!$K719-commit!$J719)/1000</f>
        <v>150.21600000000001</v>
      </c>
      <c r="D718" s="13">
        <f>commit!$J719/1000</f>
        <v>0.80200000000000005</v>
      </c>
      <c r="E718" s="12">
        <f>commit!$G719</f>
        <v>335466</v>
      </c>
      <c r="F718" s="32">
        <f t="shared" si="57"/>
        <v>335.46600000000001</v>
      </c>
      <c r="G718" s="12">
        <f>commit!$P719/1000</f>
        <v>98.688000000000002</v>
      </c>
      <c r="H718" s="12">
        <f>commit!$P719/J718</f>
        <v>53.751633986928105</v>
      </c>
      <c r="I718" s="12">
        <f>commit!$L719</f>
        <v>1697</v>
      </c>
      <c r="J718" s="12">
        <f>commit!$M719</f>
        <v>1836</v>
      </c>
      <c r="K718" s="13">
        <f>(ncommit!$K719-ncommit!$J719)/1000</f>
        <v>94.557000000000002</v>
      </c>
      <c r="L718" s="11">
        <f t="shared" si="55"/>
        <v>1.5886290808718551</v>
      </c>
      <c r="M718" s="12">
        <f>ncommit!$G719</f>
        <v>278524</v>
      </c>
      <c r="N718" s="32">
        <f t="shared" si="58"/>
        <v>278.524</v>
      </c>
      <c r="O718" s="11">
        <f t="shared" si="56"/>
        <v>1.2044419870459997</v>
      </c>
    </row>
    <row r="719" spans="1:15" x14ac:dyDescent="0.2">
      <c r="A719" s="1">
        <v>718</v>
      </c>
      <c r="B719" s="13">
        <f>(commit!$H720+commit!$I720)/1000</f>
        <v>8.2080000000000002</v>
      </c>
      <c r="C719" s="13">
        <f>(commit!$K720-commit!$J720)/1000</f>
        <v>148.988</v>
      </c>
      <c r="D719" s="13">
        <f>commit!$J720/1000</f>
        <v>0.82</v>
      </c>
      <c r="E719" s="12">
        <f>commit!$G720</f>
        <v>335516</v>
      </c>
      <c r="F719" s="32">
        <f t="shared" si="57"/>
        <v>335.51600000000002</v>
      </c>
      <c r="G719" s="12">
        <f>commit!$P720/1000</f>
        <v>98.688000000000002</v>
      </c>
      <c r="H719" s="12">
        <f>commit!$P720/J719</f>
        <v>53.751633986928105</v>
      </c>
      <c r="I719" s="12">
        <f>commit!$L720</f>
        <v>1697</v>
      </c>
      <c r="J719" s="12">
        <f>commit!$M720</f>
        <v>1836</v>
      </c>
      <c r="K719" s="13">
        <f>(ncommit!$K720-ncommit!$J720)/1000</f>
        <v>92.028999999999996</v>
      </c>
      <c r="L719" s="11">
        <f t="shared" si="55"/>
        <v>1.6189244694607134</v>
      </c>
      <c r="M719" s="12">
        <f>ncommit!$G720</f>
        <v>278627</v>
      </c>
      <c r="N719" s="32">
        <f t="shared" si="58"/>
        <v>278.62700000000001</v>
      </c>
      <c r="O719" s="11">
        <f t="shared" si="56"/>
        <v>1.2041761925441541</v>
      </c>
    </row>
    <row r="720" spans="1:15" x14ac:dyDescent="0.2">
      <c r="A720" s="1">
        <v>719</v>
      </c>
      <c r="B720" s="13">
        <f>(commit!$H721+commit!$I721)/1000</f>
        <v>8.1509999999999998</v>
      </c>
      <c r="C720" s="13">
        <f>(commit!$K721-commit!$J721)/1000</f>
        <v>147.47999999999999</v>
      </c>
      <c r="D720" s="13">
        <f>commit!$J721/1000</f>
        <v>0.82</v>
      </c>
      <c r="E720" s="12">
        <f>commit!$G721</f>
        <v>335558</v>
      </c>
      <c r="F720" s="32">
        <f t="shared" si="57"/>
        <v>335.55799999999999</v>
      </c>
      <c r="G720" s="12">
        <f>commit!$P721/1000</f>
        <v>98.712000000000003</v>
      </c>
      <c r="H720" s="12">
        <f>commit!$P721/J720</f>
        <v>53.64782608695652</v>
      </c>
      <c r="I720" s="12">
        <f>commit!$L721</f>
        <v>1705</v>
      </c>
      <c r="J720" s="12">
        <f>commit!$M721</f>
        <v>1840</v>
      </c>
      <c r="K720" s="13">
        <f>(ncommit!$K721-ncommit!$J721)/1000</f>
        <v>94.319000000000003</v>
      </c>
      <c r="L720" s="11">
        <f t="shared" si="55"/>
        <v>1.5636298094763514</v>
      </c>
      <c r="M720" s="12">
        <f>ncommit!$G721</f>
        <v>279071</v>
      </c>
      <c r="N720" s="32">
        <f t="shared" si="58"/>
        <v>279.07100000000003</v>
      </c>
      <c r="O720" s="11">
        <f t="shared" si="56"/>
        <v>1.2024108560187192</v>
      </c>
    </row>
    <row r="721" spans="1:15" x14ac:dyDescent="0.2">
      <c r="A721" s="1">
        <v>720</v>
      </c>
      <c r="B721" s="13">
        <f>(commit!$H722+commit!$I722)/1000</f>
        <v>8.4090000000000007</v>
      </c>
      <c r="C721" s="13">
        <f>(commit!$K722-commit!$J722)/1000</f>
        <v>154.07900000000001</v>
      </c>
      <c r="D721" s="13">
        <f>commit!$J722/1000</f>
        <v>0.80400000000000005</v>
      </c>
      <c r="E721" s="12">
        <f>commit!$G722</f>
        <v>335558</v>
      </c>
      <c r="F721" s="32">
        <f t="shared" si="57"/>
        <v>335.55799999999999</v>
      </c>
      <c r="G721" s="12">
        <f>commit!$P722/1000</f>
        <v>98.712000000000003</v>
      </c>
      <c r="H721" s="12">
        <f>commit!$P722/J721</f>
        <v>53.64782608695652</v>
      </c>
      <c r="I721" s="12">
        <f>commit!$L722</f>
        <v>1706</v>
      </c>
      <c r="J721" s="12">
        <f>commit!$M722</f>
        <v>1840</v>
      </c>
      <c r="K721" s="13">
        <f>(ncommit!$K722-ncommit!$J722)/1000</f>
        <v>92.935000000000002</v>
      </c>
      <c r="L721" s="11">
        <f t="shared" si="55"/>
        <v>1.6579222036907517</v>
      </c>
      <c r="M721" s="12">
        <f>ncommit!$G722</f>
        <v>279079</v>
      </c>
      <c r="N721" s="32">
        <f t="shared" si="58"/>
        <v>279.07900000000001</v>
      </c>
      <c r="O721" s="11">
        <f t="shared" si="56"/>
        <v>1.2023763880478286</v>
      </c>
    </row>
    <row r="722" spans="1:15" x14ac:dyDescent="0.2">
      <c r="A722" s="1">
        <v>721</v>
      </c>
      <c r="B722" s="13">
        <f>(commit!$H723+commit!$I723)/1000</f>
        <v>8.4369999999999994</v>
      </c>
      <c r="C722" s="13">
        <f>(commit!$K723-commit!$J723)/1000</f>
        <v>122.85899999999999</v>
      </c>
      <c r="D722" s="13">
        <f>commit!$J723/1000</f>
        <v>0.877</v>
      </c>
      <c r="E722" s="12">
        <f>commit!$G723</f>
        <v>319560</v>
      </c>
      <c r="F722" s="32">
        <f t="shared" si="57"/>
        <v>319.56</v>
      </c>
      <c r="G722" s="12">
        <f>commit!$P723/1000</f>
        <v>95.591999999999999</v>
      </c>
      <c r="H722" s="12">
        <f>commit!$P723/J722</f>
        <v>52.207536865101041</v>
      </c>
      <c r="I722" s="12">
        <f>commit!$L723</f>
        <v>1705</v>
      </c>
      <c r="J722" s="12">
        <f>commit!$M723</f>
        <v>1831</v>
      </c>
      <c r="K722" s="13">
        <f>(ncommit!$K723-ncommit!$J723)/1000</f>
        <v>88.635999999999996</v>
      </c>
      <c r="L722" s="11">
        <f t="shared" si="55"/>
        <v>1.3861072250552824</v>
      </c>
      <c r="M722" s="12">
        <f>ncommit!$G723</f>
        <v>266218</v>
      </c>
      <c r="N722" s="32">
        <f t="shared" si="58"/>
        <v>266.21800000000002</v>
      </c>
      <c r="O722" s="11">
        <f t="shared" si="56"/>
        <v>1.200369621888828</v>
      </c>
    </row>
    <row r="723" spans="1:15" x14ac:dyDescent="0.2">
      <c r="A723" s="1">
        <v>722</v>
      </c>
      <c r="B723" s="13">
        <f>(commit!$H724+commit!$I724)/1000</f>
        <v>8.59</v>
      </c>
      <c r="C723" s="13">
        <f>(commit!$K724-commit!$J724)/1000</f>
        <v>122.673</v>
      </c>
      <c r="D723" s="13">
        <f>commit!$J724/1000</f>
        <v>0.79500000000000004</v>
      </c>
      <c r="E723" s="12">
        <f>commit!$G724</f>
        <v>319560</v>
      </c>
      <c r="F723" s="32">
        <f t="shared" si="57"/>
        <v>319.56</v>
      </c>
      <c r="G723" s="12">
        <f>commit!$P724/1000</f>
        <v>95.591999999999999</v>
      </c>
      <c r="H723" s="12">
        <f>commit!$P724/J723</f>
        <v>52.207536865101041</v>
      </c>
      <c r="I723" s="12">
        <f>commit!$L724</f>
        <v>1705</v>
      </c>
      <c r="J723" s="12">
        <f>commit!$M724</f>
        <v>1831</v>
      </c>
      <c r="K723" s="13">
        <f>(ncommit!$K724-ncommit!$J724)/1000</f>
        <v>84.94</v>
      </c>
      <c r="L723" s="11">
        <f t="shared" si="55"/>
        <v>1.4442312220390865</v>
      </c>
      <c r="M723" s="12">
        <f>ncommit!$G724</f>
        <v>266218</v>
      </c>
      <c r="N723" s="32">
        <f t="shared" si="58"/>
        <v>266.21800000000002</v>
      </c>
      <c r="O723" s="11">
        <f t="shared" si="56"/>
        <v>1.200369621888828</v>
      </c>
    </row>
    <row r="724" spans="1:15" x14ac:dyDescent="0.2">
      <c r="A724" s="1">
        <v>723</v>
      </c>
      <c r="B724" s="13">
        <f>(commit!$H725+commit!$I725)/1000</f>
        <v>8.3729999999999993</v>
      </c>
      <c r="C724" s="13">
        <f>(commit!$K725-commit!$J725)/1000</f>
        <v>120.56399999999999</v>
      </c>
      <c r="D724" s="13">
        <f>commit!$J725/1000</f>
        <v>0.78</v>
      </c>
      <c r="E724" s="12">
        <f>commit!$G725</f>
        <v>319560</v>
      </c>
      <c r="F724" s="32">
        <f t="shared" si="57"/>
        <v>319.56</v>
      </c>
      <c r="G724" s="12">
        <f>commit!$P725/1000</f>
        <v>95.591999999999999</v>
      </c>
      <c r="H724" s="12">
        <f>commit!$P725/J724</f>
        <v>52.207536865101041</v>
      </c>
      <c r="I724" s="12">
        <f>commit!$L725</f>
        <v>1705</v>
      </c>
      <c r="J724" s="12">
        <f>commit!$M725</f>
        <v>1831</v>
      </c>
      <c r="K724" s="13">
        <f>(ncommit!$K725-ncommit!$J725)/1000</f>
        <v>85.950999999999993</v>
      </c>
      <c r="L724" s="11">
        <f t="shared" si="55"/>
        <v>1.4027061930634896</v>
      </c>
      <c r="M724" s="12">
        <f>ncommit!$G725</f>
        <v>266218</v>
      </c>
      <c r="N724" s="32">
        <f t="shared" si="58"/>
        <v>266.21800000000002</v>
      </c>
      <c r="O724" s="11">
        <f t="shared" si="56"/>
        <v>1.200369621888828</v>
      </c>
    </row>
    <row r="725" spans="1:15" x14ac:dyDescent="0.2">
      <c r="A725" s="1">
        <v>724</v>
      </c>
      <c r="B725" s="13">
        <f>(commit!$H726+commit!$I726)/1000</f>
        <v>7.9539999999999997</v>
      </c>
      <c r="C725" s="13">
        <f>(commit!$K726-commit!$J726)/1000</f>
        <v>120.462</v>
      </c>
      <c r="D725" s="13">
        <f>commit!$J726/1000</f>
        <v>0.85199999999999998</v>
      </c>
      <c r="E725" s="12">
        <f>commit!$G726</f>
        <v>320389</v>
      </c>
      <c r="F725" s="32">
        <f t="shared" si="57"/>
        <v>320.38900000000001</v>
      </c>
      <c r="G725" s="12">
        <f>commit!$P726/1000</f>
        <v>95.641000000000005</v>
      </c>
      <c r="H725" s="12">
        <f>commit!$P726/J725</f>
        <v>52.291416074357571</v>
      </c>
      <c r="I725" s="12">
        <f>commit!$L726</f>
        <v>1703</v>
      </c>
      <c r="J725" s="12">
        <f>commit!$M726</f>
        <v>1829</v>
      </c>
      <c r="K725" s="13">
        <f>(ncommit!$K726-ncommit!$J726)/1000</f>
        <v>83.209000000000003</v>
      </c>
      <c r="L725" s="11">
        <f t="shared" si="55"/>
        <v>1.4477039743297</v>
      </c>
      <c r="M725" s="12">
        <f>ncommit!$G726</f>
        <v>266383</v>
      </c>
      <c r="N725" s="32">
        <f t="shared" si="58"/>
        <v>266.38299999999998</v>
      </c>
      <c r="O725" s="11">
        <f t="shared" si="56"/>
        <v>1.202738162720594</v>
      </c>
    </row>
    <row r="726" spans="1:15" x14ac:dyDescent="0.2">
      <c r="A726" s="1">
        <v>725</v>
      </c>
      <c r="B726" s="13">
        <f>(commit!$H727+commit!$I727)/1000</f>
        <v>8.7050000000000001</v>
      </c>
      <c r="C726" s="13">
        <f>(commit!$K727-commit!$J727)/1000</f>
        <v>123.904</v>
      </c>
      <c r="D726" s="13">
        <f>commit!$J727/1000</f>
        <v>0.85599999999999998</v>
      </c>
      <c r="E726" s="12">
        <f>commit!$G727</f>
        <v>320389</v>
      </c>
      <c r="F726" s="32">
        <f t="shared" si="57"/>
        <v>320.38900000000001</v>
      </c>
      <c r="G726" s="12">
        <f>commit!$P727/1000</f>
        <v>95.641000000000005</v>
      </c>
      <c r="H726" s="12">
        <f>commit!$P727/J726</f>
        <v>52.291416074357571</v>
      </c>
      <c r="I726" s="12">
        <f>commit!$L727</f>
        <v>1703</v>
      </c>
      <c r="J726" s="12">
        <f>commit!$M727</f>
        <v>1829</v>
      </c>
      <c r="K726" s="13">
        <f>(ncommit!$K727-ncommit!$J727)/1000</f>
        <v>85.421000000000006</v>
      </c>
      <c r="L726" s="11">
        <f t="shared" si="55"/>
        <v>1.450509827794102</v>
      </c>
      <c r="M726" s="12">
        <f>ncommit!$G727</f>
        <v>266389</v>
      </c>
      <c r="N726" s="32">
        <f t="shared" si="58"/>
        <v>266.38900000000001</v>
      </c>
      <c r="O726" s="11">
        <f t="shared" si="56"/>
        <v>1.2027110729046619</v>
      </c>
    </row>
    <row r="727" spans="1:15" x14ac:dyDescent="0.2">
      <c r="A727" s="1">
        <v>726</v>
      </c>
      <c r="B727" s="13">
        <f>(commit!$H728+commit!$I728)/1000</f>
        <v>8.8510000000000009</v>
      </c>
      <c r="C727" s="13">
        <f>(commit!$K728-commit!$J728)/1000</f>
        <v>125.21</v>
      </c>
      <c r="D727" s="13">
        <f>commit!$J728/1000</f>
        <v>0.83</v>
      </c>
      <c r="E727" s="12">
        <f>commit!$G728</f>
        <v>320389</v>
      </c>
      <c r="F727" s="32">
        <f t="shared" si="57"/>
        <v>320.38900000000001</v>
      </c>
      <c r="G727" s="12">
        <f>commit!$P728/1000</f>
        <v>95.641000000000005</v>
      </c>
      <c r="H727" s="12">
        <f>commit!$P728/J727</f>
        <v>52.291416074357571</v>
      </c>
      <c r="I727" s="12">
        <f>commit!$L728</f>
        <v>1703</v>
      </c>
      <c r="J727" s="12">
        <f>commit!$M728</f>
        <v>1829</v>
      </c>
      <c r="K727" s="13">
        <f>(ncommit!$K728-ncommit!$J728)/1000</f>
        <v>85.945999999999998</v>
      </c>
      <c r="L727" s="11">
        <f t="shared" si="55"/>
        <v>1.4568449956949712</v>
      </c>
      <c r="M727" s="12">
        <f>ncommit!$G728</f>
        <v>266389</v>
      </c>
      <c r="N727" s="32">
        <f t="shared" si="58"/>
        <v>266.38900000000001</v>
      </c>
      <c r="O727" s="11">
        <f t="shared" si="56"/>
        <v>1.2027110729046619</v>
      </c>
    </row>
    <row r="728" spans="1:15" x14ac:dyDescent="0.2">
      <c r="A728" s="1">
        <v>727</v>
      </c>
      <c r="B728" s="13">
        <f>(commit!$H729+commit!$I729)/1000</f>
        <v>8.58</v>
      </c>
      <c r="C728" s="13">
        <f>(commit!$K729-commit!$J729)/1000</f>
        <v>124.89</v>
      </c>
      <c r="D728" s="13">
        <f>commit!$J729/1000</f>
        <v>0.80600000000000005</v>
      </c>
      <c r="E728" s="12">
        <f>commit!$G729</f>
        <v>320374</v>
      </c>
      <c r="F728" s="32">
        <f t="shared" si="57"/>
        <v>320.37400000000002</v>
      </c>
      <c r="G728" s="12">
        <f>commit!$P729/1000</f>
        <v>95.641000000000005</v>
      </c>
      <c r="H728" s="12">
        <f>commit!$P729/J728</f>
        <v>52.291416074357571</v>
      </c>
      <c r="I728" s="12">
        <f>commit!$L729</f>
        <v>1703</v>
      </c>
      <c r="J728" s="12">
        <f>commit!$M729</f>
        <v>1829</v>
      </c>
      <c r="K728" s="13">
        <f>(ncommit!$K729-ncommit!$J729)/1000</f>
        <v>85.727000000000004</v>
      </c>
      <c r="L728" s="11">
        <f t="shared" si="55"/>
        <v>1.4568339029710593</v>
      </c>
      <c r="M728" s="12">
        <f>ncommit!$G729</f>
        <v>266378</v>
      </c>
      <c r="N728" s="32">
        <f t="shared" si="58"/>
        <v>266.37799999999999</v>
      </c>
      <c r="O728" s="11">
        <f t="shared" si="56"/>
        <v>1.2027044275428151</v>
      </c>
    </row>
    <row r="729" spans="1:15" x14ac:dyDescent="0.2">
      <c r="A729" s="1">
        <v>728</v>
      </c>
      <c r="B729" s="13">
        <f>(commit!$H730+commit!$I730)/1000</f>
        <v>8.4890000000000008</v>
      </c>
      <c r="C729" s="13">
        <f>(commit!$K730-commit!$J730)/1000</f>
        <v>115.26</v>
      </c>
      <c r="D729" s="13">
        <f>commit!$J730/1000</f>
        <v>0.64500000000000002</v>
      </c>
      <c r="E729" s="12">
        <f>commit!$G730</f>
        <v>301085</v>
      </c>
      <c r="F729" s="32">
        <f t="shared" si="57"/>
        <v>301.08499999999998</v>
      </c>
      <c r="G729" s="12">
        <f>commit!$P730/1000</f>
        <v>98.039000000000001</v>
      </c>
      <c r="H729" s="12">
        <f>commit!$P730/J729</f>
        <v>53.573224043715847</v>
      </c>
      <c r="I729" s="12">
        <f>commit!$L730</f>
        <v>1704</v>
      </c>
      <c r="J729" s="12">
        <f>commit!$M730</f>
        <v>1830</v>
      </c>
      <c r="K729" s="13">
        <f>(ncommit!$K730-ncommit!$J730)/1000</f>
        <v>90.712000000000003</v>
      </c>
      <c r="L729" s="11">
        <f t="shared" si="55"/>
        <v>1.2706146926536732</v>
      </c>
      <c r="M729" s="12">
        <f>ncommit!$G730</f>
        <v>272429</v>
      </c>
      <c r="N729" s="32">
        <f t="shared" si="58"/>
        <v>272.42899999999997</v>
      </c>
      <c r="O729" s="11">
        <f t="shared" si="56"/>
        <v>1.1051870395589309</v>
      </c>
    </row>
    <row r="730" spans="1:15" x14ac:dyDescent="0.2">
      <c r="A730" s="1">
        <v>729</v>
      </c>
      <c r="B730" s="13">
        <f>(commit!$H731+commit!$I731)/1000</f>
        <v>8.0470000000000006</v>
      </c>
      <c r="C730" s="13">
        <f>(commit!$K731-commit!$J731)/1000</f>
        <v>107.959</v>
      </c>
      <c r="D730" s="13">
        <f>commit!$J731/1000</f>
        <v>0.72099999999999997</v>
      </c>
      <c r="E730" s="12">
        <f>commit!$G731</f>
        <v>299106</v>
      </c>
      <c r="F730" s="32">
        <f t="shared" si="57"/>
        <v>299.10599999999999</v>
      </c>
      <c r="G730" s="12">
        <f>commit!$P731/1000</f>
        <v>98.67</v>
      </c>
      <c r="H730" s="12">
        <f>commit!$P731/J730</f>
        <v>54.125068568294019</v>
      </c>
      <c r="I730" s="12">
        <f>commit!$L731</f>
        <v>1697</v>
      </c>
      <c r="J730" s="12">
        <f>commit!$M731</f>
        <v>1823</v>
      </c>
      <c r="K730" s="13">
        <f>(ncommit!$K731-ncommit!$J731)/1000</f>
        <v>91.850999999999999</v>
      </c>
      <c r="L730" s="11">
        <f t="shared" si="55"/>
        <v>1.1753709812631328</v>
      </c>
      <c r="M730" s="12">
        <f>ncommit!$G731</f>
        <v>275896</v>
      </c>
      <c r="N730" s="32">
        <f t="shared" si="58"/>
        <v>275.89600000000002</v>
      </c>
      <c r="O730" s="11">
        <f t="shared" si="56"/>
        <v>1.0841259025139909</v>
      </c>
    </row>
    <row r="731" spans="1:15" x14ac:dyDescent="0.2">
      <c r="A731" s="1">
        <v>730</v>
      </c>
      <c r="B731" s="13">
        <f>(commit!$H732+commit!$I732)/1000</f>
        <v>8.5749999999999993</v>
      </c>
      <c r="C731" s="13">
        <f>(commit!$K732-commit!$J732)/1000</f>
        <v>165.851</v>
      </c>
      <c r="D731" s="13">
        <f>commit!$J732/1000</f>
        <v>0.88600000000000001</v>
      </c>
      <c r="E731" s="12">
        <f>commit!$G732</f>
        <v>333226</v>
      </c>
      <c r="F731" s="32">
        <f t="shared" si="57"/>
        <v>333.226</v>
      </c>
      <c r="G731" s="12">
        <f>commit!$P732/1000</f>
        <v>102.27200000000001</v>
      </c>
      <c r="H731" s="12">
        <f>commit!$P732/J731</f>
        <v>55.886338797814204</v>
      </c>
      <c r="I731" s="12">
        <f>commit!$L732</f>
        <v>1705</v>
      </c>
      <c r="J731" s="12">
        <f>commit!$M732</f>
        <v>1830</v>
      </c>
      <c r="K731" s="13">
        <f>(ncommit!$K732-ncommit!$J732)/1000</f>
        <v>103.02800000000001</v>
      </c>
      <c r="L731" s="11">
        <f t="shared" si="55"/>
        <v>1.6097662771285475</v>
      </c>
      <c r="M731" s="12">
        <f>ncommit!$G732</f>
        <v>279194</v>
      </c>
      <c r="N731" s="32">
        <f t="shared" si="58"/>
        <v>279.19400000000002</v>
      </c>
      <c r="O731" s="11">
        <f t="shared" si="56"/>
        <v>1.1935285142230849</v>
      </c>
    </row>
    <row r="732" spans="1:15" x14ac:dyDescent="0.2">
      <c r="A732" s="1">
        <v>731</v>
      </c>
      <c r="B732" s="13">
        <f>(commit!$H733+commit!$I733)/1000</f>
        <v>8.6720000000000006</v>
      </c>
      <c r="C732" s="13">
        <f>(commit!$K733-commit!$J733)/1000</f>
        <v>168.327</v>
      </c>
      <c r="D732" s="13">
        <f>commit!$J733/1000</f>
        <v>0.879</v>
      </c>
      <c r="E732" s="12">
        <f>commit!$G733</f>
        <v>333226</v>
      </c>
      <c r="F732" s="32">
        <f t="shared" si="57"/>
        <v>333.226</v>
      </c>
      <c r="G732" s="12">
        <f>commit!$P733/1000</f>
        <v>102.27200000000001</v>
      </c>
      <c r="H732" s="12">
        <f>commit!$P733/J732</f>
        <v>55.886338797814204</v>
      </c>
      <c r="I732" s="12">
        <f>commit!$L733</f>
        <v>1705</v>
      </c>
      <c r="J732" s="12">
        <f>commit!$M733</f>
        <v>1830</v>
      </c>
      <c r="K732" s="13">
        <f>(ncommit!$K733-ncommit!$J733)/1000</f>
        <v>106.94499999999999</v>
      </c>
      <c r="L732" s="11">
        <f t="shared" si="55"/>
        <v>1.573958576838562</v>
      </c>
      <c r="M732" s="12">
        <f>ncommit!$G733</f>
        <v>279256</v>
      </c>
      <c r="N732" s="32">
        <f t="shared" si="58"/>
        <v>279.25599999999997</v>
      </c>
      <c r="O732" s="11">
        <f t="shared" si="56"/>
        <v>1.1932635288051108</v>
      </c>
    </row>
    <row r="733" spans="1:15" x14ac:dyDescent="0.2">
      <c r="A733" s="1">
        <v>732</v>
      </c>
      <c r="B733" s="13">
        <f>(commit!$H734+commit!$I734)/1000</f>
        <v>8.1219999999999999</v>
      </c>
      <c r="C733" s="13">
        <f>(commit!$K734-commit!$J734)/1000</f>
        <v>165.24100000000001</v>
      </c>
      <c r="D733" s="13">
        <f>commit!$J734/1000</f>
        <v>0.91100000000000003</v>
      </c>
      <c r="E733" s="12">
        <f>commit!$G734</f>
        <v>333226</v>
      </c>
      <c r="F733" s="32">
        <f t="shared" si="57"/>
        <v>333.226</v>
      </c>
      <c r="G733" s="12">
        <f>commit!$P734/1000</f>
        <v>102.27200000000001</v>
      </c>
      <c r="H733" s="12">
        <f>commit!$P734/J733</f>
        <v>55.886338797814204</v>
      </c>
      <c r="I733" s="12">
        <f>commit!$L734</f>
        <v>1705</v>
      </c>
      <c r="J733" s="12">
        <f>commit!$M734</f>
        <v>1830</v>
      </c>
      <c r="K733" s="13">
        <f>(ncommit!$K734-ncommit!$J734)/1000</f>
        <v>101.657</v>
      </c>
      <c r="L733" s="11">
        <f t="shared" si="55"/>
        <v>1.6254758649183039</v>
      </c>
      <c r="M733" s="12">
        <f>ncommit!$G734</f>
        <v>279200</v>
      </c>
      <c r="N733" s="32">
        <f t="shared" si="58"/>
        <v>279.2</v>
      </c>
      <c r="O733" s="11">
        <f t="shared" si="56"/>
        <v>1.193502865329513</v>
      </c>
    </row>
    <row r="734" spans="1:15" x14ac:dyDescent="0.2">
      <c r="A734" s="1">
        <v>733</v>
      </c>
      <c r="B734" s="13">
        <f>(commit!$H735+commit!$I735)/1000</f>
        <v>8.4190000000000005</v>
      </c>
      <c r="C734" s="13">
        <f>(commit!$K735-commit!$J735)/1000</f>
        <v>119.851</v>
      </c>
      <c r="D734" s="13">
        <f>commit!$J735/1000</f>
        <v>0.71399999999999997</v>
      </c>
      <c r="E734" s="12">
        <f>commit!$G735</f>
        <v>297564</v>
      </c>
      <c r="F734" s="32">
        <f t="shared" si="57"/>
        <v>297.56400000000002</v>
      </c>
      <c r="G734" s="12">
        <f>commit!$P735/1000</f>
        <v>101.738</v>
      </c>
      <c r="H734" s="12">
        <f>commit!$P735/J734</f>
        <v>55.594535519125685</v>
      </c>
      <c r="I734" s="12">
        <f>commit!$L735</f>
        <v>1705</v>
      </c>
      <c r="J734" s="12">
        <f>commit!$M735</f>
        <v>1830</v>
      </c>
      <c r="K734" s="13">
        <f>(ncommit!$K735-ncommit!$J735)/1000</f>
        <v>78.793999999999997</v>
      </c>
      <c r="L734" s="11">
        <f t="shared" si="55"/>
        <v>1.5210675939792371</v>
      </c>
      <c r="M734" s="12">
        <f>ncommit!$G735</f>
        <v>250502</v>
      </c>
      <c r="N734" s="32">
        <f t="shared" si="58"/>
        <v>250.50200000000001</v>
      </c>
      <c r="O734" s="11">
        <f t="shared" si="56"/>
        <v>1.18787075552291</v>
      </c>
    </row>
    <row r="735" spans="1:15" x14ac:dyDescent="0.2">
      <c r="A735" s="1">
        <v>734</v>
      </c>
      <c r="B735" s="13">
        <f>(commit!$H736+commit!$I736)/1000</f>
        <v>7.9950000000000001</v>
      </c>
      <c r="C735" s="13">
        <f>(commit!$K736-commit!$J736)/1000</f>
        <v>117.68</v>
      </c>
      <c r="D735" s="13">
        <f>commit!$J736/1000</f>
        <v>0.751</v>
      </c>
      <c r="E735" s="12">
        <f>commit!$G736</f>
        <v>297565</v>
      </c>
      <c r="F735" s="32">
        <f t="shared" si="57"/>
        <v>297.565</v>
      </c>
      <c r="G735" s="12">
        <f>commit!$P736/1000</f>
        <v>101.738</v>
      </c>
      <c r="H735" s="12">
        <f>commit!$P736/J735</f>
        <v>55.594535519125685</v>
      </c>
      <c r="I735" s="12">
        <f>commit!$L736</f>
        <v>1705</v>
      </c>
      <c r="J735" s="12">
        <f>commit!$M736</f>
        <v>1830</v>
      </c>
      <c r="K735" s="13">
        <f>(ncommit!$K736-ncommit!$J736)/1000</f>
        <v>77.116</v>
      </c>
      <c r="L735" s="11">
        <f t="shared" si="55"/>
        <v>1.5260127599979254</v>
      </c>
      <c r="M735" s="12">
        <f>ncommit!$G736</f>
        <v>250496</v>
      </c>
      <c r="N735" s="32">
        <f t="shared" si="58"/>
        <v>250.49600000000001</v>
      </c>
      <c r="O735" s="11">
        <f t="shared" si="56"/>
        <v>1.1879032000510987</v>
      </c>
    </row>
    <row r="736" spans="1:15" x14ac:dyDescent="0.2">
      <c r="A736" s="1">
        <v>735</v>
      </c>
      <c r="B736" s="13">
        <f>(commit!$H737+commit!$I737)/1000</f>
        <v>8.3179999999999996</v>
      </c>
      <c r="C736" s="13">
        <f>(commit!$K737-commit!$J737)/1000</f>
        <v>119.78700000000001</v>
      </c>
      <c r="D736" s="13">
        <f>commit!$J737/1000</f>
        <v>0.71399999999999997</v>
      </c>
      <c r="E736" s="12">
        <f>commit!$G737</f>
        <v>297564</v>
      </c>
      <c r="F736" s="32">
        <f t="shared" si="57"/>
        <v>297.56400000000002</v>
      </c>
      <c r="G736" s="12">
        <f>commit!$P737/1000</f>
        <v>101.738</v>
      </c>
      <c r="H736" s="12">
        <f>commit!$P737/J736</f>
        <v>55.594535519125685</v>
      </c>
      <c r="I736" s="12">
        <f>commit!$L737</f>
        <v>1705</v>
      </c>
      <c r="J736" s="12">
        <f>commit!$M737</f>
        <v>1830</v>
      </c>
      <c r="K736" s="13">
        <f>(ncommit!$K737-ncommit!$J737)/1000</f>
        <v>78.382999999999996</v>
      </c>
      <c r="L736" s="11">
        <f t="shared" si="55"/>
        <v>1.5282267838689514</v>
      </c>
      <c r="M736" s="12">
        <f>ncommit!$G737</f>
        <v>250492</v>
      </c>
      <c r="N736" s="32">
        <f t="shared" si="58"/>
        <v>250.49199999999999</v>
      </c>
      <c r="O736" s="11">
        <f t="shared" si="56"/>
        <v>1.1879181770276097</v>
      </c>
    </row>
    <row r="737" spans="1:15" x14ac:dyDescent="0.2">
      <c r="A737" s="1">
        <v>736</v>
      </c>
      <c r="B737" s="13">
        <f>(commit!$H738+commit!$I738)/1000</f>
        <v>8.6050000000000004</v>
      </c>
      <c r="C737" s="13">
        <f>(commit!$K738-commit!$J738)/1000</f>
        <v>122.218</v>
      </c>
      <c r="D737" s="13">
        <f>commit!$J738/1000</f>
        <v>0.752</v>
      </c>
      <c r="E737" s="12">
        <f>commit!$G738</f>
        <v>297565</v>
      </c>
      <c r="F737" s="32">
        <f t="shared" si="57"/>
        <v>297.565</v>
      </c>
      <c r="G737" s="12">
        <f>commit!$P738/1000</f>
        <v>101.738</v>
      </c>
      <c r="H737" s="12">
        <f>commit!$P738/J737</f>
        <v>55.594535519125685</v>
      </c>
      <c r="I737" s="12">
        <f>commit!$L738</f>
        <v>1705</v>
      </c>
      <c r="J737" s="12">
        <f>commit!$M738</f>
        <v>1830</v>
      </c>
      <c r="K737" s="13">
        <f>(ncommit!$K738-ncommit!$J738)/1000</f>
        <v>79.724999999999994</v>
      </c>
      <c r="L737" s="11">
        <f t="shared" si="55"/>
        <v>1.5329946691752903</v>
      </c>
      <c r="M737" s="12">
        <f>ncommit!$G738</f>
        <v>250496</v>
      </c>
      <c r="N737" s="32">
        <f t="shared" si="58"/>
        <v>250.49600000000001</v>
      </c>
      <c r="O737" s="11">
        <f t="shared" si="56"/>
        <v>1.1879032000510987</v>
      </c>
    </row>
    <row r="738" spans="1:15" x14ac:dyDescent="0.2">
      <c r="A738" s="1">
        <v>737</v>
      </c>
      <c r="B738" s="13">
        <f>(commit!$H739+commit!$I739)/1000</f>
        <v>8.3949999999999996</v>
      </c>
      <c r="C738" s="13">
        <f>(commit!$K739-commit!$J739)/1000</f>
        <v>114.896</v>
      </c>
      <c r="D738" s="13">
        <f>commit!$J739/1000</f>
        <v>0.66200000000000003</v>
      </c>
      <c r="E738" s="12">
        <f>commit!$G739</f>
        <v>290482</v>
      </c>
      <c r="F738" s="32">
        <f t="shared" si="57"/>
        <v>290.48200000000003</v>
      </c>
      <c r="G738" s="12">
        <f>commit!$P739/1000</f>
        <v>99.412999999999997</v>
      </c>
      <c r="H738" s="12">
        <f>commit!$P739/J738</f>
        <v>54.324043715846997</v>
      </c>
      <c r="I738" s="12">
        <f>commit!$L739</f>
        <v>1705</v>
      </c>
      <c r="J738" s="12">
        <f>commit!$M739</f>
        <v>1830</v>
      </c>
      <c r="K738" s="13">
        <f>(ncommit!$K739-ncommit!$J739)/1000</f>
        <v>73.13</v>
      </c>
      <c r="L738" s="11">
        <f t="shared" si="55"/>
        <v>1.5711199234240394</v>
      </c>
      <c r="M738" s="12">
        <f>ncommit!$G739</f>
        <v>243164</v>
      </c>
      <c r="N738" s="32">
        <f t="shared" si="58"/>
        <v>243.16399999999999</v>
      </c>
      <c r="O738" s="11">
        <f t="shared" si="56"/>
        <v>1.1945929496142522</v>
      </c>
    </row>
    <row r="739" spans="1:15" x14ac:dyDescent="0.2">
      <c r="A739" s="1">
        <v>738</v>
      </c>
      <c r="B739" s="13">
        <f>(commit!$H740+commit!$I740)/1000</f>
        <v>8.6259999999999994</v>
      </c>
      <c r="C739" s="13">
        <f>(commit!$K740-commit!$J740)/1000</f>
        <v>117.054</v>
      </c>
      <c r="D739" s="13">
        <f>commit!$J740/1000</f>
        <v>0.69299999999999995</v>
      </c>
      <c r="E739" s="12">
        <f>commit!$G740</f>
        <v>290482</v>
      </c>
      <c r="F739" s="32">
        <f t="shared" si="57"/>
        <v>290.48200000000003</v>
      </c>
      <c r="G739" s="12">
        <f>commit!$P740/1000</f>
        <v>99.412999999999997</v>
      </c>
      <c r="H739" s="12">
        <f>commit!$P740/J739</f>
        <v>54.324043715846997</v>
      </c>
      <c r="I739" s="12">
        <f>commit!$L740</f>
        <v>1705</v>
      </c>
      <c r="J739" s="12">
        <f>commit!$M740</f>
        <v>1830</v>
      </c>
      <c r="K739" s="13">
        <f>(ncommit!$K740-ncommit!$J740)/1000</f>
        <v>73.631</v>
      </c>
      <c r="L739" s="11">
        <f t="shared" si="55"/>
        <v>1.5897380179543943</v>
      </c>
      <c r="M739" s="12">
        <f>ncommit!$G740</f>
        <v>243111</v>
      </c>
      <c r="N739" s="32">
        <f t="shared" si="58"/>
        <v>243.11099999999999</v>
      </c>
      <c r="O739" s="11">
        <f t="shared" si="56"/>
        <v>1.1948533797318921</v>
      </c>
    </row>
    <row r="740" spans="1:15" x14ac:dyDescent="0.2">
      <c r="A740" s="1">
        <v>739</v>
      </c>
      <c r="B740" s="13">
        <f>(commit!$H741+commit!$I741)/1000</f>
        <v>7.8789999999999996</v>
      </c>
      <c r="C740" s="13">
        <f>(commit!$K741-commit!$J741)/1000</f>
        <v>112.539</v>
      </c>
      <c r="D740" s="13">
        <f>commit!$J741/1000</f>
        <v>0.72899999999999998</v>
      </c>
      <c r="E740" s="12">
        <f>commit!$G741</f>
        <v>290483</v>
      </c>
      <c r="F740" s="32">
        <f t="shared" si="57"/>
        <v>290.483</v>
      </c>
      <c r="G740" s="12">
        <f>commit!$P741/1000</f>
        <v>99.412999999999997</v>
      </c>
      <c r="H740" s="12">
        <f>commit!$P741/J740</f>
        <v>54.324043715846997</v>
      </c>
      <c r="I740" s="12">
        <f>commit!$L741</f>
        <v>1705</v>
      </c>
      <c r="J740" s="12">
        <f>commit!$M741</f>
        <v>1830</v>
      </c>
      <c r="K740" s="13">
        <f>(ncommit!$K741-ncommit!$J741)/1000</f>
        <v>72.930000000000007</v>
      </c>
      <c r="L740" s="11">
        <f t="shared" si="55"/>
        <v>1.5431098313451252</v>
      </c>
      <c r="M740" s="12">
        <f>ncommit!$G741</f>
        <v>243105</v>
      </c>
      <c r="N740" s="32">
        <f t="shared" si="58"/>
        <v>243.10499999999999</v>
      </c>
      <c r="O740" s="11">
        <f t="shared" si="56"/>
        <v>1.1948869829908888</v>
      </c>
    </row>
    <row r="741" spans="1:15" x14ac:dyDescent="0.2">
      <c r="A741" s="1">
        <v>740</v>
      </c>
      <c r="B741" s="13">
        <f>(commit!$H742+commit!$I742)/1000</f>
        <v>8.4930000000000003</v>
      </c>
      <c r="C741" s="13">
        <f>(commit!$K742-commit!$J742)/1000</f>
        <v>115.583</v>
      </c>
      <c r="D741" s="13">
        <f>commit!$J742/1000</f>
        <v>0.69899999999999995</v>
      </c>
      <c r="E741" s="12">
        <f>commit!$G742</f>
        <v>290482</v>
      </c>
      <c r="F741" s="32">
        <f t="shared" si="57"/>
        <v>290.48200000000003</v>
      </c>
      <c r="G741" s="12">
        <f>commit!$P742/1000</f>
        <v>99.412999999999997</v>
      </c>
      <c r="H741" s="12">
        <f>commit!$P742/J741</f>
        <v>54.324043715846997</v>
      </c>
      <c r="I741" s="12">
        <f>commit!$L742</f>
        <v>1705</v>
      </c>
      <c r="J741" s="12">
        <f>commit!$M742</f>
        <v>1830</v>
      </c>
      <c r="K741" s="13">
        <f>(ncommit!$K742-ncommit!$J742)/1000</f>
        <v>74.762</v>
      </c>
      <c r="L741" s="11">
        <f t="shared" si="55"/>
        <v>1.5460126802386238</v>
      </c>
      <c r="M741" s="12">
        <f>ncommit!$G742</f>
        <v>243101</v>
      </c>
      <c r="N741" s="32">
        <f t="shared" si="58"/>
        <v>243.101</v>
      </c>
      <c r="O741" s="11">
        <f t="shared" si="56"/>
        <v>1.1949025302240632</v>
      </c>
    </row>
    <row r="742" spans="1:15" x14ac:dyDescent="0.2">
      <c r="A742" s="1">
        <v>741</v>
      </c>
      <c r="B742" s="13">
        <f>(commit!$H743+commit!$I743)/1000</f>
        <v>9.0340000000000007</v>
      </c>
      <c r="C742" s="13">
        <f>(commit!$K743-commit!$J743)/1000</f>
        <v>118.014</v>
      </c>
      <c r="D742" s="13">
        <f>commit!$J743/1000</f>
        <v>0.74299999999999999</v>
      </c>
      <c r="E742" s="12">
        <f>commit!$G743</f>
        <v>290483</v>
      </c>
      <c r="F742" s="32">
        <f t="shared" si="57"/>
        <v>290.483</v>
      </c>
      <c r="G742" s="12">
        <f>commit!$P743/1000</f>
        <v>99.412999999999997</v>
      </c>
      <c r="H742" s="12">
        <f>commit!$P743/J742</f>
        <v>54.324043715846997</v>
      </c>
      <c r="I742" s="12">
        <f>commit!$L743</f>
        <v>1705</v>
      </c>
      <c r="J742" s="12">
        <f>commit!$M743</f>
        <v>1830</v>
      </c>
      <c r="K742" s="13">
        <f>(ncommit!$K743-ncommit!$J743)/1000</f>
        <v>75.536000000000001</v>
      </c>
      <c r="L742" s="11">
        <f t="shared" si="55"/>
        <v>1.5623543740732895</v>
      </c>
      <c r="M742" s="12">
        <f>ncommit!$G743</f>
        <v>243105</v>
      </c>
      <c r="N742" s="32">
        <f t="shared" si="58"/>
        <v>243.10499999999999</v>
      </c>
      <c r="O742" s="11">
        <f t="shared" si="56"/>
        <v>1.1948869829908888</v>
      </c>
    </row>
    <row r="743" spans="1:15" x14ac:dyDescent="0.2">
      <c r="A743" s="1">
        <v>742</v>
      </c>
      <c r="B743" s="13">
        <f>(commit!$H744+commit!$I744)/1000</f>
        <v>8.5359999999999996</v>
      </c>
      <c r="C743" s="13">
        <f>(commit!$K744-commit!$J744)/1000</f>
        <v>117.887</v>
      </c>
      <c r="D743" s="13">
        <f>commit!$J744/1000</f>
        <v>0.73199999999999998</v>
      </c>
      <c r="E743" s="12">
        <f>commit!$G744</f>
        <v>290585</v>
      </c>
      <c r="F743" s="32">
        <f t="shared" si="57"/>
        <v>290.58499999999998</v>
      </c>
      <c r="G743" s="12">
        <f>commit!$P744/1000</f>
        <v>99.444999999999993</v>
      </c>
      <c r="H743" s="12">
        <f>commit!$P744/J743</f>
        <v>54.341530054644807</v>
      </c>
      <c r="I743" s="12">
        <f>commit!$L744</f>
        <v>1705</v>
      </c>
      <c r="J743" s="12">
        <f>commit!$M744</f>
        <v>1830</v>
      </c>
      <c r="K743" s="13">
        <f>(ncommit!$K744-ncommit!$J744)/1000</f>
        <v>74.25</v>
      </c>
      <c r="L743" s="11">
        <f t="shared" si="55"/>
        <v>1.5877037037037036</v>
      </c>
      <c r="M743" s="12">
        <f>ncommit!$G744</f>
        <v>242548</v>
      </c>
      <c r="N743" s="32">
        <f t="shared" si="58"/>
        <v>242.548</v>
      </c>
      <c r="O743" s="11">
        <f t="shared" si="56"/>
        <v>1.1980515196991937</v>
      </c>
    </row>
    <row r="744" spans="1:15" x14ac:dyDescent="0.2">
      <c r="A744" s="1">
        <v>743</v>
      </c>
      <c r="B744" s="13">
        <f>(commit!$H745+commit!$I745)/1000</f>
        <v>8.5419999999999998</v>
      </c>
      <c r="C744" s="13">
        <f>(commit!$K745-commit!$J745)/1000</f>
        <v>115.453</v>
      </c>
      <c r="D744" s="13">
        <f>commit!$J745/1000</f>
        <v>0.78100000000000003</v>
      </c>
      <c r="E744" s="12">
        <f>commit!$G745</f>
        <v>290585</v>
      </c>
      <c r="F744" s="32">
        <f t="shared" si="57"/>
        <v>290.58499999999998</v>
      </c>
      <c r="G744" s="12">
        <f>commit!$P745/1000</f>
        <v>99.444999999999993</v>
      </c>
      <c r="H744" s="12">
        <f>commit!$P745/J744</f>
        <v>54.341530054644807</v>
      </c>
      <c r="I744" s="12">
        <f>commit!$L745</f>
        <v>1705</v>
      </c>
      <c r="J744" s="12">
        <f>commit!$M745</f>
        <v>1830</v>
      </c>
      <c r="K744" s="13">
        <f>(ncommit!$K745-ncommit!$J745)/1000</f>
        <v>74.277000000000001</v>
      </c>
      <c r="L744" s="11">
        <f t="shared" si="55"/>
        <v>1.5543573380723508</v>
      </c>
      <c r="M744" s="12">
        <f>ncommit!$G745</f>
        <v>242554</v>
      </c>
      <c r="N744" s="32">
        <f t="shared" si="58"/>
        <v>242.554</v>
      </c>
      <c r="O744" s="11">
        <f t="shared" si="56"/>
        <v>1.1980218837867032</v>
      </c>
    </row>
    <row r="745" spans="1:15" x14ac:dyDescent="0.2">
      <c r="A745" s="1">
        <v>744</v>
      </c>
      <c r="B745" s="13">
        <f>(commit!$H746+commit!$I746)/1000</f>
        <v>8.5229999999999997</v>
      </c>
      <c r="C745" s="13">
        <f>(commit!$K746-commit!$J746)/1000</f>
        <v>140.541</v>
      </c>
      <c r="D745" s="13">
        <f>commit!$J746/1000</f>
        <v>0.94299999999999995</v>
      </c>
      <c r="E745" s="12">
        <f>commit!$G746</f>
        <v>346825</v>
      </c>
      <c r="F745" s="32">
        <f t="shared" si="57"/>
        <v>346.82499999999999</v>
      </c>
      <c r="G745" s="12">
        <f>commit!$P746/1000</f>
        <v>104.845</v>
      </c>
      <c r="H745" s="12">
        <f>commit!$P746/J745</f>
        <v>57.292349726775953</v>
      </c>
      <c r="I745" s="12">
        <f>commit!$L746</f>
        <v>1710</v>
      </c>
      <c r="J745" s="12">
        <f>commit!$M746</f>
        <v>1830</v>
      </c>
      <c r="K745" s="13">
        <f>(ncommit!$K746-ncommit!$J746)/1000</f>
        <v>108.583</v>
      </c>
      <c r="L745" s="11">
        <f t="shared" si="55"/>
        <v>1.2943186318300286</v>
      </c>
      <c r="M745" s="12">
        <f>ncommit!$G746</f>
        <v>325262</v>
      </c>
      <c r="N745" s="32">
        <f t="shared" si="58"/>
        <v>325.262</v>
      </c>
      <c r="O745" s="11">
        <f t="shared" si="56"/>
        <v>1.0662942489439282</v>
      </c>
    </row>
    <row r="746" spans="1:15" x14ac:dyDescent="0.2">
      <c r="A746" s="1">
        <v>745</v>
      </c>
      <c r="B746" s="13">
        <f>(commit!$H747+commit!$I747)/1000</f>
        <v>8.5709999999999997</v>
      </c>
      <c r="C746" s="13">
        <f>(commit!$K747-commit!$J747)/1000</f>
        <v>152.25200000000001</v>
      </c>
      <c r="D746" s="13">
        <f>commit!$J747/1000</f>
        <v>0.90200000000000002</v>
      </c>
      <c r="E746" s="12">
        <f>commit!$G747</f>
        <v>346876</v>
      </c>
      <c r="F746" s="32">
        <f t="shared" si="57"/>
        <v>346.87599999999998</v>
      </c>
      <c r="G746" s="12">
        <f>commit!$P747/1000</f>
        <v>104.845</v>
      </c>
      <c r="H746" s="12">
        <f>commit!$P747/J746</f>
        <v>57.292349726775953</v>
      </c>
      <c r="I746" s="12">
        <f>commit!$L747</f>
        <v>1710</v>
      </c>
      <c r="J746" s="12">
        <f>commit!$M747</f>
        <v>1830</v>
      </c>
      <c r="K746" s="13">
        <f>(ncommit!$K747-ncommit!$J747)/1000</f>
        <v>113.563</v>
      </c>
      <c r="L746" s="11">
        <f t="shared" si="55"/>
        <v>1.3406831450384369</v>
      </c>
      <c r="M746" s="12">
        <f>ncommit!$G747</f>
        <v>325302</v>
      </c>
      <c r="N746" s="32">
        <f t="shared" si="58"/>
        <v>325.30200000000002</v>
      </c>
      <c r="O746" s="11">
        <f t="shared" si="56"/>
        <v>1.0663199119587337</v>
      </c>
    </row>
    <row r="747" spans="1:15" x14ac:dyDescent="0.2">
      <c r="A747" s="1">
        <v>746</v>
      </c>
      <c r="B747" s="13">
        <f>(commit!$H748+commit!$I748)/1000</f>
        <v>9.1300000000000008</v>
      </c>
      <c r="C747" s="13">
        <f>(commit!$K748-commit!$J748)/1000</f>
        <v>149.501</v>
      </c>
      <c r="D747" s="13">
        <f>commit!$J748/1000</f>
        <v>0.98899999999999999</v>
      </c>
      <c r="E747" s="12">
        <f>commit!$G748</f>
        <v>346825</v>
      </c>
      <c r="F747" s="32">
        <f t="shared" si="57"/>
        <v>346.82499999999999</v>
      </c>
      <c r="G747" s="12">
        <f>commit!$P748/1000</f>
        <v>104.845</v>
      </c>
      <c r="H747" s="12">
        <f>commit!$P748/J747</f>
        <v>57.292349726775953</v>
      </c>
      <c r="I747" s="12">
        <f>commit!$L748</f>
        <v>1710</v>
      </c>
      <c r="J747" s="12">
        <f>commit!$M748</f>
        <v>1830</v>
      </c>
      <c r="K747" s="13">
        <f>(ncommit!$K748-ncommit!$J748)/1000</f>
        <v>114.608</v>
      </c>
      <c r="L747" s="11">
        <f t="shared" si="55"/>
        <v>1.304455186374424</v>
      </c>
      <c r="M747" s="12">
        <f>ncommit!$G748</f>
        <v>325314</v>
      </c>
      <c r="N747" s="32">
        <f t="shared" si="58"/>
        <v>325.31400000000002</v>
      </c>
      <c r="O747" s="11">
        <f t="shared" si="56"/>
        <v>1.0661238065376837</v>
      </c>
    </row>
    <row r="748" spans="1:15" x14ac:dyDescent="0.2">
      <c r="A748" s="1">
        <v>747</v>
      </c>
      <c r="B748" s="13">
        <f>(commit!$H749+commit!$I749)/1000</f>
        <v>8.2520000000000007</v>
      </c>
      <c r="C748" s="13">
        <f>(commit!$K749-commit!$J749)/1000</f>
        <v>147.22</v>
      </c>
      <c r="D748" s="13">
        <f>commit!$J749/1000</f>
        <v>0.93300000000000005</v>
      </c>
      <c r="E748" s="12">
        <f>commit!$G749</f>
        <v>346876</v>
      </c>
      <c r="F748" s="32">
        <f t="shared" si="57"/>
        <v>346.87599999999998</v>
      </c>
      <c r="G748" s="12">
        <f>commit!$P749/1000</f>
        <v>104.845</v>
      </c>
      <c r="H748" s="12">
        <f>commit!$P749/J748</f>
        <v>57.292349726775953</v>
      </c>
      <c r="I748" s="12">
        <f>commit!$L749</f>
        <v>1710</v>
      </c>
      <c r="J748" s="12">
        <f>commit!$M749</f>
        <v>1830</v>
      </c>
      <c r="K748" s="13">
        <f>(ncommit!$K749-ncommit!$J749)/1000</f>
        <v>114.607</v>
      </c>
      <c r="L748" s="11">
        <f t="shared" si="55"/>
        <v>1.2845637701013026</v>
      </c>
      <c r="M748" s="12">
        <f>ncommit!$G749</f>
        <v>325309</v>
      </c>
      <c r="N748" s="32">
        <f t="shared" si="58"/>
        <v>325.30900000000003</v>
      </c>
      <c r="O748" s="11">
        <f t="shared" si="56"/>
        <v>1.0662969668837936</v>
      </c>
    </row>
    <row r="749" spans="1:15" x14ac:dyDescent="0.2">
      <c r="A749" s="1">
        <v>748</v>
      </c>
      <c r="B749" s="13">
        <f>(commit!$H750+commit!$I750)/1000</f>
        <v>8.452</v>
      </c>
      <c r="C749" s="13">
        <f>(commit!$K750-commit!$J750)/1000</f>
        <v>146.90299999999999</v>
      </c>
      <c r="D749" s="13">
        <f>commit!$J750/1000</f>
        <v>0.96899999999999997</v>
      </c>
      <c r="E749" s="12">
        <f>commit!$G750</f>
        <v>345407</v>
      </c>
      <c r="F749" s="32">
        <f t="shared" si="57"/>
        <v>345.40699999999998</v>
      </c>
      <c r="G749" s="12">
        <f>commit!$P750/1000</f>
        <v>104.374</v>
      </c>
      <c r="H749" s="12">
        <f>commit!$P750/J749</f>
        <v>56.972707423580786</v>
      </c>
      <c r="I749" s="12">
        <f>commit!$L750</f>
        <v>1712</v>
      </c>
      <c r="J749" s="12">
        <f>commit!$M750</f>
        <v>1832</v>
      </c>
      <c r="K749" s="13">
        <f>(ncommit!$K750-ncommit!$J750)/1000</f>
        <v>110.268</v>
      </c>
      <c r="L749" s="11">
        <f t="shared" si="55"/>
        <v>1.3322360068197481</v>
      </c>
      <c r="M749" s="12">
        <f>ncommit!$G750</f>
        <v>321715</v>
      </c>
      <c r="N749" s="32">
        <f t="shared" si="58"/>
        <v>321.71499999999997</v>
      </c>
      <c r="O749" s="11">
        <f t="shared" si="56"/>
        <v>1.0736428205088355</v>
      </c>
    </row>
    <row r="750" spans="1:15" x14ac:dyDescent="0.2">
      <c r="A750" s="1">
        <v>749</v>
      </c>
      <c r="B750" s="13">
        <f>(commit!$H751+commit!$I751)/1000</f>
        <v>8.1259999999999994</v>
      </c>
      <c r="C750" s="13">
        <f>(commit!$K751-commit!$J751)/1000</f>
        <v>139.79499999999999</v>
      </c>
      <c r="D750" s="13">
        <f>commit!$J751/1000</f>
        <v>0.91700000000000004</v>
      </c>
      <c r="E750" s="12">
        <f>commit!$G751</f>
        <v>345356</v>
      </c>
      <c r="F750" s="32">
        <f t="shared" si="57"/>
        <v>345.35599999999999</v>
      </c>
      <c r="G750" s="12">
        <f>commit!$P751/1000</f>
        <v>104.374</v>
      </c>
      <c r="H750" s="12">
        <f>commit!$P751/J750</f>
        <v>56.972707423580786</v>
      </c>
      <c r="I750" s="12">
        <f>commit!$L751</f>
        <v>1712</v>
      </c>
      <c r="J750" s="12">
        <f>commit!$M751</f>
        <v>1832</v>
      </c>
      <c r="K750" s="13">
        <f>(ncommit!$K751-ncommit!$J751)/1000</f>
        <v>105.238</v>
      </c>
      <c r="L750" s="11">
        <f t="shared" si="55"/>
        <v>1.3283699804253215</v>
      </c>
      <c r="M750" s="12">
        <f>ncommit!$G751</f>
        <v>321663</v>
      </c>
      <c r="N750" s="32">
        <f t="shared" si="58"/>
        <v>321.66300000000001</v>
      </c>
      <c r="O750" s="11">
        <f t="shared" si="56"/>
        <v>1.0736578344416361</v>
      </c>
    </row>
    <row r="751" spans="1:15" x14ac:dyDescent="0.2">
      <c r="A751" s="1">
        <v>750</v>
      </c>
      <c r="B751" s="13">
        <f>(commit!$H752+commit!$I752)/1000</f>
        <v>8.2620000000000005</v>
      </c>
      <c r="C751" s="13">
        <f>(commit!$K752-commit!$J752)/1000</f>
        <v>131.75700000000001</v>
      </c>
      <c r="D751" s="13">
        <f>commit!$J752/1000</f>
        <v>0.84299999999999997</v>
      </c>
      <c r="E751" s="12">
        <f>commit!$G752</f>
        <v>328119</v>
      </c>
      <c r="F751" s="32">
        <f t="shared" si="57"/>
        <v>328.11900000000003</v>
      </c>
      <c r="G751" s="12">
        <f>commit!$P752/1000</f>
        <v>104.654</v>
      </c>
      <c r="H751" s="12">
        <f>commit!$P752/J751</f>
        <v>57.376096491228068</v>
      </c>
      <c r="I751" s="12">
        <f>commit!$L752</f>
        <v>1706</v>
      </c>
      <c r="J751" s="12">
        <f>commit!$M752</f>
        <v>1824</v>
      </c>
      <c r="K751" s="13">
        <f>(ncommit!$K752-ncommit!$J752)/1000</f>
        <v>109.108</v>
      </c>
      <c r="L751" s="11">
        <f t="shared" si="55"/>
        <v>1.2075833119477948</v>
      </c>
      <c r="M751" s="12">
        <f>ncommit!$G752</f>
        <v>306460</v>
      </c>
      <c r="N751" s="32">
        <f t="shared" si="58"/>
        <v>306.45999999999998</v>
      </c>
      <c r="O751" s="11">
        <f t="shared" si="56"/>
        <v>1.0706748025843502</v>
      </c>
    </row>
    <row r="752" spans="1:15" x14ac:dyDescent="0.2">
      <c r="A752" s="1">
        <v>751</v>
      </c>
      <c r="B752" s="13">
        <f>(commit!$H753+commit!$I753)/1000</f>
        <v>8.5329999999999995</v>
      </c>
      <c r="C752" s="13">
        <f>(commit!$K753-commit!$J753)/1000</f>
        <v>134.721</v>
      </c>
      <c r="D752" s="13">
        <f>commit!$J753/1000</f>
        <v>0.83299999999999996</v>
      </c>
      <c r="E752" s="12">
        <f>commit!$G753</f>
        <v>328176</v>
      </c>
      <c r="F752" s="32">
        <f t="shared" si="57"/>
        <v>328.17599999999999</v>
      </c>
      <c r="G752" s="12">
        <f>commit!$P753/1000</f>
        <v>104.654</v>
      </c>
      <c r="H752" s="12">
        <f>commit!$P753/J752</f>
        <v>57.376096491228068</v>
      </c>
      <c r="I752" s="12">
        <f>commit!$L753</f>
        <v>1706</v>
      </c>
      <c r="J752" s="12">
        <f>commit!$M753</f>
        <v>1824</v>
      </c>
      <c r="K752" s="13">
        <f>(ncommit!$K753-ncommit!$J753)/1000</f>
        <v>111.836</v>
      </c>
      <c r="L752" s="11">
        <f t="shared" si="55"/>
        <v>1.2046299939196681</v>
      </c>
      <c r="M752" s="12">
        <f>ncommit!$G753</f>
        <v>306530</v>
      </c>
      <c r="N752" s="32">
        <f t="shared" si="58"/>
        <v>306.52999999999997</v>
      </c>
      <c r="O752" s="11">
        <f t="shared" si="56"/>
        <v>1.070616252895312</v>
      </c>
    </row>
    <row r="753" spans="1:15" x14ac:dyDescent="0.2">
      <c r="A753" s="1">
        <v>752</v>
      </c>
      <c r="B753" s="13">
        <f>(commit!$H754+commit!$I754)/1000</f>
        <v>8.4619999999999997</v>
      </c>
      <c r="C753" s="13">
        <f>(commit!$K754-commit!$J754)/1000</f>
        <v>132.208</v>
      </c>
      <c r="D753" s="13">
        <f>commit!$J754/1000</f>
        <v>0.86099999999999999</v>
      </c>
      <c r="E753" s="12">
        <f>commit!$G754</f>
        <v>328125</v>
      </c>
      <c r="F753" s="32">
        <f t="shared" si="57"/>
        <v>328.125</v>
      </c>
      <c r="G753" s="12">
        <f>commit!$P754/1000</f>
        <v>104.654</v>
      </c>
      <c r="H753" s="12">
        <f>commit!$P754/J753</f>
        <v>57.376096491228068</v>
      </c>
      <c r="I753" s="12">
        <f>commit!$L754</f>
        <v>1706</v>
      </c>
      <c r="J753" s="12">
        <f>commit!$M754</f>
        <v>1824</v>
      </c>
      <c r="K753" s="13">
        <f>(ncommit!$K754-ncommit!$J754)/1000</f>
        <v>110.047</v>
      </c>
      <c r="L753" s="11">
        <f t="shared" si="55"/>
        <v>1.2013775932101738</v>
      </c>
      <c r="M753" s="12">
        <f>ncommit!$G754</f>
        <v>306473</v>
      </c>
      <c r="N753" s="32">
        <f t="shared" si="58"/>
        <v>306.47300000000001</v>
      </c>
      <c r="O753" s="11">
        <f t="shared" si="56"/>
        <v>1.0706489641828154</v>
      </c>
    </row>
    <row r="754" spans="1:15" x14ac:dyDescent="0.2">
      <c r="A754" s="1">
        <v>753</v>
      </c>
      <c r="B754" s="13">
        <f>(commit!$H755+commit!$I755)/1000</f>
        <v>8.34</v>
      </c>
      <c r="C754" s="13">
        <f>(commit!$K755-commit!$J755)/1000</f>
        <v>132.685</v>
      </c>
      <c r="D754" s="13">
        <f>commit!$J755/1000</f>
        <v>0.83599999999999997</v>
      </c>
      <c r="E754" s="12">
        <f>commit!$G755</f>
        <v>328125</v>
      </c>
      <c r="F754" s="32">
        <f t="shared" si="57"/>
        <v>328.125</v>
      </c>
      <c r="G754" s="12">
        <f>commit!$P755/1000</f>
        <v>104.654</v>
      </c>
      <c r="H754" s="12">
        <f>commit!$P755/J754</f>
        <v>57.376096491228068</v>
      </c>
      <c r="I754" s="12">
        <f>commit!$L755</f>
        <v>1706</v>
      </c>
      <c r="J754" s="12">
        <f>commit!$M755</f>
        <v>1824</v>
      </c>
      <c r="K754" s="13">
        <f>(ncommit!$K755-ncommit!$J755)/1000</f>
        <v>108.464</v>
      </c>
      <c r="L754" s="11">
        <f t="shared" si="55"/>
        <v>1.2233091163888479</v>
      </c>
      <c r="M754" s="12">
        <f>ncommit!$G755</f>
        <v>306471</v>
      </c>
      <c r="N754" s="32">
        <f t="shared" si="58"/>
        <v>306.471</v>
      </c>
      <c r="O754" s="11">
        <f t="shared" si="56"/>
        <v>1.0706559511340388</v>
      </c>
    </row>
    <row r="755" spans="1:15" x14ac:dyDescent="0.2">
      <c r="A755" s="1">
        <v>754</v>
      </c>
      <c r="B755" s="13">
        <f>(commit!$H756+commit!$I756)/1000</f>
        <v>8.1820000000000004</v>
      </c>
      <c r="C755" s="13">
        <f>(commit!$K756-commit!$J756)/1000</f>
        <v>128.49799999999999</v>
      </c>
      <c r="D755" s="13">
        <f>commit!$J756/1000</f>
        <v>0.84899999999999998</v>
      </c>
      <c r="E755" s="12">
        <f>commit!$G756</f>
        <v>328125</v>
      </c>
      <c r="F755" s="32">
        <f t="shared" si="57"/>
        <v>328.125</v>
      </c>
      <c r="G755" s="12">
        <f>commit!$P756/1000</f>
        <v>104.654</v>
      </c>
      <c r="H755" s="12">
        <f>commit!$P756/J755</f>
        <v>57.376096491228068</v>
      </c>
      <c r="I755" s="12">
        <f>commit!$L756</f>
        <v>1706</v>
      </c>
      <c r="J755" s="12">
        <f>commit!$M756</f>
        <v>1824</v>
      </c>
      <c r="K755" s="13">
        <f>(ncommit!$K756-ncommit!$J756)/1000</f>
        <v>106.666</v>
      </c>
      <c r="L755" s="11">
        <f t="shared" si="55"/>
        <v>1.2046762792267451</v>
      </c>
      <c r="M755" s="12">
        <f>ncommit!$G756</f>
        <v>306474</v>
      </c>
      <c r="N755" s="32">
        <f t="shared" si="58"/>
        <v>306.47399999999999</v>
      </c>
      <c r="O755" s="11">
        <f t="shared" si="56"/>
        <v>1.0706454707414006</v>
      </c>
    </row>
    <row r="756" spans="1:15" x14ac:dyDescent="0.2">
      <c r="A756" s="1">
        <v>755</v>
      </c>
      <c r="B756" s="13">
        <f>(commit!$H757+commit!$I757)/1000</f>
        <v>8.4939999999999998</v>
      </c>
      <c r="C756" s="13">
        <f>(commit!$K757-commit!$J757)/1000</f>
        <v>133.53100000000001</v>
      </c>
      <c r="D756" s="13">
        <f>commit!$J757/1000</f>
        <v>0.877</v>
      </c>
      <c r="E756" s="12">
        <f>commit!$G757</f>
        <v>328119</v>
      </c>
      <c r="F756" s="32">
        <f t="shared" si="57"/>
        <v>328.11900000000003</v>
      </c>
      <c r="G756" s="12">
        <f>commit!$P757/1000</f>
        <v>104.654</v>
      </c>
      <c r="H756" s="12">
        <f>commit!$P757/J756</f>
        <v>57.376096491228068</v>
      </c>
      <c r="I756" s="12">
        <f>commit!$L757</f>
        <v>1706</v>
      </c>
      <c r="J756" s="12">
        <f>commit!$M757</f>
        <v>1824</v>
      </c>
      <c r="K756" s="13">
        <f>(ncommit!$K757-ncommit!$J757)/1000</f>
        <v>109.009</v>
      </c>
      <c r="L756" s="11">
        <f t="shared" si="55"/>
        <v>1.2249539028887524</v>
      </c>
      <c r="M756" s="12">
        <f>ncommit!$G757</f>
        <v>306460</v>
      </c>
      <c r="N756" s="32">
        <f t="shared" si="58"/>
        <v>306.45999999999998</v>
      </c>
      <c r="O756" s="11">
        <f t="shared" si="56"/>
        <v>1.0706748025843502</v>
      </c>
    </row>
    <row r="757" spans="1:15" x14ac:dyDescent="0.2">
      <c r="A757" s="1">
        <v>756</v>
      </c>
      <c r="B757" s="13">
        <f>(commit!$H758+commit!$I758)/1000</f>
        <v>8.7850000000000001</v>
      </c>
      <c r="C757" s="13">
        <f>(commit!$K758-commit!$J758)/1000</f>
        <v>128.69399999999999</v>
      </c>
      <c r="D757" s="13">
        <f>commit!$J758/1000</f>
        <v>0.89100000000000001</v>
      </c>
      <c r="E757" s="12">
        <f>commit!$G758</f>
        <v>332582</v>
      </c>
      <c r="F757" s="32">
        <f t="shared" si="57"/>
        <v>332.58199999999999</v>
      </c>
      <c r="G757" s="12">
        <f>commit!$P758/1000</f>
        <v>105.408</v>
      </c>
      <c r="H757" s="12">
        <f>commit!$P758/J757</f>
        <v>57.537117903930131</v>
      </c>
      <c r="I757" s="12">
        <f>commit!$L758</f>
        <v>1714</v>
      </c>
      <c r="J757" s="12">
        <f>commit!$M758</f>
        <v>1832</v>
      </c>
      <c r="K757" s="13">
        <f>(ncommit!$K758-ncommit!$J758)/1000</f>
        <v>112.446</v>
      </c>
      <c r="L757" s="11">
        <f t="shared" si="55"/>
        <v>1.1444960247585507</v>
      </c>
      <c r="M757" s="12">
        <f>ncommit!$G758</f>
        <v>313157</v>
      </c>
      <c r="N757" s="32">
        <f t="shared" si="58"/>
        <v>313.15699999999998</v>
      </c>
      <c r="O757" s="11">
        <f t="shared" si="56"/>
        <v>1.062029588992103</v>
      </c>
    </row>
    <row r="758" spans="1:15" x14ac:dyDescent="0.2">
      <c r="A758" s="1">
        <v>757</v>
      </c>
      <c r="B758" s="13">
        <f>(commit!$H759+commit!$I759)/1000</f>
        <v>8.36</v>
      </c>
      <c r="C758" s="13">
        <f>(commit!$K759-commit!$J759)/1000</f>
        <v>128.04400000000001</v>
      </c>
      <c r="D758" s="13">
        <f>commit!$J759/1000</f>
        <v>0.82199999999999995</v>
      </c>
      <c r="E758" s="12">
        <f>commit!$G759</f>
        <v>332582</v>
      </c>
      <c r="F758" s="32">
        <f t="shared" si="57"/>
        <v>332.58199999999999</v>
      </c>
      <c r="G758" s="12">
        <f>commit!$P759/1000</f>
        <v>105.408</v>
      </c>
      <c r="H758" s="12">
        <f>commit!$P759/J758</f>
        <v>57.537117903930131</v>
      </c>
      <c r="I758" s="12">
        <f>commit!$L759</f>
        <v>1714</v>
      </c>
      <c r="J758" s="12">
        <f>commit!$M759</f>
        <v>1832</v>
      </c>
      <c r="K758" s="13">
        <f>(ncommit!$K759-ncommit!$J759)/1000</f>
        <v>108.93</v>
      </c>
      <c r="L758" s="11">
        <f t="shared" si="55"/>
        <v>1.1754704856329754</v>
      </c>
      <c r="M758" s="12">
        <f>ncommit!$G759</f>
        <v>313167</v>
      </c>
      <c r="N758" s="32">
        <f t="shared" si="58"/>
        <v>313.16699999999997</v>
      </c>
      <c r="O758" s="11">
        <f t="shared" si="56"/>
        <v>1.0619956764282317</v>
      </c>
    </row>
    <row r="759" spans="1:15" x14ac:dyDescent="0.2">
      <c r="A759" s="1">
        <v>758</v>
      </c>
      <c r="B759" s="13">
        <f>(commit!$H760+commit!$I760)/1000</f>
        <v>8.6869999999999994</v>
      </c>
      <c r="C759" s="13">
        <f>(commit!$K760-commit!$J760)/1000</f>
        <v>126.515</v>
      </c>
      <c r="D759" s="13">
        <f>commit!$J760/1000</f>
        <v>0.89200000000000002</v>
      </c>
      <c r="E759" s="12">
        <f>commit!$G760</f>
        <v>332582</v>
      </c>
      <c r="F759" s="32">
        <f t="shared" si="57"/>
        <v>332.58199999999999</v>
      </c>
      <c r="G759" s="12">
        <f>commit!$P760/1000</f>
        <v>105.408</v>
      </c>
      <c r="H759" s="12">
        <f>commit!$P760/J759</f>
        <v>57.537117903930131</v>
      </c>
      <c r="I759" s="12">
        <f>commit!$L760</f>
        <v>1714</v>
      </c>
      <c r="J759" s="12">
        <f>commit!$M760</f>
        <v>1832</v>
      </c>
      <c r="K759" s="13">
        <f>(ncommit!$K760-ncommit!$J760)/1000</f>
        <v>106.44799999999999</v>
      </c>
      <c r="L759" s="11">
        <f t="shared" si="55"/>
        <v>1.188514579888772</v>
      </c>
      <c r="M759" s="12">
        <f>ncommit!$G760</f>
        <v>313167</v>
      </c>
      <c r="N759" s="32">
        <f t="shared" si="58"/>
        <v>313.16699999999997</v>
      </c>
      <c r="O759" s="11">
        <f t="shared" si="56"/>
        <v>1.0619956764282317</v>
      </c>
    </row>
    <row r="760" spans="1:15" x14ac:dyDescent="0.2">
      <c r="A760" s="1">
        <v>759</v>
      </c>
      <c r="B760" s="13">
        <f>(commit!$H761+commit!$I761)/1000</f>
        <v>7.8609999999999998</v>
      </c>
      <c r="C760" s="13">
        <f>(commit!$K761-commit!$J761)/1000</f>
        <v>124.607</v>
      </c>
      <c r="D760" s="13">
        <f>commit!$J761/1000</f>
        <v>0.85</v>
      </c>
      <c r="E760" s="12">
        <f>commit!$G761</f>
        <v>332582</v>
      </c>
      <c r="F760" s="32">
        <f t="shared" si="57"/>
        <v>332.58199999999999</v>
      </c>
      <c r="G760" s="12">
        <f>commit!$P761/1000</f>
        <v>105.408</v>
      </c>
      <c r="H760" s="12">
        <f>commit!$P761/J760</f>
        <v>57.537117903930131</v>
      </c>
      <c r="I760" s="12">
        <f>commit!$L761</f>
        <v>1714</v>
      </c>
      <c r="J760" s="12">
        <f>commit!$M761</f>
        <v>1832</v>
      </c>
      <c r="K760" s="13">
        <f>(ncommit!$K761-ncommit!$J761)/1000</f>
        <v>106.29900000000001</v>
      </c>
      <c r="L760" s="11">
        <f t="shared" si="55"/>
        <v>1.1722311592771333</v>
      </c>
      <c r="M760" s="12">
        <f>ncommit!$G761</f>
        <v>313167</v>
      </c>
      <c r="N760" s="32">
        <f t="shared" si="58"/>
        <v>313.16699999999997</v>
      </c>
      <c r="O760" s="11">
        <f t="shared" si="56"/>
        <v>1.0619956764282317</v>
      </c>
    </row>
    <row r="761" spans="1:15" x14ac:dyDescent="0.2">
      <c r="A761" s="1">
        <v>760</v>
      </c>
      <c r="B761" s="13">
        <f>(commit!$H762+commit!$I762)/1000</f>
        <v>8.5619999999999994</v>
      </c>
      <c r="C761" s="13">
        <f>(commit!$K762-commit!$J762)/1000</f>
        <v>125.086</v>
      </c>
      <c r="D761" s="13">
        <f>commit!$J762/1000</f>
        <v>0.84</v>
      </c>
      <c r="E761" s="12">
        <f>commit!$G762</f>
        <v>332575</v>
      </c>
      <c r="F761" s="32">
        <f t="shared" si="57"/>
        <v>332.57499999999999</v>
      </c>
      <c r="G761" s="12">
        <f>commit!$P762/1000</f>
        <v>105.408</v>
      </c>
      <c r="H761" s="12">
        <f>commit!$P762/J761</f>
        <v>57.537117903930131</v>
      </c>
      <c r="I761" s="12">
        <f>commit!$L762</f>
        <v>1714</v>
      </c>
      <c r="J761" s="12">
        <f>commit!$M762</f>
        <v>1832</v>
      </c>
      <c r="K761" s="13">
        <f>(ncommit!$K762-ncommit!$J762)/1000</f>
        <v>110.303</v>
      </c>
      <c r="L761" s="11">
        <f t="shared" si="55"/>
        <v>1.1340217401158628</v>
      </c>
      <c r="M761" s="12">
        <f>ncommit!$G762</f>
        <v>313153</v>
      </c>
      <c r="N761" s="32">
        <f t="shared" si="58"/>
        <v>313.15300000000002</v>
      </c>
      <c r="O761" s="11">
        <f t="shared" si="56"/>
        <v>1.0620208013335335</v>
      </c>
    </row>
    <row r="762" spans="1:15" x14ac:dyDescent="0.2">
      <c r="A762" s="1">
        <v>761</v>
      </c>
      <c r="B762" s="13">
        <f>(commit!$H763+commit!$I763)/1000</f>
        <v>8.9429999999999996</v>
      </c>
      <c r="C762" s="13">
        <f>(commit!$K763-commit!$J763)/1000</f>
        <v>127.86</v>
      </c>
      <c r="D762" s="13">
        <f>commit!$J763/1000</f>
        <v>0.88900000000000001</v>
      </c>
      <c r="E762" s="12">
        <f>commit!$G763</f>
        <v>332582</v>
      </c>
      <c r="F762" s="32">
        <f t="shared" si="57"/>
        <v>332.58199999999999</v>
      </c>
      <c r="G762" s="12">
        <f>commit!$P763/1000</f>
        <v>105.408</v>
      </c>
      <c r="H762" s="12">
        <f>commit!$P763/J762</f>
        <v>57.537117903930131</v>
      </c>
      <c r="I762" s="12">
        <f>commit!$L763</f>
        <v>1714</v>
      </c>
      <c r="J762" s="12">
        <f>commit!$M763</f>
        <v>1832</v>
      </c>
      <c r="K762" s="13">
        <f>(ncommit!$K763-ncommit!$J763)/1000</f>
        <v>111.783</v>
      </c>
      <c r="L762" s="11">
        <f t="shared" si="55"/>
        <v>1.1438233005018652</v>
      </c>
      <c r="M762" s="12">
        <f>ncommit!$G763</f>
        <v>313157</v>
      </c>
      <c r="N762" s="32">
        <f t="shared" si="58"/>
        <v>313.15699999999998</v>
      </c>
      <c r="O762" s="11">
        <f t="shared" si="56"/>
        <v>1.062029588992103</v>
      </c>
    </row>
    <row r="763" spans="1:15" x14ac:dyDescent="0.2">
      <c r="A763" s="1">
        <v>762</v>
      </c>
      <c r="B763" s="13">
        <f>(commit!$H764+commit!$I764)/1000</f>
        <v>8.3689999999999998</v>
      </c>
      <c r="C763" s="13">
        <f>(commit!$K764-commit!$J764)/1000</f>
        <v>128.131</v>
      </c>
      <c r="D763" s="13">
        <f>commit!$J764/1000</f>
        <v>0.84799999999999998</v>
      </c>
      <c r="E763" s="12">
        <f>commit!$G764</f>
        <v>332582</v>
      </c>
      <c r="F763" s="32">
        <f t="shared" si="57"/>
        <v>332.58199999999999</v>
      </c>
      <c r="G763" s="12">
        <f>commit!$P764/1000</f>
        <v>105.408</v>
      </c>
      <c r="H763" s="12">
        <f>commit!$P764/J763</f>
        <v>57.537117903930131</v>
      </c>
      <c r="I763" s="12">
        <f>commit!$L764</f>
        <v>1714</v>
      </c>
      <c r="J763" s="12">
        <f>commit!$M764</f>
        <v>1832</v>
      </c>
      <c r="K763" s="13">
        <f>(ncommit!$K764-ncommit!$J764)/1000</f>
        <v>108.89700000000001</v>
      </c>
      <c r="L763" s="11">
        <f t="shared" si="55"/>
        <v>1.1766256187039128</v>
      </c>
      <c r="M763" s="12">
        <f>ncommit!$G764</f>
        <v>313167</v>
      </c>
      <c r="N763" s="32">
        <f t="shared" si="58"/>
        <v>313.16699999999997</v>
      </c>
      <c r="O763" s="11">
        <f t="shared" si="56"/>
        <v>1.0619956764282317</v>
      </c>
    </row>
    <row r="764" spans="1:15" x14ac:dyDescent="0.2">
      <c r="A764" s="1">
        <v>763</v>
      </c>
      <c r="B764" s="13">
        <f>(commit!$H765+commit!$I765)/1000</f>
        <v>8.5909999999999993</v>
      </c>
      <c r="C764" s="13">
        <f>(commit!$K765-commit!$J765)/1000</f>
        <v>142.27799999999999</v>
      </c>
      <c r="D764" s="13">
        <f>commit!$J765/1000</f>
        <v>0.86799999999999999</v>
      </c>
      <c r="E764" s="12">
        <f>commit!$G765</f>
        <v>331361</v>
      </c>
      <c r="F764" s="32">
        <f t="shared" si="57"/>
        <v>331.36099999999999</v>
      </c>
      <c r="G764" s="12">
        <f>commit!$P765/1000</f>
        <v>101.917</v>
      </c>
      <c r="H764" s="12">
        <f>commit!$P765/J764</f>
        <v>55.631550218340614</v>
      </c>
      <c r="I764" s="12">
        <f>commit!$L765</f>
        <v>1714</v>
      </c>
      <c r="J764" s="12">
        <f>commit!$M765</f>
        <v>1832</v>
      </c>
      <c r="K764" s="13">
        <f>(ncommit!$K765-ncommit!$J765)/1000</f>
        <v>114.224</v>
      </c>
      <c r="L764" s="11">
        <f t="shared" si="55"/>
        <v>1.2456051267684549</v>
      </c>
      <c r="M764" s="12">
        <f>ncommit!$G765</f>
        <v>310741</v>
      </c>
      <c r="N764" s="32">
        <f t="shared" si="58"/>
        <v>310.74099999999999</v>
      </c>
      <c r="O764" s="11">
        <f t="shared" si="56"/>
        <v>1.0663575131701319</v>
      </c>
    </row>
    <row r="765" spans="1:15" x14ac:dyDescent="0.2">
      <c r="A765" s="1">
        <v>764</v>
      </c>
      <c r="B765" s="13">
        <f>(commit!$H766+commit!$I766)/1000</f>
        <v>8.0839999999999996</v>
      </c>
      <c r="C765" s="13">
        <f>(commit!$K766-commit!$J766)/1000</f>
        <v>140.46100000000001</v>
      </c>
      <c r="D765" s="13">
        <f>commit!$J766/1000</f>
        <v>0.83299999999999996</v>
      </c>
      <c r="E765" s="12">
        <f>commit!$G766</f>
        <v>332471</v>
      </c>
      <c r="F765" s="32">
        <f t="shared" si="57"/>
        <v>332.471</v>
      </c>
      <c r="G765" s="12">
        <f>commit!$P766/1000</f>
        <v>101.82</v>
      </c>
      <c r="H765" s="12">
        <f>commit!$P766/J765</f>
        <v>55.578602620087338</v>
      </c>
      <c r="I765" s="12">
        <f>commit!$L766</f>
        <v>1714</v>
      </c>
      <c r="J765" s="12">
        <f>commit!$M766</f>
        <v>1832</v>
      </c>
      <c r="K765" s="13">
        <f>(ncommit!$K766-ncommit!$J766)/1000</f>
        <v>103.699</v>
      </c>
      <c r="L765" s="11">
        <f t="shared" si="55"/>
        <v>1.3545067937010002</v>
      </c>
      <c r="M765" s="12">
        <f>ncommit!$G766</f>
        <v>295417</v>
      </c>
      <c r="N765" s="32">
        <f t="shared" si="58"/>
        <v>295.41699999999997</v>
      </c>
      <c r="O765" s="11">
        <f t="shared" si="56"/>
        <v>1.1254294776536218</v>
      </c>
    </row>
    <row r="766" spans="1:15" x14ac:dyDescent="0.2">
      <c r="A766" s="1">
        <v>765</v>
      </c>
      <c r="B766" s="13">
        <f>(commit!$H767+commit!$I767)/1000</f>
        <v>8.5220000000000002</v>
      </c>
      <c r="C766" s="13">
        <f>(commit!$K767-commit!$J767)/1000</f>
        <v>139.11600000000001</v>
      </c>
      <c r="D766" s="13">
        <f>commit!$J767/1000</f>
        <v>0.86599999999999999</v>
      </c>
      <c r="E766" s="12">
        <f>commit!$G767</f>
        <v>332470</v>
      </c>
      <c r="F766" s="32">
        <f t="shared" si="57"/>
        <v>332.47</v>
      </c>
      <c r="G766" s="12">
        <f>commit!$P767/1000</f>
        <v>101.82</v>
      </c>
      <c r="H766" s="12">
        <f>commit!$P767/J766</f>
        <v>55.578602620087338</v>
      </c>
      <c r="I766" s="12">
        <f>commit!$L767</f>
        <v>1714</v>
      </c>
      <c r="J766" s="12">
        <f>commit!$M767</f>
        <v>1832</v>
      </c>
      <c r="K766" s="13">
        <f>(ncommit!$K767-ncommit!$J767)/1000</f>
        <v>104.459</v>
      </c>
      <c r="L766" s="11">
        <f t="shared" si="55"/>
        <v>1.3317761035430169</v>
      </c>
      <c r="M766" s="12">
        <f>ncommit!$G767</f>
        <v>295414</v>
      </c>
      <c r="N766" s="32">
        <f t="shared" si="58"/>
        <v>295.41399999999999</v>
      </c>
      <c r="O766" s="11">
        <f t="shared" si="56"/>
        <v>1.1254375215798844</v>
      </c>
    </row>
    <row r="767" spans="1:15" x14ac:dyDescent="0.2">
      <c r="A767" s="1">
        <v>766</v>
      </c>
      <c r="B767" s="13">
        <f>(commit!$H768+commit!$I768)/1000</f>
        <v>8.9440000000000008</v>
      </c>
      <c r="C767" s="13">
        <f>(commit!$K768-commit!$J768)/1000</f>
        <v>141.21799999999999</v>
      </c>
      <c r="D767" s="13">
        <f>commit!$J768/1000</f>
        <v>0.89900000000000002</v>
      </c>
      <c r="E767" s="12">
        <f>commit!$G768</f>
        <v>332470</v>
      </c>
      <c r="F767" s="32">
        <f t="shared" si="57"/>
        <v>332.47</v>
      </c>
      <c r="G767" s="12">
        <f>commit!$P768/1000</f>
        <v>101.82</v>
      </c>
      <c r="H767" s="12">
        <f>commit!$P768/J767</f>
        <v>55.578602620087338</v>
      </c>
      <c r="I767" s="12">
        <f>commit!$L768</f>
        <v>1714</v>
      </c>
      <c r="J767" s="12">
        <f>commit!$M768</f>
        <v>1832</v>
      </c>
      <c r="K767" s="13">
        <f>(ncommit!$K768-ncommit!$J768)/1000</f>
        <v>109.274</v>
      </c>
      <c r="L767" s="11">
        <f t="shared" si="55"/>
        <v>1.2923293738675257</v>
      </c>
      <c r="M767" s="12">
        <f>ncommit!$G768</f>
        <v>295417</v>
      </c>
      <c r="N767" s="32">
        <f t="shared" si="58"/>
        <v>295.41699999999997</v>
      </c>
      <c r="O767" s="11">
        <f t="shared" si="56"/>
        <v>1.1254260926080761</v>
      </c>
    </row>
    <row r="768" spans="1:15" x14ac:dyDescent="0.2">
      <c r="A768" s="1">
        <v>767</v>
      </c>
      <c r="B768" s="13">
        <f>(commit!$H769+commit!$I769)/1000</f>
        <v>8.4770000000000003</v>
      </c>
      <c r="C768" s="13">
        <f>(commit!$K769-commit!$J769)/1000</f>
        <v>138.536</v>
      </c>
      <c r="D768" s="13">
        <f>commit!$J769/1000</f>
        <v>0.84799999999999998</v>
      </c>
      <c r="E768" s="12">
        <f>commit!$G769</f>
        <v>319392</v>
      </c>
      <c r="F768" s="32">
        <f t="shared" si="57"/>
        <v>319.392</v>
      </c>
      <c r="G768" s="12">
        <f>commit!$P769/1000</f>
        <v>102.14100000000001</v>
      </c>
      <c r="H768" s="12">
        <f>commit!$P769/J768</f>
        <v>55.998355263157897</v>
      </c>
      <c r="I768" s="12">
        <f>commit!$L769</f>
        <v>1706</v>
      </c>
      <c r="J768" s="12">
        <f>commit!$M769</f>
        <v>1824</v>
      </c>
      <c r="K768" s="13">
        <f>(ncommit!$K769-ncommit!$J769)/1000</f>
        <v>88.807000000000002</v>
      </c>
      <c r="L768" s="11">
        <f t="shared" si="55"/>
        <v>1.5599671197090319</v>
      </c>
      <c r="M768" s="12">
        <f>ncommit!$G769</f>
        <v>270775</v>
      </c>
      <c r="N768" s="32">
        <f t="shared" si="58"/>
        <v>270.77499999999998</v>
      </c>
      <c r="O768" s="11">
        <f t="shared" si="56"/>
        <v>1.1795475948665866</v>
      </c>
    </row>
    <row r="769" spans="1:15" x14ac:dyDescent="0.2">
      <c r="A769" s="1">
        <v>768</v>
      </c>
      <c r="B769" s="13">
        <f>(commit!$H770+commit!$I770)/1000</f>
        <v>8.6319999999999997</v>
      </c>
      <c r="C769" s="13">
        <f>(commit!$K770-commit!$J770)/1000</f>
        <v>139.59899999999999</v>
      </c>
      <c r="D769" s="13">
        <f>commit!$J770/1000</f>
        <v>0.84199999999999997</v>
      </c>
      <c r="E769" s="12">
        <f>commit!$G770</f>
        <v>319392</v>
      </c>
      <c r="F769" s="32">
        <f t="shared" si="57"/>
        <v>319.392</v>
      </c>
      <c r="G769" s="12">
        <f>commit!$P770/1000</f>
        <v>102.14100000000001</v>
      </c>
      <c r="H769" s="12">
        <f>commit!$P770/J769</f>
        <v>55.998355263157897</v>
      </c>
      <c r="I769" s="12">
        <f>commit!$L770</f>
        <v>1706</v>
      </c>
      <c r="J769" s="12">
        <f>commit!$M770</f>
        <v>1824</v>
      </c>
      <c r="K769" s="13">
        <f>(ncommit!$K770-ncommit!$J770)/1000</f>
        <v>89.299000000000007</v>
      </c>
      <c r="L769" s="11">
        <f t="shared" si="55"/>
        <v>1.5632761845037455</v>
      </c>
      <c r="M769" s="12">
        <f>ncommit!$G770</f>
        <v>270720</v>
      </c>
      <c r="N769" s="32">
        <f t="shared" si="58"/>
        <v>270.72000000000003</v>
      </c>
      <c r="O769" s="11">
        <f t="shared" si="56"/>
        <v>1.1797872340425533</v>
      </c>
    </row>
    <row r="770" spans="1:15" x14ac:dyDescent="0.2">
      <c r="A770" s="1">
        <v>769</v>
      </c>
      <c r="B770" s="13">
        <f>(commit!$H771+commit!$I771)/1000</f>
        <v>7.81</v>
      </c>
      <c r="C770" s="13">
        <f>(commit!$K771-commit!$J771)/1000</f>
        <v>133.09299999999999</v>
      </c>
      <c r="D770" s="13">
        <f>commit!$J771/1000</f>
        <v>0.83299999999999996</v>
      </c>
      <c r="E770" s="12">
        <f>commit!$G771</f>
        <v>319392</v>
      </c>
      <c r="F770" s="32">
        <f t="shared" si="57"/>
        <v>319.392</v>
      </c>
      <c r="G770" s="12">
        <f>commit!$P771/1000</f>
        <v>102.14100000000001</v>
      </c>
      <c r="H770" s="12">
        <f>commit!$P771/J770</f>
        <v>55.998355263157897</v>
      </c>
      <c r="I770" s="12">
        <f>commit!$L771</f>
        <v>1706</v>
      </c>
      <c r="J770" s="12">
        <f>commit!$M771</f>
        <v>1824</v>
      </c>
      <c r="K770" s="13">
        <f>(ncommit!$K771-ncommit!$J771)/1000</f>
        <v>86.337000000000003</v>
      </c>
      <c r="L770" s="11">
        <f t="shared" ref="L770:L833" si="59">C770/K770</f>
        <v>1.5415522892850109</v>
      </c>
      <c r="M770" s="12">
        <f>ncommit!$G771</f>
        <v>270779</v>
      </c>
      <c r="N770" s="32">
        <f t="shared" si="58"/>
        <v>270.779</v>
      </c>
      <c r="O770" s="11">
        <f t="shared" ref="O770:O833" si="60">E770/M770</f>
        <v>1.1795301703603307</v>
      </c>
    </row>
    <row r="771" spans="1:15" x14ac:dyDescent="0.2">
      <c r="A771" s="1">
        <v>770</v>
      </c>
      <c r="B771" s="13">
        <f>(commit!$H772+commit!$I772)/1000</f>
        <v>8.1959999999999997</v>
      </c>
      <c r="C771" s="13">
        <f>(commit!$K772-commit!$J772)/1000</f>
        <v>135.88800000000001</v>
      </c>
      <c r="D771" s="13">
        <f>commit!$J772/1000</f>
        <v>0.82399999999999995</v>
      </c>
      <c r="E771" s="12">
        <f>commit!$G772</f>
        <v>319392</v>
      </c>
      <c r="F771" s="32">
        <f t="shared" ref="F771:F834" si="61">E771/1000</f>
        <v>319.392</v>
      </c>
      <c r="G771" s="12">
        <f>commit!$P772/1000</f>
        <v>102.14100000000001</v>
      </c>
      <c r="H771" s="12">
        <f>commit!$P772/J771</f>
        <v>55.998355263157897</v>
      </c>
      <c r="I771" s="12">
        <f>commit!$L772</f>
        <v>1706</v>
      </c>
      <c r="J771" s="12">
        <f>commit!$M772</f>
        <v>1824</v>
      </c>
      <c r="K771" s="13">
        <f>(ncommit!$K772-ncommit!$J772)/1000</f>
        <v>89.977999999999994</v>
      </c>
      <c r="L771" s="11">
        <f t="shared" si="59"/>
        <v>1.5102358354264378</v>
      </c>
      <c r="M771" s="12">
        <f>ncommit!$G772</f>
        <v>270716</v>
      </c>
      <c r="N771" s="32">
        <f t="shared" ref="N771:N834" si="62">M771/1000</f>
        <v>270.71600000000001</v>
      </c>
      <c r="O771" s="11">
        <f t="shared" si="60"/>
        <v>1.1798046661445942</v>
      </c>
    </row>
    <row r="772" spans="1:15" x14ac:dyDescent="0.2">
      <c r="A772" s="1">
        <v>771</v>
      </c>
      <c r="B772" s="13">
        <f>(commit!$H773+commit!$I773)/1000</f>
        <v>8.8000000000000007</v>
      </c>
      <c r="C772" s="13">
        <f>(commit!$K773-commit!$J773)/1000</f>
        <v>140.53100000000001</v>
      </c>
      <c r="D772" s="13">
        <f>commit!$J773/1000</f>
        <v>0.83699999999999997</v>
      </c>
      <c r="E772" s="12">
        <f>commit!$G773</f>
        <v>318740</v>
      </c>
      <c r="F772" s="32">
        <f t="shared" si="61"/>
        <v>318.74</v>
      </c>
      <c r="G772" s="12">
        <f>commit!$P773/1000</f>
        <v>102.071</v>
      </c>
      <c r="H772" s="12">
        <f>commit!$P773/J772</f>
        <v>55.959978070175438</v>
      </c>
      <c r="I772" s="12">
        <f>commit!$L773</f>
        <v>1706</v>
      </c>
      <c r="J772" s="12">
        <f>commit!$M773</f>
        <v>1824</v>
      </c>
      <c r="K772" s="13">
        <f>(ncommit!$K773-ncommit!$J773)/1000</f>
        <v>88.144000000000005</v>
      </c>
      <c r="L772" s="11">
        <f t="shared" si="59"/>
        <v>1.5943342711925939</v>
      </c>
      <c r="M772" s="12">
        <f>ncommit!$G773</f>
        <v>270017</v>
      </c>
      <c r="N772" s="32">
        <f t="shared" si="62"/>
        <v>270.017</v>
      </c>
      <c r="O772" s="11">
        <f t="shared" si="60"/>
        <v>1.1804441942544359</v>
      </c>
    </row>
    <row r="773" spans="1:15" x14ac:dyDescent="0.2">
      <c r="A773" s="1">
        <v>772</v>
      </c>
      <c r="B773" s="13">
        <f>(commit!$H774+commit!$I774)/1000</f>
        <v>8.3130000000000006</v>
      </c>
      <c r="C773" s="13">
        <f>(commit!$K774-commit!$J774)/1000</f>
        <v>137.46799999999999</v>
      </c>
      <c r="D773" s="13">
        <f>commit!$J774/1000</f>
        <v>0.83199999999999996</v>
      </c>
      <c r="E773" s="12">
        <f>commit!$G774</f>
        <v>318740</v>
      </c>
      <c r="F773" s="32">
        <f t="shared" si="61"/>
        <v>318.74</v>
      </c>
      <c r="G773" s="12">
        <f>commit!$P774/1000</f>
        <v>102.071</v>
      </c>
      <c r="H773" s="12">
        <f>commit!$P774/J773</f>
        <v>55.959978070175438</v>
      </c>
      <c r="I773" s="12">
        <f>commit!$L774</f>
        <v>1706</v>
      </c>
      <c r="J773" s="12">
        <f>commit!$M774</f>
        <v>1824</v>
      </c>
      <c r="K773" s="13">
        <f>(ncommit!$K774-ncommit!$J774)/1000</f>
        <v>88.906000000000006</v>
      </c>
      <c r="L773" s="11">
        <f t="shared" si="59"/>
        <v>1.5462173531595165</v>
      </c>
      <c r="M773" s="12">
        <f>ncommit!$G774</f>
        <v>270013</v>
      </c>
      <c r="N773" s="32">
        <f t="shared" si="62"/>
        <v>270.01299999999998</v>
      </c>
      <c r="O773" s="11">
        <f t="shared" si="60"/>
        <v>1.1804616814745956</v>
      </c>
    </row>
    <row r="774" spans="1:15" x14ac:dyDescent="0.2">
      <c r="A774" s="1">
        <v>773</v>
      </c>
      <c r="B774" s="13">
        <f>(commit!$H775+commit!$I775)/1000</f>
        <v>8.77</v>
      </c>
      <c r="C774" s="13">
        <f>(commit!$K775-commit!$J775)/1000</f>
        <v>137.38200000000001</v>
      </c>
      <c r="D774" s="13">
        <f>commit!$J775/1000</f>
        <v>0.84499999999999997</v>
      </c>
      <c r="E774" s="12">
        <f>commit!$G775</f>
        <v>318689</v>
      </c>
      <c r="F774" s="32">
        <f t="shared" si="61"/>
        <v>318.68900000000002</v>
      </c>
      <c r="G774" s="12">
        <f>commit!$P775/1000</f>
        <v>102.071</v>
      </c>
      <c r="H774" s="12">
        <f>commit!$P775/J774</f>
        <v>55.959978070175438</v>
      </c>
      <c r="I774" s="12">
        <f>commit!$L775</f>
        <v>1706</v>
      </c>
      <c r="J774" s="12">
        <f>commit!$M775</f>
        <v>1824</v>
      </c>
      <c r="K774" s="13">
        <f>(ncommit!$K775-ncommit!$J775)/1000</f>
        <v>89.373000000000005</v>
      </c>
      <c r="L774" s="11">
        <f t="shared" si="59"/>
        <v>1.5371756570776409</v>
      </c>
      <c r="M774" s="12">
        <f>ncommit!$G775</f>
        <v>269965</v>
      </c>
      <c r="N774" s="32">
        <f t="shared" si="62"/>
        <v>269.96499999999997</v>
      </c>
      <c r="O774" s="11">
        <f t="shared" si="60"/>
        <v>1.1804826551590022</v>
      </c>
    </row>
    <row r="775" spans="1:15" x14ac:dyDescent="0.2">
      <c r="A775" s="1">
        <v>774</v>
      </c>
      <c r="B775" s="13">
        <f>(commit!$H776+commit!$I776)/1000</f>
        <v>7.851</v>
      </c>
      <c r="C775" s="13">
        <f>(commit!$K776-commit!$J776)/1000</f>
        <v>134.005</v>
      </c>
      <c r="D775" s="13">
        <f>commit!$J776/1000</f>
        <v>0.85399999999999998</v>
      </c>
      <c r="E775" s="12">
        <f>commit!$G776</f>
        <v>318740</v>
      </c>
      <c r="F775" s="32">
        <f t="shared" si="61"/>
        <v>318.74</v>
      </c>
      <c r="G775" s="12">
        <f>commit!$P776/1000</f>
        <v>102.071</v>
      </c>
      <c r="H775" s="12">
        <f>commit!$P776/J775</f>
        <v>55.959978070175438</v>
      </c>
      <c r="I775" s="12">
        <f>commit!$L776</f>
        <v>1706</v>
      </c>
      <c r="J775" s="12">
        <f>commit!$M776</f>
        <v>1824</v>
      </c>
      <c r="K775" s="13">
        <f>(ncommit!$K776-ncommit!$J776)/1000</f>
        <v>85.316000000000003</v>
      </c>
      <c r="L775" s="11">
        <f t="shared" si="59"/>
        <v>1.5706901401847249</v>
      </c>
      <c r="M775" s="12">
        <f>ncommit!$G776</f>
        <v>270017</v>
      </c>
      <c r="N775" s="32">
        <f t="shared" si="62"/>
        <v>270.017</v>
      </c>
      <c r="O775" s="11">
        <f t="shared" si="60"/>
        <v>1.1804441942544359</v>
      </c>
    </row>
    <row r="776" spans="1:15" x14ac:dyDescent="0.2">
      <c r="A776" s="1">
        <v>775</v>
      </c>
      <c r="B776" s="13">
        <f>(commit!$H777+commit!$I777)/1000</f>
        <v>8.4949999999999992</v>
      </c>
      <c r="C776" s="13">
        <f>(commit!$K777-commit!$J777)/1000</f>
        <v>174.52699999999999</v>
      </c>
      <c r="D776" s="13">
        <f>commit!$J777/1000</f>
        <v>0.95299999999999996</v>
      </c>
      <c r="E776" s="12">
        <f>commit!$G777</f>
        <v>354977</v>
      </c>
      <c r="F776" s="32">
        <f t="shared" si="61"/>
        <v>354.97699999999998</v>
      </c>
      <c r="G776" s="12">
        <f>commit!$P777/1000</f>
        <v>104.898</v>
      </c>
      <c r="H776" s="12">
        <f>commit!$P777/J776</f>
        <v>57.258733624454152</v>
      </c>
      <c r="I776" s="12">
        <f>commit!$L777</f>
        <v>1715</v>
      </c>
      <c r="J776" s="12">
        <f>commit!$M777</f>
        <v>1832</v>
      </c>
      <c r="K776" s="13">
        <f>(ncommit!$K777-ncommit!$J777)/1000</f>
        <v>128.93600000000001</v>
      </c>
      <c r="L776" s="11">
        <f t="shared" si="59"/>
        <v>1.3535940311472356</v>
      </c>
      <c r="M776" s="12">
        <f>ncommit!$G777</f>
        <v>309120</v>
      </c>
      <c r="N776" s="32">
        <f t="shared" si="62"/>
        <v>309.12</v>
      </c>
      <c r="O776" s="11">
        <f t="shared" si="60"/>
        <v>1.1483469202898551</v>
      </c>
    </row>
    <row r="777" spans="1:15" x14ac:dyDescent="0.2">
      <c r="A777" s="1">
        <v>776</v>
      </c>
      <c r="B777" s="13">
        <f>(commit!$H778+commit!$I778)/1000</f>
        <v>8.9480000000000004</v>
      </c>
      <c r="C777" s="13">
        <f>(commit!$K778-commit!$J778)/1000</f>
        <v>144.25700000000001</v>
      </c>
      <c r="D777" s="13">
        <f>commit!$J778/1000</f>
        <v>0.82399999999999995</v>
      </c>
      <c r="E777" s="12">
        <f>commit!$G778</f>
        <v>328297</v>
      </c>
      <c r="F777" s="32">
        <f t="shared" si="61"/>
        <v>328.29700000000003</v>
      </c>
      <c r="G777" s="12">
        <f>commit!$P778/1000</f>
        <v>103.47499999999999</v>
      </c>
      <c r="H777" s="12">
        <f>commit!$P778/J777</f>
        <v>56.667579408543261</v>
      </c>
      <c r="I777" s="12">
        <f>commit!$L778</f>
        <v>1707</v>
      </c>
      <c r="J777" s="12">
        <f>commit!$M778</f>
        <v>1826</v>
      </c>
      <c r="K777" s="13">
        <f>(ncommit!$K778-ncommit!$J778)/1000</f>
        <v>118.438</v>
      </c>
      <c r="L777" s="11">
        <f t="shared" si="59"/>
        <v>1.2179959134737162</v>
      </c>
      <c r="M777" s="12">
        <f>ncommit!$G778</f>
        <v>311797</v>
      </c>
      <c r="N777" s="32">
        <f t="shared" si="62"/>
        <v>311.79700000000003</v>
      </c>
      <c r="O777" s="11">
        <f t="shared" si="60"/>
        <v>1.0529190466874281</v>
      </c>
    </row>
    <row r="778" spans="1:15" x14ac:dyDescent="0.2">
      <c r="A778" s="1">
        <v>777</v>
      </c>
      <c r="B778" s="13">
        <f>(commit!$H779+commit!$I779)/1000</f>
        <v>8.3800000000000008</v>
      </c>
      <c r="C778" s="13">
        <f>(commit!$K779-commit!$J779)/1000</f>
        <v>138.57400000000001</v>
      </c>
      <c r="D778" s="13">
        <f>commit!$J779/1000</f>
        <v>0.81399999999999995</v>
      </c>
      <c r="E778" s="12">
        <f>commit!$G779</f>
        <v>327748</v>
      </c>
      <c r="F778" s="32">
        <f t="shared" si="61"/>
        <v>327.74799999999999</v>
      </c>
      <c r="G778" s="12">
        <f>commit!$P779/1000</f>
        <v>103.45</v>
      </c>
      <c r="H778" s="12">
        <f>commit!$P779/J778</f>
        <v>56.653888280394305</v>
      </c>
      <c r="I778" s="12">
        <f>commit!$L779</f>
        <v>1707</v>
      </c>
      <c r="J778" s="12">
        <f>commit!$M779</f>
        <v>1826</v>
      </c>
      <c r="K778" s="13">
        <f>(ncommit!$K779-ncommit!$J779)/1000</f>
        <v>118.568</v>
      </c>
      <c r="L778" s="11">
        <f t="shared" si="59"/>
        <v>1.1687301801497876</v>
      </c>
      <c r="M778" s="12">
        <f>ncommit!$G779</f>
        <v>310797</v>
      </c>
      <c r="N778" s="32">
        <f t="shared" si="62"/>
        <v>310.79700000000003</v>
      </c>
      <c r="O778" s="11">
        <f t="shared" si="60"/>
        <v>1.0545404234918612</v>
      </c>
    </row>
    <row r="779" spans="1:15" x14ac:dyDescent="0.2">
      <c r="A779" s="1">
        <v>778</v>
      </c>
      <c r="B779" s="13">
        <f>(commit!$H780+commit!$I780)/1000</f>
        <v>8.5009999999999994</v>
      </c>
      <c r="C779" s="13">
        <f>(commit!$K780-commit!$J780)/1000</f>
        <v>143.21799999999999</v>
      </c>
      <c r="D779" s="13">
        <f>commit!$J780/1000</f>
        <v>0.86699999999999999</v>
      </c>
      <c r="E779" s="12">
        <f>commit!$G780</f>
        <v>327797</v>
      </c>
      <c r="F779" s="32">
        <f t="shared" si="61"/>
        <v>327.79700000000003</v>
      </c>
      <c r="G779" s="12">
        <f>commit!$P780/1000</f>
        <v>103.45</v>
      </c>
      <c r="H779" s="12">
        <f>commit!$P780/J779</f>
        <v>56.653888280394305</v>
      </c>
      <c r="I779" s="12">
        <f>commit!$L780</f>
        <v>1707</v>
      </c>
      <c r="J779" s="12">
        <f>commit!$M780</f>
        <v>1826</v>
      </c>
      <c r="K779" s="13">
        <f>(ncommit!$K780-ncommit!$J780)/1000</f>
        <v>117.54900000000001</v>
      </c>
      <c r="L779" s="11">
        <f t="shared" si="59"/>
        <v>1.2183685101532125</v>
      </c>
      <c r="M779" s="12">
        <f>ncommit!$G780</f>
        <v>310856</v>
      </c>
      <c r="N779" s="32">
        <f t="shared" si="62"/>
        <v>310.85599999999999</v>
      </c>
      <c r="O779" s="11">
        <f t="shared" si="60"/>
        <v>1.0544979025658183</v>
      </c>
    </row>
    <row r="780" spans="1:15" x14ac:dyDescent="0.2">
      <c r="A780" s="1">
        <v>779</v>
      </c>
      <c r="B780" s="13">
        <f>(commit!$H781+commit!$I781)/1000</f>
        <v>8.3849999999999998</v>
      </c>
      <c r="C780" s="13">
        <f>(commit!$K781-commit!$J781)/1000</f>
        <v>135.39099999999999</v>
      </c>
      <c r="D780" s="13">
        <f>commit!$J781/1000</f>
        <v>0.90200000000000002</v>
      </c>
      <c r="E780" s="12">
        <f>commit!$G781</f>
        <v>327746</v>
      </c>
      <c r="F780" s="32">
        <f t="shared" si="61"/>
        <v>327.74599999999998</v>
      </c>
      <c r="G780" s="12">
        <f>commit!$P781/1000</f>
        <v>103.45</v>
      </c>
      <c r="H780" s="12">
        <f>commit!$P781/J780</f>
        <v>56.653888280394305</v>
      </c>
      <c r="I780" s="12">
        <f>commit!$L781</f>
        <v>1707</v>
      </c>
      <c r="J780" s="12">
        <f>commit!$M781</f>
        <v>1826</v>
      </c>
      <c r="K780" s="13">
        <f>(ncommit!$K781-ncommit!$J781)/1000</f>
        <v>117.121</v>
      </c>
      <c r="L780" s="11">
        <f t="shared" si="59"/>
        <v>1.1559925205556647</v>
      </c>
      <c r="M780" s="12">
        <f>ncommit!$G781</f>
        <v>310798</v>
      </c>
      <c r="N780" s="32">
        <f t="shared" si="62"/>
        <v>310.798</v>
      </c>
      <c r="O780" s="11">
        <f t="shared" si="60"/>
        <v>1.0545305954349771</v>
      </c>
    </row>
    <row r="781" spans="1:15" x14ac:dyDescent="0.2">
      <c r="A781" s="1">
        <v>780</v>
      </c>
      <c r="B781" s="13">
        <f>(commit!$H782+commit!$I782)/1000</f>
        <v>8.3520000000000003</v>
      </c>
      <c r="C781" s="13">
        <f>(commit!$K782-commit!$J782)/1000</f>
        <v>140.88900000000001</v>
      </c>
      <c r="D781" s="13">
        <f>commit!$J782/1000</f>
        <v>0.86099999999999999</v>
      </c>
      <c r="E781" s="12">
        <f>commit!$G782</f>
        <v>327750</v>
      </c>
      <c r="F781" s="32">
        <f t="shared" si="61"/>
        <v>327.75</v>
      </c>
      <c r="G781" s="12">
        <f>commit!$P782/1000</f>
        <v>103.45</v>
      </c>
      <c r="H781" s="12">
        <f>commit!$P782/J781</f>
        <v>56.653888280394305</v>
      </c>
      <c r="I781" s="12">
        <f>commit!$L782</f>
        <v>1707</v>
      </c>
      <c r="J781" s="12">
        <f>commit!$M782</f>
        <v>1826</v>
      </c>
      <c r="K781" s="13">
        <f>(ncommit!$K782-ncommit!$J782)/1000</f>
        <v>120.33499999999999</v>
      </c>
      <c r="L781" s="11">
        <f t="shared" si="59"/>
        <v>1.1708064985249513</v>
      </c>
      <c r="M781" s="12">
        <f>ncommit!$G782</f>
        <v>310805</v>
      </c>
      <c r="N781" s="32">
        <f t="shared" si="62"/>
        <v>310.80500000000001</v>
      </c>
      <c r="O781" s="11">
        <f t="shared" si="60"/>
        <v>1.054519714933801</v>
      </c>
    </row>
    <row r="782" spans="1:15" x14ac:dyDescent="0.2">
      <c r="A782" s="1">
        <v>781</v>
      </c>
      <c r="B782" s="13">
        <f>(commit!$H783+commit!$I783)/1000</f>
        <v>8.6720000000000006</v>
      </c>
      <c r="C782" s="13">
        <f>(commit!$K783-commit!$J783)/1000</f>
        <v>141.84</v>
      </c>
      <c r="D782" s="13">
        <f>commit!$J783/1000</f>
        <v>0.876</v>
      </c>
      <c r="E782" s="12">
        <f>commit!$G783</f>
        <v>327746</v>
      </c>
      <c r="F782" s="32">
        <f t="shared" si="61"/>
        <v>327.74599999999998</v>
      </c>
      <c r="G782" s="12">
        <f>commit!$P783/1000</f>
        <v>103.45</v>
      </c>
      <c r="H782" s="12">
        <f>commit!$P783/J782</f>
        <v>56.653888280394305</v>
      </c>
      <c r="I782" s="12">
        <f>commit!$L783</f>
        <v>1707</v>
      </c>
      <c r="J782" s="12">
        <f>commit!$M783</f>
        <v>1826</v>
      </c>
      <c r="K782" s="13">
        <f>(ncommit!$K783-ncommit!$J783)/1000</f>
        <v>118.301</v>
      </c>
      <c r="L782" s="11">
        <f t="shared" si="59"/>
        <v>1.1989754947126399</v>
      </c>
      <c r="M782" s="12">
        <f>ncommit!$G783</f>
        <v>310798</v>
      </c>
      <c r="N782" s="32">
        <f t="shared" si="62"/>
        <v>310.798</v>
      </c>
      <c r="O782" s="11">
        <f t="shared" si="60"/>
        <v>1.0545305954349771</v>
      </c>
    </row>
    <row r="783" spans="1:15" x14ac:dyDescent="0.2">
      <c r="A783" s="1">
        <v>782</v>
      </c>
      <c r="B783" s="13">
        <f>(commit!$H784+commit!$I784)/1000</f>
        <v>8.5739999999999998</v>
      </c>
      <c r="C783" s="13">
        <f>(commit!$K784-commit!$J784)/1000</f>
        <v>141.547</v>
      </c>
      <c r="D783" s="13">
        <f>commit!$J784/1000</f>
        <v>0.84599999999999997</v>
      </c>
      <c r="E783" s="12">
        <f>commit!$G784</f>
        <v>327748</v>
      </c>
      <c r="F783" s="32">
        <f t="shared" si="61"/>
        <v>327.74799999999999</v>
      </c>
      <c r="G783" s="12">
        <f>commit!$P784/1000</f>
        <v>103.45</v>
      </c>
      <c r="H783" s="12">
        <f>commit!$P784/J783</f>
        <v>56.653888280394305</v>
      </c>
      <c r="I783" s="12">
        <f>commit!$L784</f>
        <v>1707</v>
      </c>
      <c r="J783" s="12">
        <f>commit!$M784</f>
        <v>1826</v>
      </c>
      <c r="K783" s="13">
        <f>(ncommit!$K784-ncommit!$J784)/1000</f>
        <v>118.43899999999999</v>
      </c>
      <c r="L783" s="11">
        <f t="shared" si="59"/>
        <v>1.1951046530281411</v>
      </c>
      <c r="M783" s="12">
        <f>ncommit!$G784</f>
        <v>310797</v>
      </c>
      <c r="N783" s="32">
        <f t="shared" si="62"/>
        <v>310.79700000000003</v>
      </c>
      <c r="O783" s="11">
        <f t="shared" si="60"/>
        <v>1.0545404234918612</v>
      </c>
    </row>
    <row r="784" spans="1:15" x14ac:dyDescent="0.2">
      <c r="A784" s="1">
        <v>783</v>
      </c>
      <c r="B784" s="13">
        <f>(commit!$H785+commit!$I785)/1000</f>
        <v>8.4819999999999993</v>
      </c>
      <c r="C784" s="13">
        <f>(commit!$K785-commit!$J785)/1000</f>
        <v>138.31700000000001</v>
      </c>
      <c r="D784" s="13">
        <f>commit!$J785/1000</f>
        <v>0.86199999999999999</v>
      </c>
      <c r="E784" s="12">
        <f>commit!$G785</f>
        <v>327797</v>
      </c>
      <c r="F784" s="32">
        <f t="shared" si="61"/>
        <v>327.79700000000003</v>
      </c>
      <c r="G784" s="12">
        <f>commit!$P785/1000</f>
        <v>103.45</v>
      </c>
      <c r="H784" s="12">
        <f>commit!$P785/J784</f>
        <v>56.653888280394305</v>
      </c>
      <c r="I784" s="12">
        <f>commit!$L785</f>
        <v>1707</v>
      </c>
      <c r="J784" s="12">
        <f>commit!$M785</f>
        <v>1826</v>
      </c>
      <c r="K784" s="13">
        <f>(ncommit!$K785-ncommit!$J785)/1000</f>
        <v>120.596</v>
      </c>
      <c r="L784" s="11">
        <f t="shared" si="59"/>
        <v>1.1469451723108561</v>
      </c>
      <c r="M784" s="12">
        <f>ncommit!$G785</f>
        <v>310856</v>
      </c>
      <c r="N784" s="32">
        <f t="shared" si="62"/>
        <v>310.85599999999999</v>
      </c>
      <c r="O784" s="11">
        <f t="shared" si="60"/>
        <v>1.0544979025658183</v>
      </c>
    </row>
    <row r="785" spans="1:15" x14ac:dyDescent="0.2">
      <c r="A785" s="1">
        <v>784</v>
      </c>
      <c r="B785" s="13">
        <f>(commit!$H786+commit!$I786)/1000</f>
        <v>8.1590000000000007</v>
      </c>
      <c r="C785" s="13">
        <f>(commit!$K786-commit!$J786)/1000</f>
        <v>138.49600000000001</v>
      </c>
      <c r="D785" s="13">
        <f>commit!$J786/1000</f>
        <v>0.85399999999999998</v>
      </c>
      <c r="E785" s="12">
        <f>commit!$G786</f>
        <v>327746</v>
      </c>
      <c r="F785" s="32">
        <f t="shared" si="61"/>
        <v>327.74599999999998</v>
      </c>
      <c r="G785" s="12">
        <f>commit!$P786/1000</f>
        <v>103.45</v>
      </c>
      <c r="H785" s="12">
        <f>commit!$P786/J785</f>
        <v>56.653888280394305</v>
      </c>
      <c r="I785" s="12">
        <f>commit!$L786</f>
        <v>1707</v>
      </c>
      <c r="J785" s="12">
        <f>commit!$M786</f>
        <v>1826</v>
      </c>
      <c r="K785" s="13">
        <f>(ncommit!$K786-ncommit!$J786)/1000</f>
        <v>117.49299999999999</v>
      </c>
      <c r="L785" s="11">
        <f t="shared" si="59"/>
        <v>1.1787595856774447</v>
      </c>
      <c r="M785" s="12">
        <f>ncommit!$G786</f>
        <v>310798</v>
      </c>
      <c r="N785" s="32">
        <f t="shared" si="62"/>
        <v>310.798</v>
      </c>
      <c r="O785" s="11">
        <f t="shared" si="60"/>
        <v>1.0545305954349771</v>
      </c>
    </row>
    <row r="786" spans="1:15" x14ac:dyDescent="0.2">
      <c r="A786" s="1">
        <v>785</v>
      </c>
      <c r="B786" s="13">
        <f>(commit!$H787+commit!$I787)/1000</f>
        <v>8.3970000000000002</v>
      </c>
      <c r="C786" s="13">
        <f>(commit!$K787-commit!$J787)/1000</f>
        <v>141.01499999999999</v>
      </c>
      <c r="D786" s="13">
        <f>commit!$J787/1000</f>
        <v>0.80400000000000005</v>
      </c>
      <c r="E786" s="12">
        <f>commit!$G787</f>
        <v>327750</v>
      </c>
      <c r="F786" s="32">
        <f t="shared" si="61"/>
        <v>327.75</v>
      </c>
      <c r="G786" s="12">
        <f>commit!$P787/1000</f>
        <v>103.45</v>
      </c>
      <c r="H786" s="12">
        <f>commit!$P787/J786</f>
        <v>56.653888280394305</v>
      </c>
      <c r="I786" s="12">
        <f>commit!$L787</f>
        <v>1707</v>
      </c>
      <c r="J786" s="12">
        <f>commit!$M787</f>
        <v>1826</v>
      </c>
      <c r="K786" s="13">
        <f>(ncommit!$K787-ncommit!$J787)/1000</f>
        <v>118.447</v>
      </c>
      <c r="L786" s="11">
        <f t="shared" si="59"/>
        <v>1.1905324744400447</v>
      </c>
      <c r="M786" s="12">
        <f>ncommit!$G787</f>
        <v>310805</v>
      </c>
      <c r="N786" s="32">
        <f t="shared" si="62"/>
        <v>310.80500000000001</v>
      </c>
      <c r="O786" s="11">
        <f t="shared" si="60"/>
        <v>1.054519714933801</v>
      </c>
    </row>
    <row r="787" spans="1:15" x14ac:dyDescent="0.2">
      <c r="A787" s="1">
        <v>786</v>
      </c>
      <c r="B787" s="13">
        <f>(commit!$H788+commit!$I788)/1000</f>
        <v>8.9179999999999993</v>
      </c>
      <c r="C787" s="13">
        <f>(commit!$K788-commit!$J788)/1000</f>
        <v>143.01499999999999</v>
      </c>
      <c r="D787" s="13">
        <f>commit!$J788/1000</f>
        <v>0.879</v>
      </c>
      <c r="E787" s="12">
        <f>commit!$G788</f>
        <v>327746</v>
      </c>
      <c r="F787" s="32">
        <f t="shared" si="61"/>
        <v>327.74599999999998</v>
      </c>
      <c r="G787" s="12">
        <f>commit!$P788/1000</f>
        <v>103.45</v>
      </c>
      <c r="H787" s="12">
        <f>commit!$P788/J787</f>
        <v>56.653888280394305</v>
      </c>
      <c r="I787" s="12">
        <f>commit!$L788</f>
        <v>1707</v>
      </c>
      <c r="J787" s="12">
        <f>commit!$M788</f>
        <v>1826</v>
      </c>
      <c r="K787" s="13">
        <f>(ncommit!$K788-ncommit!$J788)/1000</f>
        <v>120.499</v>
      </c>
      <c r="L787" s="11">
        <f t="shared" si="59"/>
        <v>1.1868563224591075</v>
      </c>
      <c r="M787" s="12">
        <f>ncommit!$G788</f>
        <v>310798</v>
      </c>
      <c r="N787" s="32">
        <f t="shared" si="62"/>
        <v>310.798</v>
      </c>
      <c r="O787" s="11">
        <f t="shared" si="60"/>
        <v>1.0545305954349771</v>
      </c>
    </row>
    <row r="788" spans="1:15" x14ac:dyDescent="0.2">
      <c r="A788" s="1">
        <v>787</v>
      </c>
      <c r="B788" s="13">
        <f>(commit!$H789+commit!$I789)/1000</f>
        <v>8.8049999999999997</v>
      </c>
      <c r="C788" s="13">
        <f>(commit!$K789-commit!$J789)/1000</f>
        <v>182.559</v>
      </c>
      <c r="D788" s="13">
        <f>commit!$J789/1000</f>
        <v>0.97499999999999998</v>
      </c>
      <c r="E788" s="12">
        <f>commit!$G789</f>
        <v>358700</v>
      </c>
      <c r="F788" s="32">
        <f t="shared" si="61"/>
        <v>358.7</v>
      </c>
      <c r="G788" s="12">
        <f>commit!$P789/1000</f>
        <v>101.42400000000001</v>
      </c>
      <c r="H788" s="12">
        <f>commit!$P789/J788</f>
        <v>55.302071973827701</v>
      </c>
      <c r="I788" s="12">
        <f>commit!$L789</f>
        <v>1715</v>
      </c>
      <c r="J788" s="12">
        <f>commit!$M789</f>
        <v>1834</v>
      </c>
      <c r="K788" s="13">
        <f>(ncommit!$K789-ncommit!$J789)/1000</f>
        <v>100.709</v>
      </c>
      <c r="L788" s="11">
        <f t="shared" si="59"/>
        <v>1.8127376897794636</v>
      </c>
      <c r="M788" s="12">
        <f>ncommit!$G789</f>
        <v>268128</v>
      </c>
      <c r="N788" s="32">
        <f t="shared" si="62"/>
        <v>268.12799999999999</v>
      </c>
      <c r="O788" s="11">
        <f t="shared" si="60"/>
        <v>1.3377938894856187</v>
      </c>
    </row>
    <row r="789" spans="1:15" x14ac:dyDescent="0.2">
      <c r="A789" s="1">
        <v>788</v>
      </c>
      <c r="B789" s="13">
        <f>(commit!$H790+commit!$I790)/1000</f>
        <v>8.2639999999999993</v>
      </c>
      <c r="C789" s="13">
        <f>(commit!$K790-commit!$J790)/1000</f>
        <v>121.735</v>
      </c>
      <c r="D789" s="13">
        <f>commit!$J790/1000</f>
        <v>0.78900000000000003</v>
      </c>
      <c r="E789" s="12">
        <f>commit!$G790</f>
        <v>304590</v>
      </c>
      <c r="F789" s="32">
        <f t="shared" si="61"/>
        <v>304.58999999999997</v>
      </c>
      <c r="G789" s="12">
        <f>commit!$P790/1000</f>
        <v>99.563999999999993</v>
      </c>
      <c r="H789" s="12">
        <f>commit!$P790/J789</f>
        <v>54.3471615720524</v>
      </c>
      <c r="I789" s="12">
        <f>commit!$L790</f>
        <v>1713</v>
      </c>
      <c r="J789" s="12">
        <f>commit!$M790</f>
        <v>1832</v>
      </c>
      <c r="K789" s="13">
        <f>(ncommit!$K790-ncommit!$J790)/1000</f>
        <v>79.227000000000004</v>
      </c>
      <c r="L789" s="11">
        <f t="shared" si="59"/>
        <v>1.5365342623095661</v>
      </c>
      <c r="M789" s="12">
        <f>ncommit!$G790</f>
        <v>245667</v>
      </c>
      <c r="N789" s="32">
        <f t="shared" si="62"/>
        <v>245.667</v>
      </c>
      <c r="O789" s="11">
        <f t="shared" si="60"/>
        <v>1.2398490639768467</v>
      </c>
    </row>
    <row r="790" spans="1:15" x14ac:dyDescent="0.2">
      <c r="A790" s="1">
        <v>789</v>
      </c>
      <c r="B790" s="13">
        <f>(commit!$H791+commit!$I791)/1000</f>
        <v>8.3239999999999998</v>
      </c>
      <c r="C790" s="13">
        <f>(commit!$K791-commit!$J791)/1000</f>
        <v>118.05500000000001</v>
      </c>
      <c r="D790" s="13">
        <f>commit!$J791/1000</f>
        <v>0.80600000000000005</v>
      </c>
      <c r="E790" s="12">
        <f>commit!$G791</f>
        <v>303223</v>
      </c>
      <c r="F790" s="32">
        <f t="shared" si="61"/>
        <v>303.22300000000001</v>
      </c>
      <c r="G790" s="12">
        <f>commit!$P791/1000</f>
        <v>99.641999999999996</v>
      </c>
      <c r="H790" s="12">
        <f>commit!$P791/J790</f>
        <v>54.153260869565216</v>
      </c>
      <c r="I790" s="12">
        <f>commit!$L791</f>
        <v>1721</v>
      </c>
      <c r="J790" s="12">
        <f>commit!$M791</f>
        <v>1840</v>
      </c>
      <c r="K790" s="13">
        <f>(ncommit!$K791-ncommit!$J791)/1000</f>
        <v>77.736000000000004</v>
      </c>
      <c r="L790" s="11">
        <f t="shared" si="59"/>
        <v>1.5186657404548729</v>
      </c>
      <c r="M790" s="12">
        <f>ncommit!$G791</f>
        <v>242088</v>
      </c>
      <c r="N790" s="32">
        <f t="shared" si="62"/>
        <v>242.08799999999999</v>
      </c>
      <c r="O790" s="11">
        <f t="shared" si="60"/>
        <v>1.2525321370741218</v>
      </c>
    </row>
    <row r="791" spans="1:15" x14ac:dyDescent="0.2">
      <c r="A791" s="1">
        <v>790</v>
      </c>
      <c r="B791" s="13">
        <f>(commit!$H792+commit!$I792)/1000</f>
        <v>8.2609999999999992</v>
      </c>
      <c r="C791" s="13">
        <f>(commit!$K792-commit!$J792)/1000</f>
        <v>121.724</v>
      </c>
      <c r="D791" s="13">
        <f>commit!$J792/1000</f>
        <v>0.755</v>
      </c>
      <c r="E791" s="12">
        <f>commit!$G792</f>
        <v>302442</v>
      </c>
      <c r="F791" s="32">
        <f t="shared" si="61"/>
        <v>302.44200000000001</v>
      </c>
      <c r="G791" s="12">
        <f>commit!$P792/1000</f>
        <v>99.856999999999999</v>
      </c>
      <c r="H791" s="12">
        <f>commit!$P792/J791</f>
        <v>54.270108695652176</v>
      </c>
      <c r="I791" s="12">
        <f>commit!$L792</f>
        <v>1721</v>
      </c>
      <c r="J791" s="12">
        <f>commit!$M792</f>
        <v>1840</v>
      </c>
      <c r="K791" s="13">
        <f>(ncommit!$K792-ncommit!$J792)/1000</f>
        <v>81.516999999999996</v>
      </c>
      <c r="L791" s="11">
        <f t="shared" si="59"/>
        <v>1.4932345400345941</v>
      </c>
      <c r="M791" s="12">
        <f>ncommit!$G792</f>
        <v>244838</v>
      </c>
      <c r="N791" s="32">
        <f t="shared" si="62"/>
        <v>244.83799999999999</v>
      </c>
      <c r="O791" s="11">
        <f t="shared" si="60"/>
        <v>1.2352739362353884</v>
      </c>
    </row>
    <row r="792" spans="1:15" x14ac:dyDescent="0.2">
      <c r="A792" s="1">
        <v>791</v>
      </c>
      <c r="B792" s="13">
        <f>(commit!$H793+commit!$I793)/1000</f>
        <v>8.8529999999999998</v>
      </c>
      <c r="C792" s="13">
        <f>(commit!$K793-commit!$J793)/1000</f>
        <v>124.79600000000001</v>
      </c>
      <c r="D792" s="13">
        <f>commit!$J793/1000</f>
        <v>0.751</v>
      </c>
      <c r="E792" s="12">
        <f>commit!$G793</f>
        <v>307185</v>
      </c>
      <c r="F792" s="32">
        <f t="shared" si="61"/>
        <v>307.185</v>
      </c>
      <c r="G792" s="12">
        <f>commit!$P793/1000</f>
        <v>98.138000000000005</v>
      </c>
      <c r="H792" s="12">
        <f>commit!$P793/J792</f>
        <v>53.018908698001077</v>
      </c>
      <c r="I792" s="12">
        <f>commit!$L793</f>
        <v>1732</v>
      </c>
      <c r="J792" s="12">
        <f>commit!$M793</f>
        <v>1851</v>
      </c>
      <c r="K792" s="13">
        <f>(ncommit!$K793-ncommit!$J793)/1000</f>
        <v>81.322999999999993</v>
      </c>
      <c r="L792" s="11">
        <f t="shared" si="59"/>
        <v>1.5345720152970257</v>
      </c>
      <c r="M792" s="12">
        <f>ncommit!$G793</f>
        <v>251272</v>
      </c>
      <c r="N792" s="32">
        <f t="shared" si="62"/>
        <v>251.27199999999999</v>
      </c>
      <c r="O792" s="11">
        <f t="shared" si="60"/>
        <v>1.2225198191601134</v>
      </c>
    </row>
    <row r="793" spans="1:15" x14ac:dyDescent="0.2">
      <c r="A793" s="1">
        <v>792</v>
      </c>
      <c r="B793" s="13">
        <f>(commit!$H794+commit!$I794)/1000</f>
        <v>8.4740000000000002</v>
      </c>
      <c r="C793" s="13">
        <f>(commit!$K794-commit!$J794)/1000</f>
        <v>123.645</v>
      </c>
      <c r="D793" s="13">
        <f>commit!$J794/1000</f>
        <v>0.79400000000000004</v>
      </c>
      <c r="E793" s="12">
        <f>commit!$G794</f>
        <v>307148</v>
      </c>
      <c r="F793" s="32">
        <f t="shared" si="61"/>
        <v>307.14800000000002</v>
      </c>
      <c r="G793" s="12">
        <f>commit!$P794/1000</f>
        <v>98.138000000000005</v>
      </c>
      <c r="H793" s="12">
        <f>commit!$P794/J793</f>
        <v>53.018908698001077</v>
      </c>
      <c r="I793" s="12">
        <f>commit!$L794</f>
        <v>1732</v>
      </c>
      <c r="J793" s="12">
        <f>commit!$M794</f>
        <v>1851</v>
      </c>
      <c r="K793" s="13">
        <f>(ncommit!$K794-ncommit!$J794)/1000</f>
        <v>80.463999999999999</v>
      </c>
      <c r="L793" s="11">
        <f t="shared" si="59"/>
        <v>1.5366499304036587</v>
      </c>
      <c r="M793" s="12">
        <f>ncommit!$G794</f>
        <v>251242</v>
      </c>
      <c r="N793" s="32">
        <f t="shared" si="62"/>
        <v>251.24199999999999</v>
      </c>
      <c r="O793" s="11">
        <f t="shared" si="60"/>
        <v>1.2225185279531288</v>
      </c>
    </row>
    <row r="794" spans="1:15" x14ac:dyDescent="0.2">
      <c r="A794" s="1">
        <v>793</v>
      </c>
      <c r="B794" s="13">
        <f>(commit!$H795+commit!$I795)/1000</f>
        <v>8.3759999999999994</v>
      </c>
      <c r="C794" s="13">
        <f>(commit!$K795-commit!$J795)/1000</f>
        <v>153.38499999999999</v>
      </c>
      <c r="D794" s="13">
        <f>commit!$J795/1000</f>
        <v>0.88500000000000001</v>
      </c>
      <c r="E794" s="12">
        <f>commit!$G795</f>
        <v>332242</v>
      </c>
      <c r="F794" s="32">
        <f t="shared" si="61"/>
        <v>332.24200000000002</v>
      </c>
      <c r="G794" s="12">
        <f>commit!$P795/1000</f>
        <v>100.486</v>
      </c>
      <c r="H794" s="12">
        <f>commit!$P795/J794</f>
        <v>54.287412209616427</v>
      </c>
      <c r="I794" s="12">
        <f>commit!$L795</f>
        <v>1732</v>
      </c>
      <c r="J794" s="12">
        <f>commit!$M795</f>
        <v>1851</v>
      </c>
      <c r="K794" s="13">
        <f>(ncommit!$K795-ncommit!$J795)/1000</f>
        <v>92.418000000000006</v>
      </c>
      <c r="L794" s="11">
        <f t="shared" si="59"/>
        <v>1.6596875067627517</v>
      </c>
      <c r="M794" s="12">
        <f>ncommit!$G795</f>
        <v>257068</v>
      </c>
      <c r="N794" s="32">
        <f t="shared" si="62"/>
        <v>257.06799999999998</v>
      </c>
      <c r="O794" s="11">
        <f t="shared" si="60"/>
        <v>1.2924284625079745</v>
      </c>
    </row>
    <row r="795" spans="1:15" x14ac:dyDescent="0.2">
      <c r="A795" s="1">
        <v>794</v>
      </c>
      <c r="B795" s="13">
        <f>(commit!$H796+commit!$I796)/1000</f>
        <v>8.6850000000000005</v>
      </c>
      <c r="C795" s="13">
        <f>(commit!$K796-commit!$J796)/1000</f>
        <v>143.256</v>
      </c>
      <c r="D795" s="13">
        <f>commit!$J796/1000</f>
        <v>0.85199999999999998</v>
      </c>
      <c r="E795" s="12">
        <f>commit!$G796</f>
        <v>327878</v>
      </c>
      <c r="F795" s="32">
        <f t="shared" si="61"/>
        <v>327.87799999999999</v>
      </c>
      <c r="G795" s="12">
        <f>commit!$P796/1000</f>
        <v>100.282</v>
      </c>
      <c r="H795" s="12">
        <f>commit!$P796/J795</f>
        <v>54.118726389638425</v>
      </c>
      <c r="I795" s="12">
        <f>commit!$L796</f>
        <v>1734</v>
      </c>
      <c r="J795" s="12">
        <f>commit!$M796</f>
        <v>1853</v>
      </c>
      <c r="K795" s="13">
        <f>(ncommit!$K796-ncommit!$J796)/1000</f>
        <v>86.72</v>
      </c>
      <c r="L795" s="11">
        <f t="shared" si="59"/>
        <v>1.6519372693726937</v>
      </c>
      <c r="M795" s="12">
        <f>ncommit!$G796</f>
        <v>252063</v>
      </c>
      <c r="N795" s="32">
        <f t="shared" si="62"/>
        <v>252.06299999999999</v>
      </c>
      <c r="O795" s="11">
        <f t="shared" si="60"/>
        <v>1.3007779801081476</v>
      </c>
    </row>
    <row r="796" spans="1:15" x14ac:dyDescent="0.2">
      <c r="A796" s="1">
        <v>795</v>
      </c>
      <c r="B796" s="13">
        <f>(commit!$H797+commit!$I797)/1000</f>
        <v>8.3780000000000001</v>
      </c>
      <c r="C796" s="13">
        <f>(commit!$K797-commit!$J797)/1000</f>
        <v>146.297</v>
      </c>
      <c r="D796" s="13">
        <f>commit!$J797/1000</f>
        <v>0.877</v>
      </c>
      <c r="E796" s="12">
        <f>commit!$G797</f>
        <v>327878</v>
      </c>
      <c r="F796" s="32">
        <f t="shared" si="61"/>
        <v>327.87799999999999</v>
      </c>
      <c r="G796" s="12">
        <f>commit!$P797/1000</f>
        <v>100.282</v>
      </c>
      <c r="H796" s="12">
        <f>commit!$P797/J796</f>
        <v>54.118726389638425</v>
      </c>
      <c r="I796" s="12">
        <f>commit!$L797</f>
        <v>1734</v>
      </c>
      <c r="J796" s="12">
        <f>commit!$M797</f>
        <v>1853</v>
      </c>
      <c r="K796" s="13">
        <f>(ncommit!$K797-ncommit!$J797)/1000</f>
        <v>87.891999999999996</v>
      </c>
      <c r="L796" s="11">
        <f t="shared" si="59"/>
        <v>1.6645087152414326</v>
      </c>
      <c r="M796" s="12">
        <f>ncommit!$G797</f>
        <v>252005</v>
      </c>
      <c r="N796" s="32">
        <f t="shared" si="62"/>
        <v>252.005</v>
      </c>
      <c r="O796" s="11">
        <f t="shared" si="60"/>
        <v>1.3010773595761989</v>
      </c>
    </row>
    <row r="797" spans="1:15" x14ac:dyDescent="0.2">
      <c r="A797" s="1">
        <v>796</v>
      </c>
      <c r="B797" s="13">
        <f>(commit!$H798+commit!$I798)/1000</f>
        <v>8.8940000000000001</v>
      </c>
      <c r="C797" s="13">
        <f>(commit!$K798-commit!$J798)/1000</f>
        <v>209.3</v>
      </c>
      <c r="D797" s="13">
        <f>commit!$J798/1000</f>
        <v>1.1339999999999999</v>
      </c>
      <c r="E797" s="12">
        <f>commit!$G798</f>
        <v>389453</v>
      </c>
      <c r="F797" s="32">
        <f t="shared" si="61"/>
        <v>389.45299999999997</v>
      </c>
      <c r="G797" s="12">
        <f>commit!$P798/1000</f>
        <v>109.36199999999999</v>
      </c>
      <c r="H797" s="12">
        <f>commit!$P798/J797</f>
        <v>59.018888289260659</v>
      </c>
      <c r="I797" s="12">
        <f>commit!$L798</f>
        <v>1734</v>
      </c>
      <c r="J797" s="12">
        <f>commit!$M798</f>
        <v>1853</v>
      </c>
      <c r="K797" s="13">
        <f>(ncommit!$K798-ncommit!$J798)/1000</f>
        <v>161.31</v>
      </c>
      <c r="L797" s="11">
        <f t="shared" si="59"/>
        <v>1.2975017047920154</v>
      </c>
      <c r="M797" s="12">
        <f>ncommit!$G798</f>
        <v>365226</v>
      </c>
      <c r="N797" s="32">
        <f t="shared" si="62"/>
        <v>365.226</v>
      </c>
      <c r="O797" s="11">
        <f t="shared" si="60"/>
        <v>1.0663342697398324</v>
      </c>
    </row>
    <row r="798" spans="1:15" x14ac:dyDescent="0.2">
      <c r="A798" s="1">
        <v>797</v>
      </c>
      <c r="B798" s="13">
        <f>(commit!$H799+commit!$I799)/1000</f>
        <v>8.2240000000000002</v>
      </c>
      <c r="C798" s="13">
        <f>(commit!$K799-commit!$J799)/1000</f>
        <v>206.88800000000001</v>
      </c>
      <c r="D798" s="13">
        <f>commit!$J799/1000</f>
        <v>1.0880000000000001</v>
      </c>
      <c r="E798" s="12">
        <f>commit!$G799</f>
        <v>389494</v>
      </c>
      <c r="F798" s="32">
        <f t="shared" si="61"/>
        <v>389.49400000000003</v>
      </c>
      <c r="G798" s="12">
        <f>commit!$P799/1000</f>
        <v>109.36199999999999</v>
      </c>
      <c r="H798" s="12">
        <f>commit!$P799/J798</f>
        <v>59.018888289260659</v>
      </c>
      <c r="I798" s="12">
        <f>commit!$L799</f>
        <v>1734</v>
      </c>
      <c r="J798" s="12">
        <f>commit!$M799</f>
        <v>1853</v>
      </c>
      <c r="K798" s="13">
        <f>(ncommit!$K799-ncommit!$J799)/1000</f>
        <v>160.44399999999999</v>
      </c>
      <c r="L798" s="11">
        <f t="shared" si="59"/>
        <v>1.289471715988133</v>
      </c>
      <c r="M798" s="12">
        <f>ncommit!$G799</f>
        <v>365258</v>
      </c>
      <c r="N798" s="32">
        <f t="shared" si="62"/>
        <v>365.25799999999998</v>
      </c>
      <c r="O798" s="11">
        <f t="shared" si="60"/>
        <v>1.0663530983578731</v>
      </c>
    </row>
    <row r="799" spans="1:15" x14ac:dyDescent="0.2">
      <c r="A799" s="1">
        <v>798</v>
      </c>
      <c r="B799" s="13">
        <f>(commit!$H800+commit!$I800)/1000</f>
        <v>8.3670000000000009</v>
      </c>
      <c r="C799" s="13">
        <f>(commit!$K800-commit!$J800)/1000</f>
        <v>147.005</v>
      </c>
      <c r="D799" s="13">
        <f>commit!$J800/1000</f>
        <v>0.93200000000000005</v>
      </c>
      <c r="E799" s="12">
        <f>commit!$G800</f>
        <v>344846</v>
      </c>
      <c r="F799" s="32">
        <f t="shared" si="61"/>
        <v>344.846</v>
      </c>
      <c r="G799" s="12">
        <f>commit!$P800/1000</f>
        <v>105.271</v>
      </c>
      <c r="H799" s="12">
        <f>commit!$P800/J799</f>
        <v>56.780474649406685</v>
      </c>
      <c r="I799" s="12">
        <f>commit!$L800</f>
        <v>1735</v>
      </c>
      <c r="J799" s="12">
        <f>commit!$M800</f>
        <v>1854</v>
      </c>
      <c r="K799" s="13">
        <f>(ncommit!$K800-ncommit!$J800)/1000</f>
        <v>104.86199999999999</v>
      </c>
      <c r="L799" s="11">
        <f t="shared" si="59"/>
        <v>1.4018901031832314</v>
      </c>
      <c r="M799" s="12">
        <f>ncommit!$G800</f>
        <v>278844</v>
      </c>
      <c r="N799" s="32">
        <f t="shared" si="62"/>
        <v>278.84399999999999</v>
      </c>
      <c r="O799" s="11">
        <f t="shared" si="60"/>
        <v>1.236698655879273</v>
      </c>
    </row>
    <row r="800" spans="1:15" x14ac:dyDescent="0.2">
      <c r="A800" s="1">
        <v>799</v>
      </c>
      <c r="B800" s="13">
        <f>(commit!$H801+commit!$I801)/1000</f>
        <v>8.7430000000000003</v>
      </c>
      <c r="C800" s="13">
        <f>(commit!$K801-commit!$J801)/1000</f>
        <v>166.82599999999999</v>
      </c>
      <c r="D800" s="13">
        <f>commit!$J801/1000</f>
        <v>0.92900000000000005</v>
      </c>
      <c r="E800" s="12">
        <f>commit!$G801</f>
        <v>360136</v>
      </c>
      <c r="F800" s="32">
        <f t="shared" si="61"/>
        <v>360.13600000000002</v>
      </c>
      <c r="G800" s="12">
        <f>commit!$P801/1000</f>
        <v>107.121</v>
      </c>
      <c r="H800" s="12">
        <f>commit!$P801/J800</f>
        <v>57.530075187969928</v>
      </c>
      <c r="I800" s="12">
        <f>commit!$L801</f>
        <v>1743</v>
      </c>
      <c r="J800" s="12">
        <f>commit!$M801</f>
        <v>1862</v>
      </c>
      <c r="K800" s="13">
        <f>(ncommit!$K801-ncommit!$J801)/1000</f>
        <v>91.102999999999994</v>
      </c>
      <c r="L800" s="11">
        <f t="shared" si="59"/>
        <v>1.8311800928619255</v>
      </c>
      <c r="M800" s="12">
        <f>ncommit!$G801</f>
        <v>284339</v>
      </c>
      <c r="N800" s="32">
        <f t="shared" si="62"/>
        <v>284.339</v>
      </c>
      <c r="O800" s="11">
        <f t="shared" si="60"/>
        <v>1.2665726474384449</v>
      </c>
    </row>
    <row r="801" spans="1:15" x14ac:dyDescent="0.2">
      <c r="A801" s="1">
        <v>800</v>
      </c>
      <c r="B801" s="13">
        <f>(commit!$H802+commit!$I802)/1000</f>
        <v>8.3160000000000007</v>
      </c>
      <c r="C801" s="13">
        <f>(commit!$K802-commit!$J802)/1000</f>
        <v>170.45500000000001</v>
      </c>
      <c r="D801" s="13">
        <f>commit!$J802/1000</f>
        <v>0.92200000000000004</v>
      </c>
      <c r="E801" s="12">
        <f>commit!$G802</f>
        <v>361464</v>
      </c>
      <c r="F801" s="32">
        <f t="shared" si="61"/>
        <v>361.464</v>
      </c>
      <c r="G801" s="12">
        <f>commit!$P802/1000</f>
        <v>106.146</v>
      </c>
      <c r="H801" s="12">
        <f>commit!$P802/J801</f>
        <v>57.067741935483873</v>
      </c>
      <c r="I801" s="12">
        <f>commit!$L802</f>
        <v>1741</v>
      </c>
      <c r="J801" s="12">
        <f>commit!$M802</f>
        <v>1860</v>
      </c>
      <c r="K801" s="13">
        <f>(ncommit!$K802-ncommit!$J802)/1000</f>
        <v>141.935</v>
      </c>
      <c r="L801" s="11">
        <f t="shared" si="59"/>
        <v>1.2009370486490296</v>
      </c>
      <c r="M801" s="12">
        <f>ncommit!$G802</f>
        <v>354028</v>
      </c>
      <c r="N801" s="32">
        <f t="shared" si="62"/>
        <v>354.02800000000002</v>
      </c>
      <c r="O801" s="11">
        <f t="shared" si="60"/>
        <v>1.0210039883850994</v>
      </c>
    </row>
    <row r="802" spans="1:15" x14ac:dyDescent="0.2">
      <c r="A802" s="1">
        <v>801</v>
      </c>
      <c r="B802" s="13">
        <f>(commit!$H803+commit!$I803)/1000</f>
        <v>8.7530000000000001</v>
      </c>
      <c r="C802" s="13">
        <f>(commit!$K803-commit!$J803)/1000</f>
        <v>166.34100000000001</v>
      </c>
      <c r="D802" s="13">
        <f>commit!$J803/1000</f>
        <v>0.89700000000000002</v>
      </c>
      <c r="E802" s="12">
        <f>commit!$G803</f>
        <v>361466</v>
      </c>
      <c r="F802" s="32">
        <f t="shared" si="61"/>
        <v>361.46600000000001</v>
      </c>
      <c r="G802" s="12">
        <f>commit!$P803/1000</f>
        <v>106.146</v>
      </c>
      <c r="H802" s="12">
        <f>commit!$P803/J802</f>
        <v>57.067741935483873</v>
      </c>
      <c r="I802" s="12">
        <f>commit!$L803</f>
        <v>1741</v>
      </c>
      <c r="J802" s="12">
        <f>commit!$M803</f>
        <v>1860</v>
      </c>
      <c r="K802" s="13">
        <f>(ncommit!$K803-ncommit!$J803)/1000</f>
        <v>145.60499999999999</v>
      </c>
      <c r="L802" s="11">
        <f t="shared" si="59"/>
        <v>1.1424126918718451</v>
      </c>
      <c r="M802" s="12">
        <f>ncommit!$G803</f>
        <v>354040</v>
      </c>
      <c r="N802" s="32">
        <f t="shared" si="62"/>
        <v>354.04</v>
      </c>
      <c r="O802" s="11">
        <f t="shared" si="60"/>
        <v>1.0209750310699357</v>
      </c>
    </row>
    <row r="803" spans="1:15" x14ac:dyDescent="0.2">
      <c r="A803" s="1">
        <v>802</v>
      </c>
      <c r="B803" s="13">
        <f>(commit!$H804+commit!$I804)/1000</f>
        <v>8.3859999999999992</v>
      </c>
      <c r="C803" s="13">
        <f>(commit!$K804-commit!$J804)/1000</f>
        <v>175.61199999999999</v>
      </c>
      <c r="D803" s="13">
        <f>commit!$J804/1000</f>
        <v>0.94799999999999995</v>
      </c>
      <c r="E803" s="12">
        <f>commit!$G804</f>
        <v>365434</v>
      </c>
      <c r="F803" s="32">
        <f t="shared" si="61"/>
        <v>365.43400000000003</v>
      </c>
      <c r="G803" s="12">
        <f>commit!$P804/1000</f>
        <v>106.57</v>
      </c>
      <c r="H803" s="12">
        <f>commit!$P804/J803</f>
        <v>57.295698924731184</v>
      </c>
      <c r="I803" s="12">
        <f>commit!$L804</f>
        <v>1741</v>
      </c>
      <c r="J803" s="12">
        <f>commit!$M804</f>
        <v>1860</v>
      </c>
      <c r="K803" s="13">
        <f>(ncommit!$K804-ncommit!$J804)/1000</f>
        <v>111.739</v>
      </c>
      <c r="L803" s="11">
        <f t="shared" si="59"/>
        <v>1.5716267373074753</v>
      </c>
      <c r="M803" s="12">
        <f>ncommit!$G804</f>
        <v>287580</v>
      </c>
      <c r="N803" s="32">
        <f t="shared" si="62"/>
        <v>287.58</v>
      </c>
      <c r="O803" s="11">
        <f t="shared" si="60"/>
        <v>1.2707211906252174</v>
      </c>
    </row>
    <row r="804" spans="1:15" x14ac:dyDescent="0.2">
      <c r="A804" s="1">
        <v>803</v>
      </c>
      <c r="B804" s="13">
        <f>(commit!$H805+commit!$I805)/1000</f>
        <v>8.2859999999999996</v>
      </c>
      <c r="C804" s="13">
        <f>(commit!$K805-commit!$J805)/1000</f>
        <v>163.53700000000001</v>
      </c>
      <c r="D804" s="13">
        <f>commit!$J805/1000</f>
        <v>0.871</v>
      </c>
      <c r="E804" s="12">
        <f>commit!$G805</f>
        <v>338591</v>
      </c>
      <c r="F804" s="32">
        <f t="shared" si="61"/>
        <v>338.59100000000001</v>
      </c>
      <c r="G804" s="12">
        <f>commit!$P805/1000</f>
        <v>102.83</v>
      </c>
      <c r="H804" s="12">
        <f>commit!$P805/J804</f>
        <v>55.284946236559136</v>
      </c>
      <c r="I804" s="12">
        <f>commit!$L805</f>
        <v>1741</v>
      </c>
      <c r="J804" s="12">
        <f>commit!$M805</f>
        <v>1860</v>
      </c>
      <c r="K804" s="13">
        <f>(ncommit!$K805-ncommit!$J805)/1000</f>
        <v>120.66500000000001</v>
      </c>
      <c r="L804" s="11">
        <f t="shared" si="59"/>
        <v>1.3552977251067004</v>
      </c>
      <c r="M804" s="12">
        <f>ncommit!$G805</f>
        <v>320403</v>
      </c>
      <c r="N804" s="32">
        <f t="shared" si="62"/>
        <v>320.40300000000002</v>
      </c>
      <c r="O804" s="11">
        <f t="shared" si="60"/>
        <v>1.0567660103057712</v>
      </c>
    </row>
    <row r="805" spans="1:15" x14ac:dyDescent="0.2">
      <c r="A805" s="1">
        <v>804</v>
      </c>
      <c r="B805" s="13">
        <f>(commit!$H806+commit!$I806)/1000</f>
        <v>8.7479999999999993</v>
      </c>
      <c r="C805" s="13">
        <f>(commit!$K806-commit!$J806)/1000</f>
        <v>166.49299999999999</v>
      </c>
      <c r="D805" s="13">
        <f>commit!$J806/1000</f>
        <v>0.9</v>
      </c>
      <c r="E805" s="12">
        <f>commit!$G806</f>
        <v>358322</v>
      </c>
      <c r="F805" s="32">
        <f t="shared" si="61"/>
        <v>358.322</v>
      </c>
      <c r="G805" s="12">
        <f>commit!$P806/1000</f>
        <v>104.16200000000001</v>
      </c>
      <c r="H805" s="12">
        <f>commit!$P806/J805</f>
        <v>56.001075268817203</v>
      </c>
      <c r="I805" s="12">
        <f>commit!$L806</f>
        <v>1741</v>
      </c>
      <c r="J805" s="12">
        <f>commit!$M806</f>
        <v>1860</v>
      </c>
      <c r="K805" s="13">
        <f>(ncommit!$K806-ncommit!$J806)/1000</f>
        <v>109.839</v>
      </c>
      <c r="L805" s="11">
        <f t="shared" si="59"/>
        <v>1.5157912945310863</v>
      </c>
      <c r="M805" s="12">
        <f>ncommit!$G806</f>
        <v>314398</v>
      </c>
      <c r="N805" s="32">
        <f t="shared" si="62"/>
        <v>314.39800000000002</v>
      </c>
      <c r="O805" s="11">
        <f t="shared" si="60"/>
        <v>1.1397082678642994</v>
      </c>
    </row>
    <row r="806" spans="1:15" x14ac:dyDescent="0.2">
      <c r="A806" s="1">
        <v>805</v>
      </c>
      <c r="B806" s="13">
        <f>(commit!$H807+commit!$I807)/1000</f>
        <v>8.6029999999999998</v>
      </c>
      <c r="C806" s="13">
        <f>(commit!$K807-commit!$J807)/1000</f>
        <v>168.88200000000001</v>
      </c>
      <c r="D806" s="13">
        <f>commit!$J807/1000</f>
        <v>0.997</v>
      </c>
      <c r="E806" s="12">
        <f>commit!$G807</f>
        <v>355954</v>
      </c>
      <c r="F806" s="32">
        <f t="shared" si="61"/>
        <v>355.95400000000001</v>
      </c>
      <c r="G806" s="12">
        <f>commit!$P807/1000</f>
        <v>103.479</v>
      </c>
      <c r="H806" s="12">
        <f>commit!$P807/J806</f>
        <v>55.633870967741935</v>
      </c>
      <c r="I806" s="12">
        <f>commit!$L807</f>
        <v>1741</v>
      </c>
      <c r="J806" s="12">
        <f>commit!$M807</f>
        <v>1860</v>
      </c>
      <c r="K806" s="13">
        <f>(ncommit!$K807-ncommit!$J807)/1000</f>
        <v>126.51300000000001</v>
      </c>
      <c r="L806" s="11">
        <f t="shared" si="59"/>
        <v>1.3348983898887861</v>
      </c>
      <c r="M806" s="12">
        <f>ncommit!$G807</f>
        <v>318991</v>
      </c>
      <c r="N806" s="32">
        <f t="shared" si="62"/>
        <v>318.99099999999999</v>
      </c>
      <c r="O806" s="11">
        <f t="shared" si="60"/>
        <v>1.1158747425475954</v>
      </c>
    </row>
    <row r="807" spans="1:15" x14ac:dyDescent="0.2">
      <c r="A807" s="1">
        <v>806</v>
      </c>
      <c r="B807" s="13">
        <f>(commit!$H808+commit!$I808)/1000</f>
        <v>8.7650000000000006</v>
      </c>
      <c r="C807" s="13">
        <f>(commit!$K808-commit!$J808)/1000</f>
        <v>179.60599999999999</v>
      </c>
      <c r="D807" s="13">
        <f>commit!$J808/1000</f>
        <v>0.93400000000000005</v>
      </c>
      <c r="E807" s="12">
        <f>commit!$G808</f>
        <v>366998</v>
      </c>
      <c r="F807" s="32">
        <f t="shared" si="61"/>
        <v>366.99799999999999</v>
      </c>
      <c r="G807" s="12">
        <f>commit!$P808/1000</f>
        <v>109.01300000000001</v>
      </c>
      <c r="H807" s="12">
        <f>commit!$P808/J807</f>
        <v>58.640667025282411</v>
      </c>
      <c r="I807" s="12">
        <f>commit!$L808</f>
        <v>1740</v>
      </c>
      <c r="J807" s="12">
        <f>commit!$M808</f>
        <v>1859</v>
      </c>
      <c r="K807" s="13">
        <f>(ncommit!$K808-ncommit!$J808)/1000</f>
        <v>118.767</v>
      </c>
      <c r="L807" s="11">
        <f t="shared" si="59"/>
        <v>1.5122550876927092</v>
      </c>
      <c r="M807" s="12">
        <f>ncommit!$G808</f>
        <v>317897</v>
      </c>
      <c r="N807" s="32">
        <f t="shared" si="62"/>
        <v>317.89699999999999</v>
      </c>
      <c r="O807" s="11">
        <f t="shared" si="60"/>
        <v>1.1544556884777144</v>
      </c>
    </row>
    <row r="808" spans="1:15" x14ac:dyDescent="0.2">
      <c r="A808" s="1">
        <v>807</v>
      </c>
      <c r="B808" s="13">
        <f>(commit!$H809+commit!$I809)/1000</f>
        <v>8.1820000000000004</v>
      </c>
      <c r="C808" s="13">
        <f>(commit!$K809-commit!$J809)/1000</f>
        <v>170.98500000000001</v>
      </c>
      <c r="D808" s="13">
        <f>commit!$J809/1000</f>
        <v>0.94399999999999995</v>
      </c>
      <c r="E808" s="12">
        <f>commit!$G809</f>
        <v>335772</v>
      </c>
      <c r="F808" s="32">
        <f t="shared" si="61"/>
        <v>335.77199999999999</v>
      </c>
      <c r="G808" s="12">
        <f>commit!$P809/1000</f>
        <v>99.206000000000003</v>
      </c>
      <c r="H808" s="12">
        <f>commit!$P809/J808</f>
        <v>53.365250134480902</v>
      </c>
      <c r="I808" s="12">
        <f>commit!$L809</f>
        <v>1740</v>
      </c>
      <c r="J808" s="12">
        <f>commit!$M809</f>
        <v>1859</v>
      </c>
      <c r="K808" s="13">
        <f>(ncommit!$K809-ncommit!$J809)/1000</f>
        <v>103.631</v>
      </c>
      <c r="L808" s="11">
        <f t="shared" si="59"/>
        <v>1.6499406548233637</v>
      </c>
      <c r="M808" s="12">
        <f>ncommit!$G809</f>
        <v>275822</v>
      </c>
      <c r="N808" s="32">
        <f t="shared" si="62"/>
        <v>275.822</v>
      </c>
      <c r="O808" s="11">
        <f t="shared" si="60"/>
        <v>1.2173503201339995</v>
      </c>
    </row>
    <row r="809" spans="1:15" x14ac:dyDescent="0.2">
      <c r="A809" s="1">
        <v>808</v>
      </c>
      <c r="B809" s="13">
        <f>(commit!$H810+commit!$I810)/1000</f>
        <v>8.4589999999999996</v>
      </c>
      <c r="C809" s="13">
        <f>(commit!$K810-commit!$J810)/1000</f>
        <v>185.239</v>
      </c>
      <c r="D809" s="13">
        <f>commit!$J810/1000</f>
        <v>1.0049999999999999</v>
      </c>
      <c r="E809" s="12">
        <f>commit!$G810</f>
        <v>362795</v>
      </c>
      <c r="F809" s="32">
        <f t="shared" si="61"/>
        <v>362.79500000000002</v>
      </c>
      <c r="G809" s="12">
        <f>commit!$P810/1000</f>
        <v>106.706</v>
      </c>
      <c r="H809" s="12">
        <f>commit!$P810/J809</f>
        <v>57.399677245831093</v>
      </c>
      <c r="I809" s="12">
        <f>commit!$L810</f>
        <v>1740</v>
      </c>
      <c r="J809" s="12">
        <f>commit!$M810</f>
        <v>1859</v>
      </c>
      <c r="K809" s="13">
        <f>(ncommit!$K810-ncommit!$J810)/1000</f>
        <v>108.657</v>
      </c>
      <c r="L809" s="11">
        <f t="shared" si="59"/>
        <v>1.7048050286681946</v>
      </c>
      <c r="M809" s="12">
        <f>ncommit!$G810</f>
        <v>278168</v>
      </c>
      <c r="N809" s="32">
        <f t="shared" si="62"/>
        <v>278.16800000000001</v>
      </c>
      <c r="O809" s="11">
        <f t="shared" si="60"/>
        <v>1.3042298179517413</v>
      </c>
    </row>
    <row r="810" spans="1:15" x14ac:dyDescent="0.2">
      <c r="A810" s="1">
        <v>809</v>
      </c>
      <c r="B810" s="13">
        <f>(commit!$H811+commit!$I811)/1000</f>
        <v>8.2270000000000003</v>
      </c>
      <c r="C810" s="13">
        <f>(commit!$K811-commit!$J811)/1000</f>
        <v>169.96</v>
      </c>
      <c r="D810" s="13">
        <f>commit!$J811/1000</f>
        <v>0.9</v>
      </c>
      <c r="E810" s="12">
        <f>commit!$G811</f>
        <v>345707</v>
      </c>
      <c r="F810" s="32">
        <f t="shared" si="61"/>
        <v>345.70699999999999</v>
      </c>
      <c r="G810" s="12">
        <f>commit!$P811/1000</f>
        <v>102.374</v>
      </c>
      <c r="H810" s="12">
        <f>commit!$P811/J810</f>
        <v>55.069392146315224</v>
      </c>
      <c r="I810" s="12">
        <f>commit!$L811</f>
        <v>1740</v>
      </c>
      <c r="J810" s="12">
        <f>commit!$M811</f>
        <v>1859</v>
      </c>
      <c r="K810" s="13">
        <f>(ncommit!$K811-ncommit!$J811)/1000</f>
        <v>95.361999999999995</v>
      </c>
      <c r="L810" s="11">
        <f t="shared" si="59"/>
        <v>1.7822612780772218</v>
      </c>
      <c r="M810" s="12">
        <f>ncommit!$G811</f>
        <v>265772</v>
      </c>
      <c r="N810" s="32">
        <f t="shared" si="62"/>
        <v>265.77199999999999</v>
      </c>
      <c r="O810" s="11">
        <f t="shared" si="60"/>
        <v>1.3007653176406846</v>
      </c>
    </row>
    <row r="811" spans="1:15" x14ac:dyDescent="0.2">
      <c r="A811" s="1">
        <v>810</v>
      </c>
      <c r="B811" s="13">
        <f>(commit!$H812+commit!$I812)/1000</f>
        <v>8.4930000000000003</v>
      </c>
      <c r="C811" s="13">
        <f>(commit!$K812-commit!$J812)/1000</f>
        <v>183.078</v>
      </c>
      <c r="D811" s="13">
        <f>commit!$J812/1000</f>
        <v>0.99399999999999999</v>
      </c>
      <c r="E811" s="12">
        <f>commit!$G812</f>
        <v>361371</v>
      </c>
      <c r="F811" s="32">
        <f t="shared" si="61"/>
        <v>361.37099999999998</v>
      </c>
      <c r="G811" s="12">
        <f>commit!$P812/1000</f>
        <v>105.405</v>
      </c>
      <c r="H811" s="12">
        <f>commit!$P812/J811</f>
        <v>56.730355220667384</v>
      </c>
      <c r="I811" s="12">
        <f>commit!$L812</f>
        <v>1739</v>
      </c>
      <c r="J811" s="12">
        <f>commit!$M812</f>
        <v>1858</v>
      </c>
      <c r="K811" s="13">
        <f>(ncommit!$K812-ncommit!$J812)/1000</f>
        <v>96.465000000000003</v>
      </c>
      <c r="L811" s="11">
        <f t="shared" si="59"/>
        <v>1.8978696936712798</v>
      </c>
      <c r="M811" s="12">
        <f>ncommit!$G812</f>
        <v>269817</v>
      </c>
      <c r="N811" s="32">
        <f t="shared" si="62"/>
        <v>269.81700000000001</v>
      </c>
      <c r="O811" s="11">
        <f t="shared" si="60"/>
        <v>1.339318871679694</v>
      </c>
    </row>
    <row r="812" spans="1:15" x14ac:dyDescent="0.2">
      <c r="A812" s="1">
        <v>811</v>
      </c>
      <c r="B812" s="13">
        <f>(commit!$H813+commit!$I813)/1000</f>
        <v>8.4920000000000009</v>
      </c>
      <c r="C812" s="13">
        <f>(commit!$K813-commit!$J813)/1000</f>
        <v>183.28100000000001</v>
      </c>
      <c r="D812" s="13">
        <f>commit!$J813/1000</f>
        <v>1.0009999999999999</v>
      </c>
      <c r="E812" s="12">
        <f>commit!$G813</f>
        <v>357202</v>
      </c>
      <c r="F812" s="32">
        <f t="shared" si="61"/>
        <v>357.202</v>
      </c>
      <c r="G812" s="12">
        <f>commit!$P813/1000</f>
        <v>102.794</v>
      </c>
      <c r="H812" s="12">
        <f>commit!$P813/J812</f>
        <v>55.325080731969862</v>
      </c>
      <c r="I812" s="12">
        <f>commit!$L813</f>
        <v>1739</v>
      </c>
      <c r="J812" s="12">
        <f>commit!$M813</f>
        <v>1858</v>
      </c>
      <c r="K812" s="13">
        <f>(ncommit!$K813-ncommit!$J813)/1000</f>
        <v>103.46899999999999</v>
      </c>
      <c r="L812" s="11">
        <f t="shared" si="59"/>
        <v>1.7713614705853928</v>
      </c>
      <c r="M812" s="12">
        <f>ncommit!$G813</f>
        <v>271231</v>
      </c>
      <c r="N812" s="32">
        <f t="shared" si="62"/>
        <v>271.23099999999999</v>
      </c>
      <c r="O812" s="11">
        <f t="shared" si="60"/>
        <v>1.3169659810272425</v>
      </c>
    </row>
    <row r="813" spans="1:15" x14ac:dyDescent="0.2">
      <c r="A813" s="1">
        <v>812</v>
      </c>
      <c r="B813" s="13">
        <f>(commit!$H814+commit!$I814)/1000</f>
        <v>8.5079999999999991</v>
      </c>
      <c r="C813" s="13">
        <f>(commit!$K814-commit!$J814)/1000</f>
        <v>175.56899999999999</v>
      </c>
      <c r="D813" s="13">
        <f>commit!$J814/1000</f>
        <v>0.93400000000000005</v>
      </c>
      <c r="E813" s="12">
        <f>commit!$G814</f>
        <v>344281</v>
      </c>
      <c r="F813" s="32">
        <f t="shared" si="61"/>
        <v>344.28100000000001</v>
      </c>
      <c r="G813" s="12">
        <f>commit!$P814/1000</f>
        <v>100.45099999999999</v>
      </c>
      <c r="H813" s="12">
        <f>commit!$P814/J813</f>
        <v>54.064047362755652</v>
      </c>
      <c r="I813" s="12">
        <f>commit!$L814</f>
        <v>1739</v>
      </c>
      <c r="J813" s="12">
        <f>commit!$M814</f>
        <v>1858</v>
      </c>
      <c r="K813" s="13">
        <f>(ncommit!$K814-ncommit!$J814)/1000</f>
        <v>101.79900000000001</v>
      </c>
      <c r="L813" s="11">
        <f t="shared" si="59"/>
        <v>1.7246633071051776</v>
      </c>
      <c r="M813" s="12">
        <f>ncommit!$G814</f>
        <v>271137</v>
      </c>
      <c r="N813" s="32">
        <f t="shared" si="62"/>
        <v>271.137</v>
      </c>
      <c r="O813" s="11">
        <f t="shared" si="60"/>
        <v>1.2697676820205284</v>
      </c>
    </row>
    <row r="814" spans="1:15" x14ac:dyDescent="0.2">
      <c r="A814" s="1">
        <v>813</v>
      </c>
      <c r="B814" s="13">
        <f>(commit!$H815+commit!$I815)/1000</f>
        <v>8.2729999999999997</v>
      </c>
      <c r="C814" s="13">
        <f>(commit!$K815-commit!$J815)/1000</f>
        <v>172.911</v>
      </c>
      <c r="D814" s="13">
        <f>commit!$J815/1000</f>
        <v>0.98899999999999999</v>
      </c>
      <c r="E814" s="12">
        <f>commit!$G815</f>
        <v>344841</v>
      </c>
      <c r="F814" s="32">
        <f t="shared" si="61"/>
        <v>344.84100000000001</v>
      </c>
      <c r="G814" s="12">
        <f>commit!$P815/1000</f>
        <v>100.502</v>
      </c>
      <c r="H814" s="12">
        <f>commit!$P815/J814</f>
        <v>54.091496232508071</v>
      </c>
      <c r="I814" s="12">
        <f>commit!$L815</f>
        <v>1739</v>
      </c>
      <c r="J814" s="12">
        <f>commit!$M815</f>
        <v>1858</v>
      </c>
      <c r="K814" s="13">
        <f>(ncommit!$K815-ncommit!$J815)/1000</f>
        <v>106.944</v>
      </c>
      <c r="L814" s="11">
        <f t="shared" si="59"/>
        <v>1.6168368491921006</v>
      </c>
      <c r="M814" s="12">
        <f>ncommit!$G815</f>
        <v>274077</v>
      </c>
      <c r="N814" s="32">
        <f t="shared" si="62"/>
        <v>274.077</v>
      </c>
      <c r="O814" s="11">
        <f t="shared" si="60"/>
        <v>1.2581902166179577</v>
      </c>
    </row>
    <row r="815" spans="1:15" x14ac:dyDescent="0.2">
      <c r="A815" s="1">
        <v>814</v>
      </c>
      <c r="B815" s="13">
        <f>(commit!$H816+commit!$I816)/1000</f>
        <v>8.0760000000000005</v>
      </c>
      <c r="C815" s="13">
        <f>(commit!$K816-commit!$J816)/1000</f>
        <v>169.16800000000001</v>
      </c>
      <c r="D815" s="13">
        <f>commit!$J816/1000</f>
        <v>0.93200000000000005</v>
      </c>
      <c r="E815" s="12">
        <f>commit!$G816</f>
        <v>344976</v>
      </c>
      <c r="F815" s="32">
        <f t="shared" si="61"/>
        <v>344.976</v>
      </c>
      <c r="G815" s="12">
        <f>commit!$P816/1000</f>
        <v>100.502</v>
      </c>
      <c r="H815" s="12">
        <f>commit!$P816/J815</f>
        <v>54.091496232508071</v>
      </c>
      <c r="I815" s="12">
        <f>commit!$L816</f>
        <v>1739</v>
      </c>
      <c r="J815" s="12">
        <f>commit!$M816</f>
        <v>1858</v>
      </c>
      <c r="K815" s="13">
        <f>(ncommit!$K816-ncommit!$J816)/1000</f>
        <v>101.11</v>
      </c>
      <c r="L815" s="11">
        <f t="shared" si="59"/>
        <v>1.6731084956977549</v>
      </c>
      <c r="M815" s="12">
        <f>ncommit!$G816</f>
        <v>274111</v>
      </c>
      <c r="N815" s="32">
        <f t="shared" si="62"/>
        <v>274.11099999999999</v>
      </c>
      <c r="O815" s="11">
        <f t="shared" si="60"/>
        <v>1.2585266552600953</v>
      </c>
    </row>
    <row r="816" spans="1:15" x14ac:dyDescent="0.2">
      <c r="A816" s="1">
        <v>815</v>
      </c>
      <c r="B816" s="13">
        <f>(commit!$H817+commit!$I817)/1000</f>
        <v>8.5890000000000004</v>
      </c>
      <c r="C816" s="13">
        <f>(commit!$K817-commit!$J817)/1000</f>
        <v>178.857</v>
      </c>
      <c r="D816" s="13">
        <f>commit!$J817/1000</f>
        <v>0.90500000000000003</v>
      </c>
      <c r="E816" s="12">
        <f>commit!$G817</f>
        <v>344734</v>
      </c>
      <c r="F816" s="32">
        <f t="shared" si="61"/>
        <v>344.73399999999998</v>
      </c>
      <c r="G816" s="12">
        <f>commit!$P817/1000</f>
        <v>100.502</v>
      </c>
      <c r="H816" s="12">
        <f>commit!$P817/J816</f>
        <v>54.091496232508071</v>
      </c>
      <c r="I816" s="12">
        <f>commit!$L817</f>
        <v>1739</v>
      </c>
      <c r="J816" s="12">
        <f>commit!$M817</f>
        <v>1858</v>
      </c>
      <c r="K816" s="13">
        <f>(ncommit!$K817-ncommit!$J817)/1000</f>
        <v>106.253</v>
      </c>
      <c r="L816" s="11">
        <f t="shared" si="59"/>
        <v>1.6833124711772844</v>
      </c>
      <c r="M816" s="12">
        <f>ncommit!$G817</f>
        <v>273925</v>
      </c>
      <c r="N816" s="32">
        <f t="shared" si="62"/>
        <v>273.92500000000001</v>
      </c>
      <c r="O816" s="11">
        <f t="shared" si="60"/>
        <v>1.2584977639864927</v>
      </c>
    </row>
    <row r="817" spans="1:15" x14ac:dyDescent="0.2">
      <c r="A817" s="1">
        <v>816</v>
      </c>
      <c r="B817" s="13">
        <f>(commit!$H818+commit!$I818)/1000</f>
        <v>8.6219999999999999</v>
      </c>
      <c r="C817" s="13">
        <f>(commit!$K818-commit!$J818)/1000</f>
        <v>177.251</v>
      </c>
      <c r="D817" s="13">
        <f>commit!$J818/1000</f>
        <v>0.91100000000000003</v>
      </c>
      <c r="E817" s="12">
        <f>commit!$G818</f>
        <v>344850</v>
      </c>
      <c r="F817" s="32">
        <f t="shared" si="61"/>
        <v>344.85</v>
      </c>
      <c r="G817" s="12">
        <f>commit!$P818/1000</f>
        <v>100.502</v>
      </c>
      <c r="H817" s="12">
        <f>commit!$P818/J817</f>
        <v>54.091496232508071</v>
      </c>
      <c r="I817" s="12">
        <f>commit!$L818</f>
        <v>1739</v>
      </c>
      <c r="J817" s="12">
        <f>commit!$M818</f>
        <v>1858</v>
      </c>
      <c r="K817" s="13">
        <f>(ncommit!$K818-ncommit!$J818)/1000</f>
        <v>107.072</v>
      </c>
      <c r="L817" s="11">
        <f t="shared" si="59"/>
        <v>1.6554374626419606</v>
      </c>
      <c r="M817" s="12">
        <f>ncommit!$G818</f>
        <v>274041</v>
      </c>
      <c r="N817" s="32">
        <f t="shared" si="62"/>
        <v>274.041</v>
      </c>
      <c r="O817" s="11">
        <f t="shared" si="60"/>
        <v>1.2583883433500826</v>
      </c>
    </row>
    <row r="818" spans="1:15" x14ac:dyDescent="0.2">
      <c r="A818" s="1">
        <v>817</v>
      </c>
      <c r="B818" s="13">
        <f>(commit!$H819+commit!$I819)/1000</f>
        <v>8.4499999999999993</v>
      </c>
      <c r="C818" s="13">
        <f>(commit!$K819-commit!$J819)/1000</f>
        <v>179.715</v>
      </c>
      <c r="D818" s="13">
        <f>commit!$J819/1000</f>
        <v>0.92700000000000005</v>
      </c>
      <c r="E818" s="12">
        <f>commit!$G819</f>
        <v>344852</v>
      </c>
      <c r="F818" s="32">
        <f t="shared" si="61"/>
        <v>344.85199999999998</v>
      </c>
      <c r="G818" s="12">
        <f>commit!$P819/1000</f>
        <v>100.502</v>
      </c>
      <c r="H818" s="12">
        <f>commit!$P819/J818</f>
        <v>54.091496232508071</v>
      </c>
      <c r="I818" s="12">
        <f>commit!$L819</f>
        <v>1739</v>
      </c>
      <c r="J818" s="12">
        <f>commit!$M819</f>
        <v>1858</v>
      </c>
      <c r="K818" s="13">
        <f>(ncommit!$K819-ncommit!$J819)/1000</f>
        <v>102.557</v>
      </c>
      <c r="L818" s="11">
        <f t="shared" si="59"/>
        <v>1.752342599725031</v>
      </c>
      <c r="M818" s="12">
        <f>ncommit!$G819</f>
        <v>274038</v>
      </c>
      <c r="N818" s="32">
        <f t="shared" si="62"/>
        <v>274.03800000000001</v>
      </c>
      <c r="O818" s="11">
        <f t="shared" si="60"/>
        <v>1.2584094176720018</v>
      </c>
    </row>
    <row r="819" spans="1:15" x14ac:dyDescent="0.2">
      <c r="A819" s="1">
        <v>818</v>
      </c>
      <c r="B819" s="13">
        <f>(commit!$H820+commit!$I820)/1000</f>
        <v>8.4420000000000002</v>
      </c>
      <c r="C819" s="13">
        <f>(commit!$K820-commit!$J820)/1000</f>
        <v>178.345</v>
      </c>
      <c r="D819" s="13">
        <f>commit!$J820/1000</f>
        <v>0.89100000000000001</v>
      </c>
      <c r="E819" s="12">
        <f>commit!$G820</f>
        <v>344947</v>
      </c>
      <c r="F819" s="32">
        <f t="shared" si="61"/>
        <v>344.947</v>
      </c>
      <c r="G819" s="12">
        <f>commit!$P820/1000</f>
        <v>100.502</v>
      </c>
      <c r="H819" s="12">
        <f>commit!$P820/J819</f>
        <v>54.091496232508071</v>
      </c>
      <c r="I819" s="12">
        <f>commit!$L820</f>
        <v>1739</v>
      </c>
      <c r="J819" s="12">
        <f>commit!$M820</f>
        <v>1858</v>
      </c>
      <c r="K819" s="13">
        <f>(ncommit!$K820-ncommit!$J820)/1000</f>
        <v>106.69499999999999</v>
      </c>
      <c r="L819" s="11">
        <f t="shared" si="59"/>
        <v>1.6715403720886641</v>
      </c>
      <c r="M819" s="12">
        <f>ncommit!$G820</f>
        <v>274210</v>
      </c>
      <c r="N819" s="32">
        <f t="shared" si="62"/>
        <v>274.20999999999998</v>
      </c>
      <c r="O819" s="11">
        <f t="shared" si="60"/>
        <v>1.2579665220086795</v>
      </c>
    </row>
    <row r="820" spans="1:15" x14ac:dyDescent="0.2">
      <c r="A820" s="1">
        <v>819</v>
      </c>
      <c r="B820" s="13">
        <f>(commit!$H821+commit!$I821)/1000</f>
        <v>7.8730000000000002</v>
      </c>
      <c r="C820" s="13">
        <f>(commit!$K821-commit!$J821)/1000</f>
        <v>171.95400000000001</v>
      </c>
      <c r="D820" s="13">
        <f>commit!$J821/1000</f>
        <v>0.872</v>
      </c>
      <c r="E820" s="12">
        <f>commit!$G821</f>
        <v>344995</v>
      </c>
      <c r="F820" s="32">
        <f t="shared" si="61"/>
        <v>344.995</v>
      </c>
      <c r="G820" s="12">
        <f>commit!$P821/1000</f>
        <v>100.502</v>
      </c>
      <c r="H820" s="12">
        <f>commit!$P821/J820</f>
        <v>54.091496232508071</v>
      </c>
      <c r="I820" s="12">
        <f>commit!$L821</f>
        <v>1739</v>
      </c>
      <c r="J820" s="12">
        <f>commit!$M821</f>
        <v>1858</v>
      </c>
      <c r="K820" s="13">
        <f>(ncommit!$K821-ncommit!$J821)/1000</f>
        <v>104.834</v>
      </c>
      <c r="L820" s="11">
        <f t="shared" si="59"/>
        <v>1.6402503004750368</v>
      </c>
      <c r="M820" s="12">
        <f>ncommit!$G821</f>
        <v>274210</v>
      </c>
      <c r="N820" s="32">
        <f t="shared" si="62"/>
        <v>274.20999999999998</v>
      </c>
      <c r="O820" s="11">
        <f t="shared" si="60"/>
        <v>1.2581415703293097</v>
      </c>
    </row>
    <row r="821" spans="1:15" x14ac:dyDescent="0.2">
      <c r="A821" s="1">
        <v>820</v>
      </c>
      <c r="B821" s="13">
        <f>(commit!$H822+commit!$I822)/1000</f>
        <v>8.3130000000000006</v>
      </c>
      <c r="C821" s="13">
        <f>(commit!$K822-commit!$J822)/1000</f>
        <v>178.99799999999999</v>
      </c>
      <c r="D821" s="13">
        <f>commit!$J822/1000</f>
        <v>0.95499999999999996</v>
      </c>
      <c r="E821" s="12">
        <f>commit!$G822</f>
        <v>344993</v>
      </c>
      <c r="F821" s="32">
        <f t="shared" si="61"/>
        <v>344.99299999999999</v>
      </c>
      <c r="G821" s="12">
        <f>commit!$P822/1000</f>
        <v>100.502</v>
      </c>
      <c r="H821" s="12">
        <f>commit!$P822/J821</f>
        <v>54.091496232508071</v>
      </c>
      <c r="I821" s="12">
        <f>commit!$L822</f>
        <v>1739</v>
      </c>
      <c r="J821" s="12">
        <f>commit!$M822</f>
        <v>1858</v>
      </c>
      <c r="K821" s="13">
        <f>(ncommit!$K822-ncommit!$J822)/1000</f>
        <v>107.05500000000001</v>
      </c>
      <c r="L821" s="11">
        <f t="shared" si="59"/>
        <v>1.6720190556256127</v>
      </c>
      <c r="M821" s="12">
        <f>ncommit!$G822</f>
        <v>274210</v>
      </c>
      <c r="N821" s="32">
        <f t="shared" si="62"/>
        <v>274.20999999999998</v>
      </c>
      <c r="O821" s="11">
        <f t="shared" si="60"/>
        <v>1.2581342766492833</v>
      </c>
    </row>
    <row r="822" spans="1:15" x14ac:dyDescent="0.2">
      <c r="A822" s="1">
        <v>821</v>
      </c>
      <c r="B822" s="13">
        <f>(commit!$H823+commit!$I823)/1000</f>
        <v>8.8209999999999997</v>
      </c>
      <c r="C822" s="13">
        <f>(commit!$K823-commit!$J823)/1000</f>
        <v>137.43100000000001</v>
      </c>
      <c r="D822" s="13">
        <f>commit!$J823/1000</f>
        <v>0.89</v>
      </c>
      <c r="E822" s="12">
        <f>commit!$G823</f>
        <v>320838</v>
      </c>
      <c r="F822" s="32">
        <f t="shared" si="61"/>
        <v>320.83800000000002</v>
      </c>
      <c r="G822" s="12">
        <f>commit!$P823/1000</f>
        <v>102.35599999999999</v>
      </c>
      <c r="H822" s="12">
        <f>commit!$P823/J822</f>
        <v>55.089343379978473</v>
      </c>
      <c r="I822" s="12">
        <f>commit!$L823</f>
        <v>1739</v>
      </c>
      <c r="J822" s="12">
        <f>commit!$M823</f>
        <v>1858</v>
      </c>
      <c r="K822" s="13">
        <f>(ncommit!$K823-ncommit!$J823)/1000</f>
        <v>104.11499999999999</v>
      </c>
      <c r="L822" s="11">
        <f t="shared" si="59"/>
        <v>1.3199923161888298</v>
      </c>
      <c r="M822" s="12">
        <f>ncommit!$G823</f>
        <v>285775</v>
      </c>
      <c r="N822" s="32">
        <f t="shared" si="62"/>
        <v>285.77499999999998</v>
      </c>
      <c r="O822" s="11">
        <f t="shared" si="60"/>
        <v>1.1226944274341701</v>
      </c>
    </row>
    <row r="823" spans="1:15" x14ac:dyDescent="0.2">
      <c r="A823" s="1">
        <v>822</v>
      </c>
      <c r="B823" s="13">
        <f>(commit!$H824+commit!$I824)/1000</f>
        <v>8.3629999999999995</v>
      </c>
      <c r="C823" s="13">
        <f>(commit!$K824-commit!$J824)/1000</f>
        <v>186.619</v>
      </c>
      <c r="D823" s="13">
        <f>commit!$J824/1000</f>
        <v>0.97599999999999998</v>
      </c>
      <c r="E823" s="12">
        <f>commit!$G824</f>
        <v>374238</v>
      </c>
      <c r="F823" s="32">
        <f t="shared" si="61"/>
        <v>374.238</v>
      </c>
      <c r="G823" s="12">
        <f>commit!$P824/1000</f>
        <v>106.50700000000001</v>
      </c>
      <c r="H823" s="12">
        <f>commit!$P824/J823</f>
        <v>57.323466092572659</v>
      </c>
      <c r="I823" s="12">
        <f>commit!$L824</f>
        <v>1739</v>
      </c>
      <c r="J823" s="12">
        <f>commit!$M824</f>
        <v>1858</v>
      </c>
      <c r="K823" s="13">
        <f>(ncommit!$K824-ncommit!$J824)/1000</f>
        <v>134.88900000000001</v>
      </c>
      <c r="L823" s="11">
        <f t="shared" si="59"/>
        <v>1.3835005078249523</v>
      </c>
      <c r="M823" s="12">
        <f>ncommit!$G824</f>
        <v>332965</v>
      </c>
      <c r="N823" s="32">
        <f t="shared" si="62"/>
        <v>332.96499999999997</v>
      </c>
      <c r="O823" s="11">
        <f t="shared" si="60"/>
        <v>1.12395597134834</v>
      </c>
    </row>
    <row r="824" spans="1:15" x14ac:dyDescent="0.2">
      <c r="A824" s="1">
        <v>823</v>
      </c>
      <c r="B824" s="13">
        <f>(commit!$H825+commit!$I825)/1000</f>
        <v>8.27</v>
      </c>
      <c r="C824" s="13">
        <f>(commit!$K825-commit!$J825)/1000</f>
        <v>186.845</v>
      </c>
      <c r="D824" s="13">
        <f>commit!$J825/1000</f>
        <v>1.026</v>
      </c>
      <c r="E824" s="12">
        <f>commit!$G825</f>
        <v>374234</v>
      </c>
      <c r="F824" s="32">
        <f t="shared" si="61"/>
        <v>374.23399999999998</v>
      </c>
      <c r="G824" s="12">
        <f>commit!$P825/1000</f>
        <v>106.50700000000001</v>
      </c>
      <c r="H824" s="12">
        <f>commit!$P825/J824</f>
        <v>57.323466092572659</v>
      </c>
      <c r="I824" s="12">
        <f>commit!$L825</f>
        <v>1739</v>
      </c>
      <c r="J824" s="12">
        <f>commit!$M825</f>
        <v>1858</v>
      </c>
      <c r="K824" s="13">
        <f>(ncommit!$K825-ncommit!$J825)/1000</f>
        <v>135.637</v>
      </c>
      <c r="L824" s="11">
        <f t="shared" si="59"/>
        <v>1.3775371027079633</v>
      </c>
      <c r="M824" s="12">
        <f>ncommit!$G825</f>
        <v>332903</v>
      </c>
      <c r="N824" s="32">
        <f t="shared" si="62"/>
        <v>332.90300000000002</v>
      </c>
      <c r="O824" s="11">
        <f t="shared" si="60"/>
        <v>1.124153281886916</v>
      </c>
    </row>
    <row r="825" spans="1:15" x14ac:dyDescent="0.2">
      <c r="A825" s="1">
        <v>824</v>
      </c>
      <c r="B825" s="13">
        <f>(commit!$H826+commit!$I826)/1000</f>
        <v>8.2379999999999995</v>
      </c>
      <c r="C825" s="13">
        <f>(commit!$K826-commit!$J826)/1000</f>
        <v>181.483</v>
      </c>
      <c r="D825" s="13">
        <f>commit!$J826/1000</f>
        <v>0.99399999999999999</v>
      </c>
      <c r="E825" s="12">
        <f>commit!$G826</f>
        <v>370743</v>
      </c>
      <c r="F825" s="32">
        <f t="shared" si="61"/>
        <v>370.74299999999999</v>
      </c>
      <c r="G825" s="12">
        <f>commit!$P826/1000</f>
        <v>105.687</v>
      </c>
      <c r="H825" s="12">
        <f>commit!$P826/J825</f>
        <v>56.638263665594856</v>
      </c>
      <c r="I825" s="12">
        <f>commit!$L826</f>
        <v>1747</v>
      </c>
      <c r="J825" s="12">
        <f>commit!$M826</f>
        <v>1866</v>
      </c>
      <c r="K825" s="13">
        <f>(ncommit!$K826-ncommit!$J826)/1000</f>
        <v>133.59399999999999</v>
      </c>
      <c r="L825" s="11">
        <f t="shared" si="59"/>
        <v>1.3584666976061801</v>
      </c>
      <c r="M825" s="12">
        <f>ncommit!$G826</f>
        <v>332051</v>
      </c>
      <c r="N825" s="32">
        <f t="shared" si="62"/>
        <v>332.05099999999999</v>
      </c>
      <c r="O825" s="11">
        <f t="shared" si="60"/>
        <v>1.1165242688623134</v>
      </c>
    </row>
    <row r="826" spans="1:15" x14ac:dyDescent="0.2">
      <c r="A826" s="1">
        <v>825</v>
      </c>
      <c r="B826" s="13">
        <f>(commit!$H827+commit!$I827)/1000</f>
        <v>8.5719999999999992</v>
      </c>
      <c r="C826" s="13">
        <f>(commit!$K827-commit!$J827)/1000</f>
        <v>146.648</v>
      </c>
      <c r="D826" s="13">
        <f>commit!$J827/1000</f>
        <v>0.872</v>
      </c>
      <c r="E826" s="12">
        <f>commit!$G827</f>
        <v>348505</v>
      </c>
      <c r="F826" s="32">
        <f t="shared" si="61"/>
        <v>348.505</v>
      </c>
      <c r="G826" s="12">
        <f>commit!$P827/1000</f>
        <v>102.76900000000001</v>
      </c>
      <c r="H826" s="12">
        <f>commit!$P827/J826</f>
        <v>55.074490889603432</v>
      </c>
      <c r="I826" s="12">
        <f>commit!$L827</f>
        <v>1747</v>
      </c>
      <c r="J826" s="12">
        <f>commit!$M827</f>
        <v>1866</v>
      </c>
      <c r="K826" s="13">
        <f>(ncommit!$K827-ncommit!$J827)/1000</f>
        <v>110.533</v>
      </c>
      <c r="L826" s="11">
        <f t="shared" si="59"/>
        <v>1.3267350022165325</v>
      </c>
      <c r="M826" s="12">
        <f>ncommit!$G827</f>
        <v>309817</v>
      </c>
      <c r="N826" s="32">
        <f t="shared" si="62"/>
        <v>309.81700000000001</v>
      </c>
      <c r="O826" s="11">
        <f t="shared" si="60"/>
        <v>1.1248737157741506</v>
      </c>
    </row>
    <row r="827" spans="1:15" x14ac:dyDescent="0.2">
      <c r="A827" s="1">
        <v>826</v>
      </c>
      <c r="B827" s="13">
        <f>(commit!$H828+commit!$I828)/1000</f>
        <v>8.6609999999999996</v>
      </c>
      <c r="C827" s="13">
        <f>(commit!$K828-commit!$J828)/1000</f>
        <v>176.298</v>
      </c>
      <c r="D827" s="13">
        <f>commit!$J828/1000</f>
        <v>0.95</v>
      </c>
      <c r="E827" s="12">
        <f>commit!$G828</f>
        <v>341915</v>
      </c>
      <c r="F827" s="32">
        <f t="shared" si="61"/>
        <v>341.91500000000002</v>
      </c>
      <c r="G827" s="12">
        <f>commit!$P828/1000</f>
        <v>102.47799999999999</v>
      </c>
      <c r="H827" s="12">
        <f>commit!$P828/J827</f>
        <v>54.918542336548768</v>
      </c>
      <c r="I827" s="12">
        <f>commit!$L828</f>
        <v>1747</v>
      </c>
      <c r="J827" s="12">
        <f>commit!$M828</f>
        <v>1866</v>
      </c>
      <c r="K827" s="13">
        <f>(ncommit!$K828-ncommit!$J828)/1000</f>
        <v>113.443</v>
      </c>
      <c r="L827" s="11">
        <f t="shared" si="59"/>
        <v>1.5540668000669939</v>
      </c>
      <c r="M827" s="12">
        <f>ncommit!$G828</f>
        <v>295100</v>
      </c>
      <c r="N827" s="32">
        <f t="shared" si="62"/>
        <v>295.10000000000002</v>
      </c>
      <c r="O827" s="11">
        <f t="shared" si="60"/>
        <v>1.1586411385970858</v>
      </c>
    </row>
    <row r="828" spans="1:15" x14ac:dyDescent="0.2">
      <c r="A828" s="1">
        <v>827</v>
      </c>
      <c r="B828" s="13">
        <f>(commit!$H829+commit!$I829)/1000</f>
        <v>8.4979999999999993</v>
      </c>
      <c r="C828" s="13">
        <f>(commit!$K829-commit!$J829)/1000</f>
        <v>183.20099999999999</v>
      </c>
      <c r="D828" s="13">
        <f>commit!$J829/1000</f>
        <v>1.016</v>
      </c>
      <c r="E828" s="12">
        <f>commit!$G829</f>
        <v>391643</v>
      </c>
      <c r="F828" s="32">
        <f t="shared" si="61"/>
        <v>391.64299999999997</v>
      </c>
      <c r="G828" s="12">
        <f>commit!$P829/1000</f>
        <v>110.533</v>
      </c>
      <c r="H828" s="12">
        <f>commit!$P829/J828</f>
        <v>59.235262593783496</v>
      </c>
      <c r="I828" s="12">
        <f>commit!$L829</f>
        <v>1747</v>
      </c>
      <c r="J828" s="12">
        <f>commit!$M829</f>
        <v>1866</v>
      </c>
      <c r="K828" s="13">
        <f>(ncommit!$K829-ncommit!$J829)/1000</f>
        <v>160.298</v>
      </c>
      <c r="L828" s="11">
        <f t="shared" si="59"/>
        <v>1.1428776403947647</v>
      </c>
      <c r="M828" s="12">
        <f>ncommit!$G829</f>
        <v>369075</v>
      </c>
      <c r="N828" s="32">
        <f t="shared" si="62"/>
        <v>369.07499999999999</v>
      </c>
      <c r="O828" s="11">
        <f t="shared" si="60"/>
        <v>1.0611474632527265</v>
      </c>
    </row>
    <row r="829" spans="1:15" x14ac:dyDescent="0.2">
      <c r="A829" s="1">
        <v>828</v>
      </c>
      <c r="B829" s="13">
        <f>(commit!$H830+commit!$I830)/1000</f>
        <v>8.5709999999999997</v>
      </c>
      <c r="C829" s="13">
        <f>(commit!$K830-commit!$J830)/1000</f>
        <v>181.333</v>
      </c>
      <c r="D829" s="13">
        <f>commit!$J830/1000</f>
        <v>0.95099999999999996</v>
      </c>
      <c r="E829" s="12">
        <f>commit!$G830</f>
        <v>391677</v>
      </c>
      <c r="F829" s="32">
        <f t="shared" si="61"/>
        <v>391.67700000000002</v>
      </c>
      <c r="G829" s="12">
        <f>commit!$P830/1000</f>
        <v>110.533</v>
      </c>
      <c r="H829" s="12">
        <f>commit!$P830/J829</f>
        <v>59.235262593783496</v>
      </c>
      <c r="I829" s="12">
        <f>commit!$L830</f>
        <v>1747</v>
      </c>
      <c r="J829" s="12">
        <f>commit!$M830</f>
        <v>1866</v>
      </c>
      <c r="K829" s="13">
        <f>(ncommit!$K830-ncommit!$J830)/1000</f>
        <v>161.238</v>
      </c>
      <c r="L829" s="11">
        <f t="shared" si="59"/>
        <v>1.124629429787023</v>
      </c>
      <c r="M829" s="12">
        <f>ncommit!$G830</f>
        <v>369000</v>
      </c>
      <c r="N829" s="32">
        <f t="shared" si="62"/>
        <v>369</v>
      </c>
      <c r="O829" s="11">
        <f t="shared" si="60"/>
        <v>1.0614552845528455</v>
      </c>
    </row>
    <row r="830" spans="1:15" x14ac:dyDescent="0.2">
      <c r="A830" s="1">
        <v>829</v>
      </c>
      <c r="B830" s="13">
        <f>(commit!$H831+commit!$I831)/1000</f>
        <v>8.2539999999999996</v>
      </c>
      <c r="C830" s="13">
        <f>(commit!$K831-commit!$J831)/1000</f>
        <v>177.76300000000001</v>
      </c>
      <c r="D830" s="13">
        <f>commit!$J831/1000</f>
        <v>0.91900000000000004</v>
      </c>
      <c r="E830" s="12">
        <f>commit!$G831</f>
        <v>391592</v>
      </c>
      <c r="F830" s="32">
        <f t="shared" si="61"/>
        <v>391.59199999999998</v>
      </c>
      <c r="G830" s="12">
        <f>commit!$P831/1000</f>
        <v>110.533</v>
      </c>
      <c r="H830" s="12">
        <f>commit!$P831/J830</f>
        <v>59.235262593783496</v>
      </c>
      <c r="I830" s="12">
        <f>commit!$L831</f>
        <v>1747</v>
      </c>
      <c r="J830" s="12">
        <f>commit!$M831</f>
        <v>1866</v>
      </c>
      <c r="K830" s="13">
        <f>(ncommit!$K831-ncommit!$J831)/1000</f>
        <v>155.60400000000001</v>
      </c>
      <c r="L830" s="11">
        <f t="shared" si="59"/>
        <v>1.142406364874939</v>
      </c>
      <c r="M830" s="12">
        <f>ncommit!$G831</f>
        <v>369007</v>
      </c>
      <c r="N830" s="32">
        <f t="shared" si="62"/>
        <v>369.00700000000001</v>
      </c>
      <c r="O830" s="11">
        <f t="shared" si="60"/>
        <v>1.0612048009929351</v>
      </c>
    </row>
    <row r="831" spans="1:15" x14ac:dyDescent="0.2">
      <c r="A831" s="1">
        <v>830</v>
      </c>
      <c r="B831" s="13">
        <f>(commit!$H832+commit!$I832)/1000</f>
        <v>8.3339999999999996</v>
      </c>
      <c r="C831" s="13">
        <f>(commit!$K832-commit!$J832)/1000</f>
        <v>181.578</v>
      </c>
      <c r="D831" s="13">
        <f>commit!$J832/1000</f>
        <v>0.995</v>
      </c>
      <c r="E831" s="12">
        <f>commit!$G832</f>
        <v>391694</v>
      </c>
      <c r="F831" s="32">
        <f t="shared" si="61"/>
        <v>391.69400000000002</v>
      </c>
      <c r="G831" s="12">
        <f>commit!$P832/1000</f>
        <v>110.533</v>
      </c>
      <c r="H831" s="12">
        <f>commit!$P832/J831</f>
        <v>59.235262593783496</v>
      </c>
      <c r="I831" s="12">
        <f>commit!$L832</f>
        <v>1747</v>
      </c>
      <c r="J831" s="12">
        <f>commit!$M832</f>
        <v>1866</v>
      </c>
      <c r="K831" s="13">
        <f>(ncommit!$K832-ncommit!$J832)/1000</f>
        <v>155.69800000000001</v>
      </c>
      <c r="L831" s="11">
        <f t="shared" si="59"/>
        <v>1.1662192192577938</v>
      </c>
      <c r="M831" s="12">
        <f>ncommit!$G832</f>
        <v>369014</v>
      </c>
      <c r="N831" s="32">
        <f t="shared" si="62"/>
        <v>369.01400000000001</v>
      </c>
      <c r="O831" s="11">
        <f t="shared" si="60"/>
        <v>1.0614610827773472</v>
      </c>
    </row>
    <row r="832" spans="1:15" x14ac:dyDescent="0.2">
      <c r="A832" s="1">
        <v>831</v>
      </c>
      <c r="B832" s="13">
        <f>(commit!$H833+commit!$I833)/1000</f>
        <v>9.0370000000000008</v>
      </c>
      <c r="C832" s="13">
        <f>(commit!$K833-commit!$J833)/1000</f>
        <v>172.554</v>
      </c>
      <c r="D832" s="13">
        <f>commit!$J833/1000</f>
        <v>0.98199999999999998</v>
      </c>
      <c r="E832" s="12">
        <f>commit!$G833</f>
        <v>379909</v>
      </c>
      <c r="F832" s="32">
        <f t="shared" si="61"/>
        <v>379.90899999999999</v>
      </c>
      <c r="G832" s="12">
        <f>commit!$P833/1000</f>
        <v>110.5</v>
      </c>
      <c r="H832" s="12">
        <f>commit!$P833/J832</f>
        <v>59.090909090909093</v>
      </c>
      <c r="I832" s="12">
        <f>commit!$L833</f>
        <v>1751</v>
      </c>
      <c r="J832" s="12">
        <f>commit!$M833</f>
        <v>1870</v>
      </c>
      <c r="K832" s="13">
        <f>(ncommit!$K833-ncommit!$J833)/1000</f>
        <v>155.27099999999999</v>
      </c>
      <c r="L832" s="11">
        <f t="shared" si="59"/>
        <v>1.1113086152597718</v>
      </c>
      <c r="M832" s="12">
        <f>ncommit!$G833</f>
        <v>359951</v>
      </c>
      <c r="N832" s="32">
        <f t="shared" si="62"/>
        <v>359.95100000000002</v>
      </c>
      <c r="O832" s="11">
        <f t="shared" si="60"/>
        <v>1.0554464357648681</v>
      </c>
    </row>
    <row r="833" spans="1:15" x14ac:dyDescent="0.2">
      <c r="A833" s="1">
        <v>832</v>
      </c>
      <c r="B833" s="13">
        <f>(commit!$H834+commit!$I834)/1000</f>
        <v>8.4260000000000002</v>
      </c>
      <c r="C833" s="13">
        <f>(commit!$K834-commit!$J834)/1000</f>
        <v>167.69800000000001</v>
      </c>
      <c r="D833" s="13">
        <f>commit!$J834/1000</f>
        <v>0.95499999999999996</v>
      </c>
      <c r="E833" s="12">
        <f>commit!$G834</f>
        <v>379878</v>
      </c>
      <c r="F833" s="32">
        <f t="shared" si="61"/>
        <v>379.87799999999999</v>
      </c>
      <c r="G833" s="12">
        <f>commit!$P834/1000</f>
        <v>110.5</v>
      </c>
      <c r="H833" s="12">
        <f>commit!$P834/J833</f>
        <v>59.090909090909093</v>
      </c>
      <c r="I833" s="12">
        <f>commit!$L834</f>
        <v>1751</v>
      </c>
      <c r="J833" s="12">
        <f>commit!$M834</f>
        <v>1870</v>
      </c>
      <c r="K833" s="13">
        <f>(ncommit!$K834-ncommit!$J834)/1000</f>
        <v>151.68199999999999</v>
      </c>
      <c r="L833" s="11">
        <f t="shared" si="59"/>
        <v>1.1055893250352713</v>
      </c>
      <c r="M833" s="12">
        <f>ncommit!$G834</f>
        <v>359963</v>
      </c>
      <c r="N833" s="32">
        <f t="shared" si="62"/>
        <v>359.96300000000002</v>
      </c>
      <c r="O833" s="11">
        <f t="shared" si="60"/>
        <v>1.0553251306384268</v>
      </c>
    </row>
    <row r="834" spans="1:15" x14ac:dyDescent="0.2">
      <c r="A834" s="1">
        <v>833</v>
      </c>
      <c r="B834" s="13">
        <f>(commit!$H835+commit!$I835)/1000</f>
        <v>8.8049999999999997</v>
      </c>
      <c r="C834" s="13">
        <f>(commit!$K835-commit!$J835)/1000</f>
        <v>186.41900000000001</v>
      </c>
      <c r="D834" s="13">
        <f>commit!$J835/1000</f>
        <v>0.95299999999999996</v>
      </c>
      <c r="E834" s="12">
        <f>commit!$G835</f>
        <v>356970</v>
      </c>
      <c r="F834" s="32">
        <f t="shared" si="61"/>
        <v>356.97</v>
      </c>
      <c r="G834" s="12">
        <f>commit!$P835/1000</f>
        <v>103.29900000000001</v>
      </c>
      <c r="H834" s="12">
        <f>commit!$P835/J834</f>
        <v>55.358520900321544</v>
      </c>
      <c r="I834" s="12">
        <f>commit!$L835</f>
        <v>1748</v>
      </c>
      <c r="J834" s="12">
        <f>commit!$M835</f>
        <v>1866</v>
      </c>
      <c r="K834" s="13">
        <f>(ncommit!$K835-ncommit!$J835)/1000</f>
        <v>147.148</v>
      </c>
      <c r="L834" s="11">
        <f t="shared" ref="L834:L865" si="63">C834/K834</f>
        <v>1.2668809633838041</v>
      </c>
      <c r="M834" s="12">
        <f>ncommit!$G835</f>
        <v>330656</v>
      </c>
      <c r="N834" s="32">
        <f t="shared" si="62"/>
        <v>330.65600000000001</v>
      </c>
      <c r="O834" s="11">
        <f t="shared" ref="O834:O865" si="64">E834/M834</f>
        <v>1.0795811961676183</v>
      </c>
    </row>
    <row r="835" spans="1:15" x14ac:dyDescent="0.2">
      <c r="A835" s="1">
        <v>834</v>
      </c>
      <c r="B835" s="13">
        <f>(commit!$H836+commit!$I836)/1000</f>
        <v>8.2089999999999996</v>
      </c>
      <c r="C835" s="13">
        <f>(commit!$K836-commit!$J836)/1000</f>
        <v>186.619</v>
      </c>
      <c r="D835" s="13">
        <f>commit!$J836/1000</f>
        <v>0.95799999999999996</v>
      </c>
      <c r="E835" s="12">
        <f>commit!$G836</f>
        <v>356976</v>
      </c>
      <c r="F835" s="32">
        <f t="shared" ref="F835:F865" si="65">E835/1000</f>
        <v>356.976</v>
      </c>
      <c r="G835" s="12">
        <f>commit!$P836/1000</f>
        <v>103.29900000000001</v>
      </c>
      <c r="H835" s="12">
        <f>commit!$P836/J835</f>
        <v>55.358520900321544</v>
      </c>
      <c r="I835" s="12">
        <f>commit!$L836</f>
        <v>1748</v>
      </c>
      <c r="J835" s="12">
        <f>commit!$M836</f>
        <v>1866</v>
      </c>
      <c r="K835" s="13">
        <f>(ncommit!$K836-ncommit!$J836)/1000</f>
        <v>141.37899999999999</v>
      </c>
      <c r="L835" s="11">
        <f t="shared" si="63"/>
        <v>1.3199909463215895</v>
      </c>
      <c r="M835" s="12">
        <f>ncommit!$G836</f>
        <v>330658</v>
      </c>
      <c r="N835" s="32">
        <f t="shared" ref="N835:N865" si="66">M835/1000</f>
        <v>330.65800000000002</v>
      </c>
      <c r="O835" s="11">
        <f t="shared" si="64"/>
        <v>1.0795928119083766</v>
      </c>
    </row>
    <row r="836" spans="1:15" x14ac:dyDescent="0.2">
      <c r="A836" s="1">
        <v>835</v>
      </c>
      <c r="B836" s="13">
        <f>(commit!$H837+commit!$I837)/1000</f>
        <v>8.6210000000000004</v>
      </c>
      <c r="C836" s="13">
        <f>(commit!$K837-commit!$J837)/1000</f>
        <v>188.28299999999999</v>
      </c>
      <c r="D836" s="13">
        <f>commit!$J837/1000</f>
        <v>0.96799999999999997</v>
      </c>
      <c r="E836" s="12">
        <f>commit!$G837</f>
        <v>356976</v>
      </c>
      <c r="F836" s="32">
        <f t="shared" si="65"/>
        <v>356.976</v>
      </c>
      <c r="G836" s="12">
        <f>commit!$P837/1000</f>
        <v>103.29900000000001</v>
      </c>
      <c r="H836" s="12">
        <f>commit!$P837/J836</f>
        <v>55.358520900321544</v>
      </c>
      <c r="I836" s="12">
        <f>commit!$L837</f>
        <v>1748</v>
      </c>
      <c r="J836" s="12">
        <f>commit!$M837</f>
        <v>1866</v>
      </c>
      <c r="K836" s="13">
        <f>(ncommit!$K837-ncommit!$J837)/1000</f>
        <v>143.584</v>
      </c>
      <c r="L836" s="11">
        <f t="shared" si="63"/>
        <v>1.3113090595052372</v>
      </c>
      <c r="M836" s="12">
        <f>ncommit!$G837</f>
        <v>330666</v>
      </c>
      <c r="N836" s="32">
        <f t="shared" si="66"/>
        <v>330.666</v>
      </c>
      <c r="O836" s="11">
        <f t="shared" si="64"/>
        <v>1.0795666926747836</v>
      </c>
    </row>
    <row r="837" spans="1:15" x14ac:dyDescent="0.2">
      <c r="A837" s="1">
        <v>836</v>
      </c>
      <c r="B837" s="13">
        <f>(commit!$H838+commit!$I838)/1000</f>
        <v>8.8989999999999991</v>
      </c>
      <c r="C837" s="13">
        <f>(commit!$K838-commit!$J838)/1000</f>
        <v>164.94399999999999</v>
      </c>
      <c r="D837" s="13">
        <f>commit!$J838/1000</f>
        <v>0.91</v>
      </c>
      <c r="E837" s="12">
        <f>commit!$G838</f>
        <v>354416</v>
      </c>
      <c r="F837" s="32">
        <f t="shared" si="65"/>
        <v>354.416</v>
      </c>
      <c r="G837" s="12">
        <f>commit!$P838/1000</f>
        <v>104.815</v>
      </c>
      <c r="H837" s="12">
        <f>commit!$P838/J837</f>
        <v>56.170953912111472</v>
      </c>
      <c r="I837" s="12">
        <f>commit!$L838</f>
        <v>1748</v>
      </c>
      <c r="J837" s="12">
        <f>commit!$M838</f>
        <v>1866</v>
      </c>
      <c r="K837" s="13">
        <f>(ncommit!$K838-ncommit!$J838)/1000</f>
        <v>85.427000000000007</v>
      </c>
      <c r="L837" s="11">
        <f t="shared" si="63"/>
        <v>1.9308181254170225</v>
      </c>
      <c r="M837" s="12">
        <f>ncommit!$G838</f>
        <v>259981</v>
      </c>
      <c r="N837" s="32">
        <f t="shared" si="66"/>
        <v>259.98099999999999</v>
      </c>
      <c r="O837" s="11">
        <f t="shared" si="64"/>
        <v>1.3632380827829726</v>
      </c>
    </row>
    <row r="838" spans="1:15" x14ac:dyDescent="0.2">
      <c r="A838" s="1">
        <v>837</v>
      </c>
      <c r="B838" s="13">
        <f>(commit!$H839+commit!$I839)/1000</f>
        <v>8.5329999999999995</v>
      </c>
      <c r="C838" s="13">
        <f>(commit!$K839-commit!$J839)/1000</f>
        <v>164.52699999999999</v>
      </c>
      <c r="D838" s="13">
        <f>commit!$J839/1000</f>
        <v>0.91900000000000004</v>
      </c>
      <c r="E838" s="12">
        <f>commit!$G839</f>
        <v>354416</v>
      </c>
      <c r="F838" s="32">
        <f t="shared" si="65"/>
        <v>354.416</v>
      </c>
      <c r="G838" s="12">
        <f>commit!$P839/1000</f>
        <v>104.815</v>
      </c>
      <c r="H838" s="12">
        <f>commit!$P839/J838</f>
        <v>56.170953912111472</v>
      </c>
      <c r="I838" s="12">
        <f>commit!$L839</f>
        <v>1748</v>
      </c>
      <c r="J838" s="12">
        <f>commit!$M839</f>
        <v>1866</v>
      </c>
      <c r="K838" s="13">
        <f>(ncommit!$K839-ncommit!$J839)/1000</f>
        <v>83.924000000000007</v>
      </c>
      <c r="L838" s="11">
        <f t="shared" si="63"/>
        <v>1.9604284829131116</v>
      </c>
      <c r="M838" s="12">
        <f>ncommit!$G839</f>
        <v>259981</v>
      </c>
      <c r="N838" s="32">
        <f t="shared" si="66"/>
        <v>259.98099999999999</v>
      </c>
      <c r="O838" s="11">
        <f t="shared" si="64"/>
        <v>1.3632380827829726</v>
      </c>
    </row>
    <row r="839" spans="1:15" x14ac:dyDescent="0.2">
      <c r="A839" s="1">
        <v>838</v>
      </c>
      <c r="B839" s="13">
        <f>(commit!$H840+commit!$I840)/1000</f>
        <v>8.4459999999999997</v>
      </c>
      <c r="C839" s="13">
        <f>(commit!$K840-commit!$J840)/1000</f>
        <v>168.45699999999999</v>
      </c>
      <c r="D839" s="13">
        <f>commit!$J840/1000</f>
        <v>0.99099999999999999</v>
      </c>
      <c r="E839" s="12">
        <f>commit!$G840</f>
        <v>354416</v>
      </c>
      <c r="F839" s="32">
        <f t="shared" si="65"/>
        <v>354.416</v>
      </c>
      <c r="G839" s="12">
        <f>commit!$P840/1000</f>
        <v>104.815</v>
      </c>
      <c r="H839" s="12">
        <f>commit!$P840/J839</f>
        <v>56.170953912111472</v>
      </c>
      <c r="I839" s="12">
        <f>commit!$L840</f>
        <v>1748</v>
      </c>
      <c r="J839" s="12">
        <f>commit!$M840</f>
        <v>1866</v>
      </c>
      <c r="K839" s="13">
        <f>(ncommit!$K840-ncommit!$J840)/1000</f>
        <v>84.76</v>
      </c>
      <c r="L839" s="11">
        <f t="shared" si="63"/>
        <v>1.9874587069372343</v>
      </c>
      <c r="M839" s="12">
        <f>ncommit!$G840</f>
        <v>259981</v>
      </c>
      <c r="N839" s="32">
        <f t="shared" si="66"/>
        <v>259.98099999999999</v>
      </c>
      <c r="O839" s="11">
        <f t="shared" si="64"/>
        <v>1.3632380827829726</v>
      </c>
    </row>
    <row r="840" spans="1:15" x14ac:dyDescent="0.2">
      <c r="A840" s="1">
        <v>839</v>
      </c>
      <c r="B840" s="13">
        <f>(commit!$H841+commit!$I841)/1000</f>
        <v>7.8760000000000003</v>
      </c>
      <c r="C840" s="13">
        <f>(commit!$K841-commit!$J841)/1000</f>
        <v>157.946</v>
      </c>
      <c r="D840" s="13">
        <f>commit!$J841/1000</f>
        <v>0.89400000000000002</v>
      </c>
      <c r="E840" s="12">
        <f>commit!$G841</f>
        <v>354027</v>
      </c>
      <c r="F840" s="32">
        <f t="shared" si="65"/>
        <v>354.02699999999999</v>
      </c>
      <c r="G840" s="12">
        <f>commit!$P841/1000</f>
        <v>104.81100000000001</v>
      </c>
      <c r="H840" s="12">
        <f>commit!$P841/J840</f>
        <v>56.198927613941017</v>
      </c>
      <c r="I840" s="12">
        <f>commit!$L841</f>
        <v>1746</v>
      </c>
      <c r="J840" s="12">
        <f>commit!$M841</f>
        <v>1865</v>
      </c>
      <c r="K840" s="13">
        <f>(ncommit!$K841-ncommit!$J841)/1000</f>
        <v>83.549000000000007</v>
      </c>
      <c r="L840" s="11">
        <f t="shared" si="63"/>
        <v>1.8904594908377119</v>
      </c>
      <c r="M840" s="12">
        <f>ncommit!$G841</f>
        <v>259733</v>
      </c>
      <c r="N840" s="32">
        <f t="shared" si="66"/>
        <v>259.733</v>
      </c>
      <c r="O840" s="11">
        <f t="shared" si="64"/>
        <v>1.3630420470252143</v>
      </c>
    </row>
    <row r="841" spans="1:15" x14ac:dyDescent="0.2">
      <c r="A841" s="1">
        <v>840</v>
      </c>
      <c r="B841" s="13">
        <f>(commit!$H842+commit!$I842)/1000</f>
        <v>8.4260000000000002</v>
      </c>
      <c r="C841" s="13">
        <f>(commit!$K842-commit!$J842)/1000</f>
        <v>167.77699999999999</v>
      </c>
      <c r="D841" s="13">
        <f>commit!$J842/1000</f>
        <v>0.89500000000000002</v>
      </c>
      <c r="E841" s="12">
        <f>commit!$G842</f>
        <v>354027</v>
      </c>
      <c r="F841" s="32">
        <f t="shared" si="65"/>
        <v>354.02699999999999</v>
      </c>
      <c r="G841" s="12">
        <f>commit!$P842/1000</f>
        <v>104.81100000000001</v>
      </c>
      <c r="H841" s="12">
        <f>commit!$P842/J841</f>
        <v>56.198927613941017</v>
      </c>
      <c r="I841" s="12">
        <f>commit!$L842</f>
        <v>1746</v>
      </c>
      <c r="J841" s="12">
        <f>commit!$M842</f>
        <v>1865</v>
      </c>
      <c r="K841" s="13">
        <f>(ncommit!$K842-ncommit!$J842)/1000</f>
        <v>86.676000000000002</v>
      </c>
      <c r="L841" s="11">
        <f t="shared" si="63"/>
        <v>1.93568000369191</v>
      </c>
      <c r="M841" s="12">
        <f>ncommit!$G842</f>
        <v>259733</v>
      </c>
      <c r="N841" s="32">
        <f t="shared" si="66"/>
        <v>259.733</v>
      </c>
      <c r="O841" s="11">
        <f t="shared" si="64"/>
        <v>1.3630420470252143</v>
      </c>
    </row>
    <row r="842" spans="1:15" x14ac:dyDescent="0.2">
      <c r="A842" s="1">
        <v>841</v>
      </c>
      <c r="B842" s="13">
        <f>(commit!$H843+commit!$I843)/1000</f>
        <v>8.8539999999999992</v>
      </c>
      <c r="C842" s="13">
        <f>(commit!$K843-commit!$J843)/1000</f>
        <v>161.70500000000001</v>
      </c>
      <c r="D842" s="13">
        <f>commit!$J843/1000</f>
        <v>0.94399999999999995</v>
      </c>
      <c r="E842" s="12">
        <f>commit!$G843</f>
        <v>354027</v>
      </c>
      <c r="F842" s="32">
        <f t="shared" si="65"/>
        <v>354.02699999999999</v>
      </c>
      <c r="G842" s="12">
        <f>commit!$P843/1000</f>
        <v>104.81100000000001</v>
      </c>
      <c r="H842" s="12">
        <f>commit!$P843/J842</f>
        <v>56.198927613941017</v>
      </c>
      <c r="I842" s="12">
        <f>commit!$L843</f>
        <v>1746</v>
      </c>
      <c r="J842" s="12">
        <f>commit!$M843</f>
        <v>1865</v>
      </c>
      <c r="K842" s="13">
        <f>(ncommit!$K843-ncommit!$J843)/1000</f>
        <v>85.563000000000002</v>
      </c>
      <c r="L842" s="11">
        <f t="shared" si="63"/>
        <v>1.8898939962366912</v>
      </c>
      <c r="M842" s="12">
        <f>ncommit!$G843</f>
        <v>259733</v>
      </c>
      <c r="N842" s="32">
        <f t="shared" si="66"/>
        <v>259.733</v>
      </c>
      <c r="O842" s="11">
        <f t="shared" si="64"/>
        <v>1.3630420470252143</v>
      </c>
    </row>
    <row r="843" spans="1:15" x14ac:dyDescent="0.2">
      <c r="A843" s="1">
        <v>842</v>
      </c>
      <c r="B843" s="13">
        <f>(commit!$H844+commit!$I844)/1000</f>
        <v>8.3569999999999993</v>
      </c>
      <c r="C843" s="13">
        <f>(commit!$K844-commit!$J844)/1000</f>
        <v>161.66499999999999</v>
      </c>
      <c r="D843" s="13">
        <f>commit!$J844/1000</f>
        <v>0.94799999999999995</v>
      </c>
      <c r="E843" s="12">
        <f>commit!$G844</f>
        <v>354078</v>
      </c>
      <c r="F843" s="32">
        <f t="shared" si="65"/>
        <v>354.07799999999997</v>
      </c>
      <c r="G843" s="12">
        <f>commit!$P844/1000</f>
        <v>104.81100000000001</v>
      </c>
      <c r="H843" s="12">
        <f>commit!$P844/J843</f>
        <v>56.198927613941017</v>
      </c>
      <c r="I843" s="12">
        <f>commit!$L844</f>
        <v>1746</v>
      </c>
      <c r="J843" s="12">
        <f>commit!$M844</f>
        <v>1865</v>
      </c>
      <c r="K843" s="13">
        <f>(ncommit!$K844-ncommit!$J844)/1000</f>
        <v>84.552999999999997</v>
      </c>
      <c r="L843" s="11">
        <f t="shared" si="63"/>
        <v>1.911996026161106</v>
      </c>
      <c r="M843" s="12">
        <f>ncommit!$G844</f>
        <v>259731</v>
      </c>
      <c r="N843" s="32">
        <f t="shared" si="66"/>
        <v>259.73099999999999</v>
      </c>
      <c r="O843" s="11">
        <f t="shared" si="64"/>
        <v>1.3632488998232788</v>
      </c>
    </row>
    <row r="844" spans="1:15" x14ac:dyDescent="0.2">
      <c r="A844" s="1">
        <v>843</v>
      </c>
      <c r="B844" s="13">
        <f>(commit!$H845+commit!$I845)/1000</f>
        <v>8.7159999999999993</v>
      </c>
      <c r="C844" s="13">
        <f>(commit!$K845-commit!$J845)/1000</f>
        <v>153.86000000000001</v>
      </c>
      <c r="D844" s="13">
        <f>commit!$J845/1000</f>
        <v>0.86399999999999999</v>
      </c>
      <c r="E844" s="12">
        <f>commit!$G845</f>
        <v>345857</v>
      </c>
      <c r="F844" s="32">
        <f t="shared" si="65"/>
        <v>345.85700000000003</v>
      </c>
      <c r="G844" s="12">
        <f>commit!$P845/1000</f>
        <v>110.047</v>
      </c>
      <c r="H844" s="12">
        <f>commit!$P845/J844</f>
        <v>59.038090128755364</v>
      </c>
      <c r="I844" s="12">
        <f>commit!$L845</f>
        <v>1743</v>
      </c>
      <c r="J844" s="12">
        <f>commit!$M845</f>
        <v>1864</v>
      </c>
      <c r="K844" s="13">
        <f>(ncommit!$K845-ncommit!$J845)/1000</f>
        <v>104.636</v>
      </c>
      <c r="L844" s="11">
        <f t="shared" si="63"/>
        <v>1.4704308268664705</v>
      </c>
      <c r="M844" s="12">
        <f>ncommit!$G845</f>
        <v>306007</v>
      </c>
      <c r="N844" s="32">
        <f t="shared" si="66"/>
        <v>306.00700000000001</v>
      </c>
      <c r="O844" s="11">
        <f t="shared" si="64"/>
        <v>1.130225779148843</v>
      </c>
    </row>
    <row r="845" spans="1:15" x14ac:dyDescent="0.2">
      <c r="A845" s="1">
        <v>844</v>
      </c>
      <c r="B845" s="13">
        <f>(commit!$H846+commit!$I846)/1000</f>
        <v>8.1630000000000003</v>
      </c>
      <c r="C845" s="13">
        <f>(commit!$K846-commit!$J846)/1000</f>
        <v>150.97499999999999</v>
      </c>
      <c r="D845" s="13">
        <f>commit!$J846/1000</f>
        <v>0.90400000000000003</v>
      </c>
      <c r="E845" s="12">
        <f>commit!$G846</f>
        <v>345806</v>
      </c>
      <c r="F845" s="32">
        <f t="shared" si="65"/>
        <v>345.80599999999998</v>
      </c>
      <c r="G845" s="12">
        <f>commit!$P846/1000</f>
        <v>110.047</v>
      </c>
      <c r="H845" s="12">
        <f>commit!$P846/J845</f>
        <v>59.038090128755364</v>
      </c>
      <c r="I845" s="12">
        <f>commit!$L846</f>
        <v>1743</v>
      </c>
      <c r="J845" s="12">
        <f>commit!$M846</f>
        <v>1864</v>
      </c>
      <c r="K845" s="13">
        <f>(ncommit!$K846-ncommit!$J846)/1000</f>
        <v>105.67100000000001</v>
      </c>
      <c r="L845" s="11">
        <f t="shared" si="63"/>
        <v>1.4287268976351126</v>
      </c>
      <c r="M845" s="12">
        <f>ncommit!$G846</f>
        <v>305946</v>
      </c>
      <c r="N845" s="32">
        <f t="shared" si="66"/>
        <v>305.94600000000003</v>
      </c>
      <c r="O845" s="11">
        <f t="shared" si="64"/>
        <v>1.1302844292783694</v>
      </c>
    </row>
    <row r="846" spans="1:15" x14ac:dyDescent="0.2">
      <c r="A846" s="1">
        <v>845</v>
      </c>
      <c r="B846" s="13">
        <f>(commit!$H847+commit!$I847)/1000</f>
        <v>8.6069999999999993</v>
      </c>
      <c r="C846" s="13">
        <f>(commit!$K847-commit!$J847)/1000</f>
        <v>154.548</v>
      </c>
      <c r="D846" s="13">
        <f>commit!$J847/1000</f>
        <v>0.875</v>
      </c>
      <c r="E846" s="12">
        <f>commit!$G847</f>
        <v>345857</v>
      </c>
      <c r="F846" s="32">
        <f t="shared" si="65"/>
        <v>345.85700000000003</v>
      </c>
      <c r="G846" s="12">
        <f>commit!$P847/1000</f>
        <v>110.047</v>
      </c>
      <c r="H846" s="12">
        <f>commit!$P847/J846</f>
        <v>59.038090128755364</v>
      </c>
      <c r="I846" s="12">
        <f>commit!$L847</f>
        <v>1743</v>
      </c>
      <c r="J846" s="12">
        <f>commit!$M847</f>
        <v>1864</v>
      </c>
      <c r="K846" s="13">
        <f>(ncommit!$K847-ncommit!$J847)/1000</f>
        <v>104.123</v>
      </c>
      <c r="L846" s="11">
        <f t="shared" si="63"/>
        <v>1.4842830114383949</v>
      </c>
      <c r="M846" s="12">
        <f>ncommit!$G847</f>
        <v>306007</v>
      </c>
      <c r="N846" s="32">
        <f t="shared" si="66"/>
        <v>306.00700000000001</v>
      </c>
      <c r="O846" s="11">
        <f t="shared" si="64"/>
        <v>1.130225779148843</v>
      </c>
    </row>
    <row r="847" spans="1:15" x14ac:dyDescent="0.2">
      <c r="A847" s="1">
        <v>846</v>
      </c>
      <c r="B847" s="13">
        <f>(commit!$H848+commit!$I848)/1000</f>
        <v>8.9009999999999998</v>
      </c>
      <c r="C847" s="13">
        <f>(commit!$K848-commit!$J848)/1000</f>
        <v>157.01</v>
      </c>
      <c r="D847" s="13">
        <f>commit!$J848/1000</f>
        <v>0.89400000000000002</v>
      </c>
      <c r="E847" s="12">
        <f>commit!$G848</f>
        <v>345857</v>
      </c>
      <c r="F847" s="32">
        <f t="shared" si="65"/>
        <v>345.85700000000003</v>
      </c>
      <c r="G847" s="12">
        <f>commit!$P848/1000</f>
        <v>110.047</v>
      </c>
      <c r="H847" s="12">
        <f>commit!$P848/J847</f>
        <v>59.038090128755364</v>
      </c>
      <c r="I847" s="12">
        <f>commit!$L848</f>
        <v>1743</v>
      </c>
      <c r="J847" s="12">
        <f>commit!$M848</f>
        <v>1864</v>
      </c>
      <c r="K847" s="13">
        <f>(ncommit!$K848-ncommit!$J848)/1000</f>
        <v>103.919</v>
      </c>
      <c r="L847" s="11">
        <f t="shared" si="63"/>
        <v>1.5108882879935335</v>
      </c>
      <c r="M847" s="12">
        <f>ncommit!$G848</f>
        <v>306007</v>
      </c>
      <c r="N847" s="32">
        <f t="shared" si="66"/>
        <v>306.00700000000001</v>
      </c>
      <c r="O847" s="11">
        <f t="shared" si="64"/>
        <v>1.130225779148843</v>
      </c>
    </row>
    <row r="848" spans="1:15" x14ac:dyDescent="0.2">
      <c r="A848" s="1">
        <v>847</v>
      </c>
      <c r="B848" s="13">
        <f>(commit!$H849+commit!$I849)/1000</f>
        <v>8.5990000000000002</v>
      </c>
      <c r="C848" s="13">
        <f>(commit!$K849-commit!$J849)/1000</f>
        <v>149.143</v>
      </c>
      <c r="D848" s="13">
        <f>commit!$J849/1000</f>
        <v>0.90200000000000002</v>
      </c>
      <c r="E848" s="12">
        <f>commit!$G849</f>
        <v>345857</v>
      </c>
      <c r="F848" s="32">
        <f t="shared" si="65"/>
        <v>345.85700000000003</v>
      </c>
      <c r="G848" s="12">
        <f>commit!$P849/1000</f>
        <v>110.047</v>
      </c>
      <c r="H848" s="12">
        <f>commit!$P849/J848</f>
        <v>59.038090128755364</v>
      </c>
      <c r="I848" s="12">
        <f>commit!$L849</f>
        <v>1743</v>
      </c>
      <c r="J848" s="12">
        <f>commit!$M849</f>
        <v>1864</v>
      </c>
      <c r="K848" s="13">
        <f>(ncommit!$K849-ncommit!$J849)/1000</f>
        <v>103.86</v>
      </c>
      <c r="L848" s="11">
        <f t="shared" si="63"/>
        <v>1.4360003851338341</v>
      </c>
      <c r="M848" s="12">
        <f>ncommit!$G849</f>
        <v>305995</v>
      </c>
      <c r="N848" s="32">
        <f t="shared" si="66"/>
        <v>305.995</v>
      </c>
      <c r="O848" s="11">
        <f t="shared" si="64"/>
        <v>1.1302701024526545</v>
      </c>
    </row>
    <row r="849" spans="1:15" x14ac:dyDescent="0.2">
      <c r="A849" s="1">
        <v>848</v>
      </c>
      <c r="B849" s="13">
        <f>(commit!$H850+commit!$I850)/1000</f>
        <v>8.4969999999999999</v>
      </c>
      <c r="C849" s="13">
        <f>(commit!$K850-commit!$J850)/1000</f>
        <v>152.87200000000001</v>
      </c>
      <c r="D849" s="13">
        <f>commit!$J850/1000</f>
        <v>0.91100000000000003</v>
      </c>
      <c r="E849" s="12">
        <f>commit!$G850</f>
        <v>345857</v>
      </c>
      <c r="F849" s="32">
        <f t="shared" si="65"/>
        <v>345.85700000000003</v>
      </c>
      <c r="G849" s="12">
        <f>commit!$P850/1000</f>
        <v>110.047</v>
      </c>
      <c r="H849" s="12">
        <f>commit!$P850/J849</f>
        <v>59.038090128755364</v>
      </c>
      <c r="I849" s="12">
        <f>commit!$L850</f>
        <v>1743</v>
      </c>
      <c r="J849" s="12">
        <f>commit!$M850</f>
        <v>1864</v>
      </c>
      <c r="K849" s="13">
        <f>(ncommit!$K850-ncommit!$J850)/1000</f>
        <v>102.161</v>
      </c>
      <c r="L849" s="11">
        <f t="shared" si="63"/>
        <v>1.4963831599142532</v>
      </c>
      <c r="M849" s="12">
        <f>ncommit!$G850</f>
        <v>306007</v>
      </c>
      <c r="N849" s="32">
        <f t="shared" si="66"/>
        <v>306.00700000000001</v>
      </c>
      <c r="O849" s="11">
        <f t="shared" si="64"/>
        <v>1.130225779148843</v>
      </c>
    </row>
    <row r="850" spans="1:15" x14ac:dyDescent="0.2">
      <c r="A850" s="1">
        <v>849</v>
      </c>
      <c r="B850" s="13">
        <f>(commit!$H851+commit!$I851)/1000</f>
        <v>8.3469999999999995</v>
      </c>
      <c r="C850" s="13">
        <f>(commit!$K851-commit!$J851)/1000</f>
        <v>153.745</v>
      </c>
      <c r="D850" s="13">
        <f>commit!$J851/1000</f>
        <v>0.90800000000000003</v>
      </c>
      <c r="E850" s="12">
        <f>commit!$G851</f>
        <v>345806</v>
      </c>
      <c r="F850" s="32">
        <f t="shared" si="65"/>
        <v>345.80599999999998</v>
      </c>
      <c r="G850" s="12">
        <f>commit!$P851/1000</f>
        <v>110.047</v>
      </c>
      <c r="H850" s="12">
        <f>commit!$P851/J850</f>
        <v>59.038090128755364</v>
      </c>
      <c r="I850" s="12">
        <f>commit!$L851</f>
        <v>1743</v>
      </c>
      <c r="J850" s="12">
        <f>commit!$M851</f>
        <v>1864</v>
      </c>
      <c r="K850" s="13">
        <f>(ncommit!$K851-ncommit!$J851)/1000</f>
        <v>102.827</v>
      </c>
      <c r="L850" s="11">
        <f t="shared" si="63"/>
        <v>1.4951812267206084</v>
      </c>
      <c r="M850" s="12">
        <f>ncommit!$G851</f>
        <v>305946</v>
      </c>
      <c r="N850" s="32">
        <f t="shared" si="66"/>
        <v>305.94600000000003</v>
      </c>
      <c r="O850" s="11">
        <f t="shared" si="64"/>
        <v>1.1302844292783694</v>
      </c>
    </row>
    <row r="851" spans="1:15" x14ac:dyDescent="0.2">
      <c r="A851" s="1">
        <v>850</v>
      </c>
      <c r="B851" s="13">
        <f>(commit!$H852+commit!$I852)/1000</f>
        <v>8.4670000000000005</v>
      </c>
      <c r="C851" s="13">
        <f>(commit!$K852-commit!$J852)/1000</f>
        <v>154.779</v>
      </c>
      <c r="D851" s="13">
        <f>commit!$J852/1000</f>
        <v>0.84499999999999997</v>
      </c>
      <c r="E851" s="12">
        <f>commit!$G852</f>
        <v>345857</v>
      </c>
      <c r="F851" s="32">
        <f t="shared" si="65"/>
        <v>345.85700000000003</v>
      </c>
      <c r="G851" s="12">
        <f>commit!$P852/1000</f>
        <v>110.047</v>
      </c>
      <c r="H851" s="12">
        <f>commit!$P852/J851</f>
        <v>59.038090128755364</v>
      </c>
      <c r="I851" s="12">
        <f>commit!$L852</f>
        <v>1743</v>
      </c>
      <c r="J851" s="12">
        <f>commit!$M852</f>
        <v>1864</v>
      </c>
      <c r="K851" s="13">
        <f>(ncommit!$K852-ncommit!$J852)/1000</f>
        <v>104.16</v>
      </c>
      <c r="L851" s="11">
        <f t="shared" si="63"/>
        <v>1.4859735023041474</v>
      </c>
      <c r="M851" s="12">
        <f>ncommit!$G852</f>
        <v>306007</v>
      </c>
      <c r="N851" s="32">
        <f t="shared" si="66"/>
        <v>306.00700000000001</v>
      </c>
      <c r="O851" s="11">
        <f t="shared" si="64"/>
        <v>1.130225779148843</v>
      </c>
    </row>
    <row r="852" spans="1:15" x14ac:dyDescent="0.2">
      <c r="A852" s="1">
        <v>851</v>
      </c>
      <c r="B852" s="13">
        <f>(commit!$H853+commit!$I853)/1000</f>
        <v>8.6999999999999993</v>
      </c>
      <c r="C852" s="13">
        <f>(commit!$K853-commit!$J853)/1000</f>
        <v>154.607</v>
      </c>
      <c r="D852" s="13">
        <f>commit!$J853/1000</f>
        <v>0.96599999999999997</v>
      </c>
      <c r="E852" s="12">
        <f>commit!$G853</f>
        <v>345857</v>
      </c>
      <c r="F852" s="32">
        <f t="shared" si="65"/>
        <v>345.85700000000003</v>
      </c>
      <c r="G852" s="12">
        <f>commit!$P853/1000</f>
        <v>110.047</v>
      </c>
      <c r="H852" s="12">
        <f>commit!$P853/J852</f>
        <v>59.038090128755364</v>
      </c>
      <c r="I852" s="12">
        <f>commit!$L853</f>
        <v>1743</v>
      </c>
      <c r="J852" s="12">
        <f>commit!$M853</f>
        <v>1864</v>
      </c>
      <c r="K852" s="13">
        <f>(ncommit!$K853-ncommit!$J853)/1000</f>
        <v>104.755</v>
      </c>
      <c r="L852" s="11">
        <f t="shared" si="63"/>
        <v>1.4758913655672761</v>
      </c>
      <c r="M852" s="12">
        <f>ncommit!$G853</f>
        <v>306007</v>
      </c>
      <c r="N852" s="32">
        <f t="shared" si="66"/>
        <v>306.00700000000001</v>
      </c>
      <c r="O852" s="11">
        <f t="shared" si="64"/>
        <v>1.130225779148843</v>
      </c>
    </row>
    <row r="853" spans="1:15" x14ac:dyDescent="0.2">
      <c r="A853" s="1">
        <v>852</v>
      </c>
      <c r="B853" s="13">
        <f>(commit!$H854+commit!$I854)/1000</f>
        <v>8.4420000000000002</v>
      </c>
      <c r="C853" s="13">
        <f>(commit!$K854-commit!$J854)/1000</f>
        <v>155.44200000000001</v>
      </c>
      <c r="D853" s="13">
        <f>commit!$J854/1000</f>
        <v>0.89800000000000002</v>
      </c>
      <c r="E853" s="12">
        <f>commit!$G854</f>
        <v>345857</v>
      </c>
      <c r="F853" s="32">
        <f t="shared" si="65"/>
        <v>345.85700000000003</v>
      </c>
      <c r="G853" s="12">
        <f>commit!$P854/1000</f>
        <v>110.047</v>
      </c>
      <c r="H853" s="12">
        <f>commit!$P854/J853</f>
        <v>59.038090128755364</v>
      </c>
      <c r="I853" s="12">
        <f>commit!$L854</f>
        <v>1743</v>
      </c>
      <c r="J853" s="12">
        <f>commit!$M854</f>
        <v>1864</v>
      </c>
      <c r="K853" s="13">
        <f>(ncommit!$K854-ncommit!$J854)/1000</f>
        <v>101.75700000000001</v>
      </c>
      <c r="L853" s="11">
        <f t="shared" si="63"/>
        <v>1.5275804121583774</v>
      </c>
      <c r="M853" s="12">
        <f>ncommit!$G854</f>
        <v>305995</v>
      </c>
      <c r="N853" s="32">
        <f t="shared" si="66"/>
        <v>305.995</v>
      </c>
      <c r="O853" s="11">
        <f t="shared" si="64"/>
        <v>1.1302701024526545</v>
      </c>
    </row>
    <row r="854" spans="1:15" x14ac:dyDescent="0.2">
      <c r="A854" s="1">
        <v>853</v>
      </c>
      <c r="B854" s="13">
        <f>(commit!$H855+commit!$I855)/1000</f>
        <v>8.5939999999999994</v>
      </c>
      <c r="C854" s="13">
        <f>(commit!$K855-commit!$J855)/1000</f>
        <v>155.827</v>
      </c>
      <c r="D854" s="13">
        <f>commit!$J855/1000</f>
        <v>0.92700000000000005</v>
      </c>
      <c r="E854" s="12">
        <f>commit!$G855</f>
        <v>345857</v>
      </c>
      <c r="F854" s="32">
        <f t="shared" si="65"/>
        <v>345.85700000000003</v>
      </c>
      <c r="G854" s="12">
        <f>commit!$P855/1000</f>
        <v>110.047</v>
      </c>
      <c r="H854" s="12">
        <f>commit!$P855/J854</f>
        <v>59.038090128755364</v>
      </c>
      <c r="I854" s="12">
        <f>commit!$L855</f>
        <v>1743</v>
      </c>
      <c r="J854" s="12">
        <f>commit!$M855</f>
        <v>1864</v>
      </c>
      <c r="K854" s="13">
        <f>(ncommit!$K855-ncommit!$J855)/1000</f>
        <v>103.32899999999999</v>
      </c>
      <c r="L854" s="11">
        <f t="shared" si="63"/>
        <v>1.5080664673034676</v>
      </c>
      <c r="M854" s="12">
        <f>ncommit!$G855</f>
        <v>306007</v>
      </c>
      <c r="N854" s="32">
        <f t="shared" si="66"/>
        <v>306.00700000000001</v>
      </c>
      <c r="O854" s="11">
        <f t="shared" si="64"/>
        <v>1.130225779148843</v>
      </c>
    </row>
    <row r="855" spans="1:15" x14ac:dyDescent="0.2">
      <c r="A855" s="1">
        <v>854</v>
      </c>
      <c r="B855" s="13">
        <f>(commit!$H856+commit!$I856)/1000</f>
        <v>8.1509999999999998</v>
      </c>
      <c r="C855" s="13">
        <f>(commit!$K856-commit!$J856)/1000</f>
        <v>147.66900000000001</v>
      </c>
      <c r="D855" s="13">
        <f>commit!$J856/1000</f>
        <v>0.92100000000000004</v>
      </c>
      <c r="E855" s="12">
        <f>commit!$G856</f>
        <v>345806</v>
      </c>
      <c r="F855" s="32">
        <f t="shared" si="65"/>
        <v>345.80599999999998</v>
      </c>
      <c r="G855" s="12">
        <f>commit!$P856/1000</f>
        <v>110.047</v>
      </c>
      <c r="H855" s="12">
        <f>commit!$P856/J855</f>
        <v>59.038090128755364</v>
      </c>
      <c r="I855" s="12">
        <f>commit!$L856</f>
        <v>1743</v>
      </c>
      <c r="J855" s="12">
        <f>commit!$M856</f>
        <v>1864</v>
      </c>
      <c r="K855" s="13">
        <f>(ncommit!$K856-ncommit!$J856)/1000</f>
        <v>100.29600000000001</v>
      </c>
      <c r="L855" s="11">
        <f t="shared" si="63"/>
        <v>1.4723318975831539</v>
      </c>
      <c r="M855" s="12">
        <f>ncommit!$G856</f>
        <v>305946</v>
      </c>
      <c r="N855" s="32">
        <f t="shared" si="66"/>
        <v>305.94600000000003</v>
      </c>
      <c r="O855" s="11">
        <f t="shared" si="64"/>
        <v>1.1302844292783694</v>
      </c>
    </row>
    <row r="856" spans="1:15" x14ac:dyDescent="0.2">
      <c r="A856" s="1">
        <v>855</v>
      </c>
      <c r="B856" s="13">
        <f>(commit!$H857+commit!$I857)/1000</f>
        <v>8.5210000000000008</v>
      </c>
      <c r="C856" s="13">
        <f>(commit!$K857-commit!$J857)/1000</f>
        <v>127.94199999999999</v>
      </c>
      <c r="D856" s="13">
        <f>commit!$J857/1000</f>
        <v>0.78300000000000003</v>
      </c>
      <c r="E856" s="12">
        <f>commit!$G857</f>
        <v>317971</v>
      </c>
      <c r="F856" s="32">
        <f t="shared" si="65"/>
        <v>317.971</v>
      </c>
      <c r="G856" s="12">
        <f>commit!$P857/1000</f>
        <v>105.789</v>
      </c>
      <c r="H856" s="12">
        <f>commit!$P857/J856</f>
        <v>56.753755364806864</v>
      </c>
      <c r="I856" s="12">
        <f>commit!$L857</f>
        <v>1742</v>
      </c>
      <c r="J856" s="12">
        <f>commit!$M857</f>
        <v>1864</v>
      </c>
      <c r="K856" s="13">
        <f>(ncommit!$K857-ncommit!$J857)/1000</f>
        <v>84.668999999999997</v>
      </c>
      <c r="L856" s="11">
        <f t="shared" si="63"/>
        <v>1.5110843401953489</v>
      </c>
      <c r="M856" s="12">
        <f>ncommit!$G857</f>
        <v>268507</v>
      </c>
      <c r="N856" s="32">
        <f t="shared" si="66"/>
        <v>268.50700000000001</v>
      </c>
      <c r="O856" s="11">
        <f t="shared" si="64"/>
        <v>1.1842186609660084</v>
      </c>
    </row>
    <row r="857" spans="1:15" x14ac:dyDescent="0.2">
      <c r="A857" s="1">
        <v>856</v>
      </c>
      <c r="B857" s="13">
        <f>(commit!$H858+commit!$I858)/1000</f>
        <v>9.02</v>
      </c>
      <c r="C857" s="13">
        <f>(commit!$K858-commit!$J858)/1000</f>
        <v>128.63200000000001</v>
      </c>
      <c r="D857" s="13">
        <f>commit!$J858/1000</f>
        <v>0.85599999999999998</v>
      </c>
      <c r="E857" s="12">
        <f>commit!$G858</f>
        <v>317971</v>
      </c>
      <c r="F857" s="32">
        <f t="shared" si="65"/>
        <v>317.971</v>
      </c>
      <c r="G857" s="12">
        <f>commit!$P858/1000</f>
        <v>105.789</v>
      </c>
      <c r="H857" s="12">
        <f>commit!$P858/J857</f>
        <v>56.753755364806864</v>
      </c>
      <c r="I857" s="12">
        <f>commit!$L858</f>
        <v>1742</v>
      </c>
      <c r="J857" s="12">
        <f>commit!$M858</f>
        <v>1864</v>
      </c>
      <c r="K857" s="13">
        <f>(ncommit!$K858-ncommit!$J858)/1000</f>
        <v>86.122</v>
      </c>
      <c r="L857" s="11">
        <f t="shared" si="63"/>
        <v>1.4936020993474375</v>
      </c>
      <c r="M857" s="12">
        <f>ncommit!$G858</f>
        <v>268506</v>
      </c>
      <c r="N857" s="32">
        <f t="shared" si="66"/>
        <v>268.50599999999997</v>
      </c>
      <c r="O857" s="11">
        <f t="shared" si="64"/>
        <v>1.1842230713652582</v>
      </c>
    </row>
    <row r="858" spans="1:15" x14ac:dyDescent="0.2">
      <c r="A858" s="1">
        <v>857</v>
      </c>
      <c r="B858" s="13">
        <f>(commit!$H859+commit!$I859)/1000</f>
        <v>8.4779999999999998</v>
      </c>
      <c r="C858" s="13">
        <f>(commit!$K859-commit!$J859)/1000</f>
        <v>126.57599999999999</v>
      </c>
      <c r="D858" s="13">
        <f>commit!$J859/1000</f>
        <v>0.79500000000000004</v>
      </c>
      <c r="E858" s="12">
        <f>commit!$G859</f>
        <v>312046</v>
      </c>
      <c r="F858" s="32">
        <f t="shared" si="65"/>
        <v>312.04599999999999</v>
      </c>
      <c r="G858" s="12">
        <f>commit!$P859/1000</f>
        <v>104.99299999999999</v>
      </c>
      <c r="H858" s="12">
        <f>commit!$P859/J858</f>
        <v>56.326716738197426</v>
      </c>
      <c r="I858" s="12">
        <f>commit!$L859</f>
        <v>1742</v>
      </c>
      <c r="J858" s="12">
        <f>commit!$M859</f>
        <v>1864</v>
      </c>
      <c r="K858" s="13">
        <f>(ncommit!$K859-ncommit!$J859)/1000</f>
        <v>83.203999999999994</v>
      </c>
      <c r="L858" s="11">
        <f t="shared" si="63"/>
        <v>1.5212730157203982</v>
      </c>
      <c r="M858" s="12">
        <f>ncommit!$G859</f>
        <v>266444</v>
      </c>
      <c r="N858" s="32">
        <f t="shared" si="66"/>
        <v>266.44400000000002</v>
      </c>
      <c r="O858" s="11">
        <f t="shared" si="64"/>
        <v>1.171150410592845</v>
      </c>
    </row>
    <row r="859" spans="1:15" x14ac:dyDescent="0.2">
      <c r="A859" s="1">
        <v>858</v>
      </c>
      <c r="B859" s="13">
        <f>(commit!$H860+commit!$I860)/1000</f>
        <v>8.4809999999999999</v>
      </c>
      <c r="C859" s="13">
        <f>(commit!$K860-commit!$J860)/1000</f>
        <v>205.91800000000001</v>
      </c>
      <c r="D859" s="13">
        <f>commit!$J860/1000</f>
        <v>1.081</v>
      </c>
      <c r="E859" s="12">
        <f>commit!$G860</f>
        <v>392196</v>
      </c>
      <c r="F859" s="32">
        <f t="shared" si="65"/>
        <v>392.19600000000003</v>
      </c>
      <c r="G859" s="12">
        <f>commit!$P860/1000</f>
        <v>110.801</v>
      </c>
      <c r="H859" s="12">
        <f>commit!$P860/J859</f>
        <v>59.442596566523605</v>
      </c>
      <c r="I859" s="12">
        <f>commit!$L860</f>
        <v>1742</v>
      </c>
      <c r="J859" s="12">
        <f>commit!$M860</f>
        <v>1864</v>
      </c>
      <c r="K859" s="13">
        <f>(ncommit!$K860-ncommit!$J860)/1000</f>
        <v>110.593</v>
      </c>
      <c r="L859" s="11">
        <f t="shared" si="63"/>
        <v>1.8619442460191875</v>
      </c>
      <c r="M859" s="12">
        <f>ncommit!$G860</f>
        <v>314416</v>
      </c>
      <c r="N859" s="32">
        <f t="shared" si="66"/>
        <v>314.416</v>
      </c>
      <c r="O859" s="11">
        <f t="shared" si="64"/>
        <v>1.2473792682306244</v>
      </c>
    </row>
    <row r="860" spans="1:15" x14ac:dyDescent="0.2">
      <c r="A860" s="1">
        <v>859</v>
      </c>
      <c r="B860" s="13">
        <f>(commit!$H861+commit!$I861)/1000</f>
        <v>8.5079999999999991</v>
      </c>
      <c r="C860" s="13">
        <f>(commit!$K861-commit!$J861)/1000</f>
        <v>206.447</v>
      </c>
      <c r="D860" s="13">
        <f>commit!$J861/1000</f>
        <v>1.081</v>
      </c>
      <c r="E860" s="12">
        <f>commit!$G861</f>
        <v>392983</v>
      </c>
      <c r="F860" s="32">
        <f t="shared" si="65"/>
        <v>392.983</v>
      </c>
      <c r="G860" s="12">
        <f>commit!$P861/1000</f>
        <v>110.902</v>
      </c>
      <c r="H860" s="12">
        <f>commit!$P861/J860</f>
        <v>59.496781115879827</v>
      </c>
      <c r="I860" s="12">
        <f>commit!$L861</f>
        <v>1742</v>
      </c>
      <c r="J860" s="12">
        <f>commit!$M861</f>
        <v>1864</v>
      </c>
      <c r="K860" s="13">
        <f>(ncommit!$K861-ncommit!$J861)/1000</f>
        <v>109.503</v>
      </c>
      <c r="L860" s="11">
        <f t="shared" si="63"/>
        <v>1.8853090782900925</v>
      </c>
      <c r="M860" s="12">
        <f>ncommit!$G861</f>
        <v>315382</v>
      </c>
      <c r="N860" s="32">
        <f t="shared" si="66"/>
        <v>315.38200000000001</v>
      </c>
      <c r="O860" s="11">
        <f t="shared" si="64"/>
        <v>1.246053991667248</v>
      </c>
    </row>
    <row r="861" spans="1:15" x14ac:dyDescent="0.2">
      <c r="A861" s="1">
        <v>860</v>
      </c>
      <c r="B861" s="13">
        <f>(commit!$H862+commit!$I862)/1000</f>
        <v>8.6739999999999995</v>
      </c>
      <c r="C861" s="13">
        <f>(commit!$K862-commit!$J862)/1000</f>
        <v>206.05600000000001</v>
      </c>
      <c r="D861" s="13">
        <f>commit!$J862/1000</f>
        <v>1.1220000000000001</v>
      </c>
      <c r="E861" s="12">
        <f>commit!$G862</f>
        <v>392983</v>
      </c>
      <c r="F861" s="32">
        <f t="shared" si="65"/>
        <v>392.983</v>
      </c>
      <c r="G861" s="12">
        <f>commit!$P862/1000</f>
        <v>110.902</v>
      </c>
      <c r="H861" s="12">
        <f>commit!$P862/J861</f>
        <v>59.496781115879827</v>
      </c>
      <c r="I861" s="12">
        <f>commit!$L862</f>
        <v>1742</v>
      </c>
      <c r="J861" s="12">
        <f>commit!$M862</f>
        <v>1864</v>
      </c>
      <c r="K861" s="13">
        <f>(ncommit!$K862-ncommit!$J862)/1000</f>
        <v>110.679</v>
      </c>
      <c r="L861" s="11">
        <f t="shared" si="63"/>
        <v>1.8617443236747713</v>
      </c>
      <c r="M861" s="12">
        <f>ncommit!$G862</f>
        <v>315382</v>
      </c>
      <c r="N861" s="32">
        <f t="shared" si="66"/>
        <v>315.38200000000001</v>
      </c>
      <c r="O861" s="11">
        <f t="shared" si="64"/>
        <v>1.246053991667248</v>
      </c>
    </row>
    <row r="862" spans="1:15" x14ac:dyDescent="0.2">
      <c r="A862" s="1">
        <v>861</v>
      </c>
      <c r="B862" s="13">
        <f>(commit!$H863+commit!$I863)/1000</f>
        <v>8.7609999999999992</v>
      </c>
      <c r="C862" s="13">
        <f>(commit!$K863-commit!$J863)/1000</f>
        <v>209.10599999999999</v>
      </c>
      <c r="D862" s="13">
        <f>commit!$J863/1000</f>
        <v>1.054</v>
      </c>
      <c r="E862" s="12">
        <f>commit!$G863</f>
        <v>392983</v>
      </c>
      <c r="F862" s="32">
        <f t="shared" si="65"/>
        <v>392.983</v>
      </c>
      <c r="G862" s="12">
        <f>commit!$P863/1000</f>
        <v>110.902</v>
      </c>
      <c r="H862" s="12">
        <f>commit!$P863/J862</f>
        <v>59.496781115879827</v>
      </c>
      <c r="I862" s="12">
        <f>commit!$L863</f>
        <v>1742</v>
      </c>
      <c r="J862" s="12">
        <f>commit!$M863</f>
        <v>1864</v>
      </c>
      <c r="K862" s="13">
        <f>(ncommit!$K863-ncommit!$J863)/1000</f>
        <v>111.563</v>
      </c>
      <c r="L862" s="11">
        <f t="shared" si="63"/>
        <v>1.8743310954348662</v>
      </c>
      <c r="M862" s="12">
        <f>ncommit!$G863</f>
        <v>315361</v>
      </c>
      <c r="N862" s="32">
        <f t="shared" si="66"/>
        <v>315.36099999999999</v>
      </c>
      <c r="O862" s="11">
        <f t="shared" si="64"/>
        <v>1.2461369668411757</v>
      </c>
    </row>
    <row r="863" spans="1:15" x14ac:dyDescent="0.2">
      <c r="A863" s="1">
        <v>862</v>
      </c>
      <c r="B863" s="13">
        <f>(commit!$H864+commit!$I864)/1000</f>
        <v>8.4730000000000008</v>
      </c>
      <c r="C863" s="13">
        <f>(commit!$K864-commit!$J864)/1000</f>
        <v>205.346</v>
      </c>
      <c r="D863" s="13">
        <f>commit!$J864/1000</f>
        <v>1.05</v>
      </c>
      <c r="E863" s="12">
        <f>commit!$G864</f>
        <v>392983</v>
      </c>
      <c r="F863" s="32">
        <f t="shared" si="65"/>
        <v>392.983</v>
      </c>
      <c r="G863" s="12">
        <f>commit!$P864/1000</f>
        <v>110.902</v>
      </c>
      <c r="H863" s="12">
        <f>commit!$P864/J863</f>
        <v>59.496781115879827</v>
      </c>
      <c r="I863" s="12">
        <f>commit!$L864</f>
        <v>1742</v>
      </c>
      <c r="J863" s="12">
        <f>commit!$M864</f>
        <v>1864</v>
      </c>
      <c r="K863" s="13">
        <f>(ncommit!$K864-ncommit!$J864)/1000</f>
        <v>113.64100000000001</v>
      </c>
      <c r="L863" s="11">
        <f t="shared" si="63"/>
        <v>1.8069710755801163</v>
      </c>
      <c r="M863" s="12">
        <f>ncommit!$G864</f>
        <v>315382</v>
      </c>
      <c r="N863" s="32">
        <f t="shared" si="66"/>
        <v>315.38200000000001</v>
      </c>
      <c r="O863" s="11">
        <f t="shared" si="64"/>
        <v>1.246053991667248</v>
      </c>
    </row>
    <row r="864" spans="1:15" x14ac:dyDescent="0.2">
      <c r="A864" s="1">
        <v>863</v>
      </c>
      <c r="B864" s="13">
        <f>(commit!$H865+commit!$I865)/1000</f>
        <v>8.4890000000000008</v>
      </c>
      <c r="C864" s="13">
        <f>(commit!$K865-commit!$J865)/1000</f>
        <v>204.45400000000001</v>
      </c>
      <c r="D864" s="13">
        <f>commit!$J865/1000</f>
        <v>1.089</v>
      </c>
      <c r="E864" s="12">
        <f>commit!$G865</f>
        <v>392983</v>
      </c>
      <c r="F864" s="32">
        <f t="shared" si="65"/>
        <v>392.983</v>
      </c>
      <c r="G864" s="12">
        <f>commit!$P865/1000</f>
        <v>110.902</v>
      </c>
      <c r="H864" s="12">
        <f>commit!$P865/J864</f>
        <v>59.496781115879827</v>
      </c>
      <c r="I864" s="12">
        <f>commit!$L865</f>
        <v>1742</v>
      </c>
      <c r="J864" s="12">
        <f>commit!$M865</f>
        <v>1864</v>
      </c>
      <c r="K864" s="13">
        <f>(ncommit!$K865-ncommit!$J865)/1000</f>
        <v>111.402</v>
      </c>
      <c r="L864" s="11">
        <f t="shared" si="63"/>
        <v>1.8352812337300948</v>
      </c>
      <c r="M864" s="12">
        <f>ncommit!$G865</f>
        <v>315382</v>
      </c>
      <c r="N864" s="32">
        <f t="shared" si="66"/>
        <v>315.38200000000001</v>
      </c>
      <c r="O864" s="11">
        <f t="shared" si="64"/>
        <v>1.246053991667248</v>
      </c>
    </row>
    <row r="865" spans="1:15" x14ac:dyDescent="0.2">
      <c r="A865" s="1">
        <v>864</v>
      </c>
      <c r="B865" s="13">
        <f>(commit!$H866+commit!$I866)/1000</f>
        <v>7.8970000000000002</v>
      </c>
      <c r="C865" s="13">
        <f>(commit!$K866-commit!$J866)/1000</f>
        <v>202.625</v>
      </c>
      <c r="D865" s="13">
        <f>commit!$J866/1000</f>
        <v>0.996</v>
      </c>
      <c r="E865" s="12">
        <f>commit!$G866</f>
        <v>392983</v>
      </c>
      <c r="F865" s="32">
        <f t="shared" si="65"/>
        <v>392.983</v>
      </c>
      <c r="G865" s="12">
        <f>commit!$P866/1000</f>
        <v>110.902</v>
      </c>
      <c r="H865" s="12">
        <f>commit!$P866/J865</f>
        <v>59.496781115879827</v>
      </c>
      <c r="I865" s="12">
        <f>commit!$L866</f>
        <v>1742</v>
      </c>
      <c r="J865" s="12">
        <f>commit!$M866</f>
        <v>1864</v>
      </c>
      <c r="K865" s="13">
        <f>(ncommit!$K866-ncommit!$J866)/1000</f>
        <v>108.72199999999999</v>
      </c>
      <c r="L865" s="11">
        <f t="shared" si="63"/>
        <v>1.8636982395467341</v>
      </c>
      <c r="M865" s="12">
        <f>ncommit!$G866</f>
        <v>315382</v>
      </c>
      <c r="N865" s="32">
        <f t="shared" si="66"/>
        <v>315.38200000000001</v>
      </c>
      <c r="O865" s="11">
        <f t="shared" si="64"/>
        <v>1.246053991667248</v>
      </c>
    </row>
  </sheetData>
  <mergeCells count="20">
    <mergeCell ref="Q16:Q17"/>
    <mergeCell ref="R16:R17"/>
    <mergeCell ref="R18:R19"/>
    <mergeCell ref="Q18:Q19"/>
    <mergeCell ref="Q20:Q21"/>
    <mergeCell ref="R20:R21"/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4"/>
  <sheetViews>
    <sheetView tabSelected="1" topLeftCell="P1" zoomScale="400" zoomScaleNormal="200" workbookViewId="0">
      <selection activeCell="W11" sqref="W11"/>
    </sheetView>
  </sheetViews>
  <sheetFormatPr baseColWidth="10" defaultColWidth="9.1640625" defaultRowHeight="16" x14ac:dyDescent="0.2"/>
  <cols>
    <col min="1" max="2" width="12.83203125" style="55" bestFit="1" customWidth="1"/>
    <col min="3" max="8" width="8.5" style="55" customWidth="1"/>
    <col min="10" max="11" width="9.33203125" bestFit="1" customWidth="1"/>
    <col min="12" max="12" width="11" bestFit="1" customWidth="1"/>
    <col min="13" max="13" width="9.33203125" bestFit="1" customWidth="1"/>
    <col min="14" max="14" width="11" bestFit="1" customWidth="1"/>
    <col min="15" max="15" width="9.33203125" bestFit="1" customWidth="1"/>
    <col min="22" max="22" width="10.83203125" bestFit="1" customWidth="1"/>
  </cols>
  <sheetData>
    <row r="1" spans="1:22" x14ac:dyDescent="0.2">
      <c r="A1" s="38" t="s">
        <v>1046</v>
      </c>
      <c r="B1" s="25" t="s">
        <v>873</v>
      </c>
      <c r="C1" s="81" t="s">
        <v>881</v>
      </c>
      <c r="D1" s="82"/>
      <c r="E1" s="83" t="s">
        <v>1037</v>
      </c>
      <c r="F1" s="82"/>
      <c r="G1" s="83" t="s">
        <v>1065</v>
      </c>
      <c r="H1" s="82"/>
      <c r="J1" s="14" t="s">
        <v>1</v>
      </c>
      <c r="K1" s="14" t="s">
        <v>1047</v>
      </c>
      <c r="L1" s="14" t="s">
        <v>2</v>
      </c>
      <c r="M1" s="14" t="s">
        <v>1048</v>
      </c>
      <c r="N1" s="14" t="s">
        <v>2</v>
      </c>
      <c r="O1" s="14" t="s">
        <v>874</v>
      </c>
    </row>
    <row r="2" spans="1:22" x14ac:dyDescent="0.2">
      <c r="A2" s="80" t="s">
        <v>1062</v>
      </c>
      <c r="B2" s="47" t="s">
        <v>884</v>
      </c>
      <c r="C2" s="41">
        <f>D2+D3</f>
        <v>62</v>
      </c>
      <c r="D2" s="22">
        <f>COUNTIFS(nbug!$L$3:$L$301, "=T", nbug!$K$3:$K$301, "="&amp;precision!$B2)</f>
        <v>17</v>
      </c>
      <c r="E2" s="41">
        <f>F2+F3</f>
        <v>106</v>
      </c>
      <c r="F2" s="22">
        <f>COUNTIFS(nbug!$K$3:$K$301, "="&amp;precision!$B2)</f>
        <v>60</v>
      </c>
      <c r="G2" s="42">
        <f>C2/E2</f>
        <v>0.58490566037735847</v>
      </c>
      <c r="H2" s="23">
        <f>D2/F2</f>
        <v>0.28333333333333333</v>
      </c>
      <c r="J2">
        <v>58</v>
      </c>
      <c r="K2">
        <f>IF('true bugs'!$D60="-",0,'true bugs'!$D60)</f>
        <v>0</v>
      </c>
      <c r="L2" s="27">
        <f t="shared" ref="L2:L33" si="0">DATE(2018,1,1) +$K2</f>
        <v>43101</v>
      </c>
      <c r="M2">
        <f>IF('true bugs'!$G60="-",1163,'true bugs'!$G60)</f>
        <v>157</v>
      </c>
      <c r="N2" s="27">
        <f t="shared" ref="N2:N33" si="1">DATE(2018,1,1) +$M2</f>
        <v>43258</v>
      </c>
      <c r="O2">
        <f t="shared" ref="O2:O33" si="2">M2-K2+1</f>
        <v>158</v>
      </c>
    </row>
    <row r="3" spans="1:22" x14ac:dyDescent="0.2">
      <c r="A3" s="80"/>
      <c r="B3" s="47" t="s">
        <v>880</v>
      </c>
      <c r="C3" s="50"/>
      <c r="D3" s="22">
        <f>COUNTIFS(nbug!$L$3:$L$301, "=T", nbug!$K$3:$K$301, "="&amp;precision!$B3)</f>
        <v>45</v>
      </c>
      <c r="E3" s="50"/>
      <c r="F3" s="22">
        <f>COUNTIFS(nbug!$K$3:$K$301, "="&amp;precision!$B3)</f>
        <v>46</v>
      </c>
      <c r="G3" s="52"/>
      <c r="H3" s="23">
        <f t="shared" ref="H3:H8" si="3">D3/F3</f>
        <v>0.97826086956521741</v>
      </c>
      <c r="J3">
        <v>25</v>
      </c>
      <c r="K3">
        <f>IF('true bugs'!$D27="-",0,'true bugs'!$D27)</f>
        <v>0</v>
      </c>
      <c r="L3" s="27">
        <f t="shared" si="0"/>
        <v>43101</v>
      </c>
      <c r="M3">
        <f>IF('true bugs'!$G27="-",1163,'true bugs'!$G27)</f>
        <v>180</v>
      </c>
      <c r="N3" s="27">
        <f t="shared" si="1"/>
        <v>43281</v>
      </c>
      <c r="O3">
        <f t="shared" si="2"/>
        <v>181</v>
      </c>
    </row>
    <row r="4" spans="1:22" x14ac:dyDescent="0.2">
      <c r="A4" s="47" t="s">
        <v>898</v>
      </c>
      <c r="B4" s="47" t="s">
        <v>1060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3"/>
        <v>1</v>
      </c>
      <c r="J4">
        <v>15</v>
      </c>
      <c r="K4">
        <f>IF('true bugs'!$D17="-",0,'true bugs'!$D17)</f>
        <v>0</v>
      </c>
      <c r="L4" s="27">
        <f t="shared" si="0"/>
        <v>43101</v>
      </c>
      <c r="M4">
        <f>IF('true bugs'!$G17="-",1163,'true bugs'!$G17)</f>
        <v>236</v>
      </c>
      <c r="N4" s="27">
        <f t="shared" si="1"/>
        <v>43337</v>
      </c>
      <c r="O4">
        <f t="shared" si="2"/>
        <v>237</v>
      </c>
    </row>
    <row r="5" spans="1:22" x14ac:dyDescent="0.2">
      <c r="A5" s="47" t="s">
        <v>877</v>
      </c>
      <c r="B5" s="47" t="s">
        <v>877</v>
      </c>
      <c r="C5" s="48">
        <f>D5</f>
        <v>4</v>
      </c>
      <c r="D5" s="22">
        <f>COUNTIFS(nbug!$L$3:$L$301, "=T", nbug!$K$3:$K$301, "="&amp;precision!$B5)</f>
        <v>4</v>
      </c>
      <c r="E5" s="48">
        <f>F5</f>
        <v>56</v>
      </c>
      <c r="F5" s="22">
        <f>COUNTIFS(nbug!$K$3:$K$301, "="&amp;precision!$B5)</f>
        <v>56</v>
      </c>
      <c r="G5" s="49">
        <f>C5/E5</f>
        <v>7.1428571428571425E-2</v>
      </c>
      <c r="H5" s="23">
        <f t="shared" si="3"/>
        <v>7.1428571428571425E-2</v>
      </c>
      <c r="J5">
        <v>16</v>
      </c>
      <c r="K5">
        <f>IF('true bugs'!$D18="-",0,'true bugs'!$D18)</f>
        <v>0</v>
      </c>
      <c r="L5" s="27">
        <f t="shared" si="0"/>
        <v>43101</v>
      </c>
      <c r="M5">
        <f>IF('true bugs'!$G18="-",1163,'true bugs'!$G18)</f>
        <v>236</v>
      </c>
      <c r="N5" s="27">
        <f t="shared" si="1"/>
        <v>43337</v>
      </c>
      <c r="O5">
        <f t="shared" si="2"/>
        <v>237</v>
      </c>
    </row>
    <row r="6" spans="1:22" x14ac:dyDescent="0.2">
      <c r="A6" s="80" t="s">
        <v>1063</v>
      </c>
      <c r="B6" s="21" t="s">
        <v>1081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3"/>
        <v>3.0769230769230771E-2</v>
      </c>
      <c r="J6">
        <v>28</v>
      </c>
      <c r="K6">
        <f>IF('true bugs'!$D30="-",0,'true bugs'!$D30)</f>
        <v>0</v>
      </c>
      <c r="L6" s="27">
        <f t="shared" si="0"/>
        <v>43101</v>
      </c>
      <c r="M6">
        <f>IF('true bugs'!$G30="-",1163,'true bugs'!$G30)</f>
        <v>236</v>
      </c>
      <c r="N6" s="27">
        <f t="shared" si="1"/>
        <v>43337</v>
      </c>
      <c r="O6">
        <f t="shared" si="2"/>
        <v>237</v>
      </c>
    </row>
    <row r="7" spans="1:22" x14ac:dyDescent="0.2">
      <c r="A7" s="80"/>
      <c r="B7" s="47" t="s">
        <v>1061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3"/>
        <v>0.41666666666666669</v>
      </c>
      <c r="J7">
        <v>29</v>
      </c>
      <c r="K7">
        <f>IF('true bugs'!$D31="-",0,'true bugs'!$D31)</f>
        <v>0</v>
      </c>
      <c r="L7" s="27">
        <f t="shared" si="0"/>
        <v>43101</v>
      </c>
      <c r="M7">
        <f>IF('true bugs'!$G31="-",1163,'true bugs'!$G31)</f>
        <v>236</v>
      </c>
      <c r="N7" s="27">
        <f t="shared" si="1"/>
        <v>43337</v>
      </c>
      <c r="O7">
        <f t="shared" si="2"/>
        <v>237</v>
      </c>
    </row>
    <row r="8" spans="1:22" x14ac:dyDescent="0.2">
      <c r="A8" s="47" t="s">
        <v>1064</v>
      </c>
      <c r="B8" s="47" t="s">
        <v>1064</v>
      </c>
      <c r="C8" s="22">
        <f>SUM(C2:C7)</f>
        <v>92</v>
      </c>
      <c r="D8" s="22">
        <f>SUM(D2:D7)</f>
        <v>92</v>
      </c>
      <c r="E8" s="22">
        <f>SUM(E2:E7)</f>
        <v>279</v>
      </c>
      <c r="F8" s="22">
        <f>SUM(F2:F7)</f>
        <v>279</v>
      </c>
      <c r="G8" s="23">
        <f>C8/E8</f>
        <v>0.32974910394265233</v>
      </c>
      <c r="H8" s="23">
        <f t="shared" si="3"/>
        <v>0.32974910394265233</v>
      </c>
      <c r="J8">
        <v>32</v>
      </c>
      <c r="K8">
        <f>IF('true bugs'!$D34="-",0,'true bugs'!$D34)</f>
        <v>0</v>
      </c>
      <c r="L8" s="27">
        <f t="shared" si="0"/>
        <v>43101</v>
      </c>
      <c r="M8">
        <f>IF('true bugs'!$G34="-",1163,'true bugs'!$G34)</f>
        <v>236</v>
      </c>
      <c r="N8" s="27">
        <f t="shared" si="1"/>
        <v>43337</v>
      </c>
      <c r="O8">
        <f t="shared" si="2"/>
        <v>237</v>
      </c>
    </row>
    <row r="9" spans="1:22" x14ac:dyDescent="0.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 t="shared" si="0"/>
        <v>43101</v>
      </c>
      <c r="M9">
        <f>IF('true bugs'!$G38="-",1163,'true bugs'!$G38)</f>
        <v>236</v>
      </c>
      <c r="N9" s="27">
        <f t="shared" si="1"/>
        <v>43337</v>
      </c>
      <c r="O9">
        <f t="shared" si="2"/>
        <v>237</v>
      </c>
    </row>
    <row r="10" spans="1:22" x14ac:dyDescent="0.2">
      <c r="A10" s="14" t="s">
        <v>1046</v>
      </c>
      <c r="B10" s="37" t="s">
        <v>873</v>
      </c>
      <c r="C10" s="64" t="s">
        <v>881</v>
      </c>
      <c r="D10" s="77"/>
      <c r="E10" s="78" t="s">
        <v>1037</v>
      </c>
      <c r="F10" s="77"/>
      <c r="G10" s="78" t="s">
        <v>1065</v>
      </c>
      <c r="H10" s="77"/>
      <c r="J10">
        <v>37</v>
      </c>
      <c r="K10">
        <f>IF('true bugs'!$D39="-",0,'true bugs'!$D39)</f>
        <v>0</v>
      </c>
      <c r="L10" s="27">
        <f t="shared" si="0"/>
        <v>43101</v>
      </c>
      <c r="M10">
        <f>IF('true bugs'!$G39="-",1163,'true bugs'!$G39)</f>
        <v>236</v>
      </c>
      <c r="N10" s="27">
        <f t="shared" si="1"/>
        <v>43337</v>
      </c>
      <c r="O10">
        <f t="shared" si="2"/>
        <v>237</v>
      </c>
    </row>
    <row r="11" spans="1:22" x14ac:dyDescent="0.2">
      <c r="A11" s="75" t="s">
        <v>1062</v>
      </c>
      <c r="B11" s="21" t="s">
        <v>884</v>
      </c>
      <c r="C11" s="41">
        <f>D11+D12</f>
        <v>63</v>
      </c>
      <c r="D11" s="22">
        <f>COUNTIFS(bug!$L$3:$L$179, "=T", bug!$K$3:$K$179, "="&amp;precision!$B11)</f>
        <v>17</v>
      </c>
      <c r="E11" s="41">
        <f>F11+F12</f>
        <v>78</v>
      </c>
      <c r="F11" s="22">
        <f>COUNTIFS( bug!$K$3:$K$179, "="&amp;precision!$B11)</f>
        <v>31</v>
      </c>
      <c r="G11" s="42">
        <f>C11/E11</f>
        <v>0.80769230769230771</v>
      </c>
      <c r="H11" s="23">
        <f>D11/F11</f>
        <v>0.54838709677419351</v>
      </c>
      <c r="J11">
        <v>38</v>
      </c>
      <c r="K11">
        <f>IF('true bugs'!$D40="-",0,'true bugs'!$D40)</f>
        <v>0</v>
      </c>
      <c r="L11" s="27">
        <f t="shared" si="0"/>
        <v>43101</v>
      </c>
      <c r="M11">
        <f>IF('true bugs'!$G40="-",1163,'true bugs'!$G40)</f>
        <v>236</v>
      </c>
      <c r="N11" s="27">
        <f t="shared" si="1"/>
        <v>43337</v>
      </c>
      <c r="O11">
        <f t="shared" si="2"/>
        <v>237</v>
      </c>
    </row>
    <row r="12" spans="1:22" x14ac:dyDescent="0.2">
      <c r="A12" s="79"/>
      <c r="B12" s="45" t="s">
        <v>880</v>
      </c>
      <c r="C12" s="51"/>
      <c r="D12" s="46">
        <f>COUNTIFS(bug!$L$3:$L$179, "=T", bug!$K$3:$K$179, "="&amp;precision!$B12)</f>
        <v>46</v>
      </c>
      <c r="E12" s="50"/>
      <c r="F12" s="22">
        <f>COUNTIFS( bug!$K$3:$K$179, "="&amp;precision!$B12)</f>
        <v>47</v>
      </c>
      <c r="G12" s="52"/>
      <c r="H12" s="23">
        <f t="shared" ref="H12:H17" si="4">D12/F12</f>
        <v>0.97872340425531912</v>
      </c>
      <c r="J12">
        <v>51</v>
      </c>
      <c r="K12">
        <f>IF('true bugs'!$D53="-",0,'true bugs'!$D53)</f>
        <v>0</v>
      </c>
      <c r="L12" s="27">
        <f t="shared" si="0"/>
        <v>43101</v>
      </c>
      <c r="M12">
        <f>IF('true bugs'!$G53="-",1163,'true bugs'!$G53)</f>
        <v>236</v>
      </c>
      <c r="N12" s="27">
        <f t="shared" si="1"/>
        <v>43337</v>
      </c>
      <c r="O12">
        <f t="shared" si="2"/>
        <v>237</v>
      </c>
    </row>
    <row r="13" spans="1:22" x14ac:dyDescent="0.2">
      <c r="A13" s="47" t="s">
        <v>898</v>
      </c>
      <c r="B13" s="47" t="s">
        <v>1060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4"/>
        <v>1</v>
      </c>
      <c r="J13">
        <v>57</v>
      </c>
      <c r="K13">
        <f>IF('true bugs'!$D59="-",0,'true bugs'!$D59)</f>
        <v>0</v>
      </c>
      <c r="L13" s="27">
        <f t="shared" si="0"/>
        <v>43101</v>
      </c>
      <c r="M13">
        <f>IF('true bugs'!$G59="-",1163,'true bugs'!$G59)</f>
        <v>236</v>
      </c>
      <c r="N13" s="27">
        <f t="shared" si="1"/>
        <v>43337</v>
      </c>
      <c r="O13">
        <f t="shared" si="2"/>
        <v>237</v>
      </c>
    </row>
    <row r="14" spans="1:22" x14ac:dyDescent="0.2">
      <c r="A14" s="47" t="s">
        <v>877</v>
      </c>
      <c r="B14" s="47" t="s">
        <v>877</v>
      </c>
      <c r="C14" s="48">
        <f>D14</f>
        <v>4</v>
      </c>
      <c r="D14" s="48">
        <f>COUNTIFS(bug!$L$3:$L$179, "=T", bug!$K$3:$K$179, "="&amp;precision!$B14)</f>
        <v>4</v>
      </c>
      <c r="E14" s="48">
        <f>F14</f>
        <v>31</v>
      </c>
      <c r="F14" s="22">
        <f>COUNTIFS( bug!$K$3:$K$179, "="&amp;precision!$B14)</f>
        <v>31</v>
      </c>
      <c r="G14" s="49">
        <f>C14/E14</f>
        <v>0.12903225806451613</v>
      </c>
      <c r="H14" s="23">
        <f t="shared" si="4"/>
        <v>0.12903225806451613</v>
      </c>
      <c r="J14">
        <v>69</v>
      </c>
      <c r="K14">
        <f>IF('true bugs'!$D71="-",0,'true bugs'!$D71)</f>
        <v>0</v>
      </c>
      <c r="L14" s="27">
        <f t="shared" si="0"/>
        <v>43101</v>
      </c>
      <c r="M14">
        <f>IF('true bugs'!$G71="-",1163,'true bugs'!$G71)</f>
        <v>236</v>
      </c>
      <c r="N14" s="27">
        <f t="shared" si="1"/>
        <v>43337</v>
      </c>
      <c r="O14">
        <f t="shared" si="2"/>
        <v>237</v>
      </c>
    </row>
    <row r="15" spans="1:22" x14ac:dyDescent="0.2">
      <c r="A15" s="75" t="s">
        <v>1063</v>
      </c>
      <c r="B15" s="21" t="s">
        <v>1081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4"/>
        <v>0.33333333333333331</v>
      </c>
      <c r="J15">
        <v>70</v>
      </c>
      <c r="K15">
        <f>IF('true bugs'!$D72="-",0,'true bugs'!$D72)</f>
        <v>0</v>
      </c>
      <c r="L15" s="27">
        <f t="shared" si="0"/>
        <v>43101</v>
      </c>
      <c r="M15">
        <f>IF('true bugs'!$G72="-",1163,'true bugs'!$G72)</f>
        <v>236</v>
      </c>
      <c r="N15" s="27">
        <f t="shared" si="1"/>
        <v>43337</v>
      </c>
      <c r="O15">
        <f t="shared" si="2"/>
        <v>237</v>
      </c>
      <c r="V15" s="28"/>
    </row>
    <row r="16" spans="1:22" x14ac:dyDescent="0.2">
      <c r="A16" s="76"/>
      <c r="B16" s="21" t="s">
        <v>1061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4"/>
        <v>0.52631578947368418</v>
      </c>
      <c r="J16">
        <v>72</v>
      </c>
      <c r="K16">
        <f>IF('true bugs'!$D74="-",0,'true bugs'!$D74)</f>
        <v>0</v>
      </c>
      <c r="L16" s="27">
        <f t="shared" si="0"/>
        <v>43101</v>
      </c>
      <c r="M16">
        <f>IF('true bugs'!$G74="-",1163,'true bugs'!$G74)</f>
        <v>236</v>
      </c>
      <c r="N16" s="27">
        <f t="shared" si="1"/>
        <v>43337</v>
      </c>
      <c r="O16">
        <f t="shared" si="2"/>
        <v>237</v>
      </c>
      <c r="V16" s="27"/>
    </row>
    <row r="17" spans="1:23" x14ac:dyDescent="0.2">
      <c r="A17" s="24" t="s">
        <v>1064</v>
      </c>
      <c r="B17" s="21" t="s">
        <v>1064</v>
      </c>
      <c r="C17" s="22">
        <f>SUM(C11:C16)</f>
        <v>93</v>
      </c>
      <c r="D17" s="22">
        <f>SUM(D11:D16)</f>
        <v>93</v>
      </c>
      <c r="E17" s="22">
        <f>SUM(E11:E16)</f>
        <v>157</v>
      </c>
      <c r="F17" s="22">
        <f>SUM(F11:F16)</f>
        <v>157</v>
      </c>
      <c r="G17" s="23">
        <f>C17/E17</f>
        <v>0.59235668789808915</v>
      </c>
      <c r="H17" s="23">
        <f t="shared" si="4"/>
        <v>0.59235668789808915</v>
      </c>
      <c r="J17">
        <v>75</v>
      </c>
      <c r="K17">
        <f>IF('true bugs'!$D77="-",0,'true bugs'!$D77)</f>
        <v>0</v>
      </c>
      <c r="L17" s="27">
        <f t="shared" si="0"/>
        <v>43101</v>
      </c>
      <c r="M17">
        <f>IF('true bugs'!$G77="-",1163,'true bugs'!$G77)</f>
        <v>236</v>
      </c>
      <c r="N17" s="27">
        <f t="shared" si="1"/>
        <v>43337</v>
      </c>
      <c r="O17">
        <f t="shared" si="2"/>
        <v>237</v>
      </c>
      <c r="V17" s="27"/>
    </row>
    <row r="18" spans="1:23" x14ac:dyDescent="0.2">
      <c r="A18" s="20"/>
      <c r="B18" s="20"/>
      <c r="C18" s="20"/>
      <c r="D18" s="20"/>
      <c r="E18" s="20"/>
      <c r="F18" s="20"/>
      <c r="G18" s="20"/>
      <c r="H18" s="20"/>
      <c r="J18">
        <v>76</v>
      </c>
      <c r="K18">
        <f>IF('true bugs'!$D78="-",0,'true bugs'!$D78)</f>
        <v>0</v>
      </c>
      <c r="L18" s="27">
        <f t="shared" si="0"/>
        <v>43101</v>
      </c>
      <c r="M18">
        <f>IF('true bugs'!$G78="-",1163,'true bugs'!$G78)</f>
        <v>236</v>
      </c>
      <c r="N18" s="27">
        <f t="shared" si="1"/>
        <v>43337</v>
      </c>
      <c r="O18">
        <f t="shared" si="2"/>
        <v>237</v>
      </c>
    </row>
    <row r="19" spans="1:23" x14ac:dyDescent="0.2">
      <c r="A19" s="26" t="s">
        <v>1046</v>
      </c>
      <c r="B19" s="26" t="s">
        <v>873</v>
      </c>
      <c r="C19" s="84" t="s">
        <v>881</v>
      </c>
      <c r="D19" s="85"/>
      <c r="E19" s="85" t="s">
        <v>1037</v>
      </c>
      <c r="F19" s="85"/>
      <c r="G19" s="85" t="s">
        <v>1065</v>
      </c>
      <c r="H19" s="85"/>
      <c r="J19">
        <v>87</v>
      </c>
      <c r="K19">
        <f>IF('true bugs'!$D89="-",0,'true bugs'!$D89)</f>
        <v>0</v>
      </c>
      <c r="L19" s="27">
        <f t="shared" si="0"/>
        <v>43101</v>
      </c>
      <c r="M19">
        <f>IF('true bugs'!$G89="-",1163,'true bugs'!$G89)</f>
        <v>236</v>
      </c>
      <c r="N19" s="27">
        <f t="shared" si="1"/>
        <v>43337</v>
      </c>
      <c r="O19">
        <f t="shared" si="2"/>
        <v>237</v>
      </c>
      <c r="Q19" s="14" t="s">
        <v>1074</v>
      </c>
      <c r="R19" s="14" t="s">
        <v>1070</v>
      </c>
      <c r="S19" s="14" t="s">
        <v>1071</v>
      </c>
      <c r="T19" s="14" t="s">
        <v>1</v>
      </c>
      <c r="V19" s="14" t="s">
        <v>1067</v>
      </c>
      <c r="W19" s="43">
        <f>AVERAGE($O$2:$O$92)</f>
        <v>414.53846153846155</v>
      </c>
    </row>
    <row r="20" spans="1:23" x14ac:dyDescent="0.2">
      <c r="A20" s="80" t="s">
        <v>1062</v>
      </c>
      <c r="B20" s="53" t="s">
        <v>884</v>
      </c>
      <c r="C20" s="41">
        <f t="shared" ref="C20:H20" si="5">C11-C2</f>
        <v>1</v>
      </c>
      <c r="D20" s="41">
        <f t="shared" si="5"/>
        <v>0</v>
      </c>
      <c r="E20" s="41">
        <f t="shared" si="5"/>
        <v>-28</v>
      </c>
      <c r="F20" s="41">
        <f t="shared" si="5"/>
        <v>-29</v>
      </c>
      <c r="G20" s="42">
        <f t="shared" si="5"/>
        <v>0.22278664731494924</v>
      </c>
      <c r="H20" s="49">
        <f t="shared" si="5"/>
        <v>0.26505376344086018</v>
      </c>
      <c r="J20">
        <v>88</v>
      </c>
      <c r="K20">
        <f>IF('true bugs'!$D90="-",0,'true bugs'!$D90)</f>
        <v>0</v>
      </c>
      <c r="L20" s="27">
        <f t="shared" si="0"/>
        <v>43101</v>
      </c>
      <c r="M20">
        <f>IF('true bugs'!$G90="-",1163,'true bugs'!$G90)</f>
        <v>236</v>
      </c>
      <c r="N20" s="27">
        <f t="shared" si="1"/>
        <v>43337</v>
      </c>
      <c r="O20">
        <f t="shared" si="2"/>
        <v>237</v>
      </c>
      <c r="Q20">
        <v>0</v>
      </c>
      <c r="R20">
        <v>0</v>
      </c>
      <c r="S20">
        <f>POWER(2,$Q20)</f>
        <v>1</v>
      </c>
      <c r="T20">
        <f>COUNTIFS($O$2:$O$94,"&gt;"&amp;$R20,$O$2:$O$94,"&lt;="&amp;$S20)</f>
        <v>1</v>
      </c>
      <c r="V20" s="14" t="s">
        <v>1069</v>
      </c>
      <c r="W20">
        <f>MAX($O$2:$O$92)</f>
        <v>1164</v>
      </c>
    </row>
    <row r="21" spans="1:23" x14ac:dyDescent="0.2">
      <c r="A21" s="80"/>
      <c r="B21" s="53" t="s">
        <v>880</v>
      </c>
      <c r="C21" s="51"/>
      <c r="D21" s="54">
        <f t="shared" ref="D21:D26" si="6">D12-D3</f>
        <v>1</v>
      </c>
      <c r="E21" s="51"/>
      <c r="F21" s="48">
        <f t="shared" ref="F21:F26" si="7">F12-F3</f>
        <v>1</v>
      </c>
      <c r="G21" s="56"/>
      <c r="H21" s="49">
        <f t="shared" ref="H21:H26" si="8">H12-H3</f>
        <v>4.6253469010171244E-4</v>
      </c>
      <c r="J21">
        <v>17</v>
      </c>
      <c r="K21">
        <f>IF('true bugs'!$D19="-",0,'true bugs'!$D19)</f>
        <v>0</v>
      </c>
      <c r="L21" s="27">
        <f t="shared" si="0"/>
        <v>43101</v>
      </c>
      <c r="M21">
        <f>IF('true bugs'!$G19="-",1163,'true bugs'!$G19)</f>
        <v>453</v>
      </c>
      <c r="N21" s="27">
        <f t="shared" si="1"/>
        <v>43554</v>
      </c>
      <c r="O21">
        <f t="shared" si="2"/>
        <v>454</v>
      </c>
      <c r="Q21">
        <v>1</v>
      </c>
      <c r="R21">
        <f>S20</f>
        <v>1</v>
      </c>
      <c r="S21">
        <f>POWER(2,$Q21)</f>
        <v>2</v>
      </c>
      <c r="T21">
        <f t="shared" ref="T21:T31" si="9">COUNTIFS($O$2:$O$94,"&gt;"&amp;$R21,$O$2:$O$94,"&lt;="&amp;$S21)</f>
        <v>14</v>
      </c>
    </row>
    <row r="22" spans="1:23" x14ac:dyDescent="0.2">
      <c r="A22" s="47" t="s">
        <v>898</v>
      </c>
      <c r="B22" s="47" t="s">
        <v>1060</v>
      </c>
      <c r="C22" s="51">
        <f>C13-C4</f>
        <v>0</v>
      </c>
      <c r="D22" s="48">
        <f t="shared" si="6"/>
        <v>0</v>
      </c>
      <c r="E22" s="48">
        <f>E13-E4</f>
        <v>0</v>
      </c>
      <c r="F22" s="48">
        <f t="shared" si="7"/>
        <v>0</v>
      </c>
      <c r="G22" s="49">
        <f>G13-G4</f>
        <v>0</v>
      </c>
      <c r="H22" s="49">
        <f t="shared" si="8"/>
        <v>0</v>
      </c>
      <c r="J22">
        <v>30</v>
      </c>
      <c r="K22">
        <f>IF('true bugs'!$D32="-",0,'true bugs'!$D32)</f>
        <v>0</v>
      </c>
      <c r="L22" s="27">
        <f t="shared" si="0"/>
        <v>43101</v>
      </c>
      <c r="M22">
        <f>IF('true bugs'!$G32="-",1163,'true bugs'!$G32)</f>
        <v>453</v>
      </c>
      <c r="N22" s="27">
        <f t="shared" si="1"/>
        <v>43554</v>
      </c>
      <c r="O22">
        <f t="shared" si="2"/>
        <v>454</v>
      </c>
      <c r="Q22">
        <v>2</v>
      </c>
      <c r="R22">
        <f t="shared" ref="R22:R31" si="10">S21</f>
        <v>2</v>
      </c>
      <c r="S22">
        <f t="shared" ref="S22:S31" si="11">POWER(2,$Q22)</f>
        <v>4</v>
      </c>
      <c r="T22">
        <f t="shared" si="9"/>
        <v>1</v>
      </c>
    </row>
    <row r="23" spans="1:23" x14ac:dyDescent="0.2">
      <c r="A23" s="47" t="s">
        <v>877</v>
      </c>
      <c r="B23" s="47" t="s">
        <v>877</v>
      </c>
      <c r="C23" s="48">
        <f>C14-C5</f>
        <v>0</v>
      </c>
      <c r="D23" s="48">
        <f t="shared" si="6"/>
        <v>0</v>
      </c>
      <c r="E23" s="48">
        <f>E14-E5</f>
        <v>-25</v>
      </c>
      <c r="F23" s="48">
        <f t="shared" si="7"/>
        <v>-25</v>
      </c>
      <c r="G23" s="49">
        <f>G14-G5</f>
        <v>5.7603686635944701E-2</v>
      </c>
      <c r="H23" s="49">
        <f t="shared" si="8"/>
        <v>5.7603686635944701E-2</v>
      </c>
      <c r="J23">
        <v>86</v>
      </c>
      <c r="K23">
        <f>IF('true bugs'!$D88="-",0,'true bugs'!$D88)</f>
        <v>0</v>
      </c>
      <c r="L23" s="27">
        <f t="shared" si="0"/>
        <v>43101</v>
      </c>
      <c r="M23">
        <f>IF('true bugs'!$G88="-",1163,'true bugs'!$G88)</f>
        <v>622</v>
      </c>
      <c r="N23" s="27">
        <f t="shared" si="1"/>
        <v>43723</v>
      </c>
      <c r="O23">
        <f t="shared" si="2"/>
        <v>623</v>
      </c>
      <c r="Q23">
        <v>3</v>
      </c>
      <c r="R23">
        <f t="shared" si="10"/>
        <v>4</v>
      </c>
      <c r="S23">
        <f t="shared" si="11"/>
        <v>8</v>
      </c>
      <c r="T23">
        <f t="shared" si="9"/>
        <v>6</v>
      </c>
    </row>
    <row r="24" spans="1:23" x14ac:dyDescent="0.2">
      <c r="A24" s="80" t="s">
        <v>1063</v>
      </c>
      <c r="B24" s="21" t="s">
        <v>1081</v>
      </c>
      <c r="C24" s="41">
        <f>C15-C6</f>
        <v>0</v>
      </c>
      <c r="D24" s="48">
        <f t="shared" si="6"/>
        <v>0</v>
      </c>
      <c r="E24" s="41">
        <f>E15-E6</f>
        <v>-69</v>
      </c>
      <c r="F24" s="48">
        <f t="shared" si="7"/>
        <v>-59</v>
      </c>
      <c r="G24" s="42">
        <f>G15-G6</f>
        <v>0.30530973451327437</v>
      </c>
      <c r="H24" s="49">
        <f t="shared" si="8"/>
        <v>0.30256410256410254</v>
      </c>
      <c r="J24">
        <v>7</v>
      </c>
      <c r="K24">
        <f>IF('true bugs'!$D9="-",0,'true bugs'!$D9)</f>
        <v>0</v>
      </c>
      <c r="L24" s="27">
        <f t="shared" si="0"/>
        <v>43101</v>
      </c>
      <c r="M24">
        <f>IF('true bugs'!$G9="-",1163,'true bugs'!$G9)</f>
        <v>626</v>
      </c>
      <c r="N24" s="27">
        <f t="shared" si="1"/>
        <v>43727</v>
      </c>
      <c r="O24">
        <f t="shared" si="2"/>
        <v>627</v>
      </c>
      <c r="Q24">
        <v>4</v>
      </c>
      <c r="R24">
        <f t="shared" si="10"/>
        <v>8</v>
      </c>
      <c r="S24">
        <f t="shared" si="11"/>
        <v>16</v>
      </c>
      <c r="T24">
        <f t="shared" si="9"/>
        <v>0</v>
      </c>
    </row>
    <row r="25" spans="1:23" x14ac:dyDescent="0.2">
      <c r="A25" s="80"/>
      <c r="B25" s="47" t="s">
        <v>1061</v>
      </c>
      <c r="C25" s="51"/>
      <c r="D25" s="48">
        <f t="shared" si="6"/>
        <v>0</v>
      </c>
      <c r="E25" s="51"/>
      <c r="F25" s="48">
        <f t="shared" si="7"/>
        <v>-10</v>
      </c>
      <c r="G25" s="56"/>
      <c r="H25" s="49">
        <f t="shared" si="8"/>
        <v>0.1096491228070175</v>
      </c>
      <c r="J25">
        <v>26</v>
      </c>
      <c r="K25">
        <f>IF('true bugs'!$D28="-",0,'true bugs'!$D28)</f>
        <v>0</v>
      </c>
      <c r="L25" s="27">
        <f t="shared" si="0"/>
        <v>43101</v>
      </c>
      <c r="M25">
        <f>IF('true bugs'!$G28="-",1163,'true bugs'!$G28)</f>
        <v>626</v>
      </c>
      <c r="N25" s="27">
        <f t="shared" si="1"/>
        <v>43727</v>
      </c>
      <c r="O25">
        <f t="shared" si="2"/>
        <v>627</v>
      </c>
      <c r="Q25">
        <v>5</v>
      </c>
      <c r="R25">
        <f t="shared" si="10"/>
        <v>16</v>
      </c>
      <c r="S25">
        <f t="shared" si="11"/>
        <v>32</v>
      </c>
      <c r="T25">
        <f t="shared" si="9"/>
        <v>5</v>
      </c>
    </row>
    <row r="26" spans="1:23" x14ac:dyDescent="0.2">
      <c r="A26" s="47" t="s">
        <v>1064</v>
      </c>
      <c r="B26" s="47" t="s">
        <v>1064</v>
      </c>
      <c r="C26" s="48">
        <f>C17-C8</f>
        <v>1</v>
      </c>
      <c r="D26" s="48">
        <f t="shared" si="6"/>
        <v>1</v>
      </c>
      <c r="E26" s="48">
        <f>E17-E8</f>
        <v>-122</v>
      </c>
      <c r="F26" s="48">
        <f t="shared" si="7"/>
        <v>-122</v>
      </c>
      <c r="G26" s="49">
        <f>G17-G8</f>
        <v>0.26260758395543682</v>
      </c>
      <c r="H26" s="49">
        <f t="shared" si="8"/>
        <v>0.26260758395543682</v>
      </c>
      <c r="J26">
        <v>48</v>
      </c>
      <c r="K26">
        <f>IF('true bugs'!$D50="-",0,'true bugs'!$D50)</f>
        <v>0</v>
      </c>
      <c r="L26" s="27">
        <f t="shared" si="0"/>
        <v>43101</v>
      </c>
      <c r="M26">
        <f>IF('true bugs'!$G50="-",1163,'true bugs'!$G50)</f>
        <v>626</v>
      </c>
      <c r="N26" s="27">
        <f t="shared" si="1"/>
        <v>43727</v>
      </c>
      <c r="O26">
        <f t="shared" si="2"/>
        <v>627</v>
      </c>
      <c r="Q26">
        <v>6</v>
      </c>
      <c r="R26">
        <f t="shared" si="10"/>
        <v>32</v>
      </c>
      <c r="S26">
        <f t="shared" si="11"/>
        <v>64</v>
      </c>
      <c r="T26">
        <f t="shared" si="9"/>
        <v>1</v>
      </c>
    </row>
    <row r="27" spans="1:23" x14ac:dyDescent="0.2">
      <c r="J27">
        <v>10</v>
      </c>
      <c r="K27">
        <f>IF('true bugs'!$D12="-",0,'true bugs'!$D12)</f>
        <v>0</v>
      </c>
      <c r="L27" s="27">
        <f t="shared" si="0"/>
        <v>43101</v>
      </c>
      <c r="M27">
        <f>IF('true bugs'!$G12="-",1163,'true bugs'!$G12)</f>
        <v>629</v>
      </c>
      <c r="N27" s="27">
        <f t="shared" si="1"/>
        <v>43730</v>
      </c>
      <c r="O27">
        <f t="shared" si="2"/>
        <v>630</v>
      </c>
      <c r="Q27">
        <v>7</v>
      </c>
      <c r="R27">
        <f t="shared" si="10"/>
        <v>64</v>
      </c>
      <c r="S27">
        <f t="shared" si="11"/>
        <v>128</v>
      </c>
      <c r="T27">
        <f t="shared" si="9"/>
        <v>0</v>
      </c>
    </row>
    <row r="28" spans="1:23" x14ac:dyDescent="0.2">
      <c r="A28" s="57" t="s">
        <v>1062</v>
      </c>
      <c r="B28" s="86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{\me{2}{62}{106}{58.5}} {\me{2}{63}{78}{80.8}} {\me{2}{+1}{-28}{+22.3}}</v>
      </c>
      <c r="C28" s="87"/>
      <c r="D28" s="87"/>
      <c r="E28" s="87"/>
      <c r="F28" s="87"/>
      <c r="G28" s="87"/>
      <c r="H28" s="87"/>
      <c r="J28">
        <v>18</v>
      </c>
      <c r="K28">
        <f>IF('true bugs'!$D20="-",0,'true bugs'!$D20)</f>
        <v>0</v>
      </c>
      <c r="L28" s="27">
        <f t="shared" si="0"/>
        <v>43101</v>
      </c>
      <c r="M28">
        <f>IF('true bugs'!$G20="-",1163,'true bugs'!$G20)</f>
        <v>629</v>
      </c>
      <c r="N28" s="27">
        <f t="shared" si="1"/>
        <v>43730</v>
      </c>
      <c r="O28">
        <f t="shared" si="2"/>
        <v>630</v>
      </c>
      <c r="Q28">
        <v>8</v>
      </c>
      <c r="R28">
        <f t="shared" si="10"/>
        <v>128</v>
      </c>
      <c r="S28">
        <f t="shared" si="11"/>
        <v>256</v>
      </c>
      <c r="T28">
        <f t="shared" si="9"/>
        <v>26</v>
      </c>
    </row>
    <row r="29" spans="1:23" x14ac:dyDescent="0.2">
      <c r="A29" s="57" t="s">
        <v>1063</v>
      </c>
      <c r="B29" s="86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87"/>
      <c r="D29" s="87"/>
      <c r="E29" s="87"/>
      <c r="F29" s="87"/>
      <c r="G29" s="87"/>
      <c r="H29" s="87"/>
      <c r="J29">
        <v>21</v>
      </c>
      <c r="K29">
        <f>IF('true bugs'!$D23="-",0,'true bugs'!$D23)</f>
        <v>0</v>
      </c>
      <c r="L29" s="27">
        <f t="shared" si="0"/>
        <v>43101</v>
      </c>
      <c r="M29">
        <f>IF('true bugs'!$G23="-",1163,'true bugs'!$G23)</f>
        <v>629</v>
      </c>
      <c r="N29" s="27">
        <f t="shared" si="1"/>
        <v>43730</v>
      </c>
      <c r="O29">
        <f t="shared" si="2"/>
        <v>630</v>
      </c>
      <c r="Q29">
        <v>9</v>
      </c>
      <c r="R29">
        <f t="shared" si="10"/>
        <v>256</v>
      </c>
      <c r="S29">
        <f t="shared" si="11"/>
        <v>512</v>
      </c>
      <c r="T29">
        <f t="shared" si="9"/>
        <v>4</v>
      </c>
    </row>
    <row r="30" spans="1:23" x14ac:dyDescent="0.2">
      <c r="J30">
        <v>78</v>
      </c>
      <c r="K30">
        <f>IF('true bugs'!$D80="-",0,'true bugs'!$D80)</f>
        <v>0</v>
      </c>
      <c r="L30" s="27">
        <f t="shared" si="0"/>
        <v>43101</v>
      </c>
      <c r="M30">
        <f>IF('true bugs'!$G80="-",1163,'true bugs'!$G80)</f>
        <v>629</v>
      </c>
      <c r="N30" s="27">
        <f t="shared" si="1"/>
        <v>43730</v>
      </c>
      <c r="O30">
        <f t="shared" si="2"/>
        <v>630</v>
      </c>
      <c r="Q30">
        <v>10</v>
      </c>
      <c r="R30">
        <f t="shared" si="10"/>
        <v>512</v>
      </c>
      <c r="S30">
        <f t="shared" si="11"/>
        <v>1024</v>
      </c>
      <c r="T30">
        <f t="shared" si="9"/>
        <v>24</v>
      </c>
    </row>
    <row r="31" spans="1:23" x14ac:dyDescent="0.2">
      <c r="A31" s="47" t="s">
        <v>884</v>
      </c>
      <c r="B31" s="86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{\me{1}{17}{60}{28.3}} {\me{1}{17}{31}{54.8}} {\me{1}{-}{-29}{+26.5}}</v>
      </c>
      <c r="C31" s="87"/>
      <c r="D31" s="87"/>
      <c r="E31" s="87"/>
      <c r="F31" s="87"/>
      <c r="G31" s="87"/>
      <c r="H31" s="87"/>
      <c r="J31">
        <v>24</v>
      </c>
      <c r="K31">
        <f>IF('true bugs'!$D26="-",0,'true bugs'!$D26)</f>
        <v>0</v>
      </c>
      <c r="L31" s="27">
        <f t="shared" si="0"/>
        <v>43101</v>
      </c>
      <c r="M31">
        <f>IF('true bugs'!$G26="-",1163,'true bugs'!$G26)</f>
        <v>728</v>
      </c>
      <c r="N31" s="27">
        <f t="shared" si="1"/>
        <v>43829</v>
      </c>
      <c r="O31">
        <f t="shared" si="2"/>
        <v>729</v>
      </c>
      <c r="Q31">
        <v>11</v>
      </c>
      <c r="R31">
        <f t="shared" si="10"/>
        <v>1024</v>
      </c>
      <c r="S31">
        <f t="shared" si="11"/>
        <v>2048</v>
      </c>
      <c r="T31">
        <f t="shared" si="9"/>
        <v>11</v>
      </c>
    </row>
    <row r="32" spans="1:23" x14ac:dyDescent="0.2">
      <c r="A32" s="47" t="s">
        <v>880</v>
      </c>
      <c r="B32" s="86" t="str">
        <f t="shared" ref="B32:B36" si="12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{\me{1}{45}{46}{97.8}} {\me{1}{46}{47}{97.9}} {\me{1}{+1}{+1}{+0.0}}</v>
      </c>
      <c r="C32" s="87"/>
      <c r="D32" s="87"/>
      <c r="E32" s="87"/>
      <c r="F32" s="87"/>
      <c r="G32" s="87"/>
      <c r="H32" s="87"/>
      <c r="J32">
        <v>68</v>
      </c>
      <c r="K32">
        <f>IF('true bugs'!$D70="-",0,'true bugs'!$D70)</f>
        <v>0</v>
      </c>
      <c r="L32" s="27">
        <f t="shared" si="0"/>
        <v>43101</v>
      </c>
      <c r="M32">
        <f>IF('true bugs'!$G70="-",1163,'true bugs'!$G70)</f>
        <v>762</v>
      </c>
      <c r="N32" s="27">
        <f t="shared" si="1"/>
        <v>43863</v>
      </c>
      <c r="O32">
        <f t="shared" si="2"/>
        <v>763</v>
      </c>
      <c r="T32">
        <f>SUM(T20:T31)</f>
        <v>93</v>
      </c>
    </row>
    <row r="33" spans="1:15" x14ac:dyDescent="0.2">
      <c r="A33" s="47" t="s">
        <v>1060</v>
      </c>
      <c r="B33" s="86" t="str">
        <f t="shared" si="12"/>
        <v>{\me{1}{4}{4}{100.0}} {\me{1}{4}{4}{100.0}} {\me{1}{-}{-}{-}}</v>
      </c>
      <c r="C33" s="87"/>
      <c r="D33" s="87"/>
      <c r="E33" s="87"/>
      <c r="F33" s="87"/>
      <c r="G33" s="87"/>
      <c r="H33" s="87"/>
      <c r="J33">
        <v>23</v>
      </c>
      <c r="K33">
        <f>IF('true bugs'!$D25="-",0,'true bugs'!$D25)</f>
        <v>0</v>
      </c>
      <c r="L33" s="27">
        <f t="shared" si="0"/>
        <v>43101</v>
      </c>
      <c r="M33">
        <f>IF('true bugs'!$G25="-",1163,'true bugs'!$G25)</f>
        <v>836</v>
      </c>
      <c r="N33" s="27">
        <f t="shared" si="1"/>
        <v>43937</v>
      </c>
      <c r="O33">
        <f t="shared" si="2"/>
        <v>837</v>
      </c>
    </row>
    <row r="34" spans="1:15" x14ac:dyDescent="0.2">
      <c r="A34" s="47" t="s">
        <v>877</v>
      </c>
      <c r="B34" s="86" t="str">
        <f t="shared" si="12"/>
        <v>{\me{1}{4}{56}{7.1}} {\me{1}{4}{31}{12.9}} {\me{1}{-}{-25}{+5.8}}</v>
      </c>
      <c r="C34" s="87"/>
      <c r="D34" s="87"/>
      <c r="E34" s="87"/>
      <c r="F34" s="87"/>
      <c r="G34" s="87"/>
      <c r="H34" s="87"/>
      <c r="J34">
        <v>54</v>
      </c>
      <c r="K34">
        <f>IF('true bugs'!$D56="-",0,'true bugs'!$D56)</f>
        <v>0</v>
      </c>
      <c r="L34" s="27">
        <f t="shared" ref="L34:L65" si="13">DATE(2018,1,1) +$K34</f>
        <v>43101</v>
      </c>
      <c r="M34">
        <f>IF('true bugs'!$G56="-",1163,'true bugs'!$G56)</f>
        <v>836</v>
      </c>
      <c r="N34" s="27">
        <f t="shared" ref="N34:N65" si="14">DATE(2018,1,1) +$M34</f>
        <v>43937</v>
      </c>
      <c r="O34">
        <f t="shared" ref="O34:O65" si="15">M34-K34+1</f>
        <v>837</v>
      </c>
    </row>
    <row r="35" spans="1:15" x14ac:dyDescent="0.2">
      <c r="A35" s="21" t="s">
        <v>1081</v>
      </c>
      <c r="B35" s="86" t="str">
        <f t="shared" si="12"/>
        <v>{\me{1}{2}{65}{3.1}} {\me{1}{2}{6}{33.3}} {\me{1}{-}{-59}{+30.3}}</v>
      </c>
      <c r="C35" s="87"/>
      <c r="D35" s="87"/>
      <c r="E35" s="87"/>
      <c r="F35" s="87"/>
      <c r="G35" s="87"/>
      <c r="H35" s="87"/>
      <c r="J35">
        <v>4</v>
      </c>
      <c r="K35">
        <f>IF('true bugs'!$D6="-",0,'true bugs'!$D6)</f>
        <v>0</v>
      </c>
      <c r="L35" s="27">
        <f t="shared" si="13"/>
        <v>43101</v>
      </c>
      <c r="M35">
        <f>IF('true bugs'!$G6="-",1163,'true bugs'!$G6)</f>
        <v>955</v>
      </c>
      <c r="N35" s="27">
        <f t="shared" si="14"/>
        <v>44056</v>
      </c>
      <c r="O35">
        <f t="shared" si="15"/>
        <v>956</v>
      </c>
    </row>
    <row r="36" spans="1:15" x14ac:dyDescent="0.2">
      <c r="A36" s="57" t="s">
        <v>1061</v>
      </c>
      <c r="B36" s="86" t="str">
        <f t="shared" si="12"/>
        <v>{\me{1}{20}{48}{41.7}} {\me{1}{20}{38}{52.6}} {\me{1}{-}{-10}{+11.0}}</v>
      </c>
      <c r="C36" s="87"/>
      <c r="D36" s="87"/>
      <c r="E36" s="87"/>
      <c r="F36" s="87"/>
      <c r="G36" s="87"/>
      <c r="H36" s="87"/>
      <c r="J36">
        <v>33</v>
      </c>
      <c r="K36">
        <f>IF('true bugs'!$D35="-",0,'true bugs'!$D35)</f>
        <v>0</v>
      </c>
      <c r="L36" s="27">
        <f t="shared" si="13"/>
        <v>43101</v>
      </c>
      <c r="M36">
        <f>IF('true bugs'!$G35="-",1163,'true bugs'!$G35)</f>
        <v>955</v>
      </c>
      <c r="N36" s="27">
        <f t="shared" si="14"/>
        <v>44056</v>
      </c>
      <c r="O36">
        <f t="shared" si="15"/>
        <v>956</v>
      </c>
    </row>
    <row r="37" spans="1:15" x14ac:dyDescent="0.2">
      <c r="J37">
        <v>50</v>
      </c>
      <c r="K37">
        <f>IF('true bugs'!$D52="-",0,'true bugs'!$D52)</f>
        <v>0</v>
      </c>
      <c r="L37" s="27">
        <f t="shared" si="13"/>
        <v>43101</v>
      </c>
      <c r="M37">
        <f>IF('true bugs'!$G52="-",1163,'true bugs'!$G52)</f>
        <v>955</v>
      </c>
      <c r="N37" s="27">
        <f t="shared" si="14"/>
        <v>44056</v>
      </c>
      <c r="O37">
        <f t="shared" si="15"/>
        <v>956</v>
      </c>
    </row>
    <row r="38" spans="1:15" x14ac:dyDescent="0.2">
      <c r="A38" s="57" t="s">
        <v>1064</v>
      </c>
      <c r="B38" s="86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{92 / 279 (33.0\%)}{93 / 157 (59.2\%)}{+1 / -122 (+26.3\%)}</v>
      </c>
      <c r="C38" s="88"/>
      <c r="D38" s="88"/>
      <c r="E38" s="88"/>
      <c r="F38" s="88"/>
      <c r="G38" s="88"/>
      <c r="H38" s="88"/>
      <c r="J38">
        <v>67</v>
      </c>
      <c r="K38">
        <f>IF('true bugs'!$D69="-",0,'true bugs'!$D69)</f>
        <v>0</v>
      </c>
      <c r="L38" s="27">
        <f t="shared" si="13"/>
        <v>43101</v>
      </c>
      <c r="M38">
        <f>IF('true bugs'!$G69="-",1163,'true bugs'!$G69)</f>
        <v>955</v>
      </c>
      <c r="N38" s="27">
        <f t="shared" si="14"/>
        <v>44056</v>
      </c>
      <c r="O38">
        <f t="shared" si="15"/>
        <v>956</v>
      </c>
    </row>
    <row r="39" spans="1:15" x14ac:dyDescent="0.2">
      <c r="J39">
        <v>1</v>
      </c>
      <c r="K39">
        <f>IF('true bugs'!$D3="-",0,'true bugs'!$D3)</f>
        <v>0</v>
      </c>
      <c r="L39" s="27">
        <f t="shared" si="13"/>
        <v>43101</v>
      </c>
      <c r="M39">
        <f>IF('true bugs'!$G3="-",1163,'true bugs'!$G3)</f>
        <v>1163</v>
      </c>
      <c r="N39" s="27">
        <f t="shared" si="14"/>
        <v>44264</v>
      </c>
      <c r="O39">
        <f t="shared" si="15"/>
        <v>1164</v>
      </c>
    </row>
    <row r="40" spans="1:15" x14ac:dyDescent="0.2">
      <c r="J40">
        <v>3</v>
      </c>
      <c r="K40">
        <f>IF('true bugs'!$D5="-",0,'true bugs'!$D5)</f>
        <v>0</v>
      </c>
      <c r="L40" s="27">
        <f t="shared" si="13"/>
        <v>43101</v>
      </c>
      <c r="M40">
        <f>IF('true bugs'!$G5="-",1163,'true bugs'!$G5)</f>
        <v>1163</v>
      </c>
      <c r="N40" s="27">
        <f t="shared" si="14"/>
        <v>44264</v>
      </c>
      <c r="O40">
        <f t="shared" si="15"/>
        <v>1164</v>
      </c>
    </row>
    <row r="41" spans="1:15" x14ac:dyDescent="0.2">
      <c r="J41">
        <v>8</v>
      </c>
      <c r="K41">
        <f>IF('true bugs'!$D10="-",0,'true bugs'!$D10)</f>
        <v>0</v>
      </c>
      <c r="L41" s="27">
        <f t="shared" si="13"/>
        <v>43101</v>
      </c>
      <c r="M41">
        <f>IF('true bugs'!$G10="-",1163,'true bugs'!$G10)</f>
        <v>1163</v>
      </c>
      <c r="N41" s="27">
        <f t="shared" si="14"/>
        <v>44264</v>
      </c>
      <c r="O41">
        <f t="shared" si="15"/>
        <v>1164</v>
      </c>
    </row>
    <row r="42" spans="1:15" x14ac:dyDescent="0.2">
      <c r="J42">
        <v>31</v>
      </c>
      <c r="K42">
        <f>IF('true bugs'!$D33="-",0,'true bugs'!$D33)</f>
        <v>0</v>
      </c>
      <c r="L42" s="27">
        <f t="shared" si="13"/>
        <v>43101</v>
      </c>
      <c r="M42">
        <f>IF('true bugs'!$G33="-",1163,'true bugs'!$G33)</f>
        <v>1163</v>
      </c>
      <c r="N42" s="27">
        <f t="shared" si="14"/>
        <v>44264</v>
      </c>
      <c r="O42">
        <f t="shared" si="15"/>
        <v>1164</v>
      </c>
    </row>
    <row r="43" spans="1:15" x14ac:dyDescent="0.2">
      <c r="J43">
        <v>34</v>
      </c>
      <c r="K43">
        <f>IF('true bugs'!$D36="-",0,'true bugs'!$D36)</f>
        <v>0</v>
      </c>
      <c r="L43" s="27">
        <f t="shared" si="13"/>
        <v>43101</v>
      </c>
      <c r="M43">
        <f>IF('true bugs'!$G36="-",1163,'true bugs'!$G36)</f>
        <v>1163</v>
      </c>
      <c r="N43" s="27">
        <f t="shared" si="14"/>
        <v>44264</v>
      </c>
      <c r="O43">
        <f t="shared" si="15"/>
        <v>1164</v>
      </c>
    </row>
    <row r="44" spans="1:15" x14ac:dyDescent="0.2">
      <c r="J44">
        <v>43</v>
      </c>
      <c r="K44">
        <f>IF('true bugs'!$D45="-",0,'true bugs'!$D45)</f>
        <v>0</v>
      </c>
      <c r="L44" s="27">
        <f t="shared" si="13"/>
        <v>43101</v>
      </c>
      <c r="M44">
        <f>IF('true bugs'!$G45="-",1163,'true bugs'!$G45)</f>
        <v>1163</v>
      </c>
      <c r="N44" s="27">
        <f t="shared" si="14"/>
        <v>44264</v>
      </c>
      <c r="O44">
        <f t="shared" si="15"/>
        <v>1164</v>
      </c>
    </row>
    <row r="45" spans="1:15" x14ac:dyDescent="0.2">
      <c r="J45">
        <v>46</v>
      </c>
      <c r="K45">
        <f>IF('true bugs'!$D48="-",0,'true bugs'!$D48)</f>
        <v>0</v>
      </c>
      <c r="L45" s="27">
        <f t="shared" si="13"/>
        <v>43101</v>
      </c>
      <c r="M45">
        <f>IF('true bugs'!$G48="-",1163,'true bugs'!$G48)</f>
        <v>1163</v>
      </c>
      <c r="N45" s="27">
        <f t="shared" si="14"/>
        <v>44264</v>
      </c>
      <c r="O45">
        <f t="shared" si="15"/>
        <v>1164</v>
      </c>
    </row>
    <row r="46" spans="1:15" x14ac:dyDescent="0.2">
      <c r="J46">
        <v>63</v>
      </c>
      <c r="K46">
        <f>IF('true bugs'!$D65="-",0,'true bugs'!$D65)</f>
        <v>0</v>
      </c>
      <c r="L46" s="27">
        <f t="shared" si="13"/>
        <v>43101</v>
      </c>
      <c r="M46">
        <f>IF('true bugs'!$G65="-",1163,'true bugs'!$G65)</f>
        <v>1163</v>
      </c>
      <c r="N46" s="27">
        <f t="shared" si="14"/>
        <v>44264</v>
      </c>
      <c r="O46">
        <f t="shared" si="15"/>
        <v>1164</v>
      </c>
    </row>
    <row r="47" spans="1:15" x14ac:dyDescent="0.2">
      <c r="J47">
        <v>65</v>
      </c>
      <c r="K47">
        <f>IF('true bugs'!$D67="-",0,'true bugs'!$D67)</f>
        <v>0</v>
      </c>
      <c r="L47" s="27">
        <f t="shared" si="13"/>
        <v>43101</v>
      </c>
      <c r="M47">
        <f>IF('true bugs'!$G67="-",1163,'true bugs'!$G67)</f>
        <v>1163</v>
      </c>
      <c r="N47" s="27">
        <f t="shared" si="14"/>
        <v>44264</v>
      </c>
      <c r="O47">
        <f t="shared" si="15"/>
        <v>1164</v>
      </c>
    </row>
    <row r="48" spans="1:15" x14ac:dyDescent="0.2">
      <c r="J48">
        <v>85</v>
      </c>
      <c r="K48">
        <f>IF('true bugs'!$D87="-",0,'true bugs'!$D87)</f>
        <v>0</v>
      </c>
      <c r="L48" s="27">
        <f t="shared" si="13"/>
        <v>43101</v>
      </c>
      <c r="M48">
        <f>IF('true bugs'!$G87="-",1163,'true bugs'!$G87)</f>
        <v>1163</v>
      </c>
      <c r="N48" s="27">
        <f t="shared" si="14"/>
        <v>44264</v>
      </c>
      <c r="O48">
        <f t="shared" si="15"/>
        <v>1164</v>
      </c>
    </row>
    <row r="49" spans="10:15" x14ac:dyDescent="0.2">
      <c r="J49">
        <v>91</v>
      </c>
      <c r="K49">
        <f>IF('true bugs'!$D93="-",0,'true bugs'!$D93)</f>
        <v>0</v>
      </c>
      <c r="L49" s="27">
        <f t="shared" si="13"/>
        <v>43101</v>
      </c>
      <c r="M49">
        <f>IF('true bugs'!$G93="-",1163,'true bugs'!$G93)</f>
        <v>1163</v>
      </c>
      <c r="N49" s="27">
        <f t="shared" si="14"/>
        <v>44264</v>
      </c>
      <c r="O49">
        <f t="shared" si="15"/>
        <v>1164</v>
      </c>
    </row>
    <row r="50" spans="10:15" x14ac:dyDescent="0.2">
      <c r="J50">
        <v>5</v>
      </c>
      <c r="K50">
        <f>IF('true bugs'!$D7="-",0,'true bugs'!$D7)</f>
        <v>26</v>
      </c>
      <c r="L50" s="27">
        <f t="shared" si="13"/>
        <v>43127</v>
      </c>
      <c r="M50">
        <f>IF('true bugs'!$G7="-",1163,'true bugs'!$G7)</f>
        <v>629</v>
      </c>
      <c r="N50" s="27">
        <f t="shared" si="14"/>
        <v>43730</v>
      </c>
      <c r="O50">
        <f t="shared" si="15"/>
        <v>604</v>
      </c>
    </row>
    <row r="51" spans="10:15" x14ac:dyDescent="0.2">
      <c r="J51">
        <v>40</v>
      </c>
      <c r="K51">
        <f>IF('true bugs'!$D42="-",0,'true bugs'!$D42)</f>
        <v>33</v>
      </c>
      <c r="L51" s="27">
        <f t="shared" si="13"/>
        <v>43134</v>
      </c>
      <c r="M51">
        <f>IF('true bugs'!$G42="-",1163,'true bugs'!$G42)</f>
        <v>762</v>
      </c>
      <c r="N51" s="27">
        <f t="shared" si="14"/>
        <v>43863</v>
      </c>
      <c r="O51">
        <f t="shared" si="15"/>
        <v>730</v>
      </c>
    </row>
    <row r="52" spans="10:15" x14ac:dyDescent="0.2">
      <c r="J52">
        <v>89</v>
      </c>
      <c r="K52">
        <f>IF('true bugs'!$D91="-",0,'true bugs'!$D91)</f>
        <v>33</v>
      </c>
      <c r="L52" s="27">
        <f t="shared" si="13"/>
        <v>43134</v>
      </c>
      <c r="M52">
        <f>IF('true bugs'!$G91="-",1163,'true bugs'!$G91)</f>
        <v>803</v>
      </c>
      <c r="N52" s="27">
        <f t="shared" si="14"/>
        <v>43904</v>
      </c>
      <c r="O52">
        <f t="shared" si="15"/>
        <v>771</v>
      </c>
    </row>
    <row r="53" spans="10:15" x14ac:dyDescent="0.2">
      <c r="J53">
        <v>71</v>
      </c>
      <c r="K53">
        <f>IF('true bugs'!$D73="-",0,'true bugs'!$D73)</f>
        <v>180</v>
      </c>
      <c r="L53" s="27">
        <f t="shared" si="13"/>
        <v>43281</v>
      </c>
      <c r="M53">
        <f>IF('true bugs'!$G73="-",1163,'true bugs'!$G73)</f>
        <v>236</v>
      </c>
      <c r="N53" s="27">
        <f t="shared" si="14"/>
        <v>43337</v>
      </c>
      <c r="O53">
        <f t="shared" si="15"/>
        <v>57</v>
      </c>
    </row>
    <row r="54" spans="10:15" x14ac:dyDescent="0.2">
      <c r="J54">
        <v>2</v>
      </c>
      <c r="K54">
        <f>IF('true bugs'!$D4="-",0,'true bugs'!$D4)</f>
        <v>201</v>
      </c>
      <c r="L54" s="27">
        <f t="shared" si="13"/>
        <v>43302</v>
      </c>
      <c r="M54">
        <f>IF('true bugs'!$G4="-",1163,'true bugs'!$G4)</f>
        <v>404</v>
      </c>
      <c r="N54" s="27">
        <f t="shared" si="14"/>
        <v>43505</v>
      </c>
      <c r="O54">
        <f t="shared" si="15"/>
        <v>204</v>
      </c>
    </row>
    <row r="55" spans="10:15" x14ac:dyDescent="0.2">
      <c r="J55">
        <v>77</v>
      </c>
      <c r="K55">
        <f>IF('true bugs'!$D79="-",0,'true bugs'!$D79)</f>
        <v>201</v>
      </c>
      <c r="L55" s="27">
        <f t="shared" si="13"/>
        <v>43302</v>
      </c>
      <c r="M55">
        <f>IF('true bugs'!$G79="-",1163,'true bugs'!$G79)</f>
        <v>404</v>
      </c>
      <c r="N55" s="27">
        <f t="shared" si="14"/>
        <v>43505</v>
      </c>
      <c r="O55">
        <f t="shared" si="15"/>
        <v>204</v>
      </c>
    </row>
    <row r="56" spans="10:15" x14ac:dyDescent="0.2">
      <c r="J56">
        <v>13</v>
      </c>
      <c r="K56">
        <f>IF('true bugs'!$D15="-",0,'true bugs'!$D15)</f>
        <v>390</v>
      </c>
      <c r="L56" s="27">
        <f t="shared" si="13"/>
        <v>43491</v>
      </c>
      <c r="M56">
        <f>IF('true bugs'!$G15="-",1163,'true bugs'!$G15)</f>
        <v>410</v>
      </c>
      <c r="N56" s="27">
        <f t="shared" si="14"/>
        <v>43511</v>
      </c>
      <c r="O56">
        <f t="shared" si="15"/>
        <v>21</v>
      </c>
    </row>
    <row r="57" spans="10:15" x14ac:dyDescent="0.2">
      <c r="J57">
        <v>45</v>
      </c>
      <c r="K57">
        <f>IF('true bugs'!$D47="-",0,'true bugs'!$D47)</f>
        <v>390</v>
      </c>
      <c r="L57" s="27">
        <f t="shared" si="13"/>
        <v>43491</v>
      </c>
      <c r="M57">
        <f>IF('true bugs'!$G47="-",1163,'true bugs'!$G47)</f>
        <v>410</v>
      </c>
      <c r="N57" s="27">
        <f t="shared" si="14"/>
        <v>43511</v>
      </c>
      <c r="O57">
        <f t="shared" si="15"/>
        <v>21</v>
      </c>
    </row>
    <row r="58" spans="10:15" x14ac:dyDescent="0.2">
      <c r="J58">
        <v>47</v>
      </c>
      <c r="K58">
        <f>IF('true bugs'!$D49="-",0,'true bugs'!$D49)</f>
        <v>390</v>
      </c>
      <c r="L58" s="27">
        <f t="shared" si="13"/>
        <v>43491</v>
      </c>
      <c r="M58">
        <f>IF('true bugs'!$G49="-",1163,'true bugs'!$G49)</f>
        <v>410</v>
      </c>
      <c r="N58" s="27">
        <f t="shared" si="14"/>
        <v>43511</v>
      </c>
      <c r="O58">
        <f t="shared" si="15"/>
        <v>21</v>
      </c>
    </row>
    <row r="59" spans="10:15" x14ac:dyDescent="0.2">
      <c r="J59">
        <v>22</v>
      </c>
      <c r="K59">
        <f>IF('true bugs'!$D24="-",0,'true bugs'!$D24)</f>
        <v>390</v>
      </c>
      <c r="L59" s="27">
        <f t="shared" si="13"/>
        <v>43491</v>
      </c>
      <c r="M59">
        <f>IF('true bugs'!$G24="-",1163,'true bugs'!$G24)</f>
        <v>1027</v>
      </c>
      <c r="N59" s="27">
        <f t="shared" si="14"/>
        <v>44128</v>
      </c>
      <c r="O59">
        <f t="shared" si="15"/>
        <v>638</v>
      </c>
    </row>
    <row r="60" spans="10:15" x14ac:dyDescent="0.2">
      <c r="J60">
        <v>35</v>
      </c>
      <c r="K60">
        <f>IF('true bugs'!$D37="-",0,'true bugs'!$D37)</f>
        <v>390</v>
      </c>
      <c r="L60" s="27">
        <f t="shared" si="13"/>
        <v>43491</v>
      </c>
      <c r="M60">
        <f>IF('true bugs'!$G37="-",1163,'true bugs'!$G37)</f>
        <v>1027</v>
      </c>
      <c r="N60" s="27">
        <f t="shared" si="14"/>
        <v>44128</v>
      </c>
      <c r="O60">
        <f t="shared" si="15"/>
        <v>638</v>
      </c>
    </row>
    <row r="61" spans="10:15" x14ac:dyDescent="0.2">
      <c r="J61">
        <v>62</v>
      </c>
      <c r="K61">
        <f>IF('true bugs'!$D64="-",0,'true bugs'!$D64)</f>
        <v>390</v>
      </c>
      <c r="L61" s="27">
        <f t="shared" si="13"/>
        <v>43491</v>
      </c>
      <c r="M61">
        <f>IF('true bugs'!$G64="-",1163,'true bugs'!$G64)</f>
        <v>1027</v>
      </c>
      <c r="N61" s="27">
        <f t="shared" si="14"/>
        <v>44128</v>
      </c>
      <c r="O61">
        <f t="shared" si="15"/>
        <v>638</v>
      </c>
    </row>
    <row r="62" spans="10:15" x14ac:dyDescent="0.2">
      <c r="J62">
        <v>83</v>
      </c>
      <c r="K62">
        <f>IF('true bugs'!$D85="-",0,'true bugs'!$D85)</f>
        <v>390</v>
      </c>
      <c r="L62" s="27">
        <f t="shared" si="13"/>
        <v>43491</v>
      </c>
      <c r="M62">
        <f>IF('true bugs'!$G85="-",1163,'true bugs'!$G85)</f>
        <v>1027</v>
      </c>
      <c r="N62" s="27">
        <f t="shared" si="14"/>
        <v>44128</v>
      </c>
      <c r="O62">
        <f t="shared" si="15"/>
        <v>638</v>
      </c>
    </row>
    <row r="63" spans="10:15" x14ac:dyDescent="0.2">
      <c r="J63">
        <v>39</v>
      </c>
      <c r="K63">
        <f>IF('true bugs'!$D41="-",0,'true bugs'!$D41)</f>
        <v>405</v>
      </c>
      <c r="L63" s="27">
        <f t="shared" si="13"/>
        <v>43506</v>
      </c>
      <c r="M63">
        <f>IF('true bugs'!$G41="-",1163,'true bugs'!$G41)</f>
        <v>410</v>
      </c>
      <c r="N63" s="27">
        <f t="shared" si="14"/>
        <v>43511</v>
      </c>
      <c r="O63">
        <f t="shared" si="15"/>
        <v>6</v>
      </c>
    </row>
    <row r="64" spans="10:15" x14ac:dyDescent="0.2">
      <c r="J64">
        <v>56</v>
      </c>
      <c r="K64">
        <f>IF('true bugs'!$D58="-",0,'true bugs'!$D58)</f>
        <v>572</v>
      </c>
      <c r="L64" s="27">
        <f t="shared" si="13"/>
        <v>43673</v>
      </c>
      <c r="M64">
        <f>IF('true bugs'!$G58="-",1163,'true bugs'!$G58)</f>
        <v>1163</v>
      </c>
      <c r="N64" s="27">
        <f t="shared" si="14"/>
        <v>44264</v>
      </c>
      <c r="O64">
        <f t="shared" si="15"/>
        <v>592</v>
      </c>
    </row>
    <row r="65" spans="10:15" x14ac:dyDescent="0.2">
      <c r="J65">
        <v>9</v>
      </c>
      <c r="K65">
        <f>IF('true bugs'!$D11="-",0,'true bugs'!$D11)</f>
        <v>622</v>
      </c>
      <c r="L65" s="27">
        <f t="shared" si="13"/>
        <v>43723</v>
      </c>
      <c r="M65">
        <f>IF('true bugs'!$G11="-",1163,'true bugs'!$G11)</f>
        <v>623</v>
      </c>
      <c r="N65" s="27">
        <f t="shared" si="14"/>
        <v>43724</v>
      </c>
      <c r="O65">
        <f t="shared" si="15"/>
        <v>2</v>
      </c>
    </row>
    <row r="66" spans="10:15" x14ac:dyDescent="0.2">
      <c r="J66">
        <v>14</v>
      </c>
      <c r="K66">
        <f>IF('true bugs'!$D16="-",0,'true bugs'!$D16)</f>
        <v>622</v>
      </c>
      <c r="L66" s="27">
        <f t="shared" ref="L66:L94" si="16">DATE(2018,1,1) +$K66</f>
        <v>43723</v>
      </c>
      <c r="M66">
        <f>IF('true bugs'!$G16="-",1163,'true bugs'!$G16)</f>
        <v>623</v>
      </c>
      <c r="N66" s="27">
        <f t="shared" ref="N66:N94" si="17">DATE(2018,1,1) +$M66</f>
        <v>43724</v>
      </c>
      <c r="O66">
        <f t="shared" ref="O66:O94" si="18">M66-K66+1</f>
        <v>2</v>
      </c>
    </row>
    <row r="67" spans="10:15" x14ac:dyDescent="0.2">
      <c r="J67">
        <v>20</v>
      </c>
      <c r="K67">
        <f>IF('true bugs'!$D22="-",0,'true bugs'!$D22)</f>
        <v>622</v>
      </c>
      <c r="L67" s="27">
        <f t="shared" si="16"/>
        <v>43723</v>
      </c>
      <c r="M67">
        <f>IF('true bugs'!$G22="-",1163,'true bugs'!$G22)</f>
        <v>623</v>
      </c>
      <c r="N67" s="27">
        <f t="shared" si="17"/>
        <v>43724</v>
      </c>
      <c r="O67">
        <f t="shared" si="18"/>
        <v>2</v>
      </c>
    </row>
    <row r="68" spans="10:15" x14ac:dyDescent="0.2">
      <c r="J68">
        <v>27</v>
      </c>
      <c r="K68">
        <f>IF('true bugs'!$D29="-",0,'true bugs'!$D29)</f>
        <v>622</v>
      </c>
      <c r="L68" s="27">
        <f t="shared" si="16"/>
        <v>43723</v>
      </c>
      <c r="M68">
        <f>IF('true bugs'!$G29="-",1163,'true bugs'!$G29)</f>
        <v>623</v>
      </c>
      <c r="N68" s="27">
        <f t="shared" si="17"/>
        <v>43724</v>
      </c>
      <c r="O68">
        <f t="shared" si="18"/>
        <v>2</v>
      </c>
    </row>
    <row r="69" spans="10:15" x14ac:dyDescent="0.2">
      <c r="J69">
        <v>41</v>
      </c>
      <c r="K69">
        <f>IF('true bugs'!$D43="-",0,'true bugs'!$D43)</f>
        <v>622</v>
      </c>
      <c r="L69" s="27">
        <f t="shared" si="16"/>
        <v>43723</v>
      </c>
      <c r="M69">
        <f>IF('true bugs'!$G43="-",1163,'true bugs'!$G43)</f>
        <v>623</v>
      </c>
      <c r="N69" s="27">
        <f t="shared" si="17"/>
        <v>43724</v>
      </c>
      <c r="O69">
        <f t="shared" si="18"/>
        <v>2</v>
      </c>
    </row>
    <row r="70" spans="10:15" x14ac:dyDescent="0.2">
      <c r="J70">
        <v>53</v>
      </c>
      <c r="K70">
        <f>IF('true bugs'!$D55="-",0,'true bugs'!$D55)</f>
        <v>622</v>
      </c>
      <c r="L70" s="27">
        <f t="shared" si="16"/>
        <v>43723</v>
      </c>
      <c r="M70">
        <f>IF('true bugs'!$G55="-",1163,'true bugs'!$G55)</f>
        <v>623</v>
      </c>
      <c r="N70" s="27">
        <f t="shared" si="17"/>
        <v>43724</v>
      </c>
      <c r="O70">
        <f t="shared" si="18"/>
        <v>2</v>
      </c>
    </row>
    <row r="71" spans="10:15" x14ac:dyDescent="0.2">
      <c r="J71">
        <v>60</v>
      </c>
      <c r="K71">
        <f>IF('true bugs'!$D62="-",0,'true bugs'!$D62)</f>
        <v>622</v>
      </c>
      <c r="L71" s="27">
        <f t="shared" si="16"/>
        <v>43723</v>
      </c>
      <c r="M71">
        <f>IF('true bugs'!$G62="-",1163,'true bugs'!$G62)</f>
        <v>623</v>
      </c>
      <c r="N71" s="27">
        <f t="shared" si="17"/>
        <v>43724</v>
      </c>
      <c r="O71">
        <f t="shared" si="18"/>
        <v>2</v>
      </c>
    </row>
    <row r="72" spans="10:15" x14ac:dyDescent="0.2">
      <c r="J72">
        <v>66</v>
      </c>
      <c r="K72">
        <f>IF('true bugs'!$D68="-",0,'true bugs'!$D68)</f>
        <v>622</v>
      </c>
      <c r="L72" s="27">
        <f t="shared" si="16"/>
        <v>43723</v>
      </c>
      <c r="M72">
        <f>IF('true bugs'!$G68="-",1163,'true bugs'!$G68)</f>
        <v>623</v>
      </c>
      <c r="N72" s="27">
        <f t="shared" si="17"/>
        <v>43724</v>
      </c>
      <c r="O72">
        <f t="shared" si="18"/>
        <v>2</v>
      </c>
    </row>
    <row r="73" spans="10:15" x14ac:dyDescent="0.2">
      <c r="J73">
        <v>79</v>
      </c>
      <c r="K73">
        <f>IF('true bugs'!$D81="-",0,'true bugs'!$D81)</f>
        <v>622</v>
      </c>
      <c r="L73" s="27">
        <f t="shared" si="16"/>
        <v>43723</v>
      </c>
      <c r="M73">
        <f>IF('true bugs'!$G81="-",1163,'true bugs'!$G81)</f>
        <v>623</v>
      </c>
      <c r="N73" s="27">
        <f t="shared" si="17"/>
        <v>43724</v>
      </c>
      <c r="O73">
        <f t="shared" si="18"/>
        <v>2</v>
      </c>
    </row>
    <row r="74" spans="10:15" x14ac:dyDescent="0.2">
      <c r="J74">
        <v>81</v>
      </c>
      <c r="K74">
        <f>IF('true bugs'!$D83="-",0,'true bugs'!$D83)</f>
        <v>622</v>
      </c>
      <c r="L74" s="27">
        <f t="shared" si="16"/>
        <v>43723</v>
      </c>
      <c r="M74">
        <f>IF('true bugs'!$G83="-",1163,'true bugs'!$G83)</f>
        <v>623</v>
      </c>
      <c r="N74" s="27">
        <f t="shared" si="17"/>
        <v>43724</v>
      </c>
      <c r="O74">
        <f t="shared" si="18"/>
        <v>2</v>
      </c>
    </row>
    <row r="75" spans="10:15" x14ac:dyDescent="0.2">
      <c r="J75">
        <v>11</v>
      </c>
      <c r="K75">
        <f>IF('true bugs'!$D13="-",0,'true bugs'!$D13)</f>
        <v>622</v>
      </c>
      <c r="L75" s="27">
        <f t="shared" si="16"/>
        <v>43723</v>
      </c>
      <c r="M75">
        <f>IF('true bugs'!$G13="-",1163,'true bugs'!$G13)</f>
        <v>831</v>
      </c>
      <c r="N75" s="27">
        <f t="shared" si="17"/>
        <v>43932</v>
      </c>
      <c r="O75">
        <f t="shared" si="18"/>
        <v>210</v>
      </c>
    </row>
    <row r="76" spans="10:15" x14ac:dyDescent="0.2">
      <c r="J76">
        <v>12</v>
      </c>
      <c r="K76">
        <f>IF('true bugs'!$D14="-",0,'true bugs'!$D14)</f>
        <v>622</v>
      </c>
      <c r="L76" s="27">
        <f t="shared" si="16"/>
        <v>43723</v>
      </c>
      <c r="M76">
        <f>IF('true bugs'!$G14="-",1163,'true bugs'!$G14)</f>
        <v>831</v>
      </c>
      <c r="N76" s="27">
        <f t="shared" si="17"/>
        <v>43932</v>
      </c>
      <c r="O76">
        <f t="shared" si="18"/>
        <v>210</v>
      </c>
    </row>
    <row r="77" spans="10:15" x14ac:dyDescent="0.2">
      <c r="J77">
        <v>82</v>
      </c>
      <c r="K77">
        <f>IF('true bugs'!$D84="-",0,'true bugs'!$D84)</f>
        <v>622</v>
      </c>
      <c r="L77" s="27">
        <f t="shared" si="16"/>
        <v>43723</v>
      </c>
      <c r="M77">
        <f>IF('true bugs'!$G84="-",1163,'true bugs'!$G84)</f>
        <v>831</v>
      </c>
      <c r="N77" s="27">
        <f t="shared" si="17"/>
        <v>43932</v>
      </c>
      <c r="O77">
        <f t="shared" si="18"/>
        <v>210</v>
      </c>
    </row>
    <row r="78" spans="10:15" x14ac:dyDescent="0.2">
      <c r="J78">
        <v>93</v>
      </c>
      <c r="K78">
        <f>IF('true bugs'!$D95="-",0,'true bugs'!$D95)</f>
        <v>622</v>
      </c>
      <c r="L78" s="27">
        <f t="shared" si="16"/>
        <v>43723</v>
      </c>
      <c r="M78">
        <f>IF('true bugs'!$G95="-",1163,'true bugs'!$G95)</f>
        <v>831</v>
      </c>
      <c r="N78" s="27">
        <f t="shared" si="17"/>
        <v>43932</v>
      </c>
      <c r="O78">
        <f t="shared" si="18"/>
        <v>210</v>
      </c>
    </row>
    <row r="79" spans="10:15" x14ac:dyDescent="0.2">
      <c r="J79">
        <v>55</v>
      </c>
      <c r="K79">
        <f>IF('true bugs'!$D57="-",0,'true bugs'!$D57)</f>
        <v>626</v>
      </c>
      <c r="L79" s="27">
        <f t="shared" si="16"/>
        <v>43727</v>
      </c>
      <c r="M79">
        <f>IF('true bugs'!$G57="-",1163,'true bugs'!$G57)</f>
        <v>627</v>
      </c>
      <c r="N79" s="27">
        <f t="shared" si="17"/>
        <v>43728</v>
      </c>
      <c r="O79">
        <f t="shared" si="18"/>
        <v>2</v>
      </c>
    </row>
    <row r="80" spans="10:15" x14ac:dyDescent="0.2">
      <c r="J80">
        <v>80</v>
      </c>
      <c r="K80">
        <f>IF('true bugs'!$D82="-",0,'true bugs'!$D82)</f>
        <v>626</v>
      </c>
      <c r="L80" s="27">
        <f t="shared" si="16"/>
        <v>43727</v>
      </c>
      <c r="M80">
        <f>IF('true bugs'!$G82="-",1163,'true bugs'!$G82)</f>
        <v>627</v>
      </c>
      <c r="N80" s="27">
        <f t="shared" si="17"/>
        <v>43728</v>
      </c>
      <c r="O80">
        <f t="shared" si="18"/>
        <v>2</v>
      </c>
    </row>
    <row r="81" spans="10:15" x14ac:dyDescent="0.2">
      <c r="J81">
        <v>90</v>
      </c>
      <c r="K81">
        <f>IF('true bugs'!$D92="-",0,'true bugs'!$D92)</f>
        <v>626</v>
      </c>
      <c r="L81" s="27">
        <f t="shared" si="16"/>
        <v>43727</v>
      </c>
      <c r="M81">
        <f>IF('true bugs'!$G92="-",1163,'true bugs'!$G92)</f>
        <v>627</v>
      </c>
      <c r="N81" s="27">
        <f t="shared" si="17"/>
        <v>43728</v>
      </c>
      <c r="O81">
        <f t="shared" si="18"/>
        <v>2</v>
      </c>
    </row>
    <row r="82" spans="10:15" x14ac:dyDescent="0.2">
      <c r="J82">
        <v>92</v>
      </c>
      <c r="K82">
        <f>IF('true bugs'!$D94="-",0,'true bugs'!$D94)</f>
        <v>626</v>
      </c>
      <c r="L82" s="27">
        <f t="shared" si="16"/>
        <v>43727</v>
      </c>
      <c r="M82">
        <f>IF('true bugs'!$G94="-",1163,'true bugs'!$G94)</f>
        <v>627</v>
      </c>
      <c r="N82" s="27">
        <f t="shared" si="17"/>
        <v>43728</v>
      </c>
      <c r="O82">
        <f t="shared" si="18"/>
        <v>2</v>
      </c>
    </row>
    <row r="83" spans="10:15" x14ac:dyDescent="0.2">
      <c r="J83">
        <v>84</v>
      </c>
      <c r="K83">
        <f>IF('true bugs'!$D86="-",0,'true bugs'!$D86)</f>
        <v>753</v>
      </c>
      <c r="L83" s="27">
        <f t="shared" si="16"/>
        <v>43854</v>
      </c>
      <c r="M83">
        <f>IF('true bugs'!$G86="-",1163,'true bugs'!$G86)</f>
        <v>975</v>
      </c>
      <c r="N83" s="27">
        <f t="shared" si="17"/>
        <v>44076</v>
      </c>
      <c r="O83">
        <f t="shared" si="18"/>
        <v>223</v>
      </c>
    </row>
    <row r="84" spans="10:15" x14ac:dyDescent="0.2">
      <c r="J84">
        <v>64</v>
      </c>
      <c r="K84">
        <f>IF('true bugs'!$D66="-",0,'true bugs'!$D66)</f>
        <v>768</v>
      </c>
      <c r="L84" s="27">
        <f t="shared" si="16"/>
        <v>43869</v>
      </c>
      <c r="M84">
        <f>IF('true bugs'!$G66="-",1163,'true bugs'!$G66)</f>
        <v>774</v>
      </c>
      <c r="N84" s="27">
        <f t="shared" si="17"/>
        <v>43875</v>
      </c>
      <c r="O84">
        <f t="shared" si="18"/>
        <v>7</v>
      </c>
    </row>
    <row r="85" spans="10:15" x14ac:dyDescent="0.2">
      <c r="J85">
        <v>74</v>
      </c>
      <c r="K85">
        <f>IF('true bugs'!$D76="-",0,'true bugs'!$D76)</f>
        <v>768</v>
      </c>
      <c r="L85" s="27">
        <f t="shared" si="16"/>
        <v>43869</v>
      </c>
      <c r="M85">
        <f>IF('true bugs'!$G76="-",1163,'true bugs'!$G76)</f>
        <v>774</v>
      </c>
      <c r="N85" s="27">
        <f t="shared" si="17"/>
        <v>43875</v>
      </c>
      <c r="O85">
        <f t="shared" si="18"/>
        <v>7</v>
      </c>
    </row>
    <row r="86" spans="10:15" x14ac:dyDescent="0.2">
      <c r="J86">
        <v>6</v>
      </c>
      <c r="K86">
        <f>IF('true bugs'!$D8="-",0,'true bugs'!$D8)</f>
        <v>787</v>
      </c>
      <c r="L86" s="27">
        <f t="shared" si="16"/>
        <v>43888</v>
      </c>
      <c r="M86">
        <f>IF('true bugs'!$G8="-",1163,'true bugs'!$G8)</f>
        <v>787</v>
      </c>
      <c r="N86" s="27">
        <f t="shared" si="17"/>
        <v>43888</v>
      </c>
      <c r="O86">
        <f t="shared" si="18"/>
        <v>1</v>
      </c>
    </row>
    <row r="87" spans="10:15" x14ac:dyDescent="0.2">
      <c r="J87">
        <v>59</v>
      </c>
      <c r="K87">
        <f>IF('true bugs'!$D61="-",0,'true bugs'!$D61)</f>
        <v>815</v>
      </c>
      <c r="L87" s="27">
        <f t="shared" si="16"/>
        <v>43916</v>
      </c>
      <c r="M87">
        <f>IF('true bugs'!$G61="-",1163,'true bugs'!$G61)</f>
        <v>1163</v>
      </c>
      <c r="N87" s="27">
        <f t="shared" si="17"/>
        <v>44264</v>
      </c>
      <c r="O87">
        <f t="shared" si="18"/>
        <v>349</v>
      </c>
    </row>
    <row r="88" spans="10:15" x14ac:dyDescent="0.2">
      <c r="J88">
        <v>42</v>
      </c>
      <c r="K88">
        <f>IF('true bugs'!$D44="-",0,'true bugs'!$D44)</f>
        <v>817</v>
      </c>
      <c r="L88" s="27">
        <f t="shared" si="16"/>
        <v>43918</v>
      </c>
      <c r="M88">
        <f>IF('true bugs'!$G44="-",1163,'true bugs'!$G44)</f>
        <v>1163</v>
      </c>
      <c r="N88" s="27">
        <f t="shared" si="17"/>
        <v>44264</v>
      </c>
      <c r="O88">
        <f t="shared" si="18"/>
        <v>347</v>
      </c>
    </row>
    <row r="89" spans="10:15" x14ac:dyDescent="0.2">
      <c r="J89">
        <v>44</v>
      </c>
      <c r="K89">
        <f>IF('true bugs'!$D46="-",0,'true bugs'!$D46)</f>
        <v>920</v>
      </c>
      <c r="L89" s="27">
        <f t="shared" si="16"/>
        <v>44021</v>
      </c>
      <c r="M89">
        <f>IF('true bugs'!$G46="-",1163,'true bugs'!$G46)</f>
        <v>936</v>
      </c>
      <c r="N89" s="27">
        <f t="shared" si="17"/>
        <v>44037</v>
      </c>
      <c r="O89">
        <f t="shared" si="18"/>
        <v>17</v>
      </c>
    </row>
    <row r="90" spans="10:15" x14ac:dyDescent="0.2">
      <c r="J90">
        <v>61</v>
      </c>
      <c r="K90">
        <f>IF('true bugs'!$D63="-",0,'true bugs'!$D63)</f>
        <v>920</v>
      </c>
      <c r="L90" s="27">
        <f t="shared" si="16"/>
        <v>44021</v>
      </c>
      <c r="M90">
        <f>IF('true bugs'!$G63="-",1163,'true bugs'!$G63)</f>
        <v>936</v>
      </c>
      <c r="N90" s="27">
        <f t="shared" si="17"/>
        <v>44037</v>
      </c>
      <c r="O90">
        <f t="shared" si="18"/>
        <v>17</v>
      </c>
    </row>
    <row r="91" spans="10:15" x14ac:dyDescent="0.2">
      <c r="J91">
        <v>52</v>
      </c>
      <c r="K91">
        <f>IF('true bugs'!$D54="-",0,'true bugs'!$D54)</f>
        <v>973</v>
      </c>
      <c r="L91" s="27">
        <f t="shared" si="16"/>
        <v>44074</v>
      </c>
      <c r="M91">
        <f>IF('true bugs'!$G54="-",1163,'true bugs'!$G54)</f>
        <v>975</v>
      </c>
      <c r="N91" s="27">
        <f t="shared" si="17"/>
        <v>44076</v>
      </c>
      <c r="O91">
        <f t="shared" si="18"/>
        <v>3</v>
      </c>
    </row>
    <row r="92" spans="10:15" x14ac:dyDescent="0.2">
      <c r="J92">
        <v>19</v>
      </c>
      <c r="K92">
        <f>IF('true bugs'!$D21="-",0,'true bugs'!$D21)</f>
        <v>1020</v>
      </c>
      <c r="L92" s="27">
        <f t="shared" si="16"/>
        <v>44121</v>
      </c>
      <c r="M92">
        <f>IF('true bugs'!$G21="-",1163,'true bugs'!$G21)</f>
        <v>1026</v>
      </c>
      <c r="N92" s="27">
        <f t="shared" si="17"/>
        <v>44127</v>
      </c>
      <c r="O92">
        <f t="shared" si="18"/>
        <v>7</v>
      </c>
    </row>
    <row r="93" spans="10:15" x14ac:dyDescent="0.2">
      <c r="J93">
        <v>49</v>
      </c>
      <c r="K93">
        <f>IF('true bugs'!$D51="-",0,'true bugs'!$D51)</f>
        <v>1020</v>
      </c>
      <c r="L93" s="27">
        <f t="shared" si="16"/>
        <v>44121</v>
      </c>
      <c r="M93">
        <f>IF('true bugs'!$G51="-",1163,'true bugs'!$G51)</f>
        <v>1026</v>
      </c>
      <c r="N93" s="27">
        <f t="shared" si="17"/>
        <v>44127</v>
      </c>
      <c r="O93">
        <f t="shared" si="18"/>
        <v>7</v>
      </c>
    </row>
    <row r="94" spans="10:15" x14ac:dyDescent="0.2">
      <c r="J94">
        <v>73</v>
      </c>
      <c r="K94">
        <f>IF('true bugs'!$D75="-",0,'true bugs'!$D75)</f>
        <v>1020</v>
      </c>
      <c r="L94" s="27">
        <f t="shared" si="16"/>
        <v>44121</v>
      </c>
      <c r="M94">
        <f>IF('true bugs'!$G75="-",1163,'true bugs'!$G75)</f>
        <v>1026</v>
      </c>
      <c r="N94" s="27">
        <f t="shared" si="17"/>
        <v>44127</v>
      </c>
      <c r="O94">
        <f t="shared" si="18"/>
        <v>7</v>
      </c>
    </row>
  </sheetData>
  <autoFilter ref="J1:O92" xr:uid="{7195B8D6-EE49-D94D-B430-DD5C1387BFCC}">
    <sortState ref="J2:O94">
      <sortCondition ref="L1:L94"/>
    </sortState>
  </autoFilter>
  <mergeCells count="24"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  <mergeCell ref="A24:A25"/>
    <mergeCell ref="C19:D19"/>
    <mergeCell ref="E19:F19"/>
    <mergeCell ref="G19:H19"/>
    <mergeCell ref="A20:A21"/>
    <mergeCell ref="A6:A7"/>
    <mergeCell ref="C1:D1"/>
    <mergeCell ref="E1:F1"/>
    <mergeCell ref="G1:H1"/>
    <mergeCell ref="A2:A3"/>
    <mergeCell ref="A15:A16"/>
    <mergeCell ref="C10:D10"/>
    <mergeCell ref="E10:F10"/>
    <mergeCell ref="G10:H10"/>
    <mergeCell ref="A11:A1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U2007"/>
  <sheetViews>
    <sheetView zoomScale="173" workbookViewId="0">
      <selection activeCell="R7" sqref="R7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  <col min="20" max="20" width="13.1640625" bestFit="1" customWidth="1"/>
  </cols>
  <sheetData>
    <row r="1" spans="1:21" x14ac:dyDescent="0.2">
      <c r="A1" t="s">
        <v>2453</v>
      </c>
      <c r="B1" t="s">
        <v>2454</v>
      </c>
      <c r="C1" t="s">
        <v>2455</v>
      </c>
      <c r="E1" t="s">
        <v>2456</v>
      </c>
      <c r="F1" t="s">
        <v>2457</v>
      </c>
      <c r="G1" t="s">
        <v>2461</v>
      </c>
      <c r="H1" t="s">
        <v>2459</v>
      </c>
      <c r="I1" t="s">
        <v>2501</v>
      </c>
      <c r="J1" t="s">
        <v>2460</v>
      </c>
      <c r="K1" t="s">
        <v>2501</v>
      </c>
      <c r="M1" t="s">
        <v>2461</v>
      </c>
      <c r="N1" t="s">
        <v>2462</v>
      </c>
      <c r="O1" t="s">
        <v>1047</v>
      </c>
      <c r="P1" t="s">
        <v>2502</v>
      </c>
      <c r="Q1" t="s">
        <v>1048</v>
      </c>
      <c r="R1" t="s">
        <v>2502</v>
      </c>
      <c r="T1" t="s">
        <v>2495</v>
      </c>
      <c r="U1">
        <v>45</v>
      </c>
    </row>
    <row r="2" spans="1:21" x14ac:dyDescent="0.2">
      <c r="A2" s="1" t="s">
        <v>1179</v>
      </c>
      <c r="B2" s="1" t="s">
        <v>1180</v>
      </c>
      <c r="C2" s="1" t="s">
        <v>1181</v>
      </c>
      <c r="E2" s="1" t="s">
        <v>1184</v>
      </c>
      <c r="F2" s="1">
        <v>438</v>
      </c>
      <c r="G2" s="1">
        <v>1</v>
      </c>
      <c r="H2">
        <f>COUNTIF('true bugs'!B:D,github!E2)</f>
        <v>2</v>
      </c>
      <c r="I2">
        <f>H2*G2</f>
        <v>2</v>
      </c>
      <c r="J2">
        <f>COUNTIF('true bugs'!$E$2:$E$93,github!E2)</f>
        <v>39</v>
      </c>
      <c r="K2">
        <f>J2*G2</f>
        <v>39</v>
      </c>
      <c r="M2">
        <v>1</v>
      </c>
      <c r="N2">
        <v>0</v>
      </c>
      <c r="O2" s="28">
        <f t="shared" ref="O2:O14" si="0">SUMIFS($H$2:$H$133, $G$2:$G$133,"&lt;="&amp;$N3,$G$2:$G$133,"&gt;"&amp;$N2)</f>
        <v>13</v>
      </c>
      <c r="P2" s="36">
        <f>O2/$U$1</f>
        <v>0.28888888888888886</v>
      </c>
      <c r="Q2" s="28">
        <f t="shared" ref="Q2:Q14" si="1">SUMIFS($J$2:$J$133, $G$2:$G$133,"&lt;="&amp;$N3,$G$2:$G$133,"&gt;"&amp;$N2)</f>
        <v>51</v>
      </c>
      <c r="R2" s="36">
        <f>Q2/$U$2</f>
        <v>0.66233766233766234</v>
      </c>
      <c r="T2" t="s">
        <v>2496</v>
      </c>
      <c r="U2">
        <v>77</v>
      </c>
    </row>
    <row r="3" spans="1:21" x14ac:dyDescent="0.2">
      <c r="A3" s="1" t="s">
        <v>1182</v>
      </c>
      <c r="B3" s="1" t="s">
        <v>1085</v>
      </c>
      <c r="C3" s="1" t="s">
        <v>1181</v>
      </c>
      <c r="E3" s="1" t="s">
        <v>1248</v>
      </c>
      <c r="F3" s="1">
        <v>290</v>
      </c>
      <c r="G3" s="1">
        <v>2</v>
      </c>
      <c r="H3">
        <f>COUNTIF('true bugs'!B:D,github!E3)</f>
        <v>9</v>
      </c>
      <c r="I3">
        <f t="shared" ref="I3:I66" si="2">H3*G3</f>
        <v>18</v>
      </c>
      <c r="J3">
        <f>COUNTIF('true bugs'!$E$2:$E$93,github!E3)</f>
        <v>0</v>
      </c>
      <c r="K3">
        <f t="shared" ref="K3:K66" si="3">J3*G3</f>
        <v>0</v>
      </c>
      <c r="M3">
        <v>2</v>
      </c>
      <c r="N3">
        <v>5</v>
      </c>
      <c r="O3" s="28">
        <f t="shared" si="0"/>
        <v>10</v>
      </c>
      <c r="P3" s="36">
        <f t="shared" ref="P3:P14" si="4">O3/$U$1</f>
        <v>0.22222222222222221</v>
      </c>
      <c r="Q3" s="28">
        <f t="shared" si="1"/>
        <v>7</v>
      </c>
      <c r="R3" s="36">
        <f t="shared" ref="R3:R14" si="5">Q3/$U$2</f>
        <v>9.0909090909090912E-2</v>
      </c>
      <c r="T3" t="s">
        <v>2497</v>
      </c>
      <c r="U3">
        <f>COUNTA('true bugs'!$J$3:$J$97) - U1</f>
        <v>48</v>
      </c>
    </row>
    <row r="4" spans="1:21" x14ac:dyDescent="0.2">
      <c r="A4" s="1" t="s">
        <v>1183</v>
      </c>
      <c r="B4" s="1" t="s">
        <v>1184</v>
      </c>
      <c r="C4" s="1" t="s">
        <v>1181</v>
      </c>
      <c r="E4" s="1" t="s">
        <v>1276</v>
      </c>
      <c r="F4" s="1">
        <v>229</v>
      </c>
      <c r="G4" s="1">
        <v>3</v>
      </c>
      <c r="H4">
        <f>COUNTIF('true bugs'!B:D,github!E4)</f>
        <v>0</v>
      </c>
      <c r="I4">
        <f t="shared" si="2"/>
        <v>0</v>
      </c>
      <c r="J4">
        <f>COUNTIF('true bugs'!$E$2:$E$93,github!E4)</f>
        <v>0</v>
      </c>
      <c r="K4">
        <f t="shared" si="3"/>
        <v>0</v>
      </c>
      <c r="M4">
        <v>3</v>
      </c>
      <c r="N4">
        <v>10</v>
      </c>
      <c r="O4" s="28">
        <f t="shared" si="0"/>
        <v>3</v>
      </c>
      <c r="P4" s="36">
        <f t="shared" si="4"/>
        <v>6.6666666666666666E-2</v>
      </c>
      <c r="Q4" s="28">
        <f t="shared" si="1"/>
        <v>3</v>
      </c>
      <c r="R4" s="36">
        <f t="shared" si="5"/>
        <v>3.896103896103896E-2</v>
      </c>
      <c r="T4" t="s">
        <v>2498</v>
      </c>
      <c r="U4">
        <f>COUNTA('true bugs'!$J$3:$J$97) - U2</f>
        <v>16</v>
      </c>
    </row>
    <row r="5" spans="1:21" x14ac:dyDescent="0.2">
      <c r="A5" s="1" t="s">
        <v>1185</v>
      </c>
      <c r="B5" s="1" t="s">
        <v>1085</v>
      </c>
      <c r="C5" s="1" t="s">
        <v>1181</v>
      </c>
      <c r="E5" s="1" t="s">
        <v>1180</v>
      </c>
      <c r="F5" s="1">
        <v>140</v>
      </c>
      <c r="G5" s="1">
        <v>4</v>
      </c>
      <c r="H5">
        <f>COUNTIF('true bugs'!B:D,github!E5)</f>
        <v>1</v>
      </c>
      <c r="I5">
        <f t="shared" si="2"/>
        <v>4</v>
      </c>
      <c r="J5">
        <f>COUNTIF('true bugs'!$E$2:$E$93,github!E5)</f>
        <v>7</v>
      </c>
      <c r="K5">
        <f t="shared" si="3"/>
        <v>28</v>
      </c>
      <c r="M5">
        <v>4</v>
      </c>
      <c r="N5">
        <v>15</v>
      </c>
      <c r="O5" s="28">
        <f t="shared" si="0"/>
        <v>1</v>
      </c>
      <c r="P5" s="36">
        <f t="shared" si="4"/>
        <v>2.2222222222222223E-2</v>
      </c>
      <c r="Q5" s="28">
        <f t="shared" si="1"/>
        <v>3</v>
      </c>
      <c r="R5" s="36">
        <f t="shared" si="5"/>
        <v>3.896103896103896E-2</v>
      </c>
      <c r="T5" t="s">
        <v>2499</v>
      </c>
      <c r="U5">
        <f>SUM(I2:I133)/U1</f>
        <v>16.755555555555556</v>
      </c>
    </row>
    <row r="6" spans="1:21" x14ac:dyDescent="0.2">
      <c r="A6" s="1" t="s">
        <v>1186</v>
      </c>
      <c r="B6" s="1" t="s">
        <v>1184</v>
      </c>
      <c r="C6" s="1" t="s">
        <v>1181</v>
      </c>
      <c r="E6" s="1" t="s">
        <v>1181</v>
      </c>
      <c r="F6" s="1">
        <v>122</v>
      </c>
      <c r="G6" s="1">
        <v>5</v>
      </c>
      <c r="H6">
        <f>COUNTIF('true bugs'!B:D,github!E6)</f>
        <v>1</v>
      </c>
      <c r="I6">
        <f t="shared" si="2"/>
        <v>5</v>
      </c>
      <c r="J6">
        <f>COUNTIF('true bugs'!$E$2:$E$93,github!E6)</f>
        <v>5</v>
      </c>
      <c r="K6">
        <f t="shared" si="3"/>
        <v>25</v>
      </c>
      <c r="M6">
        <v>5</v>
      </c>
      <c r="N6">
        <v>20</v>
      </c>
      <c r="O6" s="28">
        <f t="shared" si="0"/>
        <v>1</v>
      </c>
      <c r="P6" s="36">
        <f t="shared" si="4"/>
        <v>2.2222222222222223E-2</v>
      </c>
      <c r="Q6" s="28">
        <f t="shared" si="1"/>
        <v>1</v>
      </c>
      <c r="R6" s="36">
        <f t="shared" si="5"/>
        <v>1.2987012987012988E-2</v>
      </c>
      <c r="T6" t="s">
        <v>2500</v>
      </c>
      <c r="U6">
        <f>SUM(K2:K133)/U2</f>
        <v>7.9610389610389607</v>
      </c>
    </row>
    <row r="7" spans="1:21" x14ac:dyDescent="0.2">
      <c r="A7" s="1" t="s">
        <v>1187</v>
      </c>
      <c r="B7" s="1" t="s">
        <v>1085</v>
      </c>
      <c r="C7" s="1" t="s">
        <v>1181</v>
      </c>
      <c r="E7" s="1" t="s">
        <v>1218</v>
      </c>
      <c r="F7" s="1">
        <v>64</v>
      </c>
      <c r="G7" s="1">
        <v>6</v>
      </c>
      <c r="H7">
        <f>COUNTIF('true bugs'!B:D,github!E7)</f>
        <v>4</v>
      </c>
      <c r="I7">
        <f t="shared" si="2"/>
        <v>24</v>
      </c>
      <c r="J7">
        <f>COUNTIF('true bugs'!$E$2:$E$93,github!E7)</f>
        <v>0</v>
      </c>
      <c r="K7">
        <f t="shared" si="3"/>
        <v>0</v>
      </c>
      <c r="M7">
        <v>6</v>
      </c>
      <c r="N7">
        <v>25</v>
      </c>
      <c r="O7" s="28">
        <f t="shared" si="0"/>
        <v>0</v>
      </c>
      <c r="P7" s="36">
        <f t="shared" si="4"/>
        <v>0</v>
      </c>
      <c r="Q7" s="28">
        <f t="shared" si="1"/>
        <v>10</v>
      </c>
      <c r="R7" s="36">
        <f t="shared" si="5"/>
        <v>0.12987012987012986</v>
      </c>
    </row>
    <row r="8" spans="1:21" x14ac:dyDescent="0.2">
      <c r="A8" s="1" t="s">
        <v>1188</v>
      </c>
      <c r="B8" s="1" t="s">
        <v>1184</v>
      </c>
      <c r="C8" s="1" t="s">
        <v>1181</v>
      </c>
      <c r="E8" s="1" t="s">
        <v>1200</v>
      </c>
      <c r="F8" s="1">
        <v>57</v>
      </c>
      <c r="G8" s="1">
        <v>7</v>
      </c>
      <c r="H8">
        <f>COUNTIF('true bugs'!B:D,github!E8)</f>
        <v>1</v>
      </c>
      <c r="I8">
        <f t="shared" si="2"/>
        <v>7</v>
      </c>
      <c r="J8">
        <f>COUNTIF('true bugs'!$E$2:$E$93,github!E8)</f>
        <v>4</v>
      </c>
      <c r="K8">
        <f t="shared" si="3"/>
        <v>28</v>
      </c>
      <c r="M8">
        <v>7</v>
      </c>
      <c r="N8">
        <v>30</v>
      </c>
      <c r="O8" s="28">
        <f t="shared" si="0"/>
        <v>14</v>
      </c>
      <c r="P8" s="36">
        <f t="shared" si="4"/>
        <v>0.31111111111111112</v>
      </c>
      <c r="Q8" s="28">
        <f t="shared" si="1"/>
        <v>2</v>
      </c>
      <c r="R8" s="36">
        <f t="shared" si="5"/>
        <v>2.5974025974025976E-2</v>
      </c>
    </row>
    <row r="9" spans="1:21" x14ac:dyDescent="0.2">
      <c r="A9" s="1" t="s">
        <v>1189</v>
      </c>
      <c r="B9" s="1" t="s">
        <v>1184</v>
      </c>
      <c r="C9" s="1" t="s">
        <v>1181</v>
      </c>
      <c r="E9" s="1" t="s">
        <v>1202</v>
      </c>
      <c r="F9" s="1">
        <v>44</v>
      </c>
      <c r="G9" s="1">
        <v>8</v>
      </c>
      <c r="H9">
        <f>COUNTIF('true bugs'!B:D,github!E9)</f>
        <v>0</v>
      </c>
      <c r="I9">
        <f t="shared" si="2"/>
        <v>0</v>
      </c>
      <c r="J9">
        <f>COUNTIF('true bugs'!$E$2:$E$93,github!E9)</f>
        <v>0</v>
      </c>
      <c r="K9">
        <f t="shared" si="3"/>
        <v>0</v>
      </c>
      <c r="M9">
        <v>8</v>
      </c>
      <c r="N9">
        <v>35</v>
      </c>
      <c r="O9" s="28">
        <f t="shared" si="0"/>
        <v>0</v>
      </c>
      <c r="P9" s="36">
        <f t="shared" si="4"/>
        <v>0</v>
      </c>
      <c r="Q9" s="28">
        <f t="shared" si="1"/>
        <v>0</v>
      </c>
      <c r="R9" s="36">
        <f t="shared" si="5"/>
        <v>0</v>
      </c>
    </row>
    <row r="10" spans="1:21" x14ac:dyDescent="0.2">
      <c r="A10" s="1" t="s">
        <v>1190</v>
      </c>
      <c r="B10" s="1" t="s">
        <v>1184</v>
      </c>
      <c r="C10" s="1" t="s">
        <v>1181</v>
      </c>
      <c r="E10" s="1" t="s">
        <v>1255</v>
      </c>
      <c r="F10" s="1">
        <v>42</v>
      </c>
      <c r="G10" s="1">
        <v>9</v>
      </c>
      <c r="H10">
        <f>COUNTIF('true bugs'!B:D,github!E10)</f>
        <v>5</v>
      </c>
      <c r="I10">
        <f t="shared" si="2"/>
        <v>45</v>
      </c>
      <c r="J10">
        <f>COUNTIF('true bugs'!$E$2:$E$93,github!E10)</f>
        <v>3</v>
      </c>
      <c r="K10">
        <f t="shared" si="3"/>
        <v>27</v>
      </c>
      <c r="M10">
        <v>9</v>
      </c>
      <c r="N10">
        <v>40</v>
      </c>
      <c r="O10" s="28">
        <f t="shared" si="0"/>
        <v>2</v>
      </c>
      <c r="P10" s="36">
        <f t="shared" si="4"/>
        <v>4.4444444444444446E-2</v>
      </c>
      <c r="Q10" s="28">
        <f t="shared" si="1"/>
        <v>0</v>
      </c>
      <c r="R10" s="36">
        <f t="shared" si="5"/>
        <v>0</v>
      </c>
    </row>
    <row r="11" spans="1:21" x14ac:dyDescent="0.2">
      <c r="A11" s="1" t="s">
        <v>1191</v>
      </c>
      <c r="B11" s="1" t="s">
        <v>1184</v>
      </c>
      <c r="C11" s="1" t="s">
        <v>1181</v>
      </c>
      <c r="E11" s="1" t="s">
        <v>1232</v>
      </c>
      <c r="F11" s="1">
        <v>41</v>
      </c>
      <c r="G11" s="1">
        <v>10</v>
      </c>
      <c r="H11">
        <f>COUNTIF('true bugs'!B:D,github!E11)</f>
        <v>0</v>
      </c>
      <c r="I11">
        <f t="shared" si="2"/>
        <v>0</v>
      </c>
      <c r="J11">
        <f>COUNTIF('true bugs'!$E$2:$E$93,github!E11)</f>
        <v>0</v>
      </c>
      <c r="K11">
        <f t="shared" si="3"/>
        <v>0</v>
      </c>
      <c r="M11">
        <v>10</v>
      </c>
      <c r="N11">
        <v>45</v>
      </c>
      <c r="O11" s="28">
        <f t="shared" si="0"/>
        <v>0</v>
      </c>
      <c r="P11" s="36">
        <f t="shared" si="4"/>
        <v>0</v>
      </c>
      <c r="Q11" s="28">
        <f t="shared" si="1"/>
        <v>0</v>
      </c>
      <c r="R11" s="36">
        <f t="shared" si="5"/>
        <v>0</v>
      </c>
    </row>
    <row r="12" spans="1:21" x14ac:dyDescent="0.2">
      <c r="A12" s="1" t="s">
        <v>1192</v>
      </c>
      <c r="B12" s="1" t="s">
        <v>1184</v>
      </c>
      <c r="C12" s="1" t="s">
        <v>1181</v>
      </c>
      <c r="E12" s="1" t="s">
        <v>1251</v>
      </c>
      <c r="F12" s="1">
        <v>40</v>
      </c>
      <c r="G12" s="1">
        <v>11</v>
      </c>
      <c r="H12">
        <f>COUNTIF('true bugs'!B:D,github!E12)</f>
        <v>3</v>
      </c>
      <c r="I12">
        <f t="shared" si="2"/>
        <v>33</v>
      </c>
      <c r="J12">
        <f>COUNTIF('true bugs'!$E$2:$E$93,github!E12)</f>
        <v>0</v>
      </c>
      <c r="K12">
        <f t="shared" si="3"/>
        <v>0</v>
      </c>
      <c r="M12">
        <v>11</v>
      </c>
      <c r="N12">
        <v>50</v>
      </c>
      <c r="O12" s="28">
        <f t="shared" si="0"/>
        <v>0</v>
      </c>
      <c r="P12" s="36">
        <f t="shared" si="4"/>
        <v>0</v>
      </c>
      <c r="Q12" s="28">
        <f t="shared" si="1"/>
        <v>0</v>
      </c>
      <c r="R12" s="36">
        <f t="shared" si="5"/>
        <v>0</v>
      </c>
    </row>
    <row r="13" spans="1:21" x14ac:dyDescent="0.2">
      <c r="A13" s="1" t="s">
        <v>1193</v>
      </c>
      <c r="B13" s="1" t="s">
        <v>1085</v>
      </c>
      <c r="C13" s="1" t="s">
        <v>1181</v>
      </c>
      <c r="E13" s="1" t="s">
        <v>1222</v>
      </c>
      <c r="F13" s="1">
        <v>33</v>
      </c>
      <c r="G13" s="1">
        <v>12</v>
      </c>
      <c r="H13">
        <f>COUNTIF('true bugs'!B:D,github!E13)</f>
        <v>0</v>
      </c>
      <c r="I13">
        <f t="shared" si="2"/>
        <v>0</v>
      </c>
      <c r="J13">
        <f>COUNTIF('true bugs'!$E$2:$E$93,github!E13)</f>
        <v>0</v>
      </c>
      <c r="K13">
        <f t="shared" si="3"/>
        <v>0</v>
      </c>
      <c r="M13">
        <v>12</v>
      </c>
      <c r="N13">
        <v>55</v>
      </c>
      <c r="O13" s="28">
        <f t="shared" si="0"/>
        <v>1</v>
      </c>
      <c r="P13" s="36">
        <f t="shared" si="4"/>
        <v>2.2222222222222223E-2</v>
      </c>
      <c r="Q13" s="28">
        <f t="shared" si="1"/>
        <v>0</v>
      </c>
      <c r="R13" s="36">
        <f t="shared" si="5"/>
        <v>0</v>
      </c>
    </row>
    <row r="14" spans="1:21" x14ac:dyDescent="0.2">
      <c r="A14" s="1" t="s">
        <v>1194</v>
      </c>
      <c r="B14" s="1" t="s">
        <v>1184</v>
      </c>
      <c r="C14" s="1" t="s">
        <v>1181</v>
      </c>
      <c r="E14" s="1" t="s">
        <v>1237</v>
      </c>
      <c r="F14" s="1">
        <v>28</v>
      </c>
      <c r="G14" s="1">
        <v>13</v>
      </c>
      <c r="H14">
        <f>COUNTIF('true bugs'!B:D,github!E14)</f>
        <v>0</v>
      </c>
      <c r="I14">
        <f t="shared" si="2"/>
        <v>0</v>
      </c>
      <c r="J14">
        <f>COUNTIF('true bugs'!$E$2:$E$93,github!E14)</f>
        <v>2</v>
      </c>
      <c r="K14">
        <f t="shared" si="3"/>
        <v>26</v>
      </c>
      <c r="M14">
        <v>13</v>
      </c>
      <c r="N14">
        <v>60</v>
      </c>
      <c r="O14" s="28">
        <f t="shared" si="0"/>
        <v>0</v>
      </c>
      <c r="P14" s="36">
        <f t="shared" si="4"/>
        <v>0</v>
      </c>
      <c r="Q14" s="28">
        <f t="shared" si="1"/>
        <v>0</v>
      </c>
      <c r="R14" s="36">
        <f t="shared" si="5"/>
        <v>0</v>
      </c>
    </row>
    <row r="15" spans="1:21" x14ac:dyDescent="0.2">
      <c r="A15" s="1" t="s">
        <v>1195</v>
      </c>
      <c r="B15" s="1" t="s">
        <v>1184</v>
      </c>
      <c r="C15" s="1" t="s">
        <v>1181</v>
      </c>
      <c r="E15" s="1" t="s">
        <v>1211</v>
      </c>
      <c r="F15" s="1">
        <v>28</v>
      </c>
      <c r="G15" s="1">
        <v>14</v>
      </c>
      <c r="H15">
        <f>COUNTIF('true bugs'!B:D,github!E15)</f>
        <v>0</v>
      </c>
      <c r="I15">
        <f t="shared" si="2"/>
        <v>0</v>
      </c>
      <c r="J15">
        <f>COUNTIF('true bugs'!$E$2:$E$93,github!E15)</f>
        <v>1</v>
      </c>
      <c r="K15">
        <f t="shared" si="3"/>
        <v>14</v>
      </c>
      <c r="O15" s="28"/>
      <c r="P15" s="28"/>
      <c r="Q15" s="28"/>
      <c r="R15" s="28"/>
    </row>
    <row r="16" spans="1:21" x14ac:dyDescent="0.2">
      <c r="A16" s="1" t="s">
        <v>1196</v>
      </c>
      <c r="B16" s="1" t="s">
        <v>1184</v>
      </c>
      <c r="C16" s="1" t="s">
        <v>1181</v>
      </c>
      <c r="E16" s="1" t="s">
        <v>1268</v>
      </c>
      <c r="F16" s="1">
        <v>26</v>
      </c>
      <c r="G16" s="1">
        <v>15</v>
      </c>
      <c r="H16">
        <f>COUNTIF('true bugs'!B:D,github!E16)</f>
        <v>0</v>
      </c>
      <c r="I16">
        <f t="shared" si="2"/>
        <v>0</v>
      </c>
      <c r="J16">
        <f>COUNTIF('true bugs'!$E$2:$E$93,github!E16)</f>
        <v>0</v>
      </c>
      <c r="K16">
        <f t="shared" si="3"/>
        <v>0</v>
      </c>
      <c r="O16" s="28"/>
      <c r="P16" s="28"/>
      <c r="Q16" s="28"/>
      <c r="R16" s="28"/>
    </row>
    <row r="17" spans="1:18" x14ac:dyDescent="0.2">
      <c r="A17" s="1" t="s">
        <v>1197</v>
      </c>
      <c r="B17" s="1" t="s">
        <v>1184</v>
      </c>
      <c r="C17" s="1" t="s">
        <v>1181</v>
      </c>
      <c r="E17" s="1" t="s">
        <v>1220</v>
      </c>
      <c r="F17" s="1">
        <v>24</v>
      </c>
      <c r="G17" s="1">
        <v>16</v>
      </c>
      <c r="H17">
        <f>COUNTIF('true bugs'!B:D,github!E17)</f>
        <v>1</v>
      </c>
      <c r="I17">
        <f t="shared" si="2"/>
        <v>16</v>
      </c>
      <c r="J17">
        <f>COUNTIF('true bugs'!$E$2:$E$93,github!E17)</f>
        <v>3</v>
      </c>
      <c r="K17">
        <f t="shared" si="3"/>
        <v>48</v>
      </c>
      <c r="O17" s="28"/>
      <c r="P17" s="28"/>
      <c r="Q17" s="28"/>
      <c r="R17" s="28"/>
    </row>
    <row r="18" spans="1:18" x14ac:dyDescent="0.2">
      <c r="A18" s="1" t="s">
        <v>1198</v>
      </c>
      <c r="B18" s="1" t="s">
        <v>1184</v>
      </c>
      <c r="C18" s="1" t="s">
        <v>1181</v>
      </c>
      <c r="E18" s="1" t="s">
        <v>2190</v>
      </c>
      <c r="F18" s="1">
        <v>23</v>
      </c>
      <c r="G18" s="1">
        <v>17</v>
      </c>
      <c r="H18">
        <f>COUNTIF('true bugs'!B:D,github!E18)</f>
        <v>0</v>
      </c>
      <c r="I18">
        <f t="shared" si="2"/>
        <v>0</v>
      </c>
      <c r="J18">
        <f>COUNTIF('true bugs'!$E$2:$E$93,github!E18)</f>
        <v>0</v>
      </c>
      <c r="K18">
        <f t="shared" si="3"/>
        <v>0</v>
      </c>
      <c r="O18" s="28"/>
      <c r="P18" s="28"/>
      <c r="Q18" s="28"/>
      <c r="R18" s="28"/>
    </row>
    <row r="19" spans="1:18" x14ac:dyDescent="0.2">
      <c r="A19" s="1" t="s">
        <v>1199</v>
      </c>
      <c r="B19" s="1" t="s">
        <v>1200</v>
      </c>
      <c r="C19" s="1" t="s">
        <v>1181</v>
      </c>
      <c r="E19" s="1" t="s">
        <v>1228</v>
      </c>
      <c r="F19" s="1">
        <v>19</v>
      </c>
      <c r="G19" s="1">
        <v>18</v>
      </c>
      <c r="H19">
        <f>COUNTIF('true bugs'!B:D,github!E19)</f>
        <v>0</v>
      </c>
      <c r="I19">
        <f t="shared" si="2"/>
        <v>0</v>
      </c>
      <c r="J19">
        <f>COUNTIF('true bugs'!$E$2:$E$93,github!E19)</f>
        <v>0</v>
      </c>
      <c r="K19">
        <f t="shared" si="3"/>
        <v>0</v>
      </c>
      <c r="O19" s="28"/>
      <c r="P19" s="28"/>
      <c r="Q19" s="28"/>
      <c r="R19" s="28"/>
    </row>
    <row r="20" spans="1:18" x14ac:dyDescent="0.2">
      <c r="A20" s="1" t="s">
        <v>1201</v>
      </c>
      <c r="B20" s="1" t="s">
        <v>1202</v>
      </c>
      <c r="C20" s="1" t="s">
        <v>1181</v>
      </c>
      <c r="E20" s="1" t="s">
        <v>1238</v>
      </c>
      <c r="F20" s="1">
        <v>17</v>
      </c>
      <c r="G20" s="1">
        <v>19</v>
      </c>
      <c r="H20">
        <f>COUNTIF('true bugs'!B:D,github!E20)</f>
        <v>0</v>
      </c>
      <c r="I20">
        <f t="shared" si="2"/>
        <v>0</v>
      </c>
      <c r="J20">
        <f>COUNTIF('true bugs'!$E$2:$E$93,github!E20)</f>
        <v>0</v>
      </c>
      <c r="K20">
        <f t="shared" si="3"/>
        <v>0</v>
      </c>
      <c r="O20" s="28"/>
      <c r="P20" s="28"/>
      <c r="Q20" s="28"/>
      <c r="R20" s="28"/>
    </row>
    <row r="21" spans="1:18" x14ac:dyDescent="0.2">
      <c r="A21" s="1" t="s">
        <v>1203</v>
      </c>
      <c r="B21" s="1" t="s">
        <v>1180</v>
      </c>
      <c r="C21" s="1" t="s">
        <v>1181</v>
      </c>
      <c r="E21" s="1" t="s">
        <v>1267</v>
      </c>
      <c r="F21" s="1">
        <v>16</v>
      </c>
      <c r="G21" s="1">
        <v>20</v>
      </c>
      <c r="H21">
        <f>COUNTIF('true bugs'!B:D,github!E21)</f>
        <v>0</v>
      </c>
      <c r="I21">
        <f t="shared" si="2"/>
        <v>0</v>
      </c>
      <c r="J21">
        <f>COUNTIF('true bugs'!$E$2:$E$93,github!E21)</f>
        <v>0</v>
      </c>
      <c r="K21">
        <f t="shared" si="3"/>
        <v>0</v>
      </c>
      <c r="O21" s="28"/>
      <c r="P21" s="28"/>
      <c r="Q21" s="28"/>
      <c r="R21" s="28"/>
    </row>
    <row r="22" spans="1:18" x14ac:dyDescent="0.2">
      <c r="A22" s="1" t="s">
        <v>1204</v>
      </c>
      <c r="B22" s="1" t="s">
        <v>1200</v>
      </c>
      <c r="C22" s="1" t="s">
        <v>1181</v>
      </c>
      <c r="E22" s="1" t="s">
        <v>1252</v>
      </c>
      <c r="F22" s="1">
        <v>15</v>
      </c>
      <c r="G22" s="1">
        <v>21</v>
      </c>
      <c r="H22">
        <f>COUNTIF('true bugs'!B:D,github!E22)</f>
        <v>0</v>
      </c>
      <c r="I22">
        <f t="shared" si="2"/>
        <v>0</v>
      </c>
      <c r="J22">
        <f>COUNTIF('true bugs'!$E$2:$E$93,github!E22)</f>
        <v>0</v>
      </c>
      <c r="K22">
        <f t="shared" si="3"/>
        <v>0</v>
      </c>
      <c r="O22" s="28"/>
      <c r="P22" s="28"/>
      <c r="Q22" s="28"/>
      <c r="R22" s="28"/>
    </row>
    <row r="23" spans="1:18" x14ac:dyDescent="0.2">
      <c r="A23" s="1" t="s">
        <v>1205</v>
      </c>
      <c r="B23" s="1" t="s">
        <v>1184</v>
      </c>
      <c r="C23" s="1" t="s">
        <v>1181</v>
      </c>
      <c r="E23" s="1" t="s">
        <v>1221</v>
      </c>
      <c r="F23" s="1">
        <v>13</v>
      </c>
      <c r="G23" s="1">
        <v>22</v>
      </c>
      <c r="H23">
        <f>COUNTIF('true bugs'!B:D,github!E23)</f>
        <v>0</v>
      </c>
      <c r="I23">
        <f t="shared" si="2"/>
        <v>0</v>
      </c>
      <c r="J23">
        <f>COUNTIF('true bugs'!$E$2:$E$93,github!E23)</f>
        <v>1</v>
      </c>
      <c r="K23">
        <f t="shared" si="3"/>
        <v>22</v>
      </c>
      <c r="O23" s="28"/>
      <c r="P23" s="28"/>
      <c r="Q23" s="28"/>
      <c r="R23" s="28"/>
    </row>
    <row r="24" spans="1:18" x14ac:dyDescent="0.2">
      <c r="A24" s="1" t="s">
        <v>1206</v>
      </c>
      <c r="B24" s="1" t="s">
        <v>1184</v>
      </c>
      <c r="C24" s="1" t="s">
        <v>1181</v>
      </c>
      <c r="E24" s="1" t="s">
        <v>1149</v>
      </c>
      <c r="F24" s="1">
        <v>11</v>
      </c>
      <c r="G24" s="1">
        <v>23</v>
      </c>
      <c r="H24">
        <f>COUNTIF('true bugs'!B:D,github!E24)</f>
        <v>1</v>
      </c>
      <c r="I24">
        <f t="shared" si="2"/>
        <v>23</v>
      </c>
      <c r="J24">
        <f>COUNTIF('true bugs'!$E$2:$E$93,github!E24)</f>
        <v>0</v>
      </c>
      <c r="K24">
        <f t="shared" si="3"/>
        <v>0</v>
      </c>
      <c r="O24" s="28"/>
      <c r="P24" s="28"/>
      <c r="Q24" s="28"/>
      <c r="R24" s="28"/>
    </row>
    <row r="25" spans="1:18" x14ac:dyDescent="0.2">
      <c r="A25" s="1" t="s">
        <v>1207</v>
      </c>
      <c r="B25" s="1" t="s">
        <v>1184</v>
      </c>
      <c r="C25" s="1" t="s">
        <v>1181</v>
      </c>
      <c r="E25" s="1" t="s">
        <v>2200</v>
      </c>
      <c r="F25" s="1">
        <v>10</v>
      </c>
      <c r="G25" s="1">
        <v>24</v>
      </c>
      <c r="H25">
        <f>COUNTIF('true bugs'!B:D,github!E25)</f>
        <v>0</v>
      </c>
      <c r="I25">
        <f t="shared" si="2"/>
        <v>0</v>
      </c>
      <c r="J25">
        <f>COUNTIF('true bugs'!$E$2:$E$93,github!E25)</f>
        <v>0</v>
      </c>
      <c r="K25">
        <f t="shared" si="3"/>
        <v>0</v>
      </c>
      <c r="O25" s="28"/>
      <c r="P25" s="28"/>
      <c r="Q25" s="28"/>
      <c r="R25" s="28"/>
    </row>
    <row r="26" spans="1:18" x14ac:dyDescent="0.2">
      <c r="A26" s="1" t="s">
        <v>1208</v>
      </c>
      <c r="B26" s="1" t="s">
        <v>1184</v>
      </c>
      <c r="C26" s="1" t="s">
        <v>1181</v>
      </c>
      <c r="E26" s="1" t="s">
        <v>1286</v>
      </c>
      <c r="F26" s="1">
        <v>9</v>
      </c>
      <c r="G26" s="1">
        <v>25</v>
      </c>
      <c r="H26">
        <f>COUNTIF('true bugs'!B:D,github!E26)</f>
        <v>0</v>
      </c>
      <c r="I26">
        <f t="shared" si="2"/>
        <v>0</v>
      </c>
      <c r="J26">
        <f>COUNTIF('true bugs'!$E$2:$E$93,github!E26)</f>
        <v>0</v>
      </c>
      <c r="K26">
        <f t="shared" si="3"/>
        <v>0</v>
      </c>
      <c r="O26" s="28"/>
      <c r="P26" s="28"/>
      <c r="Q26" s="28"/>
      <c r="R26" s="28"/>
    </row>
    <row r="27" spans="1:18" x14ac:dyDescent="0.2">
      <c r="A27" s="1" t="s">
        <v>1209</v>
      </c>
      <c r="B27" s="1" t="s">
        <v>1184</v>
      </c>
      <c r="C27" s="1" t="s">
        <v>1181</v>
      </c>
      <c r="E27" s="1" t="s">
        <v>1257</v>
      </c>
      <c r="F27" s="1">
        <v>7</v>
      </c>
      <c r="G27" s="1">
        <v>26</v>
      </c>
      <c r="H27">
        <f>COUNTIF('true bugs'!B:D,github!E27)</f>
        <v>0</v>
      </c>
      <c r="I27">
        <f t="shared" si="2"/>
        <v>0</v>
      </c>
      <c r="J27">
        <f>COUNTIF('true bugs'!$E$2:$E$93,github!E27)</f>
        <v>0</v>
      </c>
      <c r="K27">
        <f t="shared" si="3"/>
        <v>0</v>
      </c>
      <c r="O27" s="28"/>
      <c r="P27" s="28"/>
      <c r="Q27" s="28"/>
      <c r="R27" s="28"/>
    </row>
    <row r="28" spans="1:18" x14ac:dyDescent="0.2">
      <c r="A28" s="1" t="s">
        <v>1210</v>
      </c>
      <c r="B28" s="1" t="s">
        <v>1211</v>
      </c>
      <c r="C28" s="1" t="s">
        <v>1181</v>
      </c>
      <c r="E28" s="1" t="s">
        <v>1272</v>
      </c>
      <c r="F28" s="1">
        <v>7</v>
      </c>
      <c r="G28" s="1">
        <v>27</v>
      </c>
      <c r="H28">
        <f>COUNTIF('true bugs'!B:D,github!E28)</f>
        <v>0</v>
      </c>
      <c r="I28">
        <f t="shared" si="2"/>
        <v>0</v>
      </c>
      <c r="J28">
        <f>COUNTIF('true bugs'!$E$2:$E$93,github!E28)</f>
        <v>0</v>
      </c>
      <c r="K28">
        <f t="shared" si="3"/>
        <v>0</v>
      </c>
      <c r="O28" s="28"/>
      <c r="P28" s="28"/>
      <c r="Q28" s="28"/>
      <c r="R28" s="28"/>
    </row>
    <row r="29" spans="1:18" x14ac:dyDescent="0.2">
      <c r="A29" s="1" t="s">
        <v>1212</v>
      </c>
      <c r="B29" s="1" t="s">
        <v>1180</v>
      </c>
      <c r="C29" s="1" t="s">
        <v>1181</v>
      </c>
      <c r="E29" s="1" t="s">
        <v>1107</v>
      </c>
      <c r="F29" s="1">
        <v>7</v>
      </c>
      <c r="G29" s="1">
        <v>28</v>
      </c>
      <c r="H29">
        <f>COUNTIF('true bugs'!B:D,github!E29)</f>
        <v>0</v>
      </c>
      <c r="I29">
        <f t="shared" si="2"/>
        <v>0</v>
      </c>
      <c r="J29">
        <f>COUNTIF('true bugs'!$E$2:$E$93,github!E29)</f>
        <v>4</v>
      </c>
      <c r="K29">
        <f t="shared" si="3"/>
        <v>112</v>
      </c>
      <c r="O29" s="28"/>
      <c r="P29" s="28"/>
      <c r="Q29" s="28"/>
      <c r="R29" s="28"/>
    </row>
    <row r="30" spans="1:18" x14ac:dyDescent="0.2">
      <c r="A30" s="1" t="s">
        <v>1213</v>
      </c>
      <c r="B30" s="1" t="s">
        <v>1180</v>
      </c>
      <c r="C30" s="1" t="s">
        <v>1181</v>
      </c>
      <c r="E30" s="1" t="s">
        <v>1772</v>
      </c>
      <c r="F30" s="1">
        <v>7</v>
      </c>
      <c r="G30" s="1">
        <v>29</v>
      </c>
      <c r="H30">
        <f>COUNTIF('true bugs'!B:D,github!E30)</f>
        <v>0</v>
      </c>
      <c r="I30">
        <f t="shared" si="2"/>
        <v>0</v>
      </c>
      <c r="J30">
        <f>COUNTIF('true bugs'!$E$2:$E$93,github!E30)</f>
        <v>0</v>
      </c>
      <c r="K30">
        <f t="shared" si="3"/>
        <v>0</v>
      </c>
    </row>
    <row r="31" spans="1:18" x14ac:dyDescent="0.2">
      <c r="A31" s="1" t="s">
        <v>1214</v>
      </c>
      <c r="B31" s="1" t="s">
        <v>1180</v>
      </c>
      <c r="C31" s="1" t="s">
        <v>1181</v>
      </c>
      <c r="E31" s="1" t="s">
        <v>1085</v>
      </c>
      <c r="F31" s="1">
        <v>6</v>
      </c>
      <c r="G31" s="1">
        <v>30</v>
      </c>
      <c r="H31">
        <f>COUNTIF('true bugs'!B:D,github!E31)</f>
        <v>0</v>
      </c>
      <c r="I31">
        <f t="shared" si="2"/>
        <v>0</v>
      </c>
      <c r="J31">
        <f>COUNTIF('true bugs'!$E$2:$E$93,github!E31)</f>
        <v>6</v>
      </c>
      <c r="K31">
        <f t="shared" si="3"/>
        <v>180</v>
      </c>
    </row>
    <row r="32" spans="1:18" x14ac:dyDescent="0.2">
      <c r="A32" s="1" t="s">
        <v>1215</v>
      </c>
      <c r="B32" s="1" t="s">
        <v>1202</v>
      </c>
      <c r="C32" s="1" t="s">
        <v>1181</v>
      </c>
      <c r="E32" s="1" t="s">
        <v>1235</v>
      </c>
      <c r="F32" s="1">
        <v>5</v>
      </c>
      <c r="G32" s="1">
        <v>31</v>
      </c>
      <c r="H32">
        <f>COUNTIF('true bugs'!B:D,github!E32)</f>
        <v>14</v>
      </c>
      <c r="I32">
        <f t="shared" si="2"/>
        <v>434</v>
      </c>
      <c r="J32">
        <f>COUNTIF('true bugs'!$E$2:$E$93,github!E32)</f>
        <v>1</v>
      </c>
      <c r="K32">
        <f t="shared" si="3"/>
        <v>31</v>
      </c>
    </row>
    <row r="33" spans="1:11" x14ac:dyDescent="0.2">
      <c r="A33" s="1" t="s">
        <v>1216</v>
      </c>
      <c r="B33" s="1" t="s">
        <v>1181</v>
      </c>
      <c r="C33" s="1" t="s">
        <v>1181</v>
      </c>
      <c r="E33" s="1" t="s">
        <v>1501</v>
      </c>
      <c r="F33" s="1">
        <v>5</v>
      </c>
      <c r="G33" s="1">
        <v>32</v>
      </c>
      <c r="H33">
        <f>COUNTIF('true bugs'!B:D,github!E33)</f>
        <v>0</v>
      </c>
      <c r="I33">
        <f t="shared" si="2"/>
        <v>0</v>
      </c>
      <c r="J33">
        <f>COUNTIF('true bugs'!$E$2:$E$93,github!E33)</f>
        <v>0</v>
      </c>
      <c r="K33">
        <f t="shared" si="3"/>
        <v>0</v>
      </c>
    </row>
    <row r="34" spans="1:11" x14ac:dyDescent="0.2">
      <c r="A34" s="1" t="s">
        <v>1217</v>
      </c>
      <c r="B34" s="1" t="s">
        <v>1181</v>
      </c>
      <c r="C34" s="1" t="s">
        <v>1181</v>
      </c>
      <c r="E34" s="1" t="s">
        <v>1226</v>
      </c>
      <c r="F34" s="1">
        <v>5</v>
      </c>
      <c r="G34" s="1">
        <v>33</v>
      </c>
      <c r="H34">
        <f>COUNTIF('true bugs'!B:D,github!E34)</f>
        <v>0</v>
      </c>
      <c r="I34">
        <f t="shared" si="2"/>
        <v>0</v>
      </c>
      <c r="J34">
        <f>COUNTIF('true bugs'!$E$2:$E$93,github!E34)</f>
        <v>1</v>
      </c>
      <c r="K34">
        <f t="shared" si="3"/>
        <v>33</v>
      </c>
    </row>
    <row r="35" spans="1:11" x14ac:dyDescent="0.2">
      <c r="A35" s="1" t="s">
        <v>11</v>
      </c>
      <c r="B35" s="1" t="s">
        <v>1181</v>
      </c>
      <c r="C35" s="1" t="s">
        <v>1181</v>
      </c>
      <c r="E35" s="1" t="s">
        <v>1231</v>
      </c>
      <c r="F35" s="1">
        <v>5</v>
      </c>
      <c r="G35" s="1">
        <v>34</v>
      </c>
      <c r="H35">
        <f>COUNTIF('true bugs'!B:D,github!E35)</f>
        <v>0</v>
      </c>
      <c r="I35">
        <f t="shared" si="2"/>
        <v>0</v>
      </c>
      <c r="J35">
        <f>COUNTIF('true bugs'!$E$2:$E$93,github!E35)</f>
        <v>0</v>
      </c>
      <c r="K35">
        <f t="shared" si="3"/>
        <v>0</v>
      </c>
    </row>
    <row r="36" spans="1:11" x14ac:dyDescent="0.2">
      <c r="A36" s="1" t="s">
        <v>12</v>
      </c>
      <c r="B36" s="1" t="s">
        <v>1180</v>
      </c>
      <c r="C36" s="1" t="s">
        <v>1181</v>
      </c>
      <c r="E36" s="1" t="s">
        <v>1275</v>
      </c>
      <c r="F36" s="1">
        <v>5</v>
      </c>
      <c r="G36" s="1">
        <v>35</v>
      </c>
      <c r="H36">
        <f>COUNTIF('true bugs'!B:D,github!E36)</f>
        <v>0</v>
      </c>
      <c r="I36">
        <f t="shared" si="2"/>
        <v>0</v>
      </c>
      <c r="J36">
        <f>COUNTIF('true bugs'!$E$2:$E$93,github!E36)</f>
        <v>0</v>
      </c>
      <c r="K36">
        <f t="shared" si="3"/>
        <v>0</v>
      </c>
    </row>
    <row r="37" spans="1:11" x14ac:dyDescent="0.2">
      <c r="A37" s="1" t="s">
        <v>13</v>
      </c>
      <c r="B37" s="1" t="s">
        <v>1218</v>
      </c>
      <c r="C37" s="1" t="s">
        <v>1181</v>
      </c>
      <c r="E37" s="1" t="s">
        <v>1259</v>
      </c>
      <c r="F37" s="1">
        <v>4</v>
      </c>
      <c r="G37" s="1">
        <v>36</v>
      </c>
      <c r="H37">
        <f>COUNTIF('true bugs'!B:D,github!E37)</f>
        <v>0</v>
      </c>
      <c r="I37">
        <f t="shared" si="2"/>
        <v>0</v>
      </c>
      <c r="J37">
        <f>COUNTIF('true bugs'!$E$2:$E$93,github!E37)</f>
        <v>0</v>
      </c>
      <c r="K37">
        <f t="shared" si="3"/>
        <v>0</v>
      </c>
    </row>
    <row r="38" spans="1:11" x14ac:dyDescent="0.2">
      <c r="A38" s="1" t="s">
        <v>14</v>
      </c>
      <c r="B38" s="1" t="s">
        <v>1184</v>
      </c>
      <c r="C38" s="1" t="s">
        <v>1181</v>
      </c>
      <c r="E38" s="1" t="s">
        <v>1951</v>
      </c>
      <c r="F38" s="1">
        <v>4</v>
      </c>
      <c r="G38" s="1">
        <v>37</v>
      </c>
      <c r="H38">
        <f>COUNTIF('true bugs'!B:D,github!E38)</f>
        <v>0</v>
      </c>
      <c r="I38">
        <f t="shared" si="2"/>
        <v>0</v>
      </c>
      <c r="J38">
        <f>COUNTIF('true bugs'!$E$2:$E$93,github!E38)</f>
        <v>0</v>
      </c>
      <c r="K38">
        <f t="shared" si="3"/>
        <v>0</v>
      </c>
    </row>
    <row r="39" spans="1:11" x14ac:dyDescent="0.2">
      <c r="A39" s="1" t="s">
        <v>15</v>
      </c>
      <c r="B39" s="1" t="s">
        <v>1184</v>
      </c>
      <c r="C39" s="1" t="s">
        <v>1181</v>
      </c>
      <c r="E39" s="1" t="s">
        <v>1225</v>
      </c>
      <c r="F39" s="1">
        <v>4</v>
      </c>
      <c r="G39" s="1">
        <v>38</v>
      </c>
      <c r="H39">
        <f>COUNTIF('true bugs'!B:D,github!E39)</f>
        <v>0</v>
      </c>
      <c r="I39">
        <f t="shared" si="2"/>
        <v>0</v>
      </c>
      <c r="J39">
        <f>COUNTIF('true bugs'!$E$2:$E$93,github!E39)</f>
        <v>0</v>
      </c>
      <c r="K39">
        <f t="shared" si="3"/>
        <v>0</v>
      </c>
    </row>
    <row r="40" spans="1:11" x14ac:dyDescent="0.2">
      <c r="A40" s="1" t="s">
        <v>16</v>
      </c>
      <c r="B40" s="1" t="s">
        <v>1184</v>
      </c>
      <c r="C40" s="1" t="s">
        <v>1181</v>
      </c>
      <c r="E40" s="1" t="s">
        <v>1247</v>
      </c>
      <c r="F40" s="1">
        <v>4</v>
      </c>
      <c r="G40" s="1">
        <v>39</v>
      </c>
      <c r="H40">
        <f>COUNTIF('true bugs'!B:D,github!E40)</f>
        <v>0</v>
      </c>
      <c r="I40">
        <f t="shared" si="2"/>
        <v>0</v>
      </c>
      <c r="J40">
        <f>COUNTIF('true bugs'!$E$2:$E$93,github!E40)</f>
        <v>0</v>
      </c>
      <c r="K40">
        <f t="shared" si="3"/>
        <v>0</v>
      </c>
    </row>
    <row r="41" spans="1:11" x14ac:dyDescent="0.2">
      <c r="A41" s="1" t="s">
        <v>17</v>
      </c>
      <c r="B41" s="1" t="s">
        <v>1219</v>
      </c>
      <c r="C41" s="1" t="s">
        <v>1181</v>
      </c>
      <c r="E41" s="1" t="s">
        <v>1304</v>
      </c>
      <c r="F41" s="1">
        <v>4</v>
      </c>
      <c r="G41" s="1">
        <v>40</v>
      </c>
      <c r="H41">
        <f>COUNTIF('true bugs'!B:D,github!E41)</f>
        <v>0</v>
      </c>
      <c r="I41">
        <f t="shared" si="2"/>
        <v>0</v>
      </c>
      <c r="J41">
        <f>COUNTIF('true bugs'!$E$2:$E$93,github!E41)</f>
        <v>0</v>
      </c>
      <c r="K41">
        <f t="shared" si="3"/>
        <v>0</v>
      </c>
    </row>
    <row r="42" spans="1:11" x14ac:dyDescent="0.2">
      <c r="A42" s="1" t="s">
        <v>18</v>
      </c>
      <c r="B42" s="1" t="s">
        <v>1220</v>
      </c>
      <c r="C42" s="1" t="s">
        <v>1181</v>
      </c>
      <c r="E42" s="1" t="s">
        <v>1241</v>
      </c>
      <c r="F42" s="1">
        <v>4</v>
      </c>
      <c r="G42" s="1">
        <v>41</v>
      </c>
      <c r="H42">
        <f>COUNTIF('true bugs'!B:D,github!E42)</f>
        <v>0</v>
      </c>
      <c r="I42">
        <f t="shared" si="2"/>
        <v>0</v>
      </c>
      <c r="J42">
        <f>COUNTIF('true bugs'!$E$2:$E$93,github!E42)</f>
        <v>0</v>
      </c>
      <c r="K42">
        <f t="shared" si="3"/>
        <v>0</v>
      </c>
    </row>
    <row r="43" spans="1:11" x14ac:dyDescent="0.2">
      <c r="A43" s="1" t="s">
        <v>19</v>
      </c>
      <c r="B43" s="1" t="s">
        <v>1181</v>
      </c>
      <c r="C43" s="1" t="s">
        <v>1181</v>
      </c>
      <c r="E43" s="1" t="s">
        <v>1239</v>
      </c>
      <c r="F43" s="1">
        <v>3</v>
      </c>
      <c r="G43" s="1">
        <v>42</v>
      </c>
      <c r="H43">
        <f>COUNTIF('true bugs'!B:D,github!E43)</f>
        <v>2</v>
      </c>
      <c r="I43">
        <f t="shared" si="2"/>
        <v>84</v>
      </c>
      <c r="J43">
        <f>COUNTIF('true bugs'!$E$2:$E$93,github!E43)</f>
        <v>0</v>
      </c>
      <c r="K43">
        <f t="shared" si="3"/>
        <v>0</v>
      </c>
    </row>
    <row r="44" spans="1:11" x14ac:dyDescent="0.2">
      <c r="A44" s="1" t="s">
        <v>20</v>
      </c>
      <c r="B44" s="1" t="s">
        <v>1181</v>
      </c>
      <c r="C44" s="1" t="s">
        <v>1181</v>
      </c>
      <c r="E44" s="1" t="s">
        <v>1265</v>
      </c>
      <c r="F44" s="1">
        <v>3</v>
      </c>
      <c r="G44" s="1">
        <v>43</v>
      </c>
      <c r="H44">
        <f>COUNTIF('true bugs'!B:D,github!E44)</f>
        <v>0</v>
      </c>
      <c r="I44">
        <f t="shared" si="2"/>
        <v>0</v>
      </c>
      <c r="J44">
        <f>COUNTIF('true bugs'!$E$2:$E$93,github!E44)</f>
        <v>0</v>
      </c>
      <c r="K44">
        <f t="shared" si="3"/>
        <v>0</v>
      </c>
    </row>
    <row r="45" spans="1:11" x14ac:dyDescent="0.2">
      <c r="A45" s="1" t="s">
        <v>21</v>
      </c>
      <c r="B45" s="1" t="s">
        <v>1180</v>
      </c>
      <c r="C45" s="1" t="s">
        <v>1181</v>
      </c>
      <c r="E45" s="1" t="s">
        <v>1271</v>
      </c>
      <c r="F45" s="1">
        <v>3</v>
      </c>
      <c r="G45" s="1">
        <v>44</v>
      </c>
      <c r="H45">
        <f>COUNTIF('true bugs'!B:D,github!E45)</f>
        <v>0</v>
      </c>
      <c r="I45">
        <f t="shared" si="2"/>
        <v>0</v>
      </c>
      <c r="J45">
        <f>COUNTIF('true bugs'!$E$2:$E$93,github!E45)</f>
        <v>0</v>
      </c>
      <c r="K45">
        <f t="shared" si="3"/>
        <v>0</v>
      </c>
    </row>
    <row r="46" spans="1:11" x14ac:dyDescent="0.2">
      <c r="A46" s="1" t="s">
        <v>22</v>
      </c>
      <c r="B46" s="1" t="s">
        <v>1221</v>
      </c>
      <c r="C46" s="1" t="s">
        <v>1181</v>
      </c>
      <c r="E46" s="1" t="s">
        <v>1256</v>
      </c>
      <c r="F46" s="1">
        <v>3</v>
      </c>
      <c r="G46" s="1">
        <v>45</v>
      </c>
      <c r="H46">
        <f>COUNTIF('true bugs'!B:D,github!E46)</f>
        <v>0</v>
      </c>
      <c r="I46">
        <f t="shared" si="2"/>
        <v>0</v>
      </c>
      <c r="J46">
        <f>COUNTIF('true bugs'!$E$2:$E$93,github!E46)</f>
        <v>0</v>
      </c>
      <c r="K46">
        <f t="shared" si="3"/>
        <v>0</v>
      </c>
    </row>
    <row r="47" spans="1:11" x14ac:dyDescent="0.2">
      <c r="A47" s="1" t="s">
        <v>23</v>
      </c>
      <c r="B47" s="1" t="s">
        <v>1181</v>
      </c>
      <c r="C47" s="1" t="s">
        <v>1181</v>
      </c>
      <c r="E47" s="1" t="s">
        <v>1775</v>
      </c>
      <c r="F47" s="1">
        <v>3</v>
      </c>
      <c r="G47" s="1">
        <v>46</v>
      </c>
      <c r="H47">
        <f>COUNTIF('true bugs'!B:D,github!E47)</f>
        <v>0</v>
      </c>
      <c r="I47">
        <f t="shared" si="2"/>
        <v>0</v>
      </c>
      <c r="J47">
        <f>COUNTIF('true bugs'!$E$2:$E$93,github!E47)</f>
        <v>0</v>
      </c>
      <c r="K47">
        <f t="shared" si="3"/>
        <v>0</v>
      </c>
    </row>
    <row r="48" spans="1:11" x14ac:dyDescent="0.2">
      <c r="A48" s="1" t="s">
        <v>24</v>
      </c>
      <c r="B48" s="1" t="s">
        <v>1211</v>
      </c>
      <c r="C48" s="1" t="s">
        <v>1181</v>
      </c>
      <c r="E48" s="1" t="s">
        <v>1258</v>
      </c>
      <c r="F48" s="1">
        <v>3</v>
      </c>
      <c r="G48" s="1">
        <v>47</v>
      </c>
      <c r="H48">
        <f>COUNTIF('true bugs'!B:D,github!E48)</f>
        <v>0</v>
      </c>
      <c r="I48">
        <f t="shared" si="2"/>
        <v>0</v>
      </c>
      <c r="J48">
        <f>COUNTIF('true bugs'!$E$2:$E$93,github!E48)</f>
        <v>0</v>
      </c>
      <c r="K48">
        <f t="shared" si="3"/>
        <v>0</v>
      </c>
    </row>
    <row r="49" spans="1:11" x14ac:dyDescent="0.2">
      <c r="A49" s="1" t="s">
        <v>25</v>
      </c>
      <c r="B49" s="1" t="s">
        <v>1180</v>
      </c>
      <c r="C49" s="1" t="s">
        <v>1181</v>
      </c>
      <c r="E49" s="1" t="s">
        <v>2146</v>
      </c>
      <c r="F49" s="1">
        <v>3</v>
      </c>
      <c r="G49" s="1">
        <v>48</v>
      </c>
      <c r="H49">
        <f>COUNTIF('true bugs'!B:D,github!E49)</f>
        <v>0</v>
      </c>
      <c r="I49">
        <f t="shared" si="2"/>
        <v>0</v>
      </c>
      <c r="J49">
        <f>COUNTIF('true bugs'!$E$2:$E$93,github!E49)</f>
        <v>0</v>
      </c>
      <c r="K49">
        <f t="shared" si="3"/>
        <v>0</v>
      </c>
    </row>
    <row r="50" spans="1:11" x14ac:dyDescent="0.2">
      <c r="A50" s="1" t="s">
        <v>26</v>
      </c>
      <c r="B50" s="1" t="s">
        <v>1180</v>
      </c>
      <c r="C50" s="1" t="s">
        <v>1181</v>
      </c>
      <c r="E50" s="1" t="s">
        <v>1293</v>
      </c>
      <c r="F50" s="1">
        <v>3</v>
      </c>
      <c r="G50" s="1">
        <v>49</v>
      </c>
      <c r="H50">
        <f>COUNTIF('true bugs'!B:D,github!E50)</f>
        <v>0</v>
      </c>
      <c r="I50">
        <f t="shared" si="2"/>
        <v>0</v>
      </c>
      <c r="J50">
        <f>COUNTIF('true bugs'!$E$2:$E$93,github!E50)</f>
        <v>0</v>
      </c>
      <c r="K50">
        <f t="shared" si="3"/>
        <v>0</v>
      </c>
    </row>
    <row r="51" spans="1:11" x14ac:dyDescent="0.2">
      <c r="A51" s="1" t="s">
        <v>27</v>
      </c>
      <c r="B51" s="1" t="s">
        <v>1181</v>
      </c>
      <c r="C51" s="1" t="s">
        <v>1181</v>
      </c>
      <c r="E51" s="1" t="s">
        <v>1917</v>
      </c>
      <c r="F51" s="1">
        <v>3</v>
      </c>
      <c r="G51" s="1">
        <v>50</v>
      </c>
      <c r="H51">
        <f>COUNTIF('true bugs'!B:D,github!E51)</f>
        <v>0</v>
      </c>
      <c r="I51">
        <f t="shared" si="2"/>
        <v>0</v>
      </c>
      <c r="J51">
        <f>COUNTIF('true bugs'!$E$2:$E$93,github!E51)</f>
        <v>0</v>
      </c>
      <c r="K51">
        <f t="shared" si="3"/>
        <v>0</v>
      </c>
    </row>
    <row r="52" spans="1:11" x14ac:dyDescent="0.2">
      <c r="A52" s="1" t="s">
        <v>28</v>
      </c>
      <c r="B52" s="1" t="s">
        <v>1184</v>
      </c>
      <c r="C52" s="1" t="s">
        <v>1181</v>
      </c>
      <c r="E52" s="1" t="s">
        <v>2395</v>
      </c>
      <c r="F52" s="1">
        <v>2</v>
      </c>
      <c r="G52" s="1">
        <v>51</v>
      </c>
      <c r="H52">
        <f>COUNTIF('true bugs'!B:D,github!E52)</f>
        <v>0</v>
      </c>
      <c r="I52">
        <f t="shared" si="2"/>
        <v>0</v>
      </c>
      <c r="J52">
        <f>COUNTIF('true bugs'!$E$2:$E$93,github!E52)</f>
        <v>0</v>
      </c>
      <c r="K52">
        <f t="shared" si="3"/>
        <v>0</v>
      </c>
    </row>
    <row r="53" spans="1:11" x14ac:dyDescent="0.2">
      <c r="A53" s="1" t="s">
        <v>29</v>
      </c>
      <c r="B53" s="1" t="s">
        <v>1221</v>
      </c>
      <c r="C53" s="1" t="s">
        <v>1181</v>
      </c>
      <c r="E53" s="1" t="s">
        <v>2097</v>
      </c>
      <c r="F53" s="1">
        <v>2</v>
      </c>
      <c r="G53" s="1">
        <v>52</v>
      </c>
      <c r="H53">
        <f>COUNTIF('true bugs'!B:D,github!E53)</f>
        <v>0</v>
      </c>
      <c r="I53">
        <f t="shared" si="2"/>
        <v>0</v>
      </c>
      <c r="J53">
        <f>COUNTIF('true bugs'!$E$2:$E$93,github!E53)</f>
        <v>0</v>
      </c>
      <c r="K53">
        <f t="shared" si="3"/>
        <v>0</v>
      </c>
    </row>
    <row r="54" spans="1:11" x14ac:dyDescent="0.2">
      <c r="A54" s="1" t="s">
        <v>30</v>
      </c>
      <c r="B54" s="1" t="s">
        <v>1221</v>
      </c>
      <c r="C54" s="1" t="s">
        <v>1181</v>
      </c>
      <c r="E54" s="1" t="s">
        <v>1233</v>
      </c>
      <c r="F54" s="1">
        <v>2</v>
      </c>
      <c r="G54" s="1">
        <v>53</v>
      </c>
      <c r="H54">
        <f>COUNTIF('true bugs'!B:D,github!E54)</f>
        <v>0</v>
      </c>
      <c r="I54">
        <f t="shared" si="2"/>
        <v>0</v>
      </c>
      <c r="J54">
        <f>COUNTIF('true bugs'!$E$2:$E$93,github!E54)</f>
        <v>0</v>
      </c>
      <c r="K54">
        <f t="shared" si="3"/>
        <v>0</v>
      </c>
    </row>
    <row r="55" spans="1:11" x14ac:dyDescent="0.2">
      <c r="A55" s="1" t="s">
        <v>31</v>
      </c>
      <c r="B55" s="1" t="s">
        <v>1181</v>
      </c>
      <c r="C55" s="1" t="s">
        <v>1181</v>
      </c>
      <c r="E55" s="1" t="s">
        <v>1285</v>
      </c>
      <c r="F55" s="1">
        <v>2</v>
      </c>
      <c r="G55" s="1">
        <v>54</v>
      </c>
      <c r="H55">
        <f>COUNTIF('true bugs'!B:D,github!E55)</f>
        <v>0</v>
      </c>
      <c r="I55">
        <f t="shared" si="2"/>
        <v>0</v>
      </c>
      <c r="J55">
        <f>COUNTIF('true bugs'!$E$2:$E$93,github!E55)</f>
        <v>0</v>
      </c>
      <c r="K55">
        <f t="shared" si="3"/>
        <v>0</v>
      </c>
    </row>
    <row r="56" spans="1:11" x14ac:dyDescent="0.2">
      <c r="A56" s="1" t="s">
        <v>32</v>
      </c>
      <c r="B56" s="1" t="s">
        <v>1181</v>
      </c>
      <c r="C56" s="1" t="s">
        <v>1181</v>
      </c>
      <c r="E56" s="1" t="s">
        <v>1958</v>
      </c>
      <c r="F56" s="1">
        <v>2</v>
      </c>
      <c r="G56" s="1">
        <v>55</v>
      </c>
      <c r="H56">
        <f>COUNTIF('true bugs'!B:D,github!E56)</f>
        <v>0</v>
      </c>
      <c r="I56">
        <f t="shared" si="2"/>
        <v>0</v>
      </c>
      <c r="J56">
        <f>COUNTIF('true bugs'!$E$2:$E$93,github!E56)</f>
        <v>0</v>
      </c>
      <c r="K56">
        <f t="shared" si="3"/>
        <v>0</v>
      </c>
    </row>
    <row r="57" spans="1:11" x14ac:dyDescent="0.2">
      <c r="A57" s="1" t="s">
        <v>33</v>
      </c>
      <c r="B57" s="1" t="s">
        <v>1222</v>
      </c>
      <c r="C57" s="1" t="s">
        <v>1181</v>
      </c>
      <c r="E57" s="1" t="s">
        <v>1938</v>
      </c>
      <c r="F57" s="1">
        <v>2</v>
      </c>
      <c r="G57" s="1">
        <v>56</v>
      </c>
      <c r="H57">
        <f>COUNTIF('true bugs'!B:D,github!E57)</f>
        <v>0</v>
      </c>
      <c r="I57">
        <f t="shared" si="2"/>
        <v>0</v>
      </c>
      <c r="J57">
        <f>COUNTIF('true bugs'!$E$2:$E$93,github!E57)</f>
        <v>0</v>
      </c>
      <c r="K57">
        <f t="shared" si="3"/>
        <v>0</v>
      </c>
    </row>
    <row r="58" spans="1:11" x14ac:dyDescent="0.2">
      <c r="A58" s="1" t="s">
        <v>34</v>
      </c>
      <c r="B58" s="1" t="s">
        <v>1223</v>
      </c>
      <c r="C58" s="1" t="s">
        <v>1181</v>
      </c>
      <c r="E58" s="1" t="s">
        <v>1253</v>
      </c>
      <c r="F58" s="1">
        <v>2</v>
      </c>
      <c r="G58" s="1">
        <v>57</v>
      </c>
      <c r="H58">
        <f>COUNTIF('true bugs'!B:D,github!E58)</f>
        <v>0</v>
      </c>
      <c r="I58">
        <f t="shared" si="2"/>
        <v>0</v>
      </c>
      <c r="J58">
        <f>COUNTIF('true bugs'!$E$2:$E$93,github!E58)</f>
        <v>0</v>
      </c>
      <c r="K58">
        <f t="shared" si="3"/>
        <v>0</v>
      </c>
    </row>
    <row r="59" spans="1:11" x14ac:dyDescent="0.2">
      <c r="A59" s="1" t="s">
        <v>35</v>
      </c>
      <c r="B59" s="1" t="s">
        <v>1180</v>
      </c>
      <c r="C59" s="1" t="s">
        <v>1181</v>
      </c>
      <c r="E59" s="1" t="s">
        <v>1523</v>
      </c>
      <c r="F59" s="1">
        <v>2</v>
      </c>
      <c r="G59" s="1">
        <v>58</v>
      </c>
      <c r="H59">
        <f>COUNTIF('true bugs'!B:D,github!E59)</f>
        <v>0</v>
      </c>
      <c r="I59">
        <f t="shared" si="2"/>
        <v>0</v>
      </c>
      <c r="J59">
        <f>COUNTIF('true bugs'!$E$2:$E$93,github!E59)</f>
        <v>0</v>
      </c>
      <c r="K59">
        <f t="shared" si="3"/>
        <v>0</v>
      </c>
    </row>
    <row r="60" spans="1:11" x14ac:dyDescent="0.2">
      <c r="A60" s="1" t="s">
        <v>36</v>
      </c>
      <c r="B60" s="1" t="s">
        <v>1180</v>
      </c>
      <c r="C60" s="1" t="s">
        <v>1181</v>
      </c>
      <c r="E60" s="1" t="s">
        <v>1224</v>
      </c>
      <c r="F60" s="1">
        <v>2</v>
      </c>
      <c r="G60" s="1">
        <v>59</v>
      </c>
      <c r="H60">
        <f>COUNTIF('true bugs'!B:D,github!E60)</f>
        <v>1</v>
      </c>
      <c r="I60">
        <f t="shared" si="2"/>
        <v>59</v>
      </c>
      <c r="J60">
        <f>COUNTIF('true bugs'!$E$2:$E$93,github!E60)</f>
        <v>0</v>
      </c>
      <c r="K60">
        <f t="shared" si="3"/>
        <v>0</v>
      </c>
    </row>
    <row r="61" spans="1:11" x14ac:dyDescent="0.2">
      <c r="A61" s="1" t="s">
        <v>37</v>
      </c>
      <c r="B61" s="1" t="s">
        <v>1224</v>
      </c>
      <c r="C61" s="1" t="s">
        <v>1181</v>
      </c>
      <c r="E61" s="1" t="s">
        <v>1519</v>
      </c>
      <c r="F61" s="1">
        <v>2</v>
      </c>
      <c r="G61" s="1">
        <v>60</v>
      </c>
      <c r="H61">
        <f>COUNTIF('true bugs'!B:D,github!E61)</f>
        <v>0</v>
      </c>
      <c r="I61">
        <f t="shared" si="2"/>
        <v>0</v>
      </c>
      <c r="J61">
        <f>COUNTIF('true bugs'!$E$2:$E$93,github!E61)</f>
        <v>0</v>
      </c>
      <c r="K61">
        <f t="shared" si="3"/>
        <v>0</v>
      </c>
    </row>
    <row r="62" spans="1:11" x14ac:dyDescent="0.2">
      <c r="A62" s="1" t="s">
        <v>38</v>
      </c>
      <c r="B62" s="1" t="s">
        <v>1225</v>
      </c>
      <c r="C62" s="1" t="s">
        <v>1181</v>
      </c>
      <c r="E62" s="1" t="s">
        <v>1377</v>
      </c>
      <c r="F62" s="1">
        <v>2</v>
      </c>
      <c r="G62" s="1">
        <v>61</v>
      </c>
      <c r="H62">
        <f>COUNTIF('true bugs'!B:D,github!E62)</f>
        <v>0</v>
      </c>
      <c r="I62">
        <f t="shared" si="2"/>
        <v>0</v>
      </c>
      <c r="J62">
        <f>COUNTIF('true bugs'!$E$2:$E$93,github!E62)</f>
        <v>0</v>
      </c>
      <c r="K62">
        <f t="shared" si="3"/>
        <v>0</v>
      </c>
    </row>
    <row r="63" spans="1:11" x14ac:dyDescent="0.2">
      <c r="A63" s="1" t="s">
        <v>39</v>
      </c>
      <c r="B63" s="1" t="s">
        <v>1202</v>
      </c>
      <c r="C63" s="1" t="s">
        <v>1181</v>
      </c>
      <c r="E63" s="1" t="s">
        <v>1278</v>
      </c>
      <c r="F63" s="1">
        <v>2</v>
      </c>
      <c r="G63" s="1">
        <v>62</v>
      </c>
      <c r="H63">
        <f>COUNTIF('true bugs'!B:D,github!E63)</f>
        <v>0</v>
      </c>
      <c r="I63">
        <f t="shared" si="2"/>
        <v>0</v>
      </c>
      <c r="J63">
        <f>COUNTIF('true bugs'!$E$2:$E$93,github!E63)</f>
        <v>0</v>
      </c>
      <c r="K63">
        <f t="shared" si="3"/>
        <v>0</v>
      </c>
    </row>
    <row r="64" spans="1:11" x14ac:dyDescent="0.2">
      <c r="A64" s="1" t="s">
        <v>40</v>
      </c>
      <c r="B64" s="1" t="s">
        <v>1184</v>
      </c>
      <c r="C64" s="1" t="s">
        <v>1181</v>
      </c>
      <c r="E64" s="1" t="s">
        <v>1240</v>
      </c>
      <c r="F64" s="1">
        <v>2</v>
      </c>
      <c r="G64" s="1">
        <v>63</v>
      </c>
      <c r="H64">
        <f>COUNTIF('true bugs'!B:D,github!E64)</f>
        <v>0</v>
      </c>
      <c r="I64">
        <f t="shared" si="2"/>
        <v>0</v>
      </c>
      <c r="J64">
        <f>COUNTIF('true bugs'!$E$2:$E$93,github!E64)</f>
        <v>0</v>
      </c>
      <c r="K64">
        <f t="shared" si="3"/>
        <v>0</v>
      </c>
    </row>
    <row r="65" spans="1:11" x14ac:dyDescent="0.2">
      <c r="A65" s="1" t="s">
        <v>41</v>
      </c>
      <c r="B65" s="1" t="s">
        <v>1180</v>
      </c>
      <c r="C65" s="1" t="s">
        <v>1181</v>
      </c>
      <c r="E65" s="1" t="s">
        <v>2407</v>
      </c>
      <c r="F65" s="1">
        <v>2</v>
      </c>
      <c r="G65" s="1">
        <v>64</v>
      </c>
      <c r="H65">
        <f>COUNTIF('true bugs'!B:D,github!E65)</f>
        <v>0</v>
      </c>
      <c r="I65">
        <f t="shared" si="2"/>
        <v>0</v>
      </c>
      <c r="J65">
        <f>COUNTIF('true bugs'!$E$2:$E$93,github!E65)</f>
        <v>0</v>
      </c>
      <c r="K65">
        <f t="shared" si="3"/>
        <v>0</v>
      </c>
    </row>
    <row r="66" spans="1:11" x14ac:dyDescent="0.2">
      <c r="A66" s="1" t="s">
        <v>42</v>
      </c>
      <c r="B66" s="1" t="s">
        <v>1180</v>
      </c>
      <c r="C66" s="1" t="s">
        <v>1181</v>
      </c>
      <c r="E66" s="1" t="s">
        <v>1250</v>
      </c>
      <c r="F66" s="1">
        <v>2</v>
      </c>
      <c r="G66" s="1">
        <v>65</v>
      </c>
      <c r="H66">
        <f>COUNTIF('true bugs'!B:D,github!E66)</f>
        <v>0</v>
      </c>
      <c r="I66">
        <f t="shared" si="2"/>
        <v>0</v>
      </c>
      <c r="J66">
        <f>COUNTIF('true bugs'!$E$2:$E$93,github!E66)</f>
        <v>0</v>
      </c>
      <c r="K66">
        <f t="shared" si="3"/>
        <v>0</v>
      </c>
    </row>
    <row r="67" spans="1:11" x14ac:dyDescent="0.2">
      <c r="A67" s="1" t="s">
        <v>43</v>
      </c>
      <c r="B67" s="1" t="s">
        <v>1181</v>
      </c>
      <c r="C67" s="1" t="s">
        <v>1181</v>
      </c>
      <c r="E67" s="1" t="s">
        <v>1284</v>
      </c>
      <c r="F67" s="1">
        <v>2</v>
      </c>
      <c r="G67" s="1">
        <v>66</v>
      </c>
      <c r="H67">
        <f>COUNTIF('true bugs'!B:D,github!E67)</f>
        <v>0</v>
      </c>
      <c r="I67">
        <f t="shared" ref="I67:I130" si="6">H67*G67</f>
        <v>0</v>
      </c>
      <c r="J67">
        <f>COUNTIF('true bugs'!$E$2:$E$93,github!E67)</f>
        <v>0</v>
      </c>
      <c r="K67">
        <f t="shared" ref="K67:K130" si="7">J67*G67</f>
        <v>0</v>
      </c>
    </row>
    <row r="68" spans="1:11" x14ac:dyDescent="0.2">
      <c r="A68" s="1" t="s">
        <v>44</v>
      </c>
      <c r="B68" s="1" t="s">
        <v>1211</v>
      </c>
      <c r="C68" s="1" t="s">
        <v>1181</v>
      </c>
      <c r="E68" s="1" t="s">
        <v>1249</v>
      </c>
      <c r="F68" s="1">
        <v>2</v>
      </c>
      <c r="G68" s="1">
        <v>67</v>
      </c>
      <c r="H68">
        <f>COUNTIF('true bugs'!B:D,github!E68)</f>
        <v>0</v>
      </c>
      <c r="I68">
        <f t="shared" si="6"/>
        <v>0</v>
      </c>
      <c r="J68">
        <f>COUNTIF('true bugs'!$E$2:$E$93,github!E68)</f>
        <v>0</v>
      </c>
      <c r="K68">
        <f t="shared" si="7"/>
        <v>0</v>
      </c>
    </row>
    <row r="69" spans="1:11" x14ac:dyDescent="0.2">
      <c r="A69" s="1" t="s">
        <v>45</v>
      </c>
      <c r="B69" s="1" t="s">
        <v>1180</v>
      </c>
      <c r="C69" s="1" t="s">
        <v>1181</v>
      </c>
      <c r="E69" s="1" t="s">
        <v>1244</v>
      </c>
      <c r="F69" s="1">
        <v>2</v>
      </c>
      <c r="G69" s="1">
        <v>68</v>
      </c>
      <c r="H69">
        <f>COUNTIF('true bugs'!B:D,github!E69)</f>
        <v>0</v>
      </c>
      <c r="I69">
        <f t="shared" si="6"/>
        <v>0</v>
      </c>
      <c r="J69">
        <f>COUNTIF('true bugs'!$E$2:$E$93,github!E69)</f>
        <v>0</v>
      </c>
      <c r="K69">
        <f t="shared" si="7"/>
        <v>0</v>
      </c>
    </row>
    <row r="70" spans="1:11" x14ac:dyDescent="0.2">
      <c r="A70" s="1" t="s">
        <v>46</v>
      </c>
      <c r="B70" s="1" t="s">
        <v>1180</v>
      </c>
      <c r="C70" s="1" t="s">
        <v>1181</v>
      </c>
      <c r="E70" s="1" t="s">
        <v>2176</v>
      </c>
      <c r="F70" s="1">
        <v>1</v>
      </c>
      <c r="G70" s="1">
        <v>69</v>
      </c>
      <c r="H70">
        <f>COUNTIF('true bugs'!B:D,github!E70)</f>
        <v>0</v>
      </c>
      <c r="I70">
        <f t="shared" si="6"/>
        <v>0</v>
      </c>
      <c r="J70">
        <f>COUNTIF('true bugs'!$E$2:$E$93,github!E70)</f>
        <v>0</v>
      </c>
      <c r="K70">
        <f t="shared" si="7"/>
        <v>0</v>
      </c>
    </row>
    <row r="71" spans="1:11" x14ac:dyDescent="0.2">
      <c r="A71" s="1" t="s">
        <v>47</v>
      </c>
      <c r="B71" s="1" t="s">
        <v>1180</v>
      </c>
      <c r="C71" s="1" t="s">
        <v>1181</v>
      </c>
      <c r="E71" s="1" t="s">
        <v>1289</v>
      </c>
      <c r="F71" s="1">
        <v>1</v>
      </c>
      <c r="G71" s="1">
        <v>70</v>
      </c>
      <c r="H71">
        <f>COUNTIF('true bugs'!B:D,github!E71)</f>
        <v>0</v>
      </c>
      <c r="I71">
        <f t="shared" si="6"/>
        <v>0</v>
      </c>
      <c r="J71">
        <f>COUNTIF('true bugs'!$E$2:$E$93,github!E71)</f>
        <v>0</v>
      </c>
      <c r="K71">
        <f t="shared" si="7"/>
        <v>0</v>
      </c>
    </row>
    <row r="72" spans="1:11" x14ac:dyDescent="0.2">
      <c r="A72" s="1" t="s">
        <v>48</v>
      </c>
      <c r="B72" s="1" t="s">
        <v>1180</v>
      </c>
      <c r="C72" s="1" t="s">
        <v>1181</v>
      </c>
      <c r="E72" s="1" t="s">
        <v>1294</v>
      </c>
      <c r="F72" s="1">
        <v>1</v>
      </c>
      <c r="G72" s="1">
        <v>71</v>
      </c>
      <c r="H72">
        <f>COUNTIF('true bugs'!B:D,github!E72)</f>
        <v>0</v>
      </c>
      <c r="I72">
        <f t="shared" si="6"/>
        <v>0</v>
      </c>
      <c r="J72">
        <f>COUNTIF('true bugs'!$E$2:$E$93,github!E72)</f>
        <v>0</v>
      </c>
      <c r="K72">
        <f t="shared" si="7"/>
        <v>0</v>
      </c>
    </row>
    <row r="73" spans="1:11" x14ac:dyDescent="0.2">
      <c r="A73" s="1" t="s">
        <v>49</v>
      </c>
      <c r="B73" s="1" t="s">
        <v>1180</v>
      </c>
      <c r="C73" s="1" t="s">
        <v>1181</v>
      </c>
      <c r="E73" s="1" t="s">
        <v>2256</v>
      </c>
      <c r="F73" s="1">
        <v>1</v>
      </c>
      <c r="G73" s="1">
        <v>72</v>
      </c>
      <c r="H73">
        <f>COUNTIF('true bugs'!B:D,github!E73)</f>
        <v>0</v>
      </c>
      <c r="I73">
        <f t="shared" si="6"/>
        <v>0</v>
      </c>
      <c r="J73">
        <f>COUNTIF('true bugs'!$E$2:$E$93,github!E73)</f>
        <v>0</v>
      </c>
      <c r="K73">
        <f t="shared" si="7"/>
        <v>0</v>
      </c>
    </row>
    <row r="74" spans="1:11" x14ac:dyDescent="0.2">
      <c r="A74" s="1" t="s">
        <v>50</v>
      </c>
      <c r="B74" s="1" t="s">
        <v>1180</v>
      </c>
      <c r="C74" s="1" t="s">
        <v>1181</v>
      </c>
      <c r="E74" s="1" t="s">
        <v>1282</v>
      </c>
      <c r="F74" s="1">
        <v>1</v>
      </c>
      <c r="G74" s="1">
        <v>73</v>
      </c>
      <c r="H74">
        <f>COUNTIF('true bugs'!B:D,github!E74)</f>
        <v>0</v>
      </c>
      <c r="I74">
        <f t="shared" si="6"/>
        <v>0</v>
      </c>
      <c r="J74">
        <f>COUNTIF('true bugs'!$E$2:$E$93,github!E74)</f>
        <v>0</v>
      </c>
      <c r="K74">
        <f t="shared" si="7"/>
        <v>0</v>
      </c>
    </row>
    <row r="75" spans="1:11" x14ac:dyDescent="0.2">
      <c r="A75" s="1" t="s">
        <v>51</v>
      </c>
      <c r="B75" s="1" t="s">
        <v>1180</v>
      </c>
      <c r="C75" s="1" t="s">
        <v>1181</v>
      </c>
      <c r="E75" s="1" t="s">
        <v>2357</v>
      </c>
      <c r="F75" s="1">
        <v>1</v>
      </c>
      <c r="G75" s="1">
        <v>74</v>
      </c>
      <c r="H75">
        <f>COUNTIF('true bugs'!B:D,github!E75)</f>
        <v>0</v>
      </c>
      <c r="I75">
        <f t="shared" si="6"/>
        <v>0</v>
      </c>
      <c r="J75">
        <f>COUNTIF('true bugs'!$E$2:$E$93,github!E75)</f>
        <v>0</v>
      </c>
      <c r="K75">
        <f t="shared" si="7"/>
        <v>0</v>
      </c>
    </row>
    <row r="76" spans="1:11" x14ac:dyDescent="0.2">
      <c r="A76" s="1" t="s">
        <v>52</v>
      </c>
      <c r="B76" s="1" t="s">
        <v>1180</v>
      </c>
      <c r="C76" s="1" t="s">
        <v>1181</v>
      </c>
      <c r="E76" s="1" t="s">
        <v>1254</v>
      </c>
      <c r="F76" s="1">
        <v>1</v>
      </c>
      <c r="G76" s="1">
        <v>75</v>
      </c>
      <c r="H76">
        <f>COUNTIF('true bugs'!B:D,github!E76)</f>
        <v>0</v>
      </c>
      <c r="I76">
        <f t="shared" si="6"/>
        <v>0</v>
      </c>
      <c r="J76">
        <f>COUNTIF('true bugs'!$E$2:$E$93,github!E76)</f>
        <v>0</v>
      </c>
      <c r="K76">
        <f t="shared" si="7"/>
        <v>0</v>
      </c>
    </row>
    <row r="77" spans="1:11" x14ac:dyDescent="0.2">
      <c r="A77" s="1" t="s">
        <v>53</v>
      </c>
      <c r="B77" s="1" t="s">
        <v>1180</v>
      </c>
      <c r="C77" s="1" t="s">
        <v>1181</v>
      </c>
      <c r="E77" s="1" t="s">
        <v>1732</v>
      </c>
      <c r="F77" s="1">
        <v>1</v>
      </c>
      <c r="G77" s="1">
        <v>76</v>
      </c>
      <c r="H77">
        <f>COUNTIF('true bugs'!B:D,github!E77)</f>
        <v>0</v>
      </c>
      <c r="I77">
        <f t="shared" si="6"/>
        <v>0</v>
      </c>
      <c r="J77">
        <f>COUNTIF('true bugs'!$E$2:$E$93,github!E77)</f>
        <v>0</v>
      </c>
      <c r="K77">
        <f t="shared" si="7"/>
        <v>0</v>
      </c>
    </row>
    <row r="78" spans="1:11" x14ac:dyDescent="0.2">
      <c r="A78" s="1" t="s">
        <v>54</v>
      </c>
      <c r="B78" s="1" t="s">
        <v>1180</v>
      </c>
      <c r="C78" s="1" t="s">
        <v>1181</v>
      </c>
      <c r="E78" s="1" t="s">
        <v>1291</v>
      </c>
      <c r="F78" s="1">
        <v>1</v>
      </c>
      <c r="G78" s="1">
        <v>77</v>
      </c>
      <c r="H78">
        <f>COUNTIF('true bugs'!B:D,github!E78)</f>
        <v>0</v>
      </c>
      <c r="I78">
        <f t="shared" si="6"/>
        <v>0</v>
      </c>
      <c r="J78">
        <f>COUNTIF('true bugs'!$E$2:$E$93,github!E78)</f>
        <v>0</v>
      </c>
      <c r="K78">
        <f t="shared" si="7"/>
        <v>0</v>
      </c>
    </row>
    <row r="79" spans="1:11" x14ac:dyDescent="0.2">
      <c r="A79" s="1" t="s">
        <v>55</v>
      </c>
      <c r="B79" s="1" t="s">
        <v>1180</v>
      </c>
      <c r="C79" s="1" t="s">
        <v>1181</v>
      </c>
      <c r="E79" s="1" t="s">
        <v>1245</v>
      </c>
      <c r="F79" s="1">
        <v>1</v>
      </c>
      <c r="G79" s="1">
        <v>78</v>
      </c>
      <c r="H79">
        <f>COUNTIF('true bugs'!B:D,github!E79)</f>
        <v>0</v>
      </c>
      <c r="I79">
        <f t="shared" si="6"/>
        <v>0</v>
      </c>
      <c r="J79">
        <f>COUNTIF('true bugs'!$E$2:$E$93,github!E79)</f>
        <v>0</v>
      </c>
      <c r="K79">
        <f t="shared" si="7"/>
        <v>0</v>
      </c>
    </row>
    <row r="80" spans="1:11" x14ac:dyDescent="0.2">
      <c r="A80" s="1" t="s">
        <v>56</v>
      </c>
      <c r="B80" s="1" t="s">
        <v>1180</v>
      </c>
      <c r="C80" s="1" t="s">
        <v>1181</v>
      </c>
      <c r="E80" s="1" t="s">
        <v>1281</v>
      </c>
      <c r="F80" s="1">
        <v>1</v>
      </c>
      <c r="G80" s="1">
        <v>79</v>
      </c>
      <c r="H80">
        <f>COUNTIF('true bugs'!B:D,github!E80)</f>
        <v>0</v>
      </c>
      <c r="I80">
        <f t="shared" si="6"/>
        <v>0</v>
      </c>
      <c r="J80">
        <f>COUNTIF('true bugs'!$E$2:$E$93,github!E80)</f>
        <v>0</v>
      </c>
      <c r="K80">
        <f t="shared" si="7"/>
        <v>0</v>
      </c>
    </row>
    <row r="81" spans="1:11" x14ac:dyDescent="0.2">
      <c r="A81" s="1" t="s">
        <v>57</v>
      </c>
      <c r="B81" s="1" t="s">
        <v>1180</v>
      </c>
      <c r="C81" s="1" t="s">
        <v>1181</v>
      </c>
      <c r="E81" s="1" t="s">
        <v>2094</v>
      </c>
      <c r="F81" s="1">
        <v>1</v>
      </c>
      <c r="G81" s="1">
        <v>80</v>
      </c>
      <c r="H81">
        <f>COUNTIF('true bugs'!B:D,github!E81)</f>
        <v>0</v>
      </c>
      <c r="I81">
        <f t="shared" si="6"/>
        <v>0</v>
      </c>
      <c r="J81">
        <f>COUNTIF('true bugs'!$E$2:$E$93,github!E81)</f>
        <v>0</v>
      </c>
      <c r="K81">
        <f t="shared" si="7"/>
        <v>0</v>
      </c>
    </row>
    <row r="82" spans="1:11" x14ac:dyDescent="0.2">
      <c r="A82" s="1" t="s">
        <v>58</v>
      </c>
      <c r="B82" s="1" t="s">
        <v>1180</v>
      </c>
      <c r="C82" s="1" t="s">
        <v>1181</v>
      </c>
      <c r="E82" s="1" t="s">
        <v>1266</v>
      </c>
      <c r="F82" s="1">
        <v>1</v>
      </c>
      <c r="G82" s="1">
        <v>81</v>
      </c>
      <c r="H82">
        <f>COUNTIF('true bugs'!B:D,github!E82)</f>
        <v>0</v>
      </c>
      <c r="I82">
        <f t="shared" si="6"/>
        <v>0</v>
      </c>
      <c r="J82">
        <f>COUNTIF('true bugs'!$E$2:$E$93,github!E82)</f>
        <v>0</v>
      </c>
      <c r="K82">
        <f t="shared" si="7"/>
        <v>0</v>
      </c>
    </row>
    <row r="83" spans="1:11" x14ac:dyDescent="0.2">
      <c r="A83" s="1" t="s">
        <v>59</v>
      </c>
      <c r="B83" s="1" t="s">
        <v>1180</v>
      </c>
      <c r="C83" s="1" t="s">
        <v>1181</v>
      </c>
      <c r="E83" s="1" t="s">
        <v>2419</v>
      </c>
      <c r="F83" s="1">
        <v>1</v>
      </c>
      <c r="G83" s="1">
        <v>82</v>
      </c>
      <c r="H83">
        <f>COUNTIF('true bugs'!B:D,github!E83)</f>
        <v>0</v>
      </c>
      <c r="I83">
        <f t="shared" si="6"/>
        <v>0</v>
      </c>
      <c r="J83">
        <f>COUNTIF('true bugs'!$E$2:$E$93,github!E83)</f>
        <v>0</v>
      </c>
      <c r="K83">
        <f t="shared" si="7"/>
        <v>0</v>
      </c>
    </row>
    <row r="84" spans="1:11" x14ac:dyDescent="0.2">
      <c r="A84" s="1" t="s">
        <v>60</v>
      </c>
      <c r="B84" s="1" t="s">
        <v>1180</v>
      </c>
      <c r="C84" s="1" t="s">
        <v>1181</v>
      </c>
      <c r="E84" s="1" t="s">
        <v>2399</v>
      </c>
      <c r="F84" s="1">
        <v>1</v>
      </c>
      <c r="G84" s="1">
        <v>83</v>
      </c>
      <c r="H84">
        <f>COUNTIF('true bugs'!B:D,github!E84)</f>
        <v>0</v>
      </c>
      <c r="I84">
        <f t="shared" si="6"/>
        <v>0</v>
      </c>
      <c r="J84">
        <f>COUNTIF('true bugs'!$E$2:$E$93,github!E84)</f>
        <v>0</v>
      </c>
      <c r="K84">
        <f t="shared" si="7"/>
        <v>0</v>
      </c>
    </row>
    <row r="85" spans="1:11" x14ac:dyDescent="0.2">
      <c r="A85" s="1" t="s">
        <v>61</v>
      </c>
      <c r="B85" s="1" t="s">
        <v>1180</v>
      </c>
      <c r="C85" s="1" t="s">
        <v>1181</v>
      </c>
      <c r="E85" s="1" t="s">
        <v>1768</v>
      </c>
      <c r="F85" s="1">
        <v>1</v>
      </c>
      <c r="G85" s="1">
        <v>84</v>
      </c>
      <c r="H85">
        <f>COUNTIF('true bugs'!B:D,github!E85)</f>
        <v>0</v>
      </c>
      <c r="I85">
        <f t="shared" si="6"/>
        <v>0</v>
      </c>
      <c r="J85">
        <f>COUNTIF('true bugs'!$E$2:$E$93,github!E85)</f>
        <v>0</v>
      </c>
      <c r="K85">
        <f t="shared" si="7"/>
        <v>0</v>
      </c>
    </row>
    <row r="86" spans="1:11" x14ac:dyDescent="0.2">
      <c r="A86" s="1" t="s">
        <v>62</v>
      </c>
      <c r="B86" s="1" t="s">
        <v>1180</v>
      </c>
      <c r="C86" s="1" t="s">
        <v>1181</v>
      </c>
      <c r="E86" s="1" t="s">
        <v>1263</v>
      </c>
      <c r="F86" s="1">
        <v>1</v>
      </c>
      <c r="G86" s="1">
        <v>85</v>
      </c>
      <c r="H86">
        <f>COUNTIF('true bugs'!B:D,github!E86)</f>
        <v>0</v>
      </c>
      <c r="I86">
        <f t="shared" si="6"/>
        <v>0</v>
      </c>
      <c r="J86">
        <f>COUNTIF('true bugs'!$E$2:$E$93,github!E86)</f>
        <v>0</v>
      </c>
      <c r="K86">
        <f t="shared" si="7"/>
        <v>0</v>
      </c>
    </row>
    <row r="87" spans="1:11" x14ac:dyDescent="0.2">
      <c r="A87" s="1" t="s">
        <v>63</v>
      </c>
      <c r="B87" s="1" t="s">
        <v>1180</v>
      </c>
      <c r="C87" s="1" t="s">
        <v>1181</v>
      </c>
      <c r="E87" s="1" t="s">
        <v>2228</v>
      </c>
      <c r="F87" s="1">
        <v>1</v>
      </c>
      <c r="G87" s="1">
        <v>86</v>
      </c>
      <c r="H87">
        <f>COUNTIF('true bugs'!B:D,github!E87)</f>
        <v>0</v>
      </c>
      <c r="I87">
        <f t="shared" si="6"/>
        <v>0</v>
      </c>
      <c r="J87">
        <f>COUNTIF('true bugs'!$E$2:$E$93,github!E87)</f>
        <v>0</v>
      </c>
      <c r="K87">
        <f t="shared" si="7"/>
        <v>0</v>
      </c>
    </row>
    <row r="88" spans="1:11" x14ac:dyDescent="0.2">
      <c r="A88" s="1" t="s">
        <v>64</v>
      </c>
      <c r="B88" s="1" t="s">
        <v>1180</v>
      </c>
      <c r="C88" s="1" t="s">
        <v>1181</v>
      </c>
      <c r="E88" s="1" t="s">
        <v>1287</v>
      </c>
      <c r="F88" s="1">
        <v>1</v>
      </c>
      <c r="G88" s="1">
        <v>87</v>
      </c>
      <c r="H88">
        <f>COUNTIF('true bugs'!B:D,github!E88)</f>
        <v>0</v>
      </c>
      <c r="I88">
        <f t="shared" si="6"/>
        <v>0</v>
      </c>
      <c r="J88">
        <f>COUNTIF('true bugs'!$E$2:$E$93,github!E88)</f>
        <v>0</v>
      </c>
      <c r="K88">
        <f t="shared" si="7"/>
        <v>0</v>
      </c>
    </row>
    <row r="89" spans="1:11" x14ac:dyDescent="0.2">
      <c r="A89" s="1" t="s">
        <v>65</v>
      </c>
      <c r="B89" s="1" t="s">
        <v>1180</v>
      </c>
      <c r="C89" s="1" t="s">
        <v>1181</v>
      </c>
      <c r="E89" s="1" t="s">
        <v>1219</v>
      </c>
      <c r="F89" s="1">
        <v>1</v>
      </c>
      <c r="G89" s="1">
        <v>88</v>
      </c>
      <c r="H89">
        <f>COUNTIF('true bugs'!B:D,github!E89)</f>
        <v>0</v>
      </c>
      <c r="I89">
        <f t="shared" si="6"/>
        <v>0</v>
      </c>
      <c r="J89">
        <f>COUNTIF('true bugs'!$E$2:$E$93,github!E89)</f>
        <v>0</v>
      </c>
      <c r="K89">
        <f t="shared" si="7"/>
        <v>0</v>
      </c>
    </row>
    <row r="90" spans="1:11" x14ac:dyDescent="0.2">
      <c r="A90" s="1" t="s">
        <v>66</v>
      </c>
      <c r="B90" s="1" t="s">
        <v>1180</v>
      </c>
      <c r="C90" s="1" t="s">
        <v>1181</v>
      </c>
      <c r="E90" s="1" t="s">
        <v>1288</v>
      </c>
      <c r="F90" s="1">
        <v>1</v>
      </c>
      <c r="G90" s="1">
        <v>89</v>
      </c>
      <c r="H90">
        <f>COUNTIF('true bugs'!B:D,github!E90)</f>
        <v>0</v>
      </c>
      <c r="I90">
        <f t="shared" si="6"/>
        <v>0</v>
      </c>
      <c r="J90">
        <f>COUNTIF('true bugs'!$E$2:$E$93,github!E90)</f>
        <v>0</v>
      </c>
      <c r="K90">
        <f t="shared" si="7"/>
        <v>0</v>
      </c>
    </row>
    <row r="91" spans="1:11" x14ac:dyDescent="0.2">
      <c r="A91" s="1" t="s">
        <v>67</v>
      </c>
      <c r="B91" s="1" t="s">
        <v>1180</v>
      </c>
      <c r="C91" s="1" t="s">
        <v>1181</v>
      </c>
      <c r="E91" s="1" t="s">
        <v>1227</v>
      </c>
      <c r="F91" s="1">
        <v>1</v>
      </c>
      <c r="G91" s="1">
        <v>90</v>
      </c>
      <c r="H91">
        <f>COUNTIF('true bugs'!B:D,github!E91)</f>
        <v>0</v>
      </c>
      <c r="I91">
        <f t="shared" si="6"/>
        <v>0</v>
      </c>
      <c r="J91">
        <f>COUNTIF('true bugs'!$E$2:$E$93,github!E91)</f>
        <v>0</v>
      </c>
      <c r="K91">
        <f t="shared" si="7"/>
        <v>0</v>
      </c>
    </row>
    <row r="92" spans="1:11" x14ac:dyDescent="0.2">
      <c r="A92" s="1" t="s">
        <v>68</v>
      </c>
      <c r="B92" s="1" t="s">
        <v>1180</v>
      </c>
      <c r="C92" s="1" t="s">
        <v>1181</v>
      </c>
      <c r="E92" s="1" t="s">
        <v>2338</v>
      </c>
      <c r="F92" s="1">
        <v>1</v>
      </c>
      <c r="G92" s="1">
        <v>91</v>
      </c>
      <c r="H92">
        <f>COUNTIF('true bugs'!B:D,github!E92)</f>
        <v>0</v>
      </c>
      <c r="I92">
        <f t="shared" si="6"/>
        <v>0</v>
      </c>
      <c r="J92">
        <f>COUNTIF('true bugs'!$E$2:$E$93,github!E92)</f>
        <v>0</v>
      </c>
      <c r="K92">
        <f t="shared" si="7"/>
        <v>0</v>
      </c>
    </row>
    <row r="93" spans="1:11" x14ac:dyDescent="0.2">
      <c r="A93" s="1" t="s">
        <v>69</v>
      </c>
      <c r="B93" s="1" t="s">
        <v>1180</v>
      </c>
      <c r="C93" s="1" t="s">
        <v>1181</v>
      </c>
      <c r="E93" s="1" t="s">
        <v>1264</v>
      </c>
      <c r="F93" s="1">
        <v>1</v>
      </c>
      <c r="G93" s="1">
        <v>92</v>
      </c>
      <c r="H93">
        <f>COUNTIF('true bugs'!B:D,github!E93)</f>
        <v>0</v>
      </c>
      <c r="I93">
        <f t="shared" si="6"/>
        <v>0</v>
      </c>
      <c r="J93">
        <f>COUNTIF('true bugs'!$E$2:$E$93,github!E93)</f>
        <v>0</v>
      </c>
      <c r="K93">
        <f t="shared" si="7"/>
        <v>0</v>
      </c>
    </row>
    <row r="94" spans="1:11" x14ac:dyDescent="0.2">
      <c r="A94" s="1" t="s">
        <v>70</v>
      </c>
      <c r="B94" s="1" t="s">
        <v>1180</v>
      </c>
      <c r="C94" s="1" t="s">
        <v>1181</v>
      </c>
      <c r="E94" s="1" t="s">
        <v>2443</v>
      </c>
      <c r="F94" s="1">
        <v>1</v>
      </c>
      <c r="G94" s="1">
        <v>93</v>
      </c>
      <c r="H94">
        <f>COUNTIF('true bugs'!B:D,github!E94)</f>
        <v>0</v>
      </c>
      <c r="I94">
        <f t="shared" si="6"/>
        <v>0</v>
      </c>
      <c r="J94">
        <f>COUNTIF('true bugs'!$E$2:$E$93,github!E94)</f>
        <v>0</v>
      </c>
      <c r="K94">
        <f t="shared" si="7"/>
        <v>0</v>
      </c>
    </row>
    <row r="95" spans="1:11" x14ac:dyDescent="0.2">
      <c r="A95" s="1" t="s">
        <v>71</v>
      </c>
      <c r="B95" s="1" t="s">
        <v>1180</v>
      </c>
      <c r="C95" s="1" t="s">
        <v>1181</v>
      </c>
      <c r="E95" s="1" t="s">
        <v>1290</v>
      </c>
      <c r="F95" s="1">
        <v>1</v>
      </c>
      <c r="G95" s="1">
        <v>94</v>
      </c>
      <c r="H95">
        <f>COUNTIF('true bugs'!B:D,github!E95)</f>
        <v>0</v>
      </c>
      <c r="I95">
        <f t="shared" si="6"/>
        <v>0</v>
      </c>
      <c r="J95">
        <f>COUNTIF('true bugs'!$E$2:$E$93,github!E95)</f>
        <v>0</v>
      </c>
      <c r="K95">
        <f t="shared" si="7"/>
        <v>0</v>
      </c>
    </row>
    <row r="96" spans="1:11" x14ac:dyDescent="0.2">
      <c r="A96" s="1" t="s">
        <v>72</v>
      </c>
      <c r="B96" s="1" t="s">
        <v>1180</v>
      </c>
      <c r="C96" s="1" t="s">
        <v>1181</v>
      </c>
      <c r="E96" s="1" t="s">
        <v>1295</v>
      </c>
      <c r="F96" s="1">
        <v>1</v>
      </c>
      <c r="G96" s="1">
        <v>95</v>
      </c>
      <c r="H96">
        <f>COUNTIF('true bugs'!B:D,github!E96)</f>
        <v>0</v>
      </c>
      <c r="I96">
        <f t="shared" si="6"/>
        <v>0</v>
      </c>
      <c r="J96">
        <f>COUNTIF('true bugs'!$E$2:$E$93,github!E96)</f>
        <v>0</v>
      </c>
      <c r="K96">
        <f t="shared" si="7"/>
        <v>0</v>
      </c>
    </row>
    <row r="97" spans="1:11" x14ac:dyDescent="0.2">
      <c r="A97" s="1" t="s">
        <v>73</v>
      </c>
      <c r="B97" s="1" t="s">
        <v>1180</v>
      </c>
      <c r="C97" s="1" t="s">
        <v>1181</v>
      </c>
      <c r="E97" s="1" t="s">
        <v>1242</v>
      </c>
      <c r="F97" s="1">
        <v>1</v>
      </c>
      <c r="G97" s="1">
        <v>96</v>
      </c>
      <c r="H97">
        <f>COUNTIF('true bugs'!B:D,github!E97)</f>
        <v>0</v>
      </c>
      <c r="I97">
        <f t="shared" si="6"/>
        <v>0</v>
      </c>
      <c r="J97">
        <f>COUNTIF('true bugs'!$E$2:$E$93,github!E97)</f>
        <v>0</v>
      </c>
      <c r="K97">
        <f t="shared" si="7"/>
        <v>0</v>
      </c>
    </row>
    <row r="98" spans="1:11" x14ac:dyDescent="0.2">
      <c r="A98" s="1" t="s">
        <v>74</v>
      </c>
      <c r="B98" s="1" t="s">
        <v>1180</v>
      </c>
      <c r="C98" s="1" t="s">
        <v>1181</v>
      </c>
      <c r="E98" s="1" t="s">
        <v>1283</v>
      </c>
      <c r="F98" s="1">
        <v>1</v>
      </c>
      <c r="G98" s="1">
        <v>97</v>
      </c>
      <c r="H98">
        <f>COUNTIF('true bugs'!B:D,github!E98)</f>
        <v>0</v>
      </c>
      <c r="I98">
        <f t="shared" si="6"/>
        <v>0</v>
      </c>
      <c r="J98">
        <f>COUNTIF('true bugs'!$E$2:$E$93,github!E98)</f>
        <v>0</v>
      </c>
      <c r="K98">
        <f t="shared" si="7"/>
        <v>0</v>
      </c>
    </row>
    <row r="99" spans="1:11" x14ac:dyDescent="0.2">
      <c r="A99" s="1" t="s">
        <v>75</v>
      </c>
      <c r="B99" s="1" t="s">
        <v>1180</v>
      </c>
      <c r="C99" s="1" t="s">
        <v>1181</v>
      </c>
      <c r="E99" s="1" t="s">
        <v>1727</v>
      </c>
      <c r="F99" s="1">
        <v>1</v>
      </c>
      <c r="G99" s="1">
        <v>98</v>
      </c>
      <c r="H99">
        <f>COUNTIF('true bugs'!B:D,github!E99)</f>
        <v>0</v>
      </c>
      <c r="I99">
        <f t="shared" si="6"/>
        <v>0</v>
      </c>
      <c r="J99">
        <f>COUNTIF('true bugs'!$E$2:$E$93,github!E99)</f>
        <v>0</v>
      </c>
      <c r="K99">
        <f t="shared" si="7"/>
        <v>0</v>
      </c>
    </row>
    <row r="100" spans="1:11" x14ac:dyDescent="0.2">
      <c r="A100" s="1" t="s">
        <v>76</v>
      </c>
      <c r="B100" s="1" t="s">
        <v>1180</v>
      </c>
      <c r="C100" s="1" t="s">
        <v>1181</v>
      </c>
      <c r="E100" s="1" t="s">
        <v>1243</v>
      </c>
      <c r="F100" s="1">
        <v>1</v>
      </c>
      <c r="G100" s="1">
        <v>99</v>
      </c>
      <c r="H100">
        <f>COUNTIF('true bugs'!B:D,github!E100)</f>
        <v>0</v>
      </c>
      <c r="I100">
        <f t="shared" si="6"/>
        <v>0</v>
      </c>
      <c r="J100">
        <f>COUNTIF('true bugs'!$E$2:$E$93,github!E100)</f>
        <v>0</v>
      </c>
      <c r="K100">
        <f t="shared" si="7"/>
        <v>0</v>
      </c>
    </row>
    <row r="101" spans="1:11" x14ac:dyDescent="0.2">
      <c r="A101" s="1" t="s">
        <v>77</v>
      </c>
      <c r="B101" s="1" t="s">
        <v>1180</v>
      </c>
      <c r="C101" s="1" t="s">
        <v>1181</v>
      </c>
      <c r="E101" s="1" t="s">
        <v>1425</v>
      </c>
      <c r="F101" s="1">
        <v>1</v>
      </c>
      <c r="G101" s="1">
        <v>100</v>
      </c>
      <c r="H101">
        <f>COUNTIF('true bugs'!B:D,github!E101)</f>
        <v>0</v>
      </c>
      <c r="I101">
        <f t="shared" si="6"/>
        <v>0</v>
      </c>
      <c r="J101">
        <f>COUNTIF('true bugs'!$E$2:$E$93,github!E101)</f>
        <v>0</v>
      </c>
      <c r="K101">
        <f t="shared" si="7"/>
        <v>0</v>
      </c>
    </row>
    <row r="102" spans="1:11" x14ac:dyDescent="0.2">
      <c r="A102" s="1" t="s">
        <v>78</v>
      </c>
      <c r="B102" s="1" t="s">
        <v>1180</v>
      </c>
      <c r="C102" s="1" t="s">
        <v>1181</v>
      </c>
      <c r="E102" s="1" t="s">
        <v>1280</v>
      </c>
      <c r="F102" s="1">
        <v>1</v>
      </c>
      <c r="G102" s="1">
        <v>101</v>
      </c>
      <c r="H102">
        <f>COUNTIF('true bugs'!B:D,github!E102)</f>
        <v>0</v>
      </c>
      <c r="I102">
        <f t="shared" si="6"/>
        <v>0</v>
      </c>
      <c r="J102">
        <f>COUNTIF('true bugs'!$E$2:$E$93,github!E102)</f>
        <v>0</v>
      </c>
      <c r="K102">
        <f t="shared" si="7"/>
        <v>0</v>
      </c>
    </row>
    <row r="103" spans="1:11" x14ac:dyDescent="0.2">
      <c r="A103" s="1" t="s">
        <v>79</v>
      </c>
      <c r="B103" s="1" t="s">
        <v>1180</v>
      </c>
      <c r="C103" s="1" t="s">
        <v>1181</v>
      </c>
      <c r="E103" s="1" t="s">
        <v>1828</v>
      </c>
      <c r="F103" s="1">
        <v>1</v>
      </c>
      <c r="G103" s="1">
        <v>102</v>
      </c>
      <c r="H103">
        <f>COUNTIF('true bugs'!B:D,github!E103)</f>
        <v>0</v>
      </c>
      <c r="I103">
        <f t="shared" si="6"/>
        <v>0</v>
      </c>
      <c r="J103">
        <f>COUNTIF('true bugs'!$E$2:$E$93,github!E103)</f>
        <v>0</v>
      </c>
      <c r="K103">
        <f t="shared" si="7"/>
        <v>0</v>
      </c>
    </row>
    <row r="104" spans="1:11" x14ac:dyDescent="0.2">
      <c r="A104" s="1" t="s">
        <v>80</v>
      </c>
      <c r="B104" s="1" t="s">
        <v>1180</v>
      </c>
      <c r="C104" s="1" t="s">
        <v>1181</v>
      </c>
      <c r="E104" s="1" t="s">
        <v>1277</v>
      </c>
      <c r="F104" s="1">
        <v>1</v>
      </c>
      <c r="G104" s="1">
        <v>103</v>
      </c>
      <c r="H104">
        <f>COUNTIF('true bugs'!B:D,github!E104)</f>
        <v>0</v>
      </c>
      <c r="I104">
        <f t="shared" si="6"/>
        <v>0</v>
      </c>
      <c r="J104">
        <f>COUNTIF('true bugs'!$E$2:$E$93,github!E104)</f>
        <v>0</v>
      </c>
      <c r="K104">
        <f t="shared" si="7"/>
        <v>0</v>
      </c>
    </row>
    <row r="105" spans="1:11" x14ac:dyDescent="0.2">
      <c r="A105" s="1" t="s">
        <v>81</v>
      </c>
      <c r="B105" s="1" t="s">
        <v>1180</v>
      </c>
      <c r="C105" s="1" t="s">
        <v>1181</v>
      </c>
      <c r="E105" s="1" t="s">
        <v>1270</v>
      </c>
      <c r="F105" s="1">
        <v>1</v>
      </c>
      <c r="G105" s="1">
        <v>104</v>
      </c>
      <c r="H105">
        <f>COUNTIF('true bugs'!B:D,github!E105)</f>
        <v>0</v>
      </c>
      <c r="I105">
        <f t="shared" si="6"/>
        <v>0</v>
      </c>
      <c r="J105">
        <f>COUNTIF('true bugs'!$E$2:$E$93,github!E105)</f>
        <v>0</v>
      </c>
      <c r="K105">
        <f t="shared" si="7"/>
        <v>0</v>
      </c>
    </row>
    <row r="106" spans="1:11" x14ac:dyDescent="0.2">
      <c r="A106" s="1" t="s">
        <v>82</v>
      </c>
      <c r="B106" s="1" t="s">
        <v>1180</v>
      </c>
      <c r="C106" s="1" t="s">
        <v>1181</v>
      </c>
      <c r="E106" s="1" t="s">
        <v>1323</v>
      </c>
      <c r="F106" s="1">
        <v>1</v>
      </c>
      <c r="G106" s="1">
        <v>105</v>
      </c>
      <c r="H106">
        <f>COUNTIF('true bugs'!B:D,github!E106)</f>
        <v>0</v>
      </c>
      <c r="I106">
        <f t="shared" si="6"/>
        <v>0</v>
      </c>
      <c r="J106">
        <f>COUNTIF('true bugs'!$E$2:$E$93,github!E106)</f>
        <v>0</v>
      </c>
      <c r="K106">
        <f t="shared" si="7"/>
        <v>0</v>
      </c>
    </row>
    <row r="107" spans="1:11" x14ac:dyDescent="0.2">
      <c r="A107" s="1" t="s">
        <v>83</v>
      </c>
      <c r="B107" s="1" t="s">
        <v>1180</v>
      </c>
      <c r="C107" s="1" t="s">
        <v>1181</v>
      </c>
      <c r="E107" s="1" t="s">
        <v>1273</v>
      </c>
      <c r="F107" s="1">
        <v>1</v>
      </c>
      <c r="G107" s="1">
        <v>106</v>
      </c>
      <c r="H107">
        <f>COUNTIF('true bugs'!B:D,github!E107)</f>
        <v>0</v>
      </c>
      <c r="I107">
        <f t="shared" si="6"/>
        <v>0</v>
      </c>
      <c r="J107">
        <f>COUNTIF('true bugs'!$E$2:$E$93,github!E107)</f>
        <v>0</v>
      </c>
      <c r="K107">
        <f t="shared" si="7"/>
        <v>0</v>
      </c>
    </row>
    <row r="108" spans="1:11" x14ac:dyDescent="0.2">
      <c r="A108" s="1" t="s">
        <v>84</v>
      </c>
      <c r="B108" s="1" t="s">
        <v>1180</v>
      </c>
      <c r="C108" s="1" t="s">
        <v>1181</v>
      </c>
      <c r="E108" s="1" t="s">
        <v>2062</v>
      </c>
      <c r="F108" s="1">
        <v>1</v>
      </c>
      <c r="G108" s="1">
        <v>107</v>
      </c>
      <c r="H108">
        <f>COUNTIF('true bugs'!B:D,github!E108)</f>
        <v>0</v>
      </c>
      <c r="I108">
        <f t="shared" si="6"/>
        <v>0</v>
      </c>
      <c r="J108">
        <f>COUNTIF('true bugs'!$E$2:$E$93,github!E108)</f>
        <v>0</v>
      </c>
      <c r="K108">
        <f t="shared" si="7"/>
        <v>0</v>
      </c>
    </row>
    <row r="109" spans="1:11" x14ac:dyDescent="0.2">
      <c r="A109" s="1" t="s">
        <v>85</v>
      </c>
      <c r="B109" s="1" t="s">
        <v>1180</v>
      </c>
      <c r="C109" s="1" t="s">
        <v>1181</v>
      </c>
      <c r="E109" s="1" t="s">
        <v>2180</v>
      </c>
      <c r="F109" s="1">
        <v>1</v>
      </c>
      <c r="G109" s="1">
        <v>108</v>
      </c>
      <c r="H109">
        <f>COUNTIF('true bugs'!B:D,github!E109)</f>
        <v>0</v>
      </c>
      <c r="I109">
        <f t="shared" si="6"/>
        <v>0</v>
      </c>
      <c r="J109">
        <f>COUNTIF('true bugs'!$E$2:$E$93,github!E109)</f>
        <v>0</v>
      </c>
      <c r="K109">
        <f t="shared" si="7"/>
        <v>0</v>
      </c>
    </row>
    <row r="110" spans="1:11" x14ac:dyDescent="0.2">
      <c r="A110" s="1" t="s">
        <v>86</v>
      </c>
      <c r="B110" s="1" t="s">
        <v>1180</v>
      </c>
      <c r="C110" s="1" t="s">
        <v>1181</v>
      </c>
      <c r="E110" s="1" t="s">
        <v>1354</v>
      </c>
      <c r="F110" s="1">
        <v>1</v>
      </c>
      <c r="G110" s="1">
        <v>109</v>
      </c>
      <c r="H110">
        <f>COUNTIF('true bugs'!B:D,github!E110)</f>
        <v>0</v>
      </c>
      <c r="I110">
        <f t="shared" si="6"/>
        <v>0</v>
      </c>
      <c r="J110">
        <f>COUNTIF('true bugs'!$E$2:$E$93,github!E110)</f>
        <v>0</v>
      </c>
      <c r="K110">
        <f t="shared" si="7"/>
        <v>0</v>
      </c>
    </row>
    <row r="111" spans="1:11" x14ac:dyDescent="0.2">
      <c r="A111" s="1" t="s">
        <v>87</v>
      </c>
      <c r="B111" s="1" t="s">
        <v>1180</v>
      </c>
      <c r="C111" s="1" t="s">
        <v>1181</v>
      </c>
      <c r="E111" s="1" t="s">
        <v>1296</v>
      </c>
      <c r="F111" s="1">
        <v>1</v>
      </c>
      <c r="G111" s="1">
        <v>110</v>
      </c>
      <c r="H111">
        <f>COUNTIF('true bugs'!B:D,github!E111)</f>
        <v>0</v>
      </c>
      <c r="I111">
        <f t="shared" si="6"/>
        <v>0</v>
      </c>
      <c r="J111">
        <f>COUNTIF('true bugs'!$E$2:$E$93,github!E111)</f>
        <v>0</v>
      </c>
      <c r="K111">
        <f t="shared" si="7"/>
        <v>0</v>
      </c>
    </row>
    <row r="112" spans="1:11" x14ac:dyDescent="0.2">
      <c r="A112" s="1" t="s">
        <v>88</v>
      </c>
      <c r="B112" s="1" t="s">
        <v>1180</v>
      </c>
      <c r="C112" s="1" t="s">
        <v>1181</v>
      </c>
      <c r="E112" s="1" t="s">
        <v>1757</v>
      </c>
      <c r="F112" s="1">
        <v>1</v>
      </c>
      <c r="G112" s="1">
        <v>111</v>
      </c>
      <c r="H112">
        <f>COUNTIF('true bugs'!B:D,github!E112)</f>
        <v>0</v>
      </c>
      <c r="I112">
        <f t="shared" si="6"/>
        <v>0</v>
      </c>
      <c r="J112">
        <f>COUNTIF('true bugs'!$E$2:$E$93,github!E112)</f>
        <v>0</v>
      </c>
      <c r="K112">
        <f t="shared" si="7"/>
        <v>0</v>
      </c>
    </row>
    <row r="113" spans="1:11" x14ac:dyDescent="0.2">
      <c r="A113" s="1" t="s">
        <v>89</v>
      </c>
      <c r="B113" s="1" t="s">
        <v>1184</v>
      </c>
      <c r="C113" s="1" t="s">
        <v>1181</v>
      </c>
      <c r="E113" s="1" t="s">
        <v>1269</v>
      </c>
      <c r="F113" s="1">
        <v>1</v>
      </c>
      <c r="G113" s="1">
        <v>112</v>
      </c>
      <c r="H113">
        <f>COUNTIF('true bugs'!B:D,github!E113)</f>
        <v>0</v>
      </c>
      <c r="I113">
        <f t="shared" si="6"/>
        <v>0</v>
      </c>
      <c r="J113">
        <f>COUNTIF('true bugs'!$E$2:$E$93,github!E113)</f>
        <v>0</v>
      </c>
      <c r="K113">
        <f t="shared" si="7"/>
        <v>0</v>
      </c>
    </row>
    <row r="114" spans="1:11" x14ac:dyDescent="0.2">
      <c r="A114" s="1" t="s">
        <v>90</v>
      </c>
      <c r="B114" s="1" t="s">
        <v>1180</v>
      </c>
      <c r="C114" s="1" t="s">
        <v>1181</v>
      </c>
      <c r="E114" s="1" t="s">
        <v>1230</v>
      </c>
      <c r="F114" s="1">
        <v>1</v>
      </c>
      <c r="G114" s="1">
        <v>113</v>
      </c>
      <c r="H114">
        <f>COUNTIF('true bugs'!B:D,github!E114)</f>
        <v>0</v>
      </c>
      <c r="I114">
        <f t="shared" si="6"/>
        <v>0</v>
      </c>
      <c r="J114">
        <f>COUNTIF('true bugs'!$E$2:$E$93,github!E114)</f>
        <v>0</v>
      </c>
      <c r="K114">
        <f t="shared" si="7"/>
        <v>0</v>
      </c>
    </row>
    <row r="115" spans="1:11" x14ac:dyDescent="0.2">
      <c r="A115" s="1" t="s">
        <v>91</v>
      </c>
      <c r="B115" s="1" t="s">
        <v>1180</v>
      </c>
      <c r="C115" s="1" t="s">
        <v>1181</v>
      </c>
      <c r="E115" s="1" t="s">
        <v>1223</v>
      </c>
      <c r="F115" s="1">
        <v>1</v>
      </c>
      <c r="G115" s="1">
        <v>114</v>
      </c>
      <c r="H115">
        <f>COUNTIF('true bugs'!B:D,github!E115)</f>
        <v>0</v>
      </c>
      <c r="I115">
        <f t="shared" si="6"/>
        <v>0</v>
      </c>
      <c r="J115">
        <f>COUNTIF('true bugs'!$E$2:$E$93,github!E115)</f>
        <v>0</v>
      </c>
      <c r="K115">
        <f t="shared" si="7"/>
        <v>0</v>
      </c>
    </row>
    <row r="116" spans="1:11" x14ac:dyDescent="0.2">
      <c r="A116" s="1" t="s">
        <v>92</v>
      </c>
      <c r="B116" s="1" t="s">
        <v>1180</v>
      </c>
      <c r="C116" s="1" t="s">
        <v>1181</v>
      </c>
      <c r="E116" s="1" t="s">
        <v>1261</v>
      </c>
      <c r="F116" s="1">
        <v>1</v>
      </c>
      <c r="G116" s="1">
        <v>115</v>
      </c>
      <c r="H116">
        <f>COUNTIF('true bugs'!B:D,github!E116)</f>
        <v>0</v>
      </c>
      <c r="I116">
        <f t="shared" si="6"/>
        <v>0</v>
      </c>
      <c r="J116">
        <f>COUNTIF('true bugs'!$E$2:$E$93,github!E116)</f>
        <v>0</v>
      </c>
      <c r="K116">
        <f t="shared" si="7"/>
        <v>0</v>
      </c>
    </row>
    <row r="117" spans="1:11" x14ac:dyDescent="0.2">
      <c r="A117" s="1" t="s">
        <v>93</v>
      </c>
      <c r="B117" s="1" t="s">
        <v>1180</v>
      </c>
      <c r="C117" s="1" t="s">
        <v>1181</v>
      </c>
      <c r="E117" s="1" t="s">
        <v>1751</v>
      </c>
      <c r="F117" s="1">
        <v>1</v>
      </c>
      <c r="G117" s="1">
        <v>116</v>
      </c>
      <c r="H117">
        <f>COUNTIF('true bugs'!B:D,github!E117)</f>
        <v>0</v>
      </c>
      <c r="I117">
        <f t="shared" si="6"/>
        <v>0</v>
      </c>
      <c r="J117">
        <f>COUNTIF('true bugs'!$E$2:$E$93,github!E117)</f>
        <v>0</v>
      </c>
      <c r="K117">
        <f t="shared" si="7"/>
        <v>0</v>
      </c>
    </row>
    <row r="118" spans="1:11" x14ac:dyDescent="0.2">
      <c r="A118" s="1" t="s">
        <v>94</v>
      </c>
      <c r="B118" s="1" t="s">
        <v>1180</v>
      </c>
      <c r="C118" s="1" t="s">
        <v>1181</v>
      </c>
      <c r="E118" s="1" t="s">
        <v>1274</v>
      </c>
      <c r="F118" s="1">
        <v>1</v>
      </c>
      <c r="G118" s="1">
        <v>117</v>
      </c>
      <c r="H118">
        <f>COUNTIF('true bugs'!B:D,github!E118)</f>
        <v>0</v>
      </c>
      <c r="I118">
        <f t="shared" si="6"/>
        <v>0</v>
      </c>
      <c r="J118">
        <f>COUNTIF('true bugs'!$E$2:$E$93,github!E118)</f>
        <v>0</v>
      </c>
      <c r="K118">
        <f t="shared" si="7"/>
        <v>0</v>
      </c>
    </row>
    <row r="119" spans="1:11" x14ac:dyDescent="0.2">
      <c r="A119" s="1" t="s">
        <v>95</v>
      </c>
      <c r="B119" s="1" t="s">
        <v>1180</v>
      </c>
      <c r="C119" s="1" t="s">
        <v>1181</v>
      </c>
      <c r="E119" s="1" t="s">
        <v>1279</v>
      </c>
      <c r="F119" s="1">
        <v>1</v>
      </c>
      <c r="G119" s="1">
        <v>118</v>
      </c>
      <c r="H119">
        <f>COUNTIF('true bugs'!B:D,github!E119)</f>
        <v>0</v>
      </c>
      <c r="I119">
        <f t="shared" si="6"/>
        <v>0</v>
      </c>
      <c r="J119">
        <f>COUNTIF('true bugs'!$E$2:$E$93,github!E119)</f>
        <v>0</v>
      </c>
      <c r="K119">
        <f t="shared" si="7"/>
        <v>0</v>
      </c>
    </row>
    <row r="120" spans="1:11" x14ac:dyDescent="0.2">
      <c r="A120" s="1" t="s">
        <v>96</v>
      </c>
      <c r="B120" s="1" t="s">
        <v>1226</v>
      </c>
      <c r="C120" s="1" t="s">
        <v>1181</v>
      </c>
      <c r="E120" s="1" t="s">
        <v>1348</v>
      </c>
      <c r="F120" s="1">
        <v>1</v>
      </c>
      <c r="G120" s="1">
        <v>119</v>
      </c>
      <c r="H120">
        <f>COUNTIF('true bugs'!B:D,github!E120)</f>
        <v>0</v>
      </c>
      <c r="I120">
        <f t="shared" si="6"/>
        <v>0</v>
      </c>
      <c r="J120">
        <f>COUNTIF('true bugs'!$E$2:$E$93,github!E120)</f>
        <v>0</v>
      </c>
      <c r="K120">
        <f t="shared" si="7"/>
        <v>0</v>
      </c>
    </row>
    <row r="121" spans="1:11" x14ac:dyDescent="0.2">
      <c r="A121" s="1" t="s">
        <v>97</v>
      </c>
      <c r="B121" s="1" t="s">
        <v>1227</v>
      </c>
      <c r="C121" s="1" t="s">
        <v>1181</v>
      </c>
      <c r="E121" s="1" t="s">
        <v>1262</v>
      </c>
      <c r="F121" s="1">
        <v>1</v>
      </c>
      <c r="G121" s="1">
        <v>120</v>
      </c>
      <c r="H121">
        <f>COUNTIF('true bugs'!B:D,github!E121)</f>
        <v>0</v>
      </c>
      <c r="I121">
        <f t="shared" si="6"/>
        <v>0</v>
      </c>
      <c r="J121">
        <f>COUNTIF('true bugs'!$E$2:$E$93,github!E121)</f>
        <v>0</v>
      </c>
      <c r="K121">
        <f t="shared" si="7"/>
        <v>0</v>
      </c>
    </row>
    <row r="122" spans="1:11" x14ac:dyDescent="0.2">
      <c r="A122" s="1" t="s">
        <v>98</v>
      </c>
      <c r="B122" s="1" t="s">
        <v>1180</v>
      </c>
      <c r="C122" s="1" t="s">
        <v>1181</v>
      </c>
      <c r="E122" s="1" t="s">
        <v>1499</v>
      </c>
      <c r="F122" s="1">
        <v>1</v>
      </c>
      <c r="G122" s="1">
        <v>121</v>
      </c>
      <c r="H122">
        <f>COUNTIF('true bugs'!B:D,github!E122)</f>
        <v>0</v>
      </c>
      <c r="I122">
        <f t="shared" si="6"/>
        <v>0</v>
      </c>
      <c r="J122">
        <f>COUNTIF('true bugs'!$E$2:$E$93,github!E122)</f>
        <v>0</v>
      </c>
      <c r="K122">
        <f t="shared" si="7"/>
        <v>0</v>
      </c>
    </row>
    <row r="123" spans="1:11" x14ac:dyDescent="0.2">
      <c r="A123" s="1" t="s">
        <v>99</v>
      </c>
      <c r="B123" s="1" t="s">
        <v>1228</v>
      </c>
      <c r="C123" s="1" t="s">
        <v>1181</v>
      </c>
      <c r="E123" s="1" t="s">
        <v>1781</v>
      </c>
      <c r="F123" s="1">
        <v>1</v>
      </c>
      <c r="G123" s="1">
        <v>122</v>
      </c>
      <c r="H123">
        <f>COUNTIF('true bugs'!B:D,github!E123)</f>
        <v>0</v>
      </c>
      <c r="I123">
        <f t="shared" si="6"/>
        <v>0</v>
      </c>
      <c r="J123">
        <f>COUNTIF('true bugs'!$E$2:$E$93,github!E123)</f>
        <v>0</v>
      </c>
      <c r="K123">
        <f t="shared" si="7"/>
        <v>0</v>
      </c>
    </row>
    <row r="124" spans="1:11" x14ac:dyDescent="0.2">
      <c r="A124" s="1" t="s">
        <v>100</v>
      </c>
      <c r="B124" s="1" t="s">
        <v>1180</v>
      </c>
      <c r="C124" s="1" t="s">
        <v>1181</v>
      </c>
      <c r="E124" s="1" t="s">
        <v>1876</v>
      </c>
      <c r="F124" s="1">
        <v>1</v>
      </c>
      <c r="G124" s="1">
        <v>123</v>
      </c>
      <c r="H124">
        <f>COUNTIF('true bugs'!B:D,github!E124)</f>
        <v>0</v>
      </c>
      <c r="I124">
        <f t="shared" si="6"/>
        <v>0</v>
      </c>
      <c r="J124">
        <f>COUNTIF('true bugs'!$E$2:$E$93,github!E124)</f>
        <v>0</v>
      </c>
      <c r="K124">
        <f t="shared" si="7"/>
        <v>0</v>
      </c>
    </row>
    <row r="125" spans="1:11" x14ac:dyDescent="0.2">
      <c r="A125" s="1" t="s">
        <v>101</v>
      </c>
      <c r="B125" s="1" t="s">
        <v>1229</v>
      </c>
      <c r="C125" s="1" t="s">
        <v>1181</v>
      </c>
      <c r="E125" s="1" t="s">
        <v>1236</v>
      </c>
      <c r="F125" s="1">
        <v>1</v>
      </c>
      <c r="G125" s="1">
        <v>124</v>
      </c>
      <c r="H125">
        <f>COUNTIF('true bugs'!B:D,github!E125)</f>
        <v>0</v>
      </c>
      <c r="I125">
        <f t="shared" si="6"/>
        <v>0</v>
      </c>
      <c r="J125">
        <f>COUNTIF('true bugs'!$E$2:$E$93,github!E125)</f>
        <v>0</v>
      </c>
      <c r="K125">
        <f t="shared" si="7"/>
        <v>0</v>
      </c>
    </row>
    <row r="126" spans="1:11" x14ac:dyDescent="0.2">
      <c r="A126" s="1" t="s">
        <v>102</v>
      </c>
      <c r="B126" s="1" t="s">
        <v>1211</v>
      </c>
      <c r="C126" s="1" t="s">
        <v>1181</v>
      </c>
      <c r="E126" s="1" t="s">
        <v>1260</v>
      </c>
      <c r="F126" s="1">
        <v>1</v>
      </c>
      <c r="G126" s="1">
        <v>125</v>
      </c>
      <c r="H126">
        <f>COUNTIF('true bugs'!B:D,github!E126)</f>
        <v>0</v>
      </c>
      <c r="I126">
        <f t="shared" si="6"/>
        <v>0</v>
      </c>
      <c r="J126">
        <f>COUNTIF('true bugs'!$E$2:$E$93,github!E126)</f>
        <v>0</v>
      </c>
      <c r="K126">
        <f t="shared" si="7"/>
        <v>0</v>
      </c>
    </row>
    <row r="127" spans="1:11" x14ac:dyDescent="0.2">
      <c r="A127" s="1" t="s">
        <v>103</v>
      </c>
      <c r="B127" s="1" t="s">
        <v>1180</v>
      </c>
      <c r="C127" s="1" t="s">
        <v>1181</v>
      </c>
      <c r="E127" s="1" t="s">
        <v>1229</v>
      </c>
      <c r="F127" s="1">
        <v>1</v>
      </c>
      <c r="G127" s="1">
        <v>126</v>
      </c>
      <c r="H127">
        <f>COUNTIF('true bugs'!B:D,github!E127)</f>
        <v>0</v>
      </c>
      <c r="I127">
        <f t="shared" si="6"/>
        <v>0</v>
      </c>
      <c r="J127">
        <f>COUNTIF('true bugs'!$E$2:$E$93,github!E127)</f>
        <v>0</v>
      </c>
      <c r="K127">
        <f t="shared" si="7"/>
        <v>0</v>
      </c>
    </row>
    <row r="128" spans="1:11" x14ac:dyDescent="0.2">
      <c r="A128" s="1" t="s">
        <v>104</v>
      </c>
      <c r="B128" s="1" t="s">
        <v>1184</v>
      </c>
      <c r="C128" s="1" t="s">
        <v>1181</v>
      </c>
      <c r="E128" s="1" t="s">
        <v>1234</v>
      </c>
      <c r="F128" s="1">
        <v>1</v>
      </c>
      <c r="G128" s="1">
        <v>127</v>
      </c>
      <c r="H128">
        <f>COUNTIF('true bugs'!B:D,github!E128)</f>
        <v>0</v>
      </c>
      <c r="I128">
        <f t="shared" si="6"/>
        <v>0</v>
      </c>
      <c r="J128">
        <f>COUNTIF('true bugs'!$E$2:$E$93,github!E128)</f>
        <v>0</v>
      </c>
      <c r="K128">
        <f t="shared" si="7"/>
        <v>0</v>
      </c>
    </row>
    <row r="129" spans="1:11" x14ac:dyDescent="0.2">
      <c r="A129" s="1" t="s">
        <v>105</v>
      </c>
      <c r="B129" s="1" t="s">
        <v>1184</v>
      </c>
      <c r="C129" s="1" t="s">
        <v>1181</v>
      </c>
      <c r="E129" s="1" t="s">
        <v>2415</v>
      </c>
      <c r="F129" s="1">
        <v>1</v>
      </c>
      <c r="G129" s="1">
        <v>128</v>
      </c>
      <c r="H129">
        <f>COUNTIF('true bugs'!B:D,github!E129)</f>
        <v>0</v>
      </c>
      <c r="I129">
        <f t="shared" si="6"/>
        <v>0</v>
      </c>
      <c r="J129">
        <f>COUNTIF('true bugs'!$E$2:$E$93,github!E129)</f>
        <v>0</v>
      </c>
      <c r="K129">
        <f t="shared" si="7"/>
        <v>0</v>
      </c>
    </row>
    <row r="130" spans="1:11" x14ac:dyDescent="0.2">
      <c r="A130" s="1" t="s">
        <v>106</v>
      </c>
      <c r="B130" s="1" t="s">
        <v>1222</v>
      </c>
      <c r="C130" s="1" t="s">
        <v>1181</v>
      </c>
      <c r="E130" s="1" t="s">
        <v>1298</v>
      </c>
      <c r="F130" s="1">
        <v>1</v>
      </c>
      <c r="G130" s="1">
        <v>129</v>
      </c>
      <c r="H130">
        <f>COUNTIF('true bugs'!B:D,github!E130)</f>
        <v>0</v>
      </c>
      <c r="I130">
        <f t="shared" si="6"/>
        <v>0</v>
      </c>
      <c r="J130">
        <f>COUNTIF('true bugs'!$E$2:$E$93,github!E130)</f>
        <v>0</v>
      </c>
      <c r="K130">
        <f t="shared" si="7"/>
        <v>0</v>
      </c>
    </row>
    <row r="131" spans="1:11" x14ac:dyDescent="0.2">
      <c r="A131" s="1" t="s">
        <v>107</v>
      </c>
      <c r="B131" s="1" t="s">
        <v>1180</v>
      </c>
      <c r="C131" s="1" t="s">
        <v>1181</v>
      </c>
      <c r="E131" s="1" t="s">
        <v>1821</v>
      </c>
      <c r="F131" s="1">
        <v>1</v>
      </c>
      <c r="G131" s="1">
        <v>130</v>
      </c>
      <c r="H131">
        <f>COUNTIF('true bugs'!B:D,github!E131)</f>
        <v>0</v>
      </c>
      <c r="I131">
        <f t="shared" ref="I131:I133" si="8">H131*G131</f>
        <v>0</v>
      </c>
      <c r="J131">
        <f>COUNTIF('true bugs'!$E$2:$E$93,github!E131)</f>
        <v>0</v>
      </c>
      <c r="K131">
        <f t="shared" ref="K131:K133" si="9">J131*G131</f>
        <v>0</v>
      </c>
    </row>
    <row r="132" spans="1:11" x14ac:dyDescent="0.2">
      <c r="A132" s="1" t="s">
        <v>108</v>
      </c>
      <c r="B132" s="1" t="s">
        <v>1181</v>
      </c>
      <c r="C132" s="1" t="s">
        <v>1181</v>
      </c>
      <c r="E132" s="1" t="s">
        <v>2355</v>
      </c>
      <c r="F132" s="1">
        <v>1</v>
      </c>
      <c r="G132" s="1">
        <v>131</v>
      </c>
      <c r="H132">
        <f>COUNTIF('true bugs'!B:D,github!E132)</f>
        <v>0</v>
      </c>
      <c r="I132">
        <f t="shared" si="8"/>
        <v>0</v>
      </c>
      <c r="J132">
        <f>COUNTIF('true bugs'!$E$2:$E$93,github!E132)</f>
        <v>0</v>
      </c>
      <c r="K132">
        <f t="shared" si="9"/>
        <v>0</v>
      </c>
    </row>
    <row r="133" spans="1:11" x14ac:dyDescent="0.2">
      <c r="A133" s="1" t="s">
        <v>109</v>
      </c>
      <c r="B133" s="1" t="s">
        <v>1184</v>
      </c>
      <c r="C133" s="1" t="s">
        <v>1181</v>
      </c>
      <c r="E133" s="1" t="s">
        <v>2378</v>
      </c>
      <c r="F133" s="1">
        <v>1</v>
      </c>
      <c r="G133" s="1">
        <v>132</v>
      </c>
      <c r="H133">
        <f>COUNTIF('true bugs'!B:D,github!E133)</f>
        <v>0</v>
      </c>
      <c r="I133">
        <f t="shared" si="8"/>
        <v>0</v>
      </c>
      <c r="J133">
        <f>COUNTIF('true bugs'!$E$2:$E$93,github!E133)</f>
        <v>0</v>
      </c>
      <c r="K133">
        <f t="shared" si="9"/>
        <v>0</v>
      </c>
    </row>
    <row r="134" spans="1:11" x14ac:dyDescent="0.2">
      <c r="A134" s="1" t="s">
        <v>110</v>
      </c>
      <c r="B134" s="1" t="s">
        <v>1184</v>
      </c>
      <c r="C134" s="1" t="s">
        <v>1181</v>
      </c>
      <c r="H134">
        <f>SUM(H2:H133)</f>
        <v>45</v>
      </c>
      <c r="J134">
        <f>SUM(J2:J133)</f>
        <v>77</v>
      </c>
    </row>
    <row r="135" spans="1:11" x14ac:dyDescent="0.2">
      <c r="A135" s="1" t="s">
        <v>111</v>
      </c>
      <c r="B135" s="1" t="s">
        <v>1184</v>
      </c>
      <c r="C135" s="1" t="s">
        <v>1181</v>
      </c>
      <c r="G135" s="1"/>
    </row>
    <row r="136" spans="1:11" x14ac:dyDescent="0.2">
      <c r="A136" s="1" t="s">
        <v>112</v>
      </c>
      <c r="B136" s="1" t="s">
        <v>1230</v>
      </c>
      <c r="C136" s="1" t="s">
        <v>1181</v>
      </c>
    </row>
    <row r="137" spans="1:11" x14ac:dyDescent="0.2">
      <c r="A137" s="1" t="s">
        <v>113</v>
      </c>
      <c r="B137" s="1" t="s">
        <v>1149</v>
      </c>
      <c r="C137" s="1" t="s">
        <v>1181</v>
      </c>
    </row>
    <row r="138" spans="1:11" x14ac:dyDescent="0.2">
      <c r="A138" s="1" t="s">
        <v>114</v>
      </c>
      <c r="B138" s="1" t="s">
        <v>1180</v>
      </c>
      <c r="C138" s="1" t="s">
        <v>1181</v>
      </c>
    </row>
    <row r="139" spans="1:11" x14ac:dyDescent="0.2">
      <c r="A139" s="1" t="s">
        <v>115</v>
      </c>
      <c r="B139" s="1" t="s">
        <v>1184</v>
      </c>
      <c r="C139" s="1" t="s">
        <v>1181</v>
      </c>
    </row>
    <row r="140" spans="1:11" x14ac:dyDescent="0.2">
      <c r="A140" s="1" t="s">
        <v>116</v>
      </c>
      <c r="B140" s="1" t="s">
        <v>1231</v>
      </c>
      <c r="C140" s="1" t="s">
        <v>1181</v>
      </c>
    </row>
    <row r="141" spans="1:11" x14ac:dyDescent="0.2">
      <c r="A141" s="1" t="s">
        <v>117</v>
      </c>
      <c r="B141" s="1" t="s">
        <v>1222</v>
      </c>
      <c r="C141" s="1" t="s">
        <v>1181</v>
      </c>
    </row>
    <row r="142" spans="1:11" x14ac:dyDescent="0.2">
      <c r="A142" s="1" t="s">
        <v>118</v>
      </c>
      <c r="B142" s="1" t="s">
        <v>1184</v>
      </c>
      <c r="C142" s="1" t="s">
        <v>1181</v>
      </c>
    </row>
    <row r="143" spans="1:11" x14ac:dyDescent="0.2">
      <c r="A143" s="1" t="s">
        <v>119</v>
      </c>
      <c r="B143" s="1" t="s">
        <v>1180</v>
      </c>
      <c r="C143" s="1" t="s">
        <v>1181</v>
      </c>
    </row>
    <row r="144" spans="1:11" x14ac:dyDescent="0.2">
      <c r="A144" s="1" t="s">
        <v>120</v>
      </c>
      <c r="B144" s="1" t="s">
        <v>1184</v>
      </c>
      <c r="C144" s="1" t="s">
        <v>1181</v>
      </c>
    </row>
    <row r="145" spans="1:3" x14ac:dyDescent="0.2">
      <c r="A145" s="1" t="s">
        <v>121</v>
      </c>
      <c r="B145" s="1" t="s">
        <v>1184</v>
      </c>
      <c r="C145" s="1" t="s">
        <v>1181</v>
      </c>
    </row>
    <row r="146" spans="1:3" x14ac:dyDescent="0.2">
      <c r="A146" s="1" t="s">
        <v>122</v>
      </c>
      <c r="B146" s="1" t="s">
        <v>1232</v>
      </c>
      <c r="C146" s="1" t="s">
        <v>1181</v>
      </c>
    </row>
    <row r="147" spans="1:3" x14ac:dyDescent="0.2">
      <c r="A147" s="1" t="s">
        <v>123</v>
      </c>
      <c r="B147" s="1" t="s">
        <v>1184</v>
      </c>
      <c r="C147" s="1" t="s">
        <v>1181</v>
      </c>
    </row>
    <row r="148" spans="1:3" x14ac:dyDescent="0.2">
      <c r="A148" s="1" t="s">
        <v>124</v>
      </c>
      <c r="B148" s="1" t="s">
        <v>1184</v>
      </c>
      <c r="C148" s="1" t="s">
        <v>1181</v>
      </c>
    </row>
    <row r="149" spans="1:3" x14ac:dyDescent="0.2">
      <c r="A149" s="1" t="s">
        <v>125</v>
      </c>
      <c r="B149" s="1" t="s">
        <v>1233</v>
      </c>
      <c r="C149" s="1" t="s">
        <v>1181</v>
      </c>
    </row>
    <row r="150" spans="1:3" x14ac:dyDescent="0.2">
      <c r="A150" s="1" t="s">
        <v>126</v>
      </c>
      <c r="B150" s="1" t="s">
        <v>1180</v>
      </c>
      <c r="C150" s="1" t="s">
        <v>1181</v>
      </c>
    </row>
    <row r="151" spans="1:3" x14ac:dyDescent="0.2">
      <c r="A151" s="1" t="s">
        <v>127</v>
      </c>
      <c r="B151" s="1" t="s">
        <v>1184</v>
      </c>
      <c r="C151" s="1" t="s">
        <v>1181</v>
      </c>
    </row>
    <row r="152" spans="1:3" x14ac:dyDescent="0.2">
      <c r="A152" s="1" t="s">
        <v>128</v>
      </c>
      <c r="B152" s="1" t="s">
        <v>1184</v>
      </c>
      <c r="C152" s="1" t="s">
        <v>1181</v>
      </c>
    </row>
    <row r="153" spans="1:3" x14ac:dyDescent="0.2">
      <c r="A153" s="1" t="s">
        <v>129</v>
      </c>
      <c r="B153" s="1" t="s">
        <v>1184</v>
      </c>
      <c r="C153" s="1" t="s">
        <v>1181</v>
      </c>
    </row>
    <row r="154" spans="1:3" x14ac:dyDescent="0.2">
      <c r="A154" s="1" t="s">
        <v>130</v>
      </c>
      <c r="B154" s="1" t="s">
        <v>1184</v>
      </c>
      <c r="C154" s="1" t="s">
        <v>1181</v>
      </c>
    </row>
    <row r="155" spans="1:3" x14ac:dyDescent="0.2">
      <c r="A155" s="1" t="s">
        <v>131</v>
      </c>
      <c r="B155" s="1" t="s">
        <v>1184</v>
      </c>
      <c r="C155" s="1" t="s">
        <v>1181</v>
      </c>
    </row>
    <row r="156" spans="1:3" x14ac:dyDescent="0.2">
      <c r="A156" s="1" t="s">
        <v>132</v>
      </c>
      <c r="B156" s="1" t="s">
        <v>1184</v>
      </c>
      <c r="C156" s="1" t="s">
        <v>1181</v>
      </c>
    </row>
    <row r="157" spans="1:3" x14ac:dyDescent="0.2">
      <c r="A157" s="1" t="s">
        <v>133</v>
      </c>
      <c r="B157" s="1" t="s">
        <v>1184</v>
      </c>
      <c r="C157" s="1" t="s">
        <v>1181</v>
      </c>
    </row>
    <row r="158" spans="1:3" x14ac:dyDescent="0.2">
      <c r="A158" s="1" t="s">
        <v>134</v>
      </c>
      <c r="B158" s="1" t="s">
        <v>1184</v>
      </c>
      <c r="C158" s="1" t="s">
        <v>1181</v>
      </c>
    </row>
    <row r="159" spans="1:3" x14ac:dyDescent="0.2">
      <c r="A159" s="1" t="s">
        <v>135</v>
      </c>
      <c r="B159" s="1" t="s">
        <v>1180</v>
      </c>
      <c r="C159" s="1" t="s">
        <v>1181</v>
      </c>
    </row>
    <row r="160" spans="1:3" x14ac:dyDescent="0.2">
      <c r="A160" s="1" t="s">
        <v>136</v>
      </c>
      <c r="B160" s="1" t="s">
        <v>1085</v>
      </c>
      <c r="C160" s="1" t="s">
        <v>1181</v>
      </c>
    </row>
    <row r="161" spans="1:3" x14ac:dyDescent="0.2">
      <c r="A161" s="1" t="s">
        <v>137</v>
      </c>
      <c r="B161" s="1" t="s">
        <v>1234</v>
      </c>
      <c r="C161" s="1" t="s">
        <v>1181</v>
      </c>
    </row>
    <row r="162" spans="1:3" x14ac:dyDescent="0.2">
      <c r="A162" s="1" t="s">
        <v>138</v>
      </c>
      <c r="B162" s="1" t="s">
        <v>1184</v>
      </c>
      <c r="C162" s="1" t="s">
        <v>1181</v>
      </c>
    </row>
    <row r="163" spans="1:3" x14ac:dyDescent="0.2">
      <c r="A163" s="1" t="s">
        <v>139</v>
      </c>
      <c r="B163" s="1" t="s">
        <v>1180</v>
      </c>
      <c r="C163" s="1" t="s">
        <v>1181</v>
      </c>
    </row>
    <row r="164" spans="1:3" x14ac:dyDescent="0.2">
      <c r="A164" s="1" t="s">
        <v>140</v>
      </c>
      <c r="B164" s="1" t="s">
        <v>1180</v>
      </c>
      <c r="C164" s="1" t="s">
        <v>1181</v>
      </c>
    </row>
    <row r="165" spans="1:3" x14ac:dyDescent="0.2">
      <c r="A165" s="1" t="s">
        <v>141</v>
      </c>
      <c r="B165" s="1" t="s">
        <v>1180</v>
      </c>
      <c r="C165" s="1" t="s">
        <v>1181</v>
      </c>
    </row>
    <row r="166" spans="1:3" x14ac:dyDescent="0.2">
      <c r="A166" s="1" t="s">
        <v>142</v>
      </c>
      <c r="B166" s="1" t="s">
        <v>1180</v>
      </c>
      <c r="C166" s="1" t="s">
        <v>1181</v>
      </c>
    </row>
    <row r="167" spans="1:3" x14ac:dyDescent="0.2">
      <c r="A167" s="1" t="s">
        <v>143</v>
      </c>
      <c r="B167" s="1" t="s">
        <v>1218</v>
      </c>
      <c r="C167" s="1" t="s">
        <v>1181</v>
      </c>
    </row>
    <row r="168" spans="1:3" x14ac:dyDescent="0.2">
      <c r="A168" s="1" t="s">
        <v>144</v>
      </c>
      <c r="B168" s="1" t="s">
        <v>1218</v>
      </c>
      <c r="C168" s="1" t="s">
        <v>1181</v>
      </c>
    </row>
    <row r="169" spans="1:3" x14ac:dyDescent="0.2">
      <c r="A169" s="1" t="s">
        <v>145</v>
      </c>
      <c r="B169" s="1" t="s">
        <v>1222</v>
      </c>
      <c r="C169" s="1" t="s">
        <v>1181</v>
      </c>
    </row>
    <row r="170" spans="1:3" x14ac:dyDescent="0.2">
      <c r="A170" s="1" t="s">
        <v>146</v>
      </c>
      <c r="B170" s="1" t="s">
        <v>1232</v>
      </c>
      <c r="C170" s="1" t="s">
        <v>1181</v>
      </c>
    </row>
    <row r="171" spans="1:3" x14ac:dyDescent="0.2">
      <c r="A171" s="1" t="s">
        <v>147</v>
      </c>
      <c r="B171" s="1" t="s">
        <v>1232</v>
      </c>
      <c r="C171" s="1" t="s">
        <v>1181</v>
      </c>
    </row>
    <row r="172" spans="1:3" x14ac:dyDescent="0.2">
      <c r="A172" s="1" t="s">
        <v>148</v>
      </c>
      <c r="B172" s="1" t="s">
        <v>1232</v>
      </c>
      <c r="C172" s="1" t="s">
        <v>1181</v>
      </c>
    </row>
    <row r="173" spans="1:3" x14ac:dyDescent="0.2">
      <c r="A173" s="1" t="s">
        <v>149</v>
      </c>
      <c r="B173" s="1" t="s">
        <v>1184</v>
      </c>
      <c r="C173" s="1" t="s">
        <v>1181</v>
      </c>
    </row>
    <row r="174" spans="1:3" x14ac:dyDescent="0.2">
      <c r="A174" s="1" t="s">
        <v>150</v>
      </c>
      <c r="B174" s="1" t="s">
        <v>1184</v>
      </c>
      <c r="C174" s="1" t="s">
        <v>1181</v>
      </c>
    </row>
    <row r="175" spans="1:3" x14ac:dyDescent="0.2">
      <c r="A175" s="1" t="s">
        <v>151</v>
      </c>
      <c r="B175" s="1" t="s">
        <v>1180</v>
      </c>
      <c r="C175" s="1" t="s">
        <v>1181</v>
      </c>
    </row>
    <row r="176" spans="1:3" x14ac:dyDescent="0.2">
      <c r="A176" s="1" t="s">
        <v>152</v>
      </c>
      <c r="B176" s="1" t="s">
        <v>1235</v>
      </c>
      <c r="C176" s="1" t="s">
        <v>1181</v>
      </c>
    </row>
    <row r="177" spans="1:3" x14ac:dyDescent="0.2">
      <c r="A177" s="1" t="s">
        <v>153</v>
      </c>
      <c r="B177" s="1" t="s">
        <v>1200</v>
      </c>
      <c r="C177" s="1" t="s">
        <v>1181</v>
      </c>
    </row>
    <row r="178" spans="1:3" x14ac:dyDescent="0.2">
      <c r="A178" s="1" t="s">
        <v>154</v>
      </c>
      <c r="B178" s="1" t="s">
        <v>1200</v>
      </c>
      <c r="C178" s="1" t="s">
        <v>1181</v>
      </c>
    </row>
    <row r="179" spans="1:3" x14ac:dyDescent="0.2">
      <c r="A179" s="1" t="s">
        <v>155</v>
      </c>
      <c r="B179" s="1" t="s">
        <v>1200</v>
      </c>
      <c r="C179" s="1" t="s">
        <v>1181</v>
      </c>
    </row>
    <row r="180" spans="1:3" x14ac:dyDescent="0.2">
      <c r="A180" s="1" t="s">
        <v>156</v>
      </c>
      <c r="B180" s="1" t="s">
        <v>1200</v>
      </c>
      <c r="C180" s="1" t="s">
        <v>1181</v>
      </c>
    </row>
    <row r="181" spans="1:3" x14ac:dyDescent="0.2">
      <c r="A181" s="1" t="s">
        <v>157</v>
      </c>
      <c r="B181" s="1" t="s">
        <v>1200</v>
      </c>
      <c r="C181" s="1" t="s">
        <v>1181</v>
      </c>
    </row>
    <row r="182" spans="1:3" x14ac:dyDescent="0.2">
      <c r="A182" s="1" t="s">
        <v>158</v>
      </c>
      <c r="B182" s="1" t="s">
        <v>1200</v>
      </c>
      <c r="C182" s="1" t="s">
        <v>1181</v>
      </c>
    </row>
    <row r="183" spans="1:3" x14ac:dyDescent="0.2">
      <c r="A183" s="1" t="s">
        <v>159</v>
      </c>
      <c r="B183" s="1" t="s">
        <v>1200</v>
      </c>
      <c r="C183" s="1" t="s">
        <v>1181</v>
      </c>
    </row>
    <row r="184" spans="1:3" x14ac:dyDescent="0.2">
      <c r="A184" s="1" t="s">
        <v>160</v>
      </c>
      <c r="B184" s="1" t="s">
        <v>1200</v>
      </c>
      <c r="C184" s="1" t="s">
        <v>1181</v>
      </c>
    </row>
    <row r="185" spans="1:3" x14ac:dyDescent="0.2">
      <c r="A185" s="1" t="s">
        <v>161</v>
      </c>
      <c r="B185" s="1" t="s">
        <v>1218</v>
      </c>
      <c r="C185" s="1" t="s">
        <v>1181</v>
      </c>
    </row>
    <row r="186" spans="1:3" x14ac:dyDescent="0.2">
      <c r="A186" s="1" t="s">
        <v>162</v>
      </c>
      <c r="B186" s="1" t="s">
        <v>1180</v>
      </c>
      <c r="C186" s="1" t="s">
        <v>1181</v>
      </c>
    </row>
    <row r="187" spans="1:3" x14ac:dyDescent="0.2">
      <c r="A187" s="1" t="s">
        <v>163</v>
      </c>
      <c r="B187" s="1" t="s">
        <v>1232</v>
      </c>
      <c r="C187" s="1" t="s">
        <v>1181</v>
      </c>
    </row>
    <row r="188" spans="1:3" x14ac:dyDescent="0.2">
      <c r="A188" s="1" t="s">
        <v>164</v>
      </c>
      <c r="B188" s="1" t="s">
        <v>1221</v>
      </c>
      <c r="C188" s="1" t="s">
        <v>1181</v>
      </c>
    </row>
    <row r="189" spans="1:3" x14ac:dyDescent="0.2">
      <c r="A189" s="1" t="s">
        <v>165</v>
      </c>
      <c r="B189" s="1" t="s">
        <v>1107</v>
      </c>
      <c r="C189" s="1" t="s">
        <v>1181</v>
      </c>
    </row>
    <row r="190" spans="1:3" x14ac:dyDescent="0.2">
      <c r="A190" s="1" t="s">
        <v>166</v>
      </c>
      <c r="B190" s="1" t="s">
        <v>1236</v>
      </c>
      <c r="C190" s="1" t="s">
        <v>1181</v>
      </c>
    </row>
    <row r="191" spans="1:3" x14ac:dyDescent="0.2">
      <c r="A191" s="1" t="s">
        <v>167</v>
      </c>
      <c r="B191" s="1" t="s">
        <v>1222</v>
      </c>
      <c r="C191" s="1" t="s">
        <v>1181</v>
      </c>
    </row>
    <row r="192" spans="1:3" x14ac:dyDescent="0.2">
      <c r="A192" s="1" t="s">
        <v>168</v>
      </c>
      <c r="B192" s="1" t="s">
        <v>1180</v>
      </c>
      <c r="C192" s="1" t="s">
        <v>1181</v>
      </c>
    </row>
    <row r="193" spans="1:3" x14ac:dyDescent="0.2">
      <c r="A193" s="1" t="s">
        <v>169</v>
      </c>
      <c r="B193" s="1" t="s">
        <v>1180</v>
      </c>
      <c r="C193" s="1" t="s">
        <v>1181</v>
      </c>
    </row>
    <row r="194" spans="1:3" x14ac:dyDescent="0.2">
      <c r="A194" s="1" t="s">
        <v>170</v>
      </c>
      <c r="B194" s="1" t="s">
        <v>1180</v>
      </c>
      <c r="C194" s="1" t="s">
        <v>1181</v>
      </c>
    </row>
    <row r="195" spans="1:3" x14ac:dyDescent="0.2">
      <c r="A195" s="1" t="s">
        <v>171</v>
      </c>
      <c r="B195" s="1" t="s">
        <v>1220</v>
      </c>
      <c r="C195" s="1" t="s">
        <v>1181</v>
      </c>
    </row>
    <row r="196" spans="1:3" x14ac:dyDescent="0.2">
      <c r="A196" s="1" t="s">
        <v>172</v>
      </c>
      <c r="B196" s="1" t="s">
        <v>1184</v>
      </c>
      <c r="C196" s="1" t="s">
        <v>1184</v>
      </c>
    </row>
    <row r="197" spans="1:3" x14ac:dyDescent="0.2">
      <c r="A197" s="1" t="s">
        <v>173</v>
      </c>
      <c r="B197" s="1" t="s">
        <v>1180</v>
      </c>
      <c r="C197" s="1" t="s">
        <v>1181</v>
      </c>
    </row>
    <row r="198" spans="1:3" x14ac:dyDescent="0.2">
      <c r="A198" s="1" t="s">
        <v>174</v>
      </c>
      <c r="B198" s="1" t="s">
        <v>1180</v>
      </c>
      <c r="C198" s="1" t="s">
        <v>1181</v>
      </c>
    </row>
    <row r="199" spans="1:3" x14ac:dyDescent="0.2">
      <c r="A199" s="1" t="s">
        <v>175</v>
      </c>
      <c r="B199" s="1" t="s">
        <v>1180</v>
      </c>
      <c r="C199" s="1" t="s">
        <v>1181</v>
      </c>
    </row>
    <row r="200" spans="1:3" x14ac:dyDescent="0.2">
      <c r="A200" s="1" t="s">
        <v>176</v>
      </c>
      <c r="B200" s="1" t="s">
        <v>1218</v>
      </c>
      <c r="C200" s="1" t="s">
        <v>1181</v>
      </c>
    </row>
    <row r="201" spans="1:3" x14ac:dyDescent="0.2">
      <c r="A201" s="1" t="s">
        <v>177</v>
      </c>
      <c r="B201" s="1" t="s">
        <v>1224</v>
      </c>
      <c r="C201" s="1" t="s">
        <v>1181</v>
      </c>
    </row>
    <row r="202" spans="1:3" x14ac:dyDescent="0.2">
      <c r="A202" s="1" t="s">
        <v>178</v>
      </c>
      <c r="B202" s="1" t="s">
        <v>1200</v>
      </c>
      <c r="C202" s="1" t="s">
        <v>1181</v>
      </c>
    </row>
    <row r="203" spans="1:3" x14ac:dyDescent="0.2">
      <c r="A203" s="1" t="s">
        <v>179</v>
      </c>
      <c r="B203" s="1" t="s">
        <v>1218</v>
      </c>
      <c r="C203" s="1" t="s">
        <v>1181</v>
      </c>
    </row>
    <row r="204" spans="1:3" x14ac:dyDescent="0.2">
      <c r="A204" s="1" t="s">
        <v>180</v>
      </c>
      <c r="B204" s="1" t="s">
        <v>1218</v>
      </c>
      <c r="C204" s="1" t="s">
        <v>1181</v>
      </c>
    </row>
    <row r="205" spans="1:3" x14ac:dyDescent="0.2">
      <c r="A205" s="1" t="s">
        <v>181</v>
      </c>
      <c r="B205" s="1" t="s">
        <v>1180</v>
      </c>
      <c r="C205" s="1" t="s">
        <v>1181</v>
      </c>
    </row>
    <row r="206" spans="1:3" x14ac:dyDescent="0.2">
      <c r="A206" s="1" t="s">
        <v>182</v>
      </c>
      <c r="B206" s="1" t="s">
        <v>1180</v>
      </c>
      <c r="C206" s="1" t="s">
        <v>1181</v>
      </c>
    </row>
    <row r="207" spans="1:3" x14ac:dyDescent="0.2">
      <c r="A207" s="1" t="s">
        <v>183</v>
      </c>
      <c r="B207" s="1" t="s">
        <v>1180</v>
      </c>
      <c r="C207" s="1" t="s">
        <v>1181</v>
      </c>
    </row>
    <row r="208" spans="1:3" x14ac:dyDescent="0.2">
      <c r="A208" s="1" t="s">
        <v>184</v>
      </c>
      <c r="B208" s="1" t="s">
        <v>1180</v>
      </c>
      <c r="C208" s="1" t="s">
        <v>1181</v>
      </c>
    </row>
    <row r="209" spans="1:3" x14ac:dyDescent="0.2">
      <c r="A209" s="1" t="s">
        <v>185</v>
      </c>
      <c r="B209" s="1" t="s">
        <v>1181</v>
      </c>
      <c r="C209" s="1" t="s">
        <v>1181</v>
      </c>
    </row>
    <row r="210" spans="1:3" x14ac:dyDescent="0.2">
      <c r="A210" s="1" t="s">
        <v>186</v>
      </c>
      <c r="B210" s="1" t="s">
        <v>1180</v>
      </c>
      <c r="C210" s="1" t="s">
        <v>1181</v>
      </c>
    </row>
    <row r="211" spans="1:3" x14ac:dyDescent="0.2">
      <c r="A211" s="1" t="s">
        <v>187</v>
      </c>
      <c r="B211" s="1" t="s">
        <v>1181</v>
      </c>
      <c r="C211" s="1" t="s">
        <v>1181</v>
      </c>
    </row>
    <row r="212" spans="1:3" x14ac:dyDescent="0.2">
      <c r="A212" s="1" t="s">
        <v>188</v>
      </c>
      <c r="B212" s="1" t="s">
        <v>1221</v>
      </c>
      <c r="C212" s="1" t="s">
        <v>1181</v>
      </c>
    </row>
    <row r="213" spans="1:3" x14ac:dyDescent="0.2">
      <c r="A213" s="1" t="s">
        <v>189</v>
      </c>
      <c r="B213" s="1" t="s">
        <v>1181</v>
      </c>
      <c r="C213" s="1" t="s">
        <v>1181</v>
      </c>
    </row>
    <row r="214" spans="1:3" x14ac:dyDescent="0.2">
      <c r="A214" s="1" t="s">
        <v>190</v>
      </c>
      <c r="B214" s="1" t="s">
        <v>1180</v>
      </c>
      <c r="C214" s="1" t="s">
        <v>1181</v>
      </c>
    </row>
    <row r="215" spans="1:3" x14ac:dyDescent="0.2">
      <c r="A215" s="1" t="s">
        <v>191</v>
      </c>
      <c r="B215" s="1" t="s">
        <v>1180</v>
      </c>
      <c r="C215" s="1" t="s">
        <v>1181</v>
      </c>
    </row>
    <row r="216" spans="1:3" x14ac:dyDescent="0.2">
      <c r="A216" s="1" t="s">
        <v>192</v>
      </c>
      <c r="B216" s="1" t="s">
        <v>1180</v>
      </c>
      <c r="C216" s="1" t="s">
        <v>1181</v>
      </c>
    </row>
    <row r="217" spans="1:3" x14ac:dyDescent="0.2">
      <c r="A217" s="1" t="s">
        <v>193</v>
      </c>
      <c r="B217" s="1" t="s">
        <v>1218</v>
      </c>
      <c r="C217" s="1" t="s">
        <v>1181</v>
      </c>
    </row>
    <row r="218" spans="1:3" x14ac:dyDescent="0.2">
      <c r="A218" s="1" t="s">
        <v>194</v>
      </c>
      <c r="B218" s="1" t="s">
        <v>1232</v>
      </c>
      <c r="C218" s="1" t="s">
        <v>1181</v>
      </c>
    </row>
    <row r="219" spans="1:3" x14ac:dyDescent="0.2">
      <c r="A219" s="1" t="s">
        <v>195</v>
      </c>
      <c r="B219" s="1" t="s">
        <v>1181</v>
      </c>
      <c r="C219" s="1" t="s">
        <v>1181</v>
      </c>
    </row>
    <row r="220" spans="1:3" x14ac:dyDescent="0.2">
      <c r="A220" s="1" t="s">
        <v>196</v>
      </c>
      <c r="B220" s="1" t="s">
        <v>1232</v>
      </c>
      <c r="C220" s="1" t="s">
        <v>1181</v>
      </c>
    </row>
    <row r="221" spans="1:3" x14ac:dyDescent="0.2">
      <c r="A221" s="1" t="s">
        <v>197</v>
      </c>
      <c r="B221" s="1" t="s">
        <v>1232</v>
      </c>
      <c r="C221" s="1" t="s">
        <v>1181</v>
      </c>
    </row>
    <row r="222" spans="1:3" x14ac:dyDescent="0.2">
      <c r="A222" s="1" t="s">
        <v>198</v>
      </c>
      <c r="B222" s="1" t="s">
        <v>1232</v>
      </c>
      <c r="C222" s="1" t="s">
        <v>1181</v>
      </c>
    </row>
    <row r="223" spans="1:3" x14ac:dyDescent="0.2">
      <c r="A223" s="1" t="s">
        <v>199</v>
      </c>
      <c r="B223" s="1" t="s">
        <v>1232</v>
      </c>
      <c r="C223" s="1" t="s">
        <v>1181</v>
      </c>
    </row>
    <row r="224" spans="1:3" x14ac:dyDescent="0.2">
      <c r="A224" s="1" t="s">
        <v>200</v>
      </c>
      <c r="B224" s="1" t="s">
        <v>1232</v>
      </c>
      <c r="C224" s="1" t="s">
        <v>1181</v>
      </c>
    </row>
    <row r="225" spans="1:3" x14ac:dyDescent="0.2">
      <c r="A225" s="1" t="s">
        <v>201</v>
      </c>
      <c r="B225" s="1" t="s">
        <v>1232</v>
      </c>
      <c r="C225" s="1" t="s">
        <v>1181</v>
      </c>
    </row>
    <row r="226" spans="1:3" x14ac:dyDescent="0.2">
      <c r="A226" s="1" t="s">
        <v>202</v>
      </c>
      <c r="B226" s="1" t="s">
        <v>1232</v>
      </c>
      <c r="C226" s="1" t="s">
        <v>1181</v>
      </c>
    </row>
    <row r="227" spans="1:3" x14ac:dyDescent="0.2">
      <c r="A227" s="1" t="s">
        <v>203</v>
      </c>
      <c r="B227" s="1" t="s">
        <v>1232</v>
      </c>
      <c r="C227" s="1" t="s">
        <v>1181</v>
      </c>
    </row>
    <row r="228" spans="1:3" x14ac:dyDescent="0.2">
      <c r="A228" s="1" t="s">
        <v>204</v>
      </c>
      <c r="B228" s="1" t="s">
        <v>1181</v>
      </c>
      <c r="C228" s="1" t="s">
        <v>1181</v>
      </c>
    </row>
    <row r="229" spans="1:3" x14ac:dyDescent="0.2">
      <c r="A229" s="1" t="s">
        <v>205</v>
      </c>
      <c r="B229" s="1" t="s">
        <v>1200</v>
      </c>
      <c r="C229" s="1" t="s">
        <v>1181</v>
      </c>
    </row>
    <row r="230" spans="1:3" x14ac:dyDescent="0.2">
      <c r="A230" s="1" t="s">
        <v>206</v>
      </c>
      <c r="B230" s="1" t="s">
        <v>1218</v>
      </c>
      <c r="C230" s="1" t="s">
        <v>1181</v>
      </c>
    </row>
    <row r="231" spans="1:3" x14ac:dyDescent="0.2">
      <c r="A231" s="1" t="s">
        <v>207</v>
      </c>
      <c r="B231" s="1" t="s">
        <v>1180</v>
      </c>
      <c r="C231" s="1" t="s">
        <v>1181</v>
      </c>
    </row>
    <row r="232" spans="1:3" x14ac:dyDescent="0.2">
      <c r="A232" s="1" t="s">
        <v>208</v>
      </c>
      <c r="B232" s="1" t="s">
        <v>1180</v>
      </c>
      <c r="C232" s="1" t="s">
        <v>1181</v>
      </c>
    </row>
    <row r="233" spans="1:3" x14ac:dyDescent="0.2">
      <c r="A233" s="1" t="s">
        <v>209</v>
      </c>
      <c r="B233" s="1" t="s">
        <v>1180</v>
      </c>
      <c r="C233" s="1" t="s">
        <v>1181</v>
      </c>
    </row>
    <row r="234" spans="1:3" x14ac:dyDescent="0.2">
      <c r="A234" s="1" t="s">
        <v>210</v>
      </c>
      <c r="B234" s="1" t="s">
        <v>1232</v>
      </c>
      <c r="C234" s="1" t="s">
        <v>1181</v>
      </c>
    </row>
    <row r="235" spans="1:3" x14ac:dyDescent="0.2">
      <c r="A235" s="1" t="s">
        <v>211</v>
      </c>
      <c r="B235" s="1" t="s">
        <v>1232</v>
      </c>
      <c r="C235" s="1" t="s">
        <v>1181</v>
      </c>
    </row>
    <row r="236" spans="1:3" x14ac:dyDescent="0.2">
      <c r="A236" s="1" t="s">
        <v>212</v>
      </c>
      <c r="B236" s="1" t="s">
        <v>1232</v>
      </c>
      <c r="C236" s="1" t="s">
        <v>1181</v>
      </c>
    </row>
    <row r="237" spans="1:3" x14ac:dyDescent="0.2">
      <c r="A237" s="1" t="s">
        <v>213</v>
      </c>
      <c r="B237" s="1" t="s">
        <v>1232</v>
      </c>
      <c r="C237" s="1" t="s">
        <v>1181</v>
      </c>
    </row>
    <row r="238" spans="1:3" x14ac:dyDescent="0.2">
      <c r="A238" s="1" t="s">
        <v>214</v>
      </c>
      <c r="B238" s="1" t="s">
        <v>1200</v>
      </c>
      <c r="C238" s="1" t="s">
        <v>1181</v>
      </c>
    </row>
    <row r="239" spans="1:3" x14ac:dyDescent="0.2">
      <c r="A239" s="1" t="s">
        <v>215</v>
      </c>
      <c r="B239" s="1" t="s">
        <v>1200</v>
      </c>
      <c r="C239" s="1" t="s">
        <v>1181</v>
      </c>
    </row>
    <row r="240" spans="1:3" x14ac:dyDescent="0.2">
      <c r="A240" s="1" t="s">
        <v>216</v>
      </c>
      <c r="B240" s="1" t="s">
        <v>1232</v>
      </c>
      <c r="C240" s="1" t="s">
        <v>1181</v>
      </c>
    </row>
    <row r="241" spans="1:3" x14ac:dyDescent="0.2">
      <c r="A241" s="1" t="s">
        <v>217</v>
      </c>
      <c r="B241" s="1" t="s">
        <v>1211</v>
      </c>
      <c r="C241" s="1" t="s">
        <v>1181</v>
      </c>
    </row>
    <row r="242" spans="1:3" x14ac:dyDescent="0.2">
      <c r="A242" s="1" t="s">
        <v>218</v>
      </c>
      <c r="B242" s="1" t="s">
        <v>1181</v>
      </c>
      <c r="C242" s="1" t="s">
        <v>1181</v>
      </c>
    </row>
    <row r="243" spans="1:3" x14ac:dyDescent="0.2">
      <c r="A243" s="1" t="s">
        <v>219</v>
      </c>
      <c r="B243" s="1" t="s">
        <v>1184</v>
      </c>
      <c r="C243" s="1" t="s">
        <v>1181</v>
      </c>
    </row>
    <row r="244" spans="1:3" x14ac:dyDescent="0.2">
      <c r="A244" s="1" t="s">
        <v>220</v>
      </c>
      <c r="B244" s="1" t="s">
        <v>1184</v>
      </c>
      <c r="C244" s="1" t="s">
        <v>1181</v>
      </c>
    </row>
    <row r="245" spans="1:3" x14ac:dyDescent="0.2">
      <c r="A245" s="1" t="s">
        <v>221</v>
      </c>
      <c r="B245" s="1" t="s">
        <v>1184</v>
      </c>
      <c r="C245" s="1" t="s">
        <v>1181</v>
      </c>
    </row>
    <row r="246" spans="1:3" x14ac:dyDescent="0.2">
      <c r="A246" s="1" t="s">
        <v>222</v>
      </c>
      <c r="B246" s="1" t="s">
        <v>1211</v>
      </c>
      <c r="C246" s="1" t="s">
        <v>1181</v>
      </c>
    </row>
    <row r="247" spans="1:3" x14ac:dyDescent="0.2">
      <c r="A247" s="1" t="s">
        <v>223</v>
      </c>
      <c r="B247" s="1" t="s">
        <v>1180</v>
      </c>
      <c r="C247" s="1" t="s">
        <v>1181</v>
      </c>
    </row>
    <row r="248" spans="1:3" x14ac:dyDescent="0.2">
      <c r="A248" s="1" t="s">
        <v>224</v>
      </c>
      <c r="B248" s="1" t="s">
        <v>1237</v>
      </c>
      <c r="C248" s="1" t="s">
        <v>1181</v>
      </c>
    </row>
    <row r="249" spans="1:3" x14ac:dyDescent="0.2">
      <c r="A249" s="1" t="s">
        <v>225</v>
      </c>
      <c r="B249" s="1" t="s">
        <v>1218</v>
      </c>
      <c r="C249" s="1" t="s">
        <v>1181</v>
      </c>
    </row>
    <row r="250" spans="1:3" x14ac:dyDescent="0.2">
      <c r="A250" s="1" t="s">
        <v>226</v>
      </c>
      <c r="B250" s="1" t="s">
        <v>1238</v>
      </c>
      <c r="C250" s="1" t="s">
        <v>1181</v>
      </c>
    </row>
    <row r="251" spans="1:3" x14ac:dyDescent="0.2">
      <c r="A251" s="1" t="s">
        <v>227</v>
      </c>
      <c r="B251" s="1" t="s">
        <v>1231</v>
      </c>
      <c r="C251" s="1" t="s">
        <v>1181</v>
      </c>
    </row>
    <row r="252" spans="1:3" x14ac:dyDescent="0.2">
      <c r="A252" s="1" t="s">
        <v>228</v>
      </c>
      <c r="B252" s="1" t="s">
        <v>1200</v>
      </c>
      <c r="C252" s="1" t="s">
        <v>1181</v>
      </c>
    </row>
    <row r="253" spans="1:3" x14ac:dyDescent="0.2">
      <c r="A253" s="1" t="s">
        <v>229</v>
      </c>
      <c r="B253" s="1" t="s">
        <v>1211</v>
      </c>
      <c r="C253" s="1" t="s">
        <v>1181</v>
      </c>
    </row>
    <row r="254" spans="1:3" x14ac:dyDescent="0.2">
      <c r="A254" s="1" t="s">
        <v>230</v>
      </c>
      <c r="B254" s="1" t="s">
        <v>1180</v>
      </c>
      <c r="C254" s="1" t="s">
        <v>1181</v>
      </c>
    </row>
    <row r="255" spans="1:3" x14ac:dyDescent="0.2">
      <c r="A255" s="1" t="s">
        <v>231</v>
      </c>
      <c r="B255" s="1" t="s">
        <v>1221</v>
      </c>
      <c r="C255" s="1" t="s">
        <v>1181</v>
      </c>
    </row>
    <row r="256" spans="1:3" x14ac:dyDescent="0.2">
      <c r="A256" s="1" t="s">
        <v>232</v>
      </c>
      <c r="B256" s="1" t="s">
        <v>1220</v>
      </c>
      <c r="C256" s="1" t="s">
        <v>1181</v>
      </c>
    </row>
    <row r="257" spans="1:3" x14ac:dyDescent="0.2">
      <c r="A257" s="1" t="s">
        <v>233</v>
      </c>
      <c r="B257" s="1" t="s">
        <v>1181</v>
      </c>
      <c r="C257" s="1" t="s">
        <v>1181</v>
      </c>
    </row>
    <row r="258" spans="1:3" x14ac:dyDescent="0.2">
      <c r="A258" s="1" t="s">
        <v>234</v>
      </c>
      <c r="B258" s="1" t="s">
        <v>1231</v>
      </c>
      <c r="C258" s="1" t="s">
        <v>1181</v>
      </c>
    </row>
    <row r="259" spans="1:3" x14ac:dyDescent="0.2">
      <c r="A259" s="1" t="s">
        <v>235</v>
      </c>
      <c r="B259" s="1" t="s">
        <v>1228</v>
      </c>
      <c r="C259" s="1" t="s">
        <v>1181</v>
      </c>
    </row>
    <row r="260" spans="1:3" x14ac:dyDescent="0.2">
      <c r="A260" s="1" t="s">
        <v>236</v>
      </c>
      <c r="B260" s="1" t="s">
        <v>1222</v>
      </c>
      <c r="C260" s="1" t="s">
        <v>1181</v>
      </c>
    </row>
    <row r="261" spans="1:3" x14ac:dyDescent="0.2">
      <c r="A261" s="1" t="s">
        <v>237</v>
      </c>
      <c r="B261" s="1" t="s">
        <v>1180</v>
      </c>
      <c r="C261" s="1" t="s">
        <v>1181</v>
      </c>
    </row>
    <row r="262" spans="1:3" x14ac:dyDescent="0.2">
      <c r="A262" s="1" t="s">
        <v>238</v>
      </c>
      <c r="B262" s="1" t="s">
        <v>1184</v>
      </c>
      <c r="C262" s="1" t="s">
        <v>1181</v>
      </c>
    </row>
    <row r="263" spans="1:3" x14ac:dyDescent="0.2">
      <c r="A263" s="1" t="s">
        <v>239</v>
      </c>
      <c r="B263" s="1" t="s">
        <v>1221</v>
      </c>
      <c r="C263" s="1" t="s">
        <v>1181</v>
      </c>
    </row>
    <row r="264" spans="1:3" x14ac:dyDescent="0.2">
      <c r="A264" s="1" t="s">
        <v>240</v>
      </c>
      <c r="B264" s="1" t="s">
        <v>1239</v>
      </c>
      <c r="C264" s="1" t="s">
        <v>1181</v>
      </c>
    </row>
    <row r="265" spans="1:3" x14ac:dyDescent="0.2">
      <c r="A265" s="1" t="s">
        <v>241</v>
      </c>
      <c r="B265" s="1" t="s">
        <v>1149</v>
      </c>
      <c r="C265" s="1" t="s">
        <v>1181</v>
      </c>
    </row>
    <row r="266" spans="1:3" x14ac:dyDescent="0.2">
      <c r="A266" s="1" t="s">
        <v>242</v>
      </c>
      <c r="B266" s="1" t="s">
        <v>1181</v>
      </c>
      <c r="C266" s="1" t="s">
        <v>1181</v>
      </c>
    </row>
    <row r="267" spans="1:3" x14ac:dyDescent="0.2">
      <c r="A267" s="1" t="s">
        <v>243</v>
      </c>
      <c r="B267" s="1" t="s">
        <v>1211</v>
      </c>
      <c r="C267" s="1" t="s">
        <v>1181</v>
      </c>
    </row>
    <row r="268" spans="1:3" x14ac:dyDescent="0.2">
      <c r="A268" s="1" t="s">
        <v>244</v>
      </c>
      <c r="B268" s="1" t="s">
        <v>1211</v>
      </c>
      <c r="C268" s="1" t="s">
        <v>1181</v>
      </c>
    </row>
    <row r="269" spans="1:3" x14ac:dyDescent="0.2">
      <c r="A269" s="1" t="s">
        <v>245</v>
      </c>
      <c r="B269" s="1" t="s">
        <v>1221</v>
      </c>
      <c r="C269" s="1" t="s">
        <v>1181</v>
      </c>
    </row>
    <row r="270" spans="1:3" x14ac:dyDescent="0.2">
      <c r="A270" s="1" t="s">
        <v>246</v>
      </c>
      <c r="B270" s="1" t="s">
        <v>1181</v>
      </c>
      <c r="C270" s="1" t="s">
        <v>1181</v>
      </c>
    </row>
    <row r="271" spans="1:3" x14ac:dyDescent="0.2">
      <c r="A271" s="1" t="s">
        <v>247</v>
      </c>
      <c r="B271" s="1" t="s">
        <v>1107</v>
      </c>
      <c r="C271" s="1" t="s">
        <v>1181</v>
      </c>
    </row>
    <row r="272" spans="1:3" x14ac:dyDescent="0.2">
      <c r="A272" s="1" t="s">
        <v>248</v>
      </c>
      <c r="B272" s="1" t="s">
        <v>1240</v>
      </c>
      <c r="C272" s="1" t="s">
        <v>1181</v>
      </c>
    </row>
    <row r="273" spans="1:3" x14ac:dyDescent="0.2">
      <c r="A273" s="1" t="s">
        <v>249</v>
      </c>
      <c r="B273" s="1" t="s">
        <v>1240</v>
      </c>
      <c r="C273" s="1" t="s">
        <v>1181</v>
      </c>
    </row>
    <row r="274" spans="1:3" x14ac:dyDescent="0.2">
      <c r="A274" s="1" t="s">
        <v>250</v>
      </c>
      <c r="B274" s="1" t="s">
        <v>1181</v>
      </c>
      <c r="C274" s="1" t="s">
        <v>1181</v>
      </c>
    </row>
    <row r="275" spans="1:3" x14ac:dyDescent="0.2">
      <c r="A275" s="1" t="s">
        <v>251</v>
      </c>
      <c r="B275" s="1" t="s">
        <v>1184</v>
      </c>
      <c r="C275" s="1" t="s">
        <v>1181</v>
      </c>
    </row>
    <row r="276" spans="1:3" x14ac:dyDescent="0.2">
      <c r="A276" s="1" t="s">
        <v>252</v>
      </c>
      <c r="B276" s="1" t="s">
        <v>1221</v>
      </c>
      <c r="C276" s="1" t="s">
        <v>1181</v>
      </c>
    </row>
    <row r="277" spans="1:3" x14ac:dyDescent="0.2">
      <c r="A277" s="1" t="s">
        <v>253</v>
      </c>
      <c r="B277" s="1" t="s">
        <v>1200</v>
      </c>
      <c r="C277" s="1" t="s">
        <v>1181</v>
      </c>
    </row>
    <row r="278" spans="1:3" x14ac:dyDescent="0.2">
      <c r="A278" s="1" t="s">
        <v>254</v>
      </c>
      <c r="B278" s="1" t="s">
        <v>1181</v>
      </c>
      <c r="C278" s="1" t="s">
        <v>1181</v>
      </c>
    </row>
    <row r="279" spans="1:3" x14ac:dyDescent="0.2">
      <c r="A279" s="1" t="s">
        <v>255</v>
      </c>
      <c r="B279" s="1" t="s">
        <v>1181</v>
      </c>
      <c r="C279" s="1" t="s">
        <v>1181</v>
      </c>
    </row>
    <row r="280" spans="1:3" x14ac:dyDescent="0.2">
      <c r="A280" s="1" t="s">
        <v>256</v>
      </c>
      <c r="B280" s="1" t="s">
        <v>1202</v>
      </c>
      <c r="C280" s="1" t="s">
        <v>1181</v>
      </c>
    </row>
    <row r="281" spans="1:3" x14ac:dyDescent="0.2">
      <c r="A281" s="1" t="s">
        <v>257</v>
      </c>
      <c r="B281" s="1" t="s">
        <v>1241</v>
      </c>
      <c r="C281" s="1" t="s">
        <v>1181</v>
      </c>
    </row>
    <row r="282" spans="1:3" x14ac:dyDescent="0.2">
      <c r="A282" s="1" t="s">
        <v>258</v>
      </c>
      <c r="B282" s="1" t="s">
        <v>1180</v>
      </c>
      <c r="C282" s="1" t="s">
        <v>1181</v>
      </c>
    </row>
    <row r="283" spans="1:3" x14ac:dyDescent="0.2">
      <c r="A283" s="1" t="s">
        <v>259</v>
      </c>
      <c r="B283" s="1" t="s">
        <v>1180</v>
      </c>
      <c r="C283" s="1" t="s">
        <v>1181</v>
      </c>
    </row>
    <row r="284" spans="1:3" x14ac:dyDescent="0.2">
      <c r="A284" s="1" t="s">
        <v>260</v>
      </c>
      <c r="B284" s="1" t="s">
        <v>1180</v>
      </c>
      <c r="C284" s="1" t="s">
        <v>1181</v>
      </c>
    </row>
    <row r="285" spans="1:3" x14ac:dyDescent="0.2">
      <c r="A285" s="1" t="s">
        <v>261</v>
      </c>
      <c r="B285" s="1" t="s">
        <v>1184</v>
      </c>
      <c r="C285" s="1" t="s">
        <v>1181</v>
      </c>
    </row>
    <row r="286" spans="1:3" x14ac:dyDescent="0.2">
      <c r="A286" s="1" t="s">
        <v>262</v>
      </c>
      <c r="B286" s="1" t="s">
        <v>1184</v>
      </c>
      <c r="C286" s="1" t="s">
        <v>1181</v>
      </c>
    </row>
    <row r="287" spans="1:3" x14ac:dyDescent="0.2">
      <c r="A287" s="1" t="s">
        <v>263</v>
      </c>
      <c r="B287" s="1" t="s">
        <v>1184</v>
      </c>
      <c r="C287" s="1" t="s">
        <v>1181</v>
      </c>
    </row>
    <row r="288" spans="1:3" x14ac:dyDescent="0.2">
      <c r="A288" s="1" t="s">
        <v>264</v>
      </c>
      <c r="B288" s="1" t="s">
        <v>1184</v>
      </c>
      <c r="C288" s="1" t="s">
        <v>1181</v>
      </c>
    </row>
    <row r="289" spans="1:3" x14ac:dyDescent="0.2">
      <c r="A289" s="1" t="s">
        <v>265</v>
      </c>
      <c r="B289" s="1" t="s">
        <v>1180</v>
      </c>
      <c r="C289" s="1" t="s">
        <v>1181</v>
      </c>
    </row>
    <row r="290" spans="1:3" x14ac:dyDescent="0.2">
      <c r="A290" s="1" t="s">
        <v>266</v>
      </c>
      <c r="B290" s="1" t="s">
        <v>1180</v>
      </c>
      <c r="C290" s="1" t="s">
        <v>1181</v>
      </c>
    </row>
    <row r="291" spans="1:3" x14ac:dyDescent="0.2">
      <c r="A291" s="1" t="s">
        <v>267</v>
      </c>
      <c r="B291" s="1" t="s">
        <v>1180</v>
      </c>
      <c r="C291" s="1" t="s">
        <v>1181</v>
      </c>
    </row>
    <row r="292" spans="1:3" x14ac:dyDescent="0.2">
      <c r="A292" s="1" t="s">
        <v>268</v>
      </c>
      <c r="B292" s="1" t="s">
        <v>1180</v>
      </c>
      <c r="C292" s="1" t="s">
        <v>1181</v>
      </c>
    </row>
    <row r="293" spans="1:3" x14ac:dyDescent="0.2">
      <c r="A293" s="1" t="s">
        <v>269</v>
      </c>
      <c r="B293" s="1" t="s">
        <v>1180</v>
      </c>
      <c r="C293" s="1" t="s">
        <v>1181</v>
      </c>
    </row>
    <row r="294" spans="1:3" x14ac:dyDescent="0.2">
      <c r="A294" s="1" t="s">
        <v>270</v>
      </c>
      <c r="B294" s="1" t="s">
        <v>1221</v>
      </c>
      <c r="C294" s="1" t="s">
        <v>1181</v>
      </c>
    </row>
    <row r="295" spans="1:3" x14ac:dyDescent="0.2">
      <c r="A295" s="1" t="s">
        <v>271</v>
      </c>
      <c r="B295" s="1" t="s">
        <v>1221</v>
      </c>
      <c r="C295" s="1" t="s">
        <v>1181</v>
      </c>
    </row>
    <row r="296" spans="1:3" x14ac:dyDescent="0.2">
      <c r="A296" s="1" t="s">
        <v>272</v>
      </c>
      <c r="B296" s="1" t="s">
        <v>1221</v>
      </c>
      <c r="C296" s="1" t="s">
        <v>1181</v>
      </c>
    </row>
    <row r="297" spans="1:3" x14ac:dyDescent="0.2">
      <c r="A297" s="1" t="s">
        <v>273</v>
      </c>
      <c r="B297" s="1" t="s">
        <v>1242</v>
      </c>
      <c r="C297" s="1" t="s">
        <v>1181</v>
      </c>
    </row>
    <row r="298" spans="1:3" x14ac:dyDescent="0.2">
      <c r="A298" s="1" t="s">
        <v>274</v>
      </c>
      <c r="B298" s="1" t="s">
        <v>1220</v>
      </c>
      <c r="C298" s="1" t="s">
        <v>1181</v>
      </c>
    </row>
    <row r="299" spans="1:3" x14ac:dyDescent="0.2">
      <c r="A299" s="1" t="s">
        <v>275</v>
      </c>
      <c r="B299" s="1" t="s">
        <v>1180</v>
      </c>
      <c r="C299" s="1" t="s">
        <v>1181</v>
      </c>
    </row>
    <row r="300" spans="1:3" x14ac:dyDescent="0.2">
      <c r="A300" s="1" t="s">
        <v>276</v>
      </c>
      <c r="B300" s="1" t="s">
        <v>1180</v>
      </c>
      <c r="C300" s="1" t="s">
        <v>1181</v>
      </c>
    </row>
    <row r="301" spans="1:3" x14ac:dyDescent="0.2">
      <c r="A301" s="1" t="s">
        <v>277</v>
      </c>
      <c r="B301" s="1" t="s">
        <v>1243</v>
      </c>
      <c r="C301" s="1" t="s">
        <v>1181</v>
      </c>
    </row>
    <row r="302" spans="1:3" x14ac:dyDescent="0.2">
      <c r="A302" s="1" t="s">
        <v>278</v>
      </c>
      <c r="B302" s="1" t="s">
        <v>1184</v>
      </c>
      <c r="C302" s="1" t="s">
        <v>1181</v>
      </c>
    </row>
    <row r="303" spans="1:3" x14ac:dyDescent="0.2">
      <c r="A303" s="1" t="s">
        <v>279</v>
      </c>
      <c r="B303" s="1" t="s">
        <v>1184</v>
      </c>
      <c r="C303" s="1" t="s">
        <v>1181</v>
      </c>
    </row>
    <row r="304" spans="1:3" x14ac:dyDescent="0.2">
      <c r="A304" s="1" t="s">
        <v>280</v>
      </c>
      <c r="B304" s="1" t="s">
        <v>1200</v>
      </c>
      <c r="C304" s="1" t="s">
        <v>1181</v>
      </c>
    </row>
    <row r="305" spans="1:3" x14ac:dyDescent="0.2">
      <c r="A305" s="1" t="s">
        <v>281</v>
      </c>
      <c r="B305" s="1" t="s">
        <v>1180</v>
      </c>
      <c r="C305" s="1" t="s">
        <v>1181</v>
      </c>
    </row>
    <row r="306" spans="1:3" x14ac:dyDescent="0.2">
      <c r="A306" s="1" t="s">
        <v>282</v>
      </c>
      <c r="B306" s="1" t="s">
        <v>1180</v>
      </c>
      <c r="C306" s="1" t="s">
        <v>1181</v>
      </c>
    </row>
    <row r="307" spans="1:3" x14ac:dyDescent="0.2">
      <c r="A307" s="1" t="s">
        <v>283</v>
      </c>
      <c r="B307" s="1" t="s">
        <v>1180</v>
      </c>
      <c r="C307" s="1" t="s">
        <v>1181</v>
      </c>
    </row>
    <row r="308" spans="1:3" x14ac:dyDescent="0.2">
      <c r="A308" s="1" t="s">
        <v>284</v>
      </c>
      <c r="B308" s="1" t="s">
        <v>1180</v>
      </c>
      <c r="C308" s="1" t="s">
        <v>1181</v>
      </c>
    </row>
    <row r="309" spans="1:3" x14ac:dyDescent="0.2">
      <c r="A309" s="1" t="s">
        <v>285</v>
      </c>
      <c r="B309" s="1" t="s">
        <v>1180</v>
      </c>
      <c r="C309" s="1" t="s">
        <v>1181</v>
      </c>
    </row>
    <row r="310" spans="1:3" x14ac:dyDescent="0.2">
      <c r="A310" s="1" t="s">
        <v>286</v>
      </c>
      <c r="B310" s="1" t="s">
        <v>1231</v>
      </c>
      <c r="C310" s="1" t="s">
        <v>1181</v>
      </c>
    </row>
    <row r="311" spans="1:3" x14ac:dyDescent="0.2">
      <c r="A311" s="1" t="s">
        <v>287</v>
      </c>
      <c r="B311" s="1" t="s">
        <v>1244</v>
      </c>
      <c r="C311" s="1" t="s">
        <v>1181</v>
      </c>
    </row>
    <row r="312" spans="1:3" x14ac:dyDescent="0.2">
      <c r="A312" s="1" t="s">
        <v>288</v>
      </c>
      <c r="B312" s="1" t="s">
        <v>1184</v>
      </c>
      <c r="C312" s="1" t="s">
        <v>1181</v>
      </c>
    </row>
    <row r="313" spans="1:3" x14ac:dyDescent="0.2">
      <c r="A313" s="1" t="s">
        <v>289</v>
      </c>
      <c r="B313" s="1" t="s">
        <v>1231</v>
      </c>
      <c r="C313" s="1" t="s">
        <v>1181</v>
      </c>
    </row>
    <row r="314" spans="1:3" x14ac:dyDescent="0.2">
      <c r="A314" s="1" t="s">
        <v>290</v>
      </c>
      <c r="B314" s="1" t="s">
        <v>1245</v>
      </c>
      <c r="C314" s="1" t="s">
        <v>1181</v>
      </c>
    </row>
    <row r="315" spans="1:3" x14ac:dyDescent="0.2">
      <c r="A315" s="1" t="s">
        <v>291</v>
      </c>
      <c r="B315" s="1" t="s">
        <v>1202</v>
      </c>
      <c r="C315" s="1" t="s">
        <v>1181</v>
      </c>
    </row>
    <row r="316" spans="1:3" x14ac:dyDescent="0.2">
      <c r="A316" s="1" t="s">
        <v>292</v>
      </c>
      <c r="B316" s="1" t="s">
        <v>1200</v>
      </c>
      <c r="C316" s="1" t="s">
        <v>1181</v>
      </c>
    </row>
    <row r="317" spans="1:3" x14ac:dyDescent="0.2">
      <c r="A317" s="1" t="s">
        <v>293</v>
      </c>
      <c r="B317" s="1" t="s">
        <v>1200</v>
      </c>
      <c r="C317" s="1" t="s">
        <v>1181</v>
      </c>
    </row>
    <row r="318" spans="1:3" x14ac:dyDescent="0.2">
      <c r="A318" s="1" t="s">
        <v>294</v>
      </c>
      <c r="B318" s="1" t="s">
        <v>1202</v>
      </c>
      <c r="C318" s="1" t="s">
        <v>1181</v>
      </c>
    </row>
    <row r="319" spans="1:3" x14ac:dyDescent="0.2">
      <c r="A319" s="1" t="s">
        <v>295</v>
      </c>
      <c r="B319" s="1" t="s">
        <v>1218</v>
      </c>
      <c r="C319" s="1" t="s">
        <v>1181</v>
      </c>
    </row>
    <row r="320" spans="1:3" x14ac:dyDescent="0.2">
      <c r="A320" s="1" t="s">
        <v>296</v>
      </c>
      <c r="B320" s="1" t="s">
        <v>1200</v>
      </c>
      <c r="C320" s="1" t="s">
        <v>1181</v>
      </c>
    </row>
    <row r="321" spans="1:3" x14ac:dyDescent="0.2">
      <c r="A321" s="1" t="s">
        <v>297</v>
      </c>
      <c r="B321" s="1" t="s">
        <v>1181</v>
      </c>
      <c r="C321" s="1" t="s">
        <v>1181</v>
      </c>
    </row>
    <row r="322" spans="1:3" x14ac:dyDescent="0.2">
      <c r="A322" s="1" t="s">
        <v>298</v>
      </c>
      <c r="B322" s="1" t="s">
        <v>1180</v>
      </c>
      <c r="C322" s="1" t="s">
        <v>1181</v>
      </c>
    </row>
    <row r="323" spans="1:3" x14ac:dyDescent="0.2">
      <c r="A323" s="1" t="s">
        <v>299</v>
      </c>
      <c r="B323" s="1" t="s">
        <v>1180</v>
      </c>
      <c r="C323" s="1" t="s">
        <v>1181</v>
      </c>
    </row>
    <row r="324" spans="1:3" x14ac:dyDescent="0.2">
      <c r="A324" s="1" t="s">
        <v>300</v>
      </c>
      <c r="B324" s="1" t="s">
        <v>1180</v>
      </c>
      <c r="C324" s="1" t="s">
        <v>1181</v>
      </c>
    </row>
    <row r="325" spans="1:3" x14ac:dyDescent="0.2">
      <c r="A325" s="1" t="s">
        <v>301</v>
      </c>
      <c r="B325" s="1" t="s">
        <v>1180</v>
      </c>
      <c r="C325" s="1" t="s">
        <v>1181</v>
      </c>
    </row>
    <row r="326" spans="1:3" x14ac:dyDescent="0.2">
      <c r="A326" s="1" t="s">
        <v>302</v>
      </c>
      <c r="B326" s="1" t="s">
        <v>1184</v>
      </c>
      <c r="C326" s="1" t="s">
        <v>1181</v>
      </c>
    </row>
    <row r="327" spans="1:3" x14ac:dyDescent="0.2">
      <c r="A327" s="1" t="s">
        <v>303</v>
      </c>
      <c r="B327" s="1" t="s">
        <v>1218</v>
      </c>
      <c r="C327" s="1" t="s">
        <v>1181</v>
      </c>
    </row>
    <row r="328" spans="1:3" x14ac:dyDescent="0.2">
      <c r="A328" s="1" t="s">
        <v>304</v>
      </c>
      <c r="B328" s="1" t="s">
        <v>1211</v>
      </c>
      <c r="C328" s="1" t="s">
        <v>1181</v>
      </c>
    </row>
    <row r="329" spans="1:3" x14ac:dyDescent="0.2">
      <c r="A329" s="1" t="s">
        <v>305</v>
      </c>
      <c r="B329" s="1" t="s">
        <v>1180</v>
      </c>
      <c r="C329" s="1" t="s">
        <v>1181</v>
      </c>
    </row>
    <row r="330" spans="1:3" x14ac:dyDescent="0.2">
      <c r="A330" s="1" t="s">
        <v>306</v>
      </c>
      <c r="B330" s="1" t="s">
        <v>1107</v>
      </c>
      <c r="C330" s="1" t="s">
        <v>1181</v>
      </c>
    </row>
    <row r="331" spans="1:3" x14ac:dyDescent="0.2">
      <c r="A331" s="1" t="s">
        <v>307</v>
      </c>
      <c r="B331" s="1" t="s">
        <v>1184</v>
      </c>
      <c r="C331" s="1" t="s">
        <v>1181</v>
      </c>
    </row>
    <row r="332" spans="1:3" x14ac:dyDescent="0.2">
      <c r="A332" s="1" t="s">
        <v>308</v>
      </c>
      <c r="B332" s="1" t="s">
        <v>1184</v>
      </c>
      <c r="C332" s="1" t="s">
        <v>1181</v>
      </c>
    </row>
    <row r="333" spans="1:3" x14ac:dyDescent="0.2">
      <c r="A333" s="1" t="s">
        <v>309</v>
      </c>
      <c r="B333" s="1" t="s">
        <v>1184</v>
      </c>
      <c r="C333" s="1" t="s">
        <v>1181</v>
      </c>
    </row>
    <row r="334" spans="1:3" x14ac:dyDescent="0.2">
      <c r="A334" s="1" t="s">
        <v>310</v>
      </c>
      <c r="B334" s="1" t="s">
        <v>1184</v>
      </c>
      <c r="C334" s="1" t="s">
        <v>1181</v>
      </c>
    </row>
    <row r="335" spans="1:3" x14ac:dyDescent="0.2">
      <c r="A335" s="1" t="s">
        <v>311</v>
      </c>
      <c r="B335" s="1" t="s">
        <v>1181</v>
      </c>
      <c r="C335" s="1" t="s">
        <v>1181</v>
      </c>
    </row>
    <row r="336" spans="1:3" x14ac:dyDescent="0.2">
      <c r="A336" s="1" t="s">
        <v>312</v>
      </c>
      <c r="B336" s="1" t="s">
        <v>1184</v>
      </c>
      <c r="C336" s="1" t="s">
        <v>1181</v>
      </c>
    </row>
    <row r="337" spans="1:3" x14ac:dyDescent="0.2">
      <c r="A337" s="1" t="s">
        <v>313</v>
      </c>
      <c r="B337" s="1" t="s">
        <v>1246</v>
      </c>
      <c r="C337" s="1" t="s">
        <v>1181</v>
      </c>
    </row>
    <row r="338" spans="1:3" x14ac:dyDescent="0.2">
      <c r="A338" s="1" t="s">
        <v>314</v>
      </c>
      <c r="B338" s="1" t="s">
        <v>1232</v>
      </c>
      <c r="C338" s="1" t="s">
        <v>1181</v>
      </c>
    </row>
    <row r="339" spans="1:3" x14ac:dyDescent="0.2">
      <c r="A339" s="1" t="s">
        <v>315</v>
      </c>
      <c r="B339" s="1" t="s">
        <v>1218</v>
      </c>
      <c r="C339" s="1" t="s">
        <v>1181</v>
      </c>
    </row>
    <row r="340" spans="1:3" x14ac:dyDescent="0.2">
      <c r="A340" s="1" t="s">
        <v>316</v>
      </c>
      <c r="B340" s="1" t="s">
        <v>1211</v>
      </c>
      <c r="C340" s="1" t="s">
        <v>1181</v>
      </c>
    </row>
    <row r="341" spans="1:3" x14ac:dyDescent="0.2">
      <c r="A341" s="1" t="s">
        <v>317</v>
      </c>
      <c r="B341" s="1" t="s">
        <v>1238</v>
      </c>
      <c r="C341" s="1" t="s">
        <v>1181</v>
      </c>
    </row>
    <row r="342" spans="1:3" x14ac:dyDescent="0.2">
      <c r="A342" s="1" t="s">
        <v>318</v>
      </c>
      <c r="B342" s="1" t="s">
        <v>1218</v>
      </c>
      <c r="C342" s="1" t="s">
        <v>1181</v>
      </c>
    </row>
    <row r="343" spans="1:3" x14ac:dyDescent="0.2">
      <c r="A343" s="1" t="s">
        <v>319</v>
      </c>
      <c r="B343" s="1" t="s">
        <v>1222</v>
      </c>
      <c r="C343" s="1" t="s">
        <v>1181</v>
      </c>
    </row>
    <row r="344" spans="1:3" x14ac:dyDescent="0.2">
      <c r="A344" s="1" t="s">
        <v>320</v>
      </c>
      <c r="B344" s="1" t="s">
        <v>1247</v>
      </c>
      <c r="C344" s="1" t="s">
        <v>1181</v>
      </c>
    </row>
    <row r="345" spans="1:3" x14ac:dyDescent="0.2">
      <c r="A345" s="1" t="s">
        <v>321</v>
      </c>
      <c r="B345" s="1" t="s">
        <v>1085</v>
      </c>
      <c r="C345" s="1" t="s">
        <v>1181</v>
      </c>
    </row>
    <row r="346" spans="1:3" x14ac:dyDescent="0.2">
      <c r="A346" s="1" t="s">
        <v>322</v>
      </c>
      <c r="B346" s="1" t="s">
        <v>1184</v>
      </c>
      <c r="C346" s="1" t="s">
        <v>1181</v>
      </c>
    </row>
    <row r="347" spans="1:3" x14ac:dyDescent="0.2">
      <c r="A347" s="1" t="s">
        <v>323</v>
      </c>
      <c r="B347" s="1" t="s">
        <v>1184</v>
      </c>
      <c r="C347" s="1" t="s">
        <v>1181</v>
      </c>
    </row>
    <row r="348" spans="1:3" x14ac:dyDescent="0.2">
      <c r="A348" s="1" t="s">
        <v>324</v>
      </c>
      <c r="B348" s="1" t="s">
        <v>1184</v>
      </c>
      <c r="C348" s="1" t="s">
        <v>1181</v>
      </c>
    </row>
    <row r="349" spans="1:3" x14ac:dyDescent="0.2">
      <c r="A349" s="1" t="s">
        <v>325</v>
      </c>
      <c r="B349" s="1" t="s">
        <v>1184</v>
      </c>
      <c r="C349" s="1" t="s">
        <v>1181</v>
      </c>
    </row>
    <row r="350" spans="1:3" x14ac:dyDescent="0.2">
      <c r="A350" s="1" t="s">
        <v>326</v>
      </c>
      <c r="B350" s="1" t="s">
        <v>1184</v>
      </c>
      <c r="C350" s="1" t="s">
        <v>1181</v>
      </c>
    </row>
    <row r="351" spans="1:3" x14ac:dyDescent="0.2">
      <c r="A351" s="1" t="s">
        <v>327</v>
      </c>
      <c r="B351" s="1" t="s">
        <v>1184</v>
      </c>
      <c r="C351" s="1" t="s">
        <v>1181</v>
      </c>
    </row>
    <row r="352" spans="1:3" x14ac:dyDescent="0.2">
      <c r="A352" s="1" t="s">
        <v>328</v>
      </c>
      <c r="B352" s="1" t="s">
        <v>1184</v>
      </c>
      <c r="C352" s="1" t="s">
        <v>1181</v>
      </c>
    </row>
    <row r="353" spans="1:3" x14ac:dyDescent="0.2">
      <c r="A353" s="1" t="s">
        <v>329</v>
      </c>
      <c r="B353" s="1" t="s">
        <v>1200</v>
      </c>
      <c r="C353" s="1" t="s">
        <v>1181</v>
      </c>
    </row>
    <row r="354" spans="1:3" x14ac:dyDescent="0.2">
      <c r="A354" s="1" t="s">
        <v>330</v>
      </c>
      <c r="B354" s="1" t="s">
        <v>1218</v>
      </c>
      <c r="C354" s="1" t="s">
        <v>1181</v>
      </c>
    </row>
    <row r="355" spans="1:3" x14ac:dyDescent="0.2">
      <c r="A355" s="1" t="s">
        <v>331</v>
      </c>
      <c r="B355" s="1" t="s">
        <v>1181</v>
      </c>
      <c r="C355" s="1" t="s">
        <v>1181</v>
      </c>
    </row>
    <row r="356" spans="1:3" x14ac:dyDescent="0.2">
      <c r="A356" s="1" t="s">
        <v>332</v>
      </c>
      <c r="B356" s="1" t="s">
        <v>1107</v>
      </c>
      <c r="C356" s="1" t="s">
        <v>1181</v>
      </c>
    </row>
    <row r="357" spans="1:3" x14ac:dyDescent="0.2">
      <c r="A357" s="1" t="s">
        <v>333</v>
      </c>
      <c r="B357" s="1" t="s">
        <v>1107</v>
      </c>
      <c r="C357" s="1" t="s">
        <v>1181</v>
      </c>
    </row>
    <row r="358" spans="1:3" x14ac:dyDescent="0.2">
      <c r="A358" s="1" t="s">
        <v>334</v>
      </c>
      <c r="B358" s="1" t="s">
        <v>1222</v>
      </c>
      <c r="C358" s="1" t="s">
        <v>1181</v>
      </c>
    </row>
    <row r="359" spans="1:3" x14ac:dyDescent="0.2">
      <c r="A359" s="1" t="s">
        <v>335</v>
      </c>
      <c r="B359" s="1" t="s">
        <v>1107</v>
      </c>
      <c r="C359" s="1" t="s">
        <v>1181</v>
      </c>
    </row>
    <row r="360" spans="1:3" x14ac:dyDescent="0.2">
      <c r="A360" s="1" t="s">
        <v>336</v>
      </c>
      <c r="B360" s="1" t="s">
        <v>1220</v>
      </c>
      <c r="C360" s="1" t="s">
        <v>1181</v>
      </c>
    </row>
    <row r="361" spans="1:3" x14ac:dyDescent="0.2">
      <c r="A361" s="1" t="s">
        <v>337</v>
      </c>
      <c r="B361" s="1" t="s">
        <v>1184</v>
      </c>
      <c r="C361" s="1" t="s">
        <v>1181</v>
      </c>
    </row>
    <row r="362" spans="1:3" x14ac:dyDescent="0.2">
      <c r="A362" s="1" t="s">
        <v>338</v>
      </c>
      <c r="B362" s="1" t="s">
        <v>1184</v>
      </c>
      <c r="C362" s="1" t="s">
        <v>1181</v>
      </c>
    </row>
    <row r="363" spans="1:3" x14ac:dyDescent="0.2">
      <c r="A363" s="1" t="s">
        <v>339</v>
      </c>
      <c r="B363" s="1" t="s">
        <v>1220</v>
      </c>
      <c r="C363" s="1" t="s">
        <v>1181</v>
      </c>
    </row>
    <row r="364" spans="1:3" x14ac:dyDescent="0.2">
      <c r="A364" s="1" t="s">
        <v>340</v>
      </c>
      <c r="B364" s="1" t="s">
        <v>1180</v>
      </c>
      <c r="C364" s="1" t="s">
        <v>1181</v>
      </c>
    </row>
    <row r="365" spans="1:3" x14ac:dyDescent="0.2">
      <c r="A365" s="1" t="s">
        <v>341</v>
      </c>
      <c r="B365" s="1" t="s">
        <v>1222</v>
      </c>
      <c r="C365" s="1" t="s">
        <v>1181</v>
      </c>
    </row>
    <row r="366" spans="1:3" x14ac:dyDescent="0.2">
      <c r="A366" s="1" t="s">
        <v>342</v>
      </c>
      <c r="B366" s="1" t="s">
        <v>1184</v>
      </c>
      <c r="C366" s="1" t="s">
        <v>1181</v>
      </c>
    </row>
    <row r="367" spans="1:3" x14ac:dyDescent="0.2">
      <c r="A367" s="1" t="s">
        <v>343</v>
      </c>
      <c r="B367" s="1" t="s">
        <v>1184</v>
      </c>
      <c r="C367" s="1" t="s">
        <v>1181</v>
      </c>
    </row>
    <row r="368" spans="1:3" x14ac:dyDescent="0.2">
      <c r="A368" s="1" t="s">
        <v>344</v>
      </c>
      <c r="B368" s="1" t="s">
        <v>1248</v>
      </c>
      <c r="C368" s="1" t="s">
        <v>1181</v>
      </c>
    </row>
    <row r="369" spans="1:3" x14ac:dyDescent="0.2">
      <c r="A369" s="1" t="s">
        <v>345</v>
      </c>
      <c r="B369" s="1" t="s">
        <v>1180</v>
      </c>
      <c r="C369" s="1" t="s">
        <v>1181</v>
      </c>
    </row>
    <row r="370" spans="1:3" x14ac:dyDescent="0.2">
      <c r="A370" s="1" t="s">
        <v>346</v>
      </c>
      <c r="B370" s="1" t="s">
        <v>1181</v>
      </c>
      <c r="C370" s="1" t="s">
        <v>1181</v>
      </c>
    </row>
    <row r="371" spans="1:3" x14ac:dyDescent="0.2">
      <c r="A371" s="1" t="s">
        <v>347</v>
      </c>
      <c r="B371" s="1" t="s">
        <v>1211</v>
      </c>
      <c r="C371" s="1" t="s">
        <v>1211</v>
      </c>
    </row>
    <row r="372" spans="1:3" x14ac:dyDescent="0.2">
      <c r="A372" s="1" t="s">
        <v>348</v>
      </c>
      <c r="B372" s="1" t="s">
        <v>1218</v>
      </c>
      <c r="C372" s="1" t="s">
        <v>1181</v>
      </c>
    </row>
    <row r="373" spans="1:3" x14ac:dyDescent="0.2">
      <c r="A373" s="1" t="s">
        <v>349</v>
      </c>
      <c r="B373" s="1" t="s">
        <v>1181</v>
      </c>
      <c r="C373" s="1" t="s">
        <v>1181</v>
      </c>
    </row>
    <row r="374" spans="1:3" x14ac:dyDescent="0.2">
      <c r="A374" s="1" t="s">
        <v>350</v>
      </c>
      <c r="B374" s="1" t="s">
        <v>1181</v>
      </c>
      <c r="C374" s="1" t="s">
        <v>1181</v>
      </c>
    </row>
    <row r="375" spans="1:3" x14ac:dyDescent="0.2">
      <c r="A375" s="1" t="s">
        <v>351</v>
      </c>
      <c r="B375" s="1" t="s">
        <v>1181</v>
      </c>
      <c r="C375" s="1" t="s">
        <v>1181</v>
      </c>
    </row>
    <row r="376" spans="1:3" x14ac:dyDescent="0.2">
      <c r="A376" s="1" t="s">
        <v>352</v>
      </c>
      <c r="B376" s="1" t="s">
        <v>1180</v>
      </c>
      <c r="C376" s="1" t="s">
        <v>1181</v>
      </c>
    </row>
    <row r="377" spans="1:3" x14ac:dyDescent="0.2">
      <c r="A377" s="1" t="s">
        <v>353</v>
      </c>
      <c r="B377" s="1" t="s">
        <v>1180</v>
      </c>
      <c r="C377" s="1" t="s">
        <v>1181</v>
      </c>
    </row>
    <row r="378" spans="1:3" x14ac:dyDescent="0.2">
      <c r="A378" s="1" t="s">
        <v>354</v>
      </c>
      <c r="B378" s="1" t="s">
        <v>1181</v>
      </c>
      <c r="C378" s="1" t="s">
        <v>1181</v>
      </c>
    </row>
    <row r="379" spans="1:3" x14ac:dyDescent="0.2">
      <c r="A379" s="1" t="s">
        <v>355</v>
      </c>
      <c r="B379" s="1" t="s">
        <v>1180</v>
      </c>
      <c r="C379" s="1" t="s">
        <v>1181</v>
      </c>
    </row>
    <row r="380" spans="1:3" x14ac:dyDescent="0.2">
      <c r="A380" s="1" t="s">
        <v>356</v>
      </c>
      <c r="B380" s="1" t="s">
        <v>1220</v>
      </c>
      <c r="C380" s="1" t="s">
        <v>1181</v>
      </c>
    </row>
    <row r="381" spans="1:3" x14ac:dyDescent="0.2">
      <c r="A381" s="1" t="s">
        <v>357</v>
      </c>
      <c r="B381" s="1" t="s">
        <v>1202</v>
      </c>
      <c r="C381" s="1" t="s">
        <v>1181</v>
      </c>
    </row>
    <row r="382" spans="1:3" x14ac:dyDescent="0.2">
      <c r="A382" s="1" t="s">
        <v>358</v>
      </c>
      <c r="B382" s="1" t="s">
        <v>1218</v>
      </c>
      <c r="C382" s="1" t="s">
        <v>1181</v>
      </c>
    </row>
    <row r="383" spans="1:3" x14ac:dyDescent="0.2">
      <c r="A383" s="1" t="s">
        <v>359</v>
      </c>
      <c r="B383" s="1" t="s">
        <v>1218</v>
      </c>
      <c r="C383" s="1" t="s">
        <v>1181</v>
      </c>
    </row>
    <row r="384" spans="1:3" x14ac:dyDescent="0.2">
      <c r="A384" s="1" t="s">
        <v>360</v>
      </c>
      <c r="B384" s="1" t="s">
        <v>1218</v>
      </c>
      <c r="C384" s="1" t="s">
        <v>1181</v>
      </c>
    </row>
    <row r="385" spans="1:3" x14ac:dyDescent="0.2">
      <c r="A385" s="1" t="s">
        <v>361</v>
      </c>
      <c r="B385" s="1" t="s">
        <v>1200</v>
      </c>
      <c r="C385" s="1" t="s">
        <v>1181</v>
      </c>
    </row>
    <row r="386" spans="1:3" x14ac:dyDescent="0.2">
      <c r="A386" s="1" t="s">
        <v>362</v>
      </c>
      <c r="B386" s="1" t="s">
        <v>1181</v>
      </c>
      <c r="C386" s="1" t="s">
        <v>1181</v>
      </c>
    </row>
    <row r="387" spans="1:3" x14ac:dyDescent="0.2">
      <c r="A387" s="1" t="s">
        <v>363</v>
      </c>
      <c r="B387" s="1" t="s">
        <v>1181</v>
      </c>
      <c r="C387" s="1" t="s">
        <v>1181</v>
      </c>
    </row>
    <row r="388" spans="1:3" x14ac:dyDescent="0.2">
      <c r="A388" s="1" t="s">
        <v>364</v>
      </c>
      <c r="B388" s="1" t="s">
        <v>1200</v>
      </c>
      <c r="C388" s="1" t="s">
        <v>1181</v>
      </c>
    </row>
    <row r="389" spans="1:3" x14ac:dyDescent="0.2">
      <c r="A389" s="1" t="s">
        <v>365</v>
      </c>
      <c r="B389" s="1" t="s">
        <v>1107</v>
      </c>
      <c r="C389" s="1" t="s">
        <v>1181</v>
      </c>
    </row>
    <row r="390" spans="1:3" x14ac:dyDescent="0.2">
      <c r="A390" s="1" t="s">
        <v>366</v>
      </c>
      <c r="B390" s="1" t="s">
        <v>1181</v>
      </c>
      <c r="C390" s="1" t="s">
        <v>1181</v>
      </c>
    </row>
    <row r="391" spans="1:3" x14ac:dyDescent="0.2">
      <c r="A391" s="1" t="s">
        <v>367</v>
      </c>
      <c r="B391" s="1" t="s">
        <v>1249</v>
      </c>
      <c r="C391" s="1" t="s">
        <v>1181</v>
      </c>
    </row>
    <row r="392" spans="1:3" x14ac:dyDescent="0.2">
      <c r="A392" s="1" t="s">
        <v>368</v>
      </c>
      <c r="B392" s="1" t="s">
        <v>1220</v>
      </c>
      <c r="C392" s="1" t="s">
        <v>1181</v>
      </c>
    </row>
    <row r="393" spans="1:3" x14ac:dyDescent="0.2">
      <c r="A393" s="1" t="s">
        <v>369</v>
      </c>
      <c r="B393" s="1" t="s">
        <v>1180</v>
      </c>
      <c r="C393" s="1" t="s">
        <v>1181</v>
      </c>
    </row>
    <row r="394" spans="1:3" x14ac:dyDescent="0.2">
      <c r="A394" s="1" t="s">
        <v>370</v>
      </c>
      <c r="B394" s="1" t="s">
        <v>1222</v>
      </c>
      <c r="C394" s="1" t="s">
        <v>1181</v>
      </c>
    </row>
    <row r="395" spans="1:3" x14ac:dyDescent="0.2">
      <c r="A395" s="1" t="s">
        <v>371</v>
      </c>
      <c r="B395" s="1" t="s">
        <v>1184</v>
      </c>
      <c r="C395" s="1" t="s">
        <v>1181</v>
      </c>
    </row>
    <row r="396" spans="1:3" x14ac:dyDescent="0.2">
      <c r="A396" s="1" t="s">
        <v>372</v>
      </c>
      <c r="B396" s="1" t="s">
        <v>1184</v>
      </c>
      <c r="C396" s="1" t="s">
        <v>1181</v>
      </c>
    </row>
    <row r="397" spans="1:3" x14ac:dyDescent="0.2">
      <c r="A397" s="1" t="s">
        <v>373</v>
      </c>
      <c r="B397" s="1" t="s">
        <v>1184</v>
      </c>
      <c r="C397" s="1" t="s">
        <v>1181</v>
      </c>
    </row>
    <row r="398" spans="1:3" x14ac:dyDescent="0.2">
      <c r="A398" s="1" t="s">
        <v>374</v>
      </c>
      <c r="B398" s="1" t="s">
        <v>1184</v>
      </c>
      <c r="C398" s="1" t="s">
        <v>1181</v>
      </c>
    </row>
    <row r="399" spans="1:3" x14ac:dyDescent="0.2">
      <c r="A399" s="1" t="s">
        <v>375</v>
      </c>
      <c r="B399" s="1" t="s">
        <v>1184</v>
      </c>
      <c r="C399" s="1" t="s">
        <v>1181</v>
      </c>
    </row>
    <row r="400" spans="1:3" x14ac:dyDescent="0.2">
      <c r="A400" s="1" t="s">
        <v>376</v>
      </c>
      <c r="B400" s="1" t="s">
        <v>1184</v>
      </c>
      <c r="C400" s="1" t="s">
        <v>1181</v>
      </c>
    </row>
    <row r="401" spans="1:3" x14ac:dyDescent="0.2">
      <c r="A401" s="1" t="s">
        <v>377</v>
      </c>
      <c r="B401" s="1" t="s">
        <v>1180</v>
      </c>
      <c r="C401" s="1" t="s">
        <v>1181</v>
      </c>
    </row>
    <row r="402" spans="1:3" x14ac:dyDescent="0.2">
      <c r="A402" s="1" t="s">
        <v>378</v>
      </c>
      <c r="B402" s="1" t="s">
        <v>1250</v>
      </c>
      <c r="C402" s="1" t="s">
        <v>1181</v>
      </c>
    </row>
    <row r="403" spans="1:3" x14ac:dyDescent="0.2">
      <c r="A403" s="1" t="s">
        <v>379</v>
      </c>
      <c r="B403" s="1" t="s">
        <v>1180</v>
      </c>
      <c r="C403" s="1" t="s">
        <v>1181</v>
      </c>
    </row>
    <row r="404" spans="1:3" x14ac:dyDescent="0.2">
      <c r="A404" s="1" t="s">
        <v>380</v>
      </c>
      <c r="B404" s="1" t="s">
        <v>1250</v>
      </c>
      <c r="C404" s="1" t="s">
        <v>1181</v>
      </c>
    </row>
    <row r="405" spans="1:3" x14ac:dyDescent="0.2">
      <c r="A405" s="1" t="s">
        <v>381</v>
      </c>
      <c r="B405" s="1" t="s">
        <v>1211</v>
      </c>
      <c r="C405" s="1" t="s">
        <v>1181</v>
      </c>
    </row>
    <row r="406" spans="1:3" x14ac:dyDescent="0.2">
      <c r="A406" s="1" t="s">
        <v>382</v>
      </c>
      <c r="B406" s="1" t="s">
        <v>1251</v>
      </c>
      <c r="C406" s="1" t="s">
        <v>1181</v>
      </c>
    </row>
    <row r="407" spans="1:3" x14ac:dyDescent="0.2">
      <c r="A407" s="1" t="s">
        <v>383</v>
      </c>
      <c r="B407" s="1" t="s">
        <v>1211</v>
      </c>
      <c r="C407" s="1" t="s">
        <v>1181</v>
      </c>
    </row>
    <row r="408" spans="1:3" x14ac:dyDescent="0.2">
      <c r="A408" s="1" t="s">
        <v>384</v>
      </c>
      <c r="B408" s="1" t="s">
        <v>1181</v>
      </c>
      <c r="C408" s="1" t="s">
        <v>1181</v>
      </c>
    </row>
    <row r="409" spans="1:3" x14ac:dyDescent="0.2">
      <c r="A409" s="1" t="s">
        <v>385</v>
      </c>
      <c r="B409" s="1" t="s">
        <v>1232</v>
      </c>
      <c r="C409" s="1" t="s">
        <v>1181</v>
      </c>
    </row>
    <row r="410" spans="1:3" x14ac:dyDescent="0.2">
      <c r="A410" s="1" t="s">
        <v>386</v>
      </c>
      <c r="B410" s="1" t="s">
        <v>1184</v>
      </c>
      <c r="C410" s="1" t="s">
        <v>1181</v>
      </c>
    </row>
    <row r="411" spans="1:3" x14ac:dyDescent="0.2">
      <c r="A411" s="1" t="s">
        <v>387</v>
      </c>
      <c r="B411" s="1" t="s">
        <v>1184</v>
      </c>
      <c r="C411" s="1" t="s">
        <v>1181</v>
      </c>
    </row>
    <row r="412" spans="1:3" x14ac:dyDescent="0.2">
      <c r="A412" s="1" t="s">
        <v>388</v>
      </c>
      <c r="B412" s="1" t="s">
        <v>1252</v>
      </c>
      <c r="C412" s="1" t="s">
        <v>1181</v>
      </c>
    </row>
    <row r="413" spans="1:3" x14ac:dyDescent="0.2">
      <c r="A413" s="1" t="s">
        <v>389</v>
      </c>
      <c r="B413" s="1" t="s">
        <v>1222</v>
      </c>
      <c r="C413" s="1" t="s">
        <v>1181</v>
      </c>
    </row>
    <row r="414" spans="1:3" x14ac:dyDescent="0.2">
      <c r="A414" s="1" t="s">
        <v>390</v>
      </c>
      <c r="B414" s="1" t="s">
        <v>1253</v>
      </c>
      <c r="C414" s="1" t="s">
        <v>1181</v>
      </c>
    </row>
    <row r="415" spans="1:3" x14ac:dyDescent="0.2">
      <c r="A415" s="1" t="s">
        <v>391</v>
      </c>
      <c r="B415" s="1" t="s">
        <v>1184</v>
      </c>
      <c r="C415" s="1" t="s">
        <v>1181</v>
      </c>
    </row>
    <row r="416" spans="1:3" x14ac:dyDescent="0.2">
      <c r="A416" s="1" t="s">
        <v>392</v>
      </c>
      <c r="B416" s="1" t="s">
        <v>1180</v>
      </c>
      <c r="C416" s="1" t="s">
        <v>1181</v>
      </c>
    </row>
    <row r="417" spans="1:3" x14ac:dyDescent="0.2">
      <c r="A417" s="1" t="s">
        <v>393</v>
      </c>
      <c r="B417" s="1" t="s">
        <v>1180</v>
      </c>
      <c r="C417" s="1" t="s">
        <v>1181</v>
      </c>
    </row>
    <row r="418" spans="1:3" x14ac:dyDescent="0.2">
      <c r="A418" s="1" t="s">
        <v>394</v>
      </c>
      <c r="B418" s="1" t="s">
        <v>1184</v>
      </c>
      <c r="C418" s="1" t="s">
        <v>1181</v>
      </c>
    </row>
    <row r="419" spans="1:3" x14ac:dyDescent="0.2">
      <c r="A419" s="1" t="s">
        <v>395</v>
      </c>
      <c r="B419" s="1" t="s">
        <v>1184</v>
      </c>
      <c r="C419" s="1" t="s">
        <v>1181</v>
      </c>
    </row>
    <row r="420" spans="1:3" x14ac:dyDescent="0.2">
      <c r="A420" s="1" t="s">
        <v>396</v>
      </c>
      <c r="B420" s="1" t="s">
        <v>1184</v>
      </c>
      <c r="C420" s="1" t="s">
        <v>1181</v>
      </c>
    </row>
    <row r="421" spans="1:3" x14ac:dyDescent="0.2">
      <c r="A421" s="1" t="s">
        <v>397</v>
      </c>
      <c r="B421" s="1" t="s">
        <v>1184</v>
      </c>
      <c r="C421" s="1" t="s">
        <v>1181</v>
      </c>
    </row>
    <row r="422" spans="1:3" x14ac:dyDescent="0.2">
      <c r="A422" s="1" t="s">
        <v>398</v>
      </c>
      <c r="B422" s="1" t="s">
        <v>1180</v>
      </c>
      <c r="C422" s="1" t="s">
        <v>1181</v>
      </c>
    </row>
    <row r="423" spans="1:3" x14ac:dyDescent="0.2">
      <c r="A423" s="1" t="s">
        <v>399</v>
      </c>
      <c r="B423" s="1" t="s">
        <v>1181</v>
      </c>
      <c r="C423" s="1" t="s">
        <v>1181</v>
      </c>
    </row>
    <row r="424" spans="1:3" x14ac:dyDescent="0.2">
      <c r="A424" s="1" t="s">
        <v>400</v>
      </c>
      <c r="B424" s="1" t="s">
        <v>1180</v>
      </c>
      <c r="C424" s="1" t="s">
        <v>1181</v>
      </c>
    </row>
    <row r="425" spans="1:3" x14ac:dyDescent="0.2">
      <c r="A425" s="1" t="s">
        <v>401</v>
      </c>
      <c r="B425" s="1" t="s">
        <v>1254</v>
      </c>
      <c r="C425" s="1" t="s">
        <v>1181</v>
      </c>
    </row>
    <row r="426" spans="1:3" x14ac:dyDescent="0.2">
      <c r="A426" s="1" t="s">
        <v>402</v>
      </c>
      <c r="B426" s="1" t="s">
        <v>1184</v>
      </c>
      <c r="C426" s="1" t="s">
        <v>1181</v>
      </c>
    </row>
    <row r="427" spans="1:3" x14ac:dyDescent="0.2">
      <c r="A427" s="1" t="s">
        <v>403</v>
      </c>
      <c r="B427" s="1" t="s">
        <v>1181</v>
      </c>
      <c r="C427" s="1" t="s">
        <v>1181</v>
      </c>
    </row>
    <row r="428" spans="1:3" x14ac:dyDescent="0.2">
      <c r="A428" s="1" t="s">
        <v>404</v>
      </c>
      <c r="B428" s="1" t="s">
        <v>1149</v>
      </c>
      <c r="C428" s="1" t="s">
        <v>1181</v>
      </c>
    </row>
    <row r="429" spans="1:3" x14ac:dyDescent="0.2">
      <c r="A429" s="1" t="s">
        <v>405</v>
      </c>
      <c r="B429" s="1" t="s">
        <v>1251</v>
      </c>
      <c r="C429" s="1" t="s">
        <v>1181</v>
      </c>
    </row>
    <row r="430" spans="1:3" x14ac:dyDescent="0.2">
      <c r="A430" s="1" t="s">
        <v>406</v>
      </c>
      <c r="B430" s="1" t="s">
        <v>1222</v>
      </c>
      <c r="C430" s="1" t="s">
        <v>1181</v>
      </c>
    </row>
    <row r="431" spans="1:3" x14ac:dyDescent="0.2">
      <c r="A431" s="1" t="s">
        <v>407</v>
      </c>
      <c r="B431" s="1" t="s">
        <v>1253</v>
      </c>
      <c r="C431" s="1" t="s">
        <v>1181</v>
      </c>
    </row>
    <row r="432" spans="1:3" x14ac:dyDescent="0.2">
      <c r="A432" s="1" t="s">
        <v>408</v>
      </c>
      <c r="B432" s="1" t="s">
        <v>1184</v>
      </c>
      <c r="C432" s="1" t="s">
        <v>1181</v>
      </c>
    </row>
    <row r="433" spans="1:3" x14ac:dyDescent="0.2">
      <c r="A433" s="1" t="s">
        <v>409</v>
      </c>
      <c r="B433" s="1" t="s">
        <v>1184</v>
      </c>
      <c r="C433" s="1" t="s">
        <v>1181</v>
      </c>
    </row>
    <row r="434" spans="1:3" x14ac:dyDescent="0.2">
      <c r="A434" s="1" t="s">
        <v>410</v>
      </c>
      <c r="B434" s="1" t="s">
        <v>1184</v>
      </c>
      <c r="C434" s="1" t="s">
        <v>1181</v>
      </c>
    </row>
    <row r="435" spans="1:3" x14ac:dyDescent="0.2">
      <c r="A435" s="1" t="s">
        <v>411</v>
      </c>
      <c r="B435" s="1" t="s">
        <v>1184</v>
      </c>
      <c r="C435" s="1" t="s">
        <v>1181</v>
      </c>
    </row>
    <row r="436" spans="1:3" x14ac:dyDescent="0.2">
      <c r="A436" s="1" t="s">
        <v>412</v>
      </c>
      <c r="B436" s="1" t="s">
        <v>1184</v>
      </c>
      <c r="C436" s="1" t="s">
        <v>1181</v>
      </c>
    </row>
    <row r="437" spans="1:3" x14ac:dyDescent="0.2">
      <c r="A437" s="1" t="s">
        <v>413</v>
      </c>
      <c r="B437" s="1" t="s">
        <v>1184</v>
      </c>
      <c r="C437" s="1" t="s">
        <v>1181</v>
      </c>
    </row>
    <row r="438" spans="1:3" x14ac:dyDescent="0.2">
      <c r="A438" s="1" t="s">
        <v>414</v>
      </c>
      <c r="B438" s="1" t="s">
        <v>1222</v>
      </c>
      <c r="C438" s="1" t="s">
        <v>1181</v>
      </c>
    </row>
    <row r="439" spans="1:3" x14ac:dyDescent="0.2">
      <c r="A439" s="1" t="s">
        <v>415</v>
      </c>
      <c r="B439" s="1" t="s">
        <v>1222</v>
      </c>
      <c r="C439" s="1" t="s">
        <v>1181</v>
      </c>
    </row>
    <row r="440" spans="1:3" x14ac:dyDescent="0.2">
      <c r="A440" s="1" t="s">
        <v>416</v>
      </c>
      <c r="B440" s="1" t="s">
        <v>1238</v>
      </c>
      <c r="C440" s="1" t="s">
        <v>1181</v>
      </c>
    </row>
    <row r="441" spans="1:3" x14ac:dyDescent="0.2">
      <c r="A441" s="1" t="s">
        <v>417</v>
      </c>
      <c r="B441" s="1" t="s">
        <v>1222</v>
      </c>
      <c r="C441" s="1" t="s">
        <v>1181</v>
      </c>
    </row>
    <row r="442" spans="1:3" x14ac:dyDescent="0.2">
      <c r="A442" s="1" t="s">
        <v>418</v>
      </c>
      <c r="B442" s="1" t="s">
        <v>1181</v>
      </c>
      <c r="C442" s="1" t="s">
        <v>1181</v>
      </c>
    </row>
    <row r="443" spans="1:3" x14ac:dyDescent="0.2">
      <c r="A443" s="1" t="s">
        <v>419</v>
      </c>
      <c r="B443" s="1" t="s">
        <v>1222</v>
      </c>
      <c r="C443" s="1" t="s">
        <v>1222</v>
      </c>
    </row>
    <row r="444" spans="1:3" x14ac:dyDescent="0.2">
      <c r="A444" s="1" t="s">
        <v>420</v>
      </c>
      <c r="B444" s="1" t="s">
        <v>1221</v>
      </c>
      <c r="C444" s="1" t="s">
        <v>1181</v>
      </c>
    </row>
    <row r="445" spans="1:3" x14ac:dyDescent="0.2">
      <c r="A445" s="1" t="s">
        <v>421</v>
      </c>
      <c r="B445" s="1" t="s">
        <v>1222</v>
      </c>
      <c r="C445" s="1" t="s">
        <v>1181</v>
      </c>
    </row>
    <row r="446" spans="1:3" x14ac:dyDescent="0.2">
      <c r="A446" s="1" t="s">
        <v>422</v>
      </c>
      <c r="B446" s="1" t="s">
        <v>1218</v>
      </c>
      <c r="C446" s="1" t="s">
        <v>1181</v>
      </c>
    </row>
    <row r="447" spans="1:3" x14ac:dyDescent="0.2">
      <c r="A447" s="1" t="s">
        <v>423</v>
      </c>
      <c r="B447" s="1" t="s">
        <v>1252</v>
      </c>
      <c r="C447" s="1" t="s">
        <v>1181</v>
      </c>
    </row>
    <row r="448" spans="1:3" x14ac:dyDescent="0.2">
      <c r="A448" s="1" t="s">
        <v>424</v>
      </c>
      <c r="B448" s="1" t="s">
        <v>1211</v>
      </c>
      <c r="C448" s="1" t="s">
        <v>1181</v>
      </c>
    </row>
    <row r="449" spans="1:3" x14ac:dyDescent="0.2">
      <c r="A449" s="1" t="s">
        <v>425</v>
      </c>
      <c r="B449" s="1" t="s">
        <v>1181</v>
      </c>
      <c r="C449" s="1" t="s">
        <v>1181</v>
      </c>
    </row>
    <row r="450" spans="1:3" x14ac:dyDescent="0.2">
      <c r="A450" s="1" t="s">
        <v>426</v>
      </c>
      <c r="B450" s="1" t="s">
        <v>1255</v>
      </c>
      <c r="C450" s="1" t="s">
        <v>1181</v>
      </c>
    </row>
    <row r="451" spans="1:3" x14ac:dyDescent="0.2">
      <c r="A451" s="1" t="s">
        <v>427</v>
      </c>
      <c r="B451" s="1" t="s">
        <v>1180</v>
      </c>
      <c r="C451" s="1" t="s">
        <v>1181</v>
      </c>
    </row>
    <row r="452" spans="1:3" x14ac:dyDescent="0.2">
      <c r="A452" s="1" t="s">
        <v>428</v>
      </c>
      <c r="B452" s="1" t="s">
        <v>1184</v>
      </c>
      <c r="C452" s="1" t="s">
        <v>1181</v>
      </c>
    </row>
    <row r="453" spans="1:3" x14ac:dyDescent="0.2">
      <c r="A453" s="1" t="s">
        <v>429</v>
      </c>
      <c r="B453" s="1" t="s">
        <v>1184</v>
      </c>
      <c r="C453" s="1" t="s">
        <v>1181</v>
      </c>
    </row>
    <row r="454" spans="1:3" x14ac:dyDescent="0.2">
      <c r="A454" s="1" t="s">
        <v>430</v>
      </c>
      <c r="B454" s="1" t="s">
        <v>1218</v>
      </c>
      <c r="C454" s="1" t="s">
        <v>1181</v>
      </c>
    </row>
    <row r="455" spans="1:3" x14ac:dyDescent="0.2">
      <c r="A455" s="1" t="s">
        <v>431</v>
      </c>
      <c r="B455" s="1" t="s">
        <v>1252</v>
      </c>
      <c r="C455" s="1" t="s">
        <v>1181</v>
      </c>
    </row>
    <row r="456" spans="1:3" x14ac:dyDescent="0.2">
      <c r="A456" s="1" t="s">
        <v>432</v>
      </c>
      <c r="B456" s="1" t="s">
        <v>1256</v>
      </c>
      <c r="C456" s="1" t="s">
        <v>1181</v>
      </c>
    </row>
    <row r="457" spans="1:3" x14ac:dyDescent="0.2">
      <c r="A457" s="1" t="s">
        <v>433</v>
      </c>
      <c r="B457" s="1" t="s">
        <v>1257</v>
      </c>
      <c r="C457" s="1" t="s">
        <v>1181</v>
      </c>
    </row>
    <row r="458" spans="1:3" x14ac:dyDescent="0.2">
      <c r="A458" s="1" t="s">
        <v>434</v>
      </c>
      <c r="B458" s="1" t="s">
        <v>1180</v>
      </c>
      <c r="C458" s="1" t="s">
        <v>1181</v>
      </c>
    </row>
    <row r="459" spans="1:3" x14ac:dyDescent="0.2">
      <c r="A459" s="1" t="s">
        <v>435</v>
      </c>
      <c r="B459" s="1" t="s">
        <v>1184</v>
      </c>
      <c r="C459" s="1" t="s">
        <v>1181</v>
      </c>
    </row>
    <row r="460" spans="1:3" x14ac:dyDescent="0.2">
      <c r="A460" s="1" t="s">
        <v>436</v>
      </c>
      <c r="B460" s="1" t="s">
        <v>1225</v>
      </c>
      <c r="C460" s="1" t="s">
        <v>1181</v>
      </c>
    </row>
    <row r="461" spans="1:3" x14ac:dyDescent="0.2">
      <c r="A461" s="1" t="s">
        <v>437</v>
      </c>
      <c r="B461" s="1" t="s">
        <v>1225</v>
      </c>
      <c r="C461" s="1" t="s">
        <v>1181</v>
      </c>
    </row>
    <row r="462" spans="1:3" x14ac:dyDescent="0.2">
      <c r="A462" s="1" t="s">
        <v>438</v>
      </c>
      <c r="B462" s="1" t="s">
        <v>1200</v>
      </c>
      <c r="C462" s="1" t="s">
        <v>1181</v>
      </c>
    </row>
    <row r="463" spans="1:3" x14ac:dyDescent="0.2">
      <c r="A463" s="1" t="s">
        <v>439</v>
      </c>
      <c r="B463" s="1" t="s">
        <v>1255</v>
      </c>
      <c r="C463" s="1" t="s">
        <v>1181</v>
      </c>
    </row>
    <row r="464" spans="1:3" x14ac:dyDescent="0.2">
      <c r="A464" s="1" t="s">
        <v>440</v>
      </c>
      <c r="B464" s="1" t="s">
        <v>1258</v>
      </c>
      <c r="C464" s="1" t="s">
        <v>1181</v>
      </c>
    </row>
    <row r="465" spans="1:3" x14ac:dyDescent="0.2">
      <c r="A465" s="1" t="s">
        <v>441</v>
      </c>
      <c r="B465" s="1" t="s">
        <v>1247</v>
      </c>
      <c r="C465" s="1" t="s">
        <v>1181</v>
      </c>
    </row>
    <row r="466" spans="1:3" x14ac:dyDescent="0.2">
      <c r="A466" s="1" t="s">
        <v>442</v>
      </c>
      <c r="B466" s="1" t="s">
        <v>1218</v>
      </c>
      <c r="C466" s="1" t="s">
        <v>1181</v>
      </c>
    </row>
    <row r="467" spans="1:3" x14ac:dyDescent="0.2">
      <c r="A467" s="1" t="s">
        <v>443</v>
      </c>
      <c r="B467" s="1" t="s">
        <v>1222</v>
      </c>
      <c r="C467" s="1" t="s">
        <v>1181</v>
      </c>
    </row>
    <row r="468" spans="1:3" x14ac:dyDescent="0.2">
      <c r="A468" s="1" t="s">
        <v>444</v>
      </c>
      <c r="B468" s="1" t="s">
        <v>1256</v>
      </c>
      <c r="C468" s="1" t="s">
        <v>1181</v>
      </c>
    </row>
    <row r="469" spans="1:3" x14ac:dyDescent="0.2">
      <c r="A469" s="1" t="s">
        <v>445</v>
      </c>
      <c r="B469" s="1" t="s">
        <v>1220</v>
      </c>
      <c r="C469" s="1" t="s">
        <v>1181</v>
      </c>
    </row>
    <row r="470" spans="1:3" x14ac:dyDescent="0.2">
      <c r="A470" s="1" t="s">
        <v>446</v>
      </c>
      <c r="B470" s="1" t="s">
        <v>1247</v>
      </c>
      <c r="C470" s="1" t="s">
        <v>1181</v>
      </c>
    </row>
    <row r="471" spans="1:3" x14ac:dyDescent="0.2">
      <c r="A471" s="1" t="s">
        <v>447</v>
      </c>
      <c r="B471" s="1" t="s">
        <v>1235</v>
      </c>
      <c r="C471" s="1" t="s">
        <v>1181</v>
      </c>
    </row>
    <row r="472" spans="1:3" x14ac:dyDescent="0.2">
      <c r="A472" s="1" t="s">
        <v>448</v>
      </c>
      <c r="B472" s="1" t="s">
        <v>1232</v>
      </c>
      <c r="C472" s="1" t="s">
        <v>1181</v>
      </c>
    </row>
    <row r="473" spans="1:3" x14ac:dyDescent="0.2">
      <c r="A473" s="1" t="s">
        <v>449</v>
      </c>
      <c r="B473" s="1" t="s">
        <v>1181</v>
      </c>
      <c r="C473" s="1" t="s">
        <v>1181</v>
      </c>
    </row>
    <row r="474" spans="1:3" x14ac:dyDescent="0.2">
      <c r="A474" s="1" t="s">
        <v>450</v>
      </c>
      <c r="B474" s="1" t="s">
        <v>1181</v>
      </c>
      <c r="C474" s="1" t="s">
        <v>1181</v>
      </c>
    </row>
    <row r="475" spans="1:3" x14ac:dyDescent="0.2">
      <c r="A475" s="1" t="s">
        <v>451</v>
      </c>
      <c r="B475" s="1" t="s">
        <v>1218</v>
      </c>
      <c r="C475" s="1" t="s">
        <v>1181</v>
      </c>
    </row>
    <row r="476" spans="1:3" x14ac:dyDescent="0.2">
      <c r="A476" s="1" t="s">
        <v>452</v>
      </c>
      <c r="B476" s="1" t="s">
        <v>1184</v>
      </c>
      <c r="C476" s="1" t="s">
        <v>1181</v>
      </c>
    </row>
    <row r="477" spans="1:3" x14ac:dyDescent="0.2">
      <c r="A477" s="1" t="s">
        <v>453</v>
      </c>
      <c r="B477" s="1" t="s">
        <v>1218</v>
      </c>
      <c r="C477" s="1" t="s">
        <v>1181</v>
      </c>
    </row>
    <row r="478" spans="1:3" x14ac:dyDescent="0.2">
      <c r="A478" s="1" t="s">
        <v>454</v>
      </c>
      <c r="B478" s="1" t="s">
        <v>1184</v>
      </c>
      <c r="C478" s="1" t="s">
        <v>1181</v>
      </c>
    </row>
    <row r="479" spans="1:3" x14ac:dyDescent="0.2">
      <c r="A479" s="1" t="s">
        <v>455</v>
      </c>
      <c r="B479" s="1" t="s">
        <v>1180</v>
      </c>
      <c r="C479" s="1" t="s">
        <v>1181</v>
      </c>
    </row>
    <row r="480" spans="1:3" x14ac:dyDescent="0.2">
      <c r="A480" s="1" t="s">
        <v>456</v>
      </c>
      <c r="B480" s="1" t="s">
        <v>1184</v>
      </c>
      <c r="C480" s="1" t="s">
        <v>1181</v>
      </c>
    </row>
    <row r="481" spans="1:3" x14ac:dyDescent="0.2">
      <c r="A481" s="1" t="s">
        <v>457</v>
      </c>
      <c r="B481" s="1" t="s">
        <v>1184</v>
      </c>
      <c r="C481" s="1" t="s">
        <v>1181</v>
      </c>
    </row>
    <row r="482" spans="1:3" x14ac:dyDescent="0.2">
      <c r="A482" s="1" t="s">
        <v>458</v>
      </c>
      <c r="B482" s="1" t="s">
        <v>1184</v>
      </c>
      <c r="C482" s="1" t="s">
        <v>1181</v>
      </c>
    </row>
    <row r="483" spans="1:3" x14ac:dyDescent="0.2">
      <c r="A483" s="1" t="s">
        <v>459</v>
      </c>
      <c r="B483" s="1" t="s">
        <v>1184</v>
      </c>
      <c r="C483" s="1" t="s">
        <v>1181</v>
      </c>
    </row>
    <row r="484" spans="1:3" x14ac:dyDescent="0.2">
      <c r="A484" s="1" t="s">
        <v>460</v>
      </c>
      <c r="B484" s="1" t="s">
        <v>1184</v>
      </c>
      <c r="C484" s="1" t="s">
        <v>1181</v>
      </c>
    </row>
    <row r="485" spans="1:3" x14ac:dyDescent="0.2">
      <c r="A485" s="1" t="s">
        <v>461</v>
      </c>
      <c r="B485" s="1" t="s">
        <v>1184</v>
      </c>
      <c r="C485" s="1" t="s">
        <v>1181</v>
      </c>
    </row>
    <row r="486" spans="1:3" x14ac:dyDescent="0.2">
      <c r="A486" s="1" t="s">
        <v>462</v>
      </c>
      <c r="B486" s="1" t="s">
        <v>1228</v>
      </c>
      <c r="C486" s="1" t="s">
        <v>1181</v>
      </c>
    </row>
    <row r="487" spans="1:3" x14ac:dyDescent="0.2">
      <c r="A487" s="1" t="s">
        <v>463</v>
      </c>
      <c r="B487" s="1" t="s">
        <v>1181</v>
      </c>
      <c r="C487" s="1" t="s">
        <v>1181</v>
      </c>
    </row>
    <row r="488" spans="1:3" x14ac:dyDescent="0.2">
      <c r="A488" s="1" t="s">
        <v>464</v>
      </c>
      <c r="B488" s="1" t="s">
        <v>1181</v>
      </c>
      <c r="C488" s="1" t="s">
        <v>1181</v>
      </c>
    </row>
    <row r="489" spans="1:3" x14ac:dyDescent="0.2">
      <c r="A489" s="1" t="s">
        <v>465</v>
      </c>
      <c r="B489" s="1" t="s">
        <v>1218</v>
      </c>
      <c r="C489" s="1" t="s">
        <v>1181</v>
      </c>
    </row>
    <row r="490" spans="1:3" x14ac:dyDescent="0.2">
      <c r="A490" s="1" t="s">
        <v>466</v>
      </c>
      <c r="B490" s="1" t="s">
        <v>1181</v>
      </c>
      <c r="C490" s="1" t="s">
        <v>1181</v>
      </c>
    </row>
    <row r="491" spans="1:3" x14ac:dyDescent="0.2">
      <c r="A491" s="1" t="s">
        <v>467</v>
      </c>
      <c r="B491" s="1" t="s">
        <v>1181</v>
      </c>
      <c r="C491" s="1" t="s">
        <v>1181</v>
      </c>
    </row>
    <row r="492" spans="1:3" x14ac:dyDescent="0.2">
      <c r="A492" s="1" t="s">
        <v>468</v>
      </c>
      <c r="B492" s="1" t="s">
        <v>1181</v>
      </c>
      <c r="C492" s="1" t="s">
        <v>1181</v>
      </c>
    </row>
    <row r="493" spans="1:3" x14ac:dyDescent="0.2">
      <c r="A493" s="1" t="s">
        <v>469</v>
      </c>
      <c r="B493" s="1" t="s">
        <v>1149</v>
      </c>
      <c r="C493" s="1" t="s">
        <v>1181</v>
      </c>
    </row>
    <row r="494" spans="1:3" x14ac:dyDescent="0.2">
      <c r="A494" s="1" t="s">
        <v>470</v>
      </c>
      <c r="B494" s="1" t="s">
        <v>1181</v>
      </c>
      <c r="C494" s="1" t="s">
        <v>1181</v>
      </c>
    </row>
    <row r="495" spans="1:3" x14ac:dyDescent="0.2">
      <c r="A495" s="1" t="s">
        <v>471</v>
      </c>
      <c r="B495" s="1" t="s">
        <v>1211</v>
      </c>
      <c r="C495" s="1" t="s">
        <v>1181</v>
      </c>
    </row>
    <row r="496" spans="1:3" x14ac:dyDescent="0.2">
      <c r="A496" s="1" t="s">
        <v>472</v>
      </c>
      <c r="B496" s="1" t="s">
        <v>1184</v>
      </c>
      <c r="C496" s="1" t="s">
        <v>1181</v>
      </c>
    </row>
    <row r="497" spans="1:3" x14ac:dyDescent="0.2">
      <c r="A497" s="1" t="s">
        <v>473</v>
      </c>
      <c r="B497" s="1" t="s">
        <v>1220</v>
      </c>
      <c r="C497" s="1" t="s">
        <v>1181</v>
      </c>
    </row>
    <row r="498" spans="1:3" x14ac:dyDescent="0.2">
      <c r="A498" s="1" t="s">
        <v>474</v>
      </c>
      <c r="B498" s="1" t="s">
        <v>1259</v>
      </c>
      <c r="C498" s="1" t="s">
        <v>1181</v>
      </c>
    </row>
    <row r="499" spans="1:3" x14ac:dyDescent="0.2">
      <c r="A499" s="1" t="s">
        <v>475</v>
      </c>
      <c r="B499" s="1" t="s">
        <v>1184</v>
      </c>
      <c r="C499" s="1" t="s">
        <v>1181</v>
      </c>
    </row>
    <row r="500" spans="1:3" x14ac:dyDescent="0.2">
      <c r="A500" s="1" t="s">
        <v>476</v>
      </c>
      <c r="B500" s="1" t="s">
        <v>1184</v>
      </c>
      <c r="C500" s="1" t="s">
        <v>1181</v>
      </c>
    </row>
    <row r="501" spans="1:3" x14ac:dyDescent="0.2">
      <c r="A501" s="1" t="s">
        <v>477</v>
      </c>
      <c r="B501" s="1" t="s">
        <v>1184</v>
      </c>
      <c r="C501" s="1" t="s">
        <v>1181</v>
      </c>
    </row>
    <row r="502" spans="1:3" x14ac:dyDescent="0.2">
      <c r="A502" s="1" t="s">
        <v>478</v>
      </c>
      <c r="B502" s="1" t="s">
        <v>1222</v>
      </c>
      <c r="C502" s="1" t="s">
        <v>1181</v>
      </c>
    </row>
    <row r="503" spans="1:3" x14ac:dyDescent="0.2">
      <c r="A503" s="1" t="s">
        <v>479</v>
      </c>
      <c r="B503" s="1" t="s">
        <v>1181</v>
      </c>
      <c r="C503" s="1" t="s">
        <v>1181</v>
      </c>
    </row>
    <row r="504" spans="1:3" x14ac:dyDescent="0.2">
      <c r="A504" s="1" t="s">
        <v>480</v>
      </c>
      <c r="B504" s="1" t="s">
        <v>1181</v>
      </c>
      <c r="C504" s="1" t="s">
        <v>1181</v>
      </c>
    </row>
    <row r="505" spans="1:3" x14ac:dyDescent="0.2">
      <c r="A505" s="1" t="s">
        <v>481</v>
      </c>
      <c r="B505" s="1" t="s">
        <v>1200</v>
      </c>
      <c r="C505" s="1" t="s">
        <v>1181</v>
      </c>
    </row>
    <row r="506" spans="1:3" x14ac:dyDescent="0.2">
      <c r="A506" s="1" t="s">
        <v>482</v>
      </c>
      <c r="B506" s="1" t="s">
        <v>1211</v>
      </c>
      <c r="C506" s="1" t="s">
        <v>1211</v>
      </c>
    </row>
    <row r="507" spans="1:3" x14ac:dyDescent="0.2">
      <c r="A507" s="1" t="s">
        <v>483</v>
      </c>
      <c r="B507" s="1" t="s">
        <v>1211</v>
      </c>
      <c r="C507" s="1" t="s">
        <v>1181</v>
      </c>
    </row>
    <row r="508" spans="1:3" x14ac:dyDescent="0.2">
      <c r="A508" s="1" t="s">
        <v>484</v>
      </c>
      <c r="B508" s="1" t="s">
        <v>1200</v>
      </c>
      <c r="C508" s="1" t="s">
        <v>1181</v>
      </c>
    </row>
    <row r="509" spans="1:3" x14ac:dyDescent="0.2">
      <c r="A509" s="1" t="s">
        <v>485</v>
      </c>
      <c r="B509" s="1" t="s">
        <v>1200</v>
      </c>
      <c r="C509" s="1" t="s">
        <v>1181</v>
      </c>
    </row>
    <row r="510" spans="1:3" x14ac:dyDescent="0.2">
      <c r="A510" s="1" t="s">
        <v>486</v>
      </c>
      <c r="B510" s="1" t="s">
        <v>1200</v>
      </c>
      <c r="C510" s="1" t="s">
        <v>1181</v>
      </c>
    </row>
    <row r="511" spans="1:3" x14ac:dyDescent="0.2">
      <c r="A511" s="1" t="s">
        <v>487</v>
      </c>
      <c r="B511" s="1" t="s">
        <v>1220</v>
      </c>
      <c r="C511" s="1" t="s">
        <v>1181</v>
      </c>
    </row>
    <row r="512" spans="1:3" x14ac:dyDescent="0.2">
      <c r="A512" s="1" t="s">
        <v>488</v>
      </c>
      <c r="B512" s="1" t="s">
        <v>1233</v>
      </c>
      <c r="C512" s="1" t="s">
        <v>1181</v>
      </c>
    </row>
    <row r="513" spans="1:3" x14ac:dyDescent="0.2">
      <c r="A513" s="1" t="s">
        <v>489</v>
      </c>
      <c r="B513" s="1" t="s">
        <v>1222</v>
      </c>
      <c r="C513" s="1" t="s">
        <v>1181</v>
      </c>
    </row>
    <row r="514" spans="1:3" x14ac:dyDescent="0.2">
      <c r="A514" s="1" t="s">
        <v>490</v>
      </c>
      <c r="B514" s="1" t="s">
        <v>1222</v>
      </c>
      <c r="C514" s="1" t="s">
        <v>1181</v>
      </c>
    </row>
    <row r="515" spans="1:3" x14ac:dyDescent="0.2">
      <c r="A515" s="1" t="s">
        <v>491</v>
      </c>
      <c r="B515" s="1" t="s">
        <v>1184</v>
      </c>
      <c r="C515" s="1" t="s">
        <v>1181</v>
      </c>
    </row>
    <row r="516" spans="1:3" x14ac:dyDescent="0.2">
      <c r="A516" s="1" t="s">
        <v>492</v>
      </c>
      <c r="B516" s="1" t="s">
        <v>1184</v>
      </c>
      <c r="C516" s="1" t="s">
        <v>1181</v>
      </c>
    </row>
    <row r="517" spans="1:3" x14ac:dyDescent="0.2">
      <c r="A517" s="1" t="s">
        <v>493</v>
      </c>
      <c r="B517" s="1" t="s">
        <v>1184</v>
      </c>
      <c r="C517" s="1" t="s">
        <v>1181</v>
      </c>
    </row>
    <row r="518" spans="1:3" x14ac:dyDescent="0.2">
      <c r="A518" s="1" t="s">
        <v>494</v>
      </c>
      <c r="B518" s="1" t="s">
        <v>1184</v>
      </c>
      <c r="C518" s="1" t="s">
        <v>1181</v>
      </c>
    </row>
    <row r="519" spans="1:3" x14ac:dyDescent="0.2">
      <c r="A519" s="1" t="s">
        <v>495</v>
      </c>
      <c r="B519" s="1" t="s">
        <v>1222</v>
      </c>
      <c r="C519" s="1" t="s">
        <v>1181</v>
      </c>
    </row>
    <row r="520" spans="1:3" x14ac:dyDescent="0.2">
      <c r="A520" s="1" t="s">
        <v>496</v>
      </c>
      <c r="B520" s="1" t="s">
        <v>1238</v>
      </c>
      <c r="C520" s="1" t="s">
        <v>1211</v>
      </c>
    </row>
    <row r="521" spans="1:3" x14ac:dyDescent="0.2">
      <c r="A521" s="1" t="s">
        <v>497</v>
      </c>
      <c r="B521" s="1" t="s">
        <v>1238</v>
      </c>
      <c r="C521" s="1" t="s">
        <v>1211</v>
      </c>
    </row>
    <row r="522" spans="1:3" x14ac:dyDescent="0.2">
      <c r="A522" s="1" t="s">
        <v>498</v>
      </c>
      <c r="B522" s="1" t="s">
        <v>1200</v>
      </c>
      <c r="C522" s="1" t="s">
        <v>1260</v>
      </c>
    </row>
    <row r="523" spans="1:3" x14ac:dyDescent="0.2">
      <c r="A523" s="1" t="s">
        <v>499</v>
      </c>
      <c r="B523" s="1" t="s">
        <v>1181</v>
      </c>
      <c r="C523" s="1" t="s">
        <v>1181</v>
      </c>
    </row>
    <row r="524" spans="1:3" x14ac:dyDescent="0.2">
      <c r="A524" s="1" t="s">
        <v>500</v>
      </c>
      <c r="B524" s="1" t="s">
        <v>1232</v>
      </c>
      <c r="C524" s="1" t="s">
        <v>1181</v>
      </c>
    </row>
    <row r="525" spans="1:3" x14ac:dyDescent="0.2">
      <c r="A525" s="1" t="s">
        <v>501</v>
      </c>
      <c r="B525" s="1" t="s">
        <v>1232</v>
      </c>
      <c r="C525" s="1" t="s">
        <v>1181</v>
      </c>
    </row>
    <row r="526" spans="1:3" x14ac:dyDescent="0.2">
      <c r="A526" s="1" t="s">
        <v>502</v>
      </c>
      <c r="B526" s="1" t="s">
        <v>1181</v>
      </c>
      <c r="C526" s="1" t="s">
        <v>1181</v>
      </c>
    </row>
    <row r="527" spans="1:3" x14ac:dyDescent="0.2">
      <c r="A527" s="1" t="s">
        <v>503</v>
      </c>
      <c r="B527" s="1" t="s">
        <v>1184</v>
      </c>
      <c r="C527" s="1" t="s">
        <v>1181</v>
      </c>
    </row>
    <row r="528" spans="1:3" x14ac:dyDescent="0.2">
      <c r="A528" s="1" t="s">
        <v>504</v>
      </c>
      <c r="B528" s="1" t="s">
        <v>1218</v>
      </c>
      <c r="C528" s="1" t="s">
        <v>1181</v>
      </c>
    </row>
    <row r="529" spans="1:3" x14ac:dyDescent="0.2">
      <c r="A529" s="1" t="s">
        <v>505</v>
      </c>
      <c r="B529" s="1" t="s">
        <v>1184</v>
      </c>
      <c r="C529" s="1" t="s">
        <v>1181</v>
      </c>
    </row>
    <row r="530" spans="1:3" x14ac:dyDescent="0.2">
      <c r="A530" s="1" t="s">
        <v>506</v>
      </c>
      <c r="B530" s="1" t="s">
        <v>1218</v>
      </c>
      <c r="C530" s="1" t="s">
        <v>1181</v>
      </c>
    </row>
    <row r="531" spans="1:3" x14ac:dyDescent="0.2">
      <c r="A531" s="1" t="s">
        <v>507</v>
      </c>
      <c r="B531" s="1" t="s">
        <v>1222</v>
      </c>
      <c r="C531" s="1" t="s">
        <v>1181</v>
      </c>
    </row>
    <row r="532" spans="1:3" x14ac:dyDescent="0.2">
      <c r="A532" s="1" t="s">
        <v>508</v>
      </c>
      <c r="B532" s="1" t="s">
        <v>1181</v>
      </c>
      <c r="C532" s="1" t="s">
        <v>1181</v>
      </c>
    </row>
    <row r="533" spans="1:3" x14ac:dyDescent="0.2">
      <c r="A533" s="1" t="s">
        <v>509</v>
      </c>
      <c r="B533" s="1" t="s">
        <v>1220</v>
      </c>
      <c r="C533" s="1" t="s">
        <v>1181</v>
      </c>
    </row>
    <row r="534" spans="1:3" x14ac:dyDescent="0.2">
      <c r="A534" s="1" t="s">
        <v>510</v>
      </c>
      <c r="B534" s="1" t="s">
        <v>1261</v>
      </c>
      <c r="C534" s="1" t="s">
        <v>1181</v>
      </c>
    </row>
    <row r="535" spans="1:3" x14ac:dyDescent="0.2">
      <c r="A535" s="1" t="s">
        <v>511</v>
      </c>
      <c r="B535" s="1" t="s">
        <v>1181</v>
      </c>
      <c r="C535" s="1" t="s">
        <v>1181</v>
      </c>
    </row>
    <row r="536" spans="1:3" x14ac:dyDescent="0.2">
      <c r="A536" s="1" t="s">
        <v>512</v>
      </c>
      <c r="B536" s="1" t="s">
        <v>1202</v>
      </c>
      <c r="C536" s="1" t="s">
        <v>1181</v>
      </c>
    </row>
    <row r="537" spans="1:3" x14ac:dyDescent="0.2">
      <c r="A537" s="1" t="s">
        <v>513</v>
      </c>
      <c r="B537" s="1" t="s">
        <v>1181</v>
      </c>
      <c r="C537" s="1" t="s">
        <v>1181</v>
      </c>
    </row>
    <row r="538" spans="1:3" x14ac:dyDescent="0.2">
      <c r="A538" s="1" t="s">
        <v>514</v>
      </c>
      <c r="B538" s="1" t="s">
        <v>1262</v>
      </c>
      <c r="C538" s="1" t="s">
        <v>1228</v>
      </c>
    </row>
    <row r="539" spans="1:3" x14ac:dyDescent="0.2">
      <c r="A539" s="1" t="s">
        <v>515</v>
      </c>
      <c r="B539" s="1" t="s">
        <v>1181</v>
      </c>
      <c r="C539" s="1" t="s">
        <v>1181</v>
      </c>
    </row>
    <row r="540" spans="1:3" x14ac:dyDescent="0.2">
      <c r="A540" s="1" t="s">
        <v>516</v>
      </c>
      <c r="B540" s="1" t="s">
        <v>1211</v>
      </c>
      <c r="C540" s="1" t="s">
        <v>1181</v>
      </c>
    </row>
    <row r="541" spans="1:3" x14ac:dyDescent="0.2">
      <c r="A541" s="1" t="s">
        <v>517</v>
      </c>
      <c r="B541" s="1" t="s">
        <v>1211</v>
      </c>
      <c r="C541" s="1" t="s">
        <v>1181</v>
      </c>
    </row>
    <row r="542" spans="1:3" x14ac:dyDescent="0.2">
      <c r="A542" s="1" t="s">
        <v>518</v>
      </c>
      <c r="B542" s="1" t="s">
        <v>1184</v>
      </c>
      <c r="C542" s="1" t="s">
        <v>1181</v>
      </c>
    </row>
    <row r="543" spans="1:3" x14ac:dyDescent="0.2">
      <c r="A543" s="1" t="s">
        <v>519</v>
      </c>
      <c r="B543" s="1" t="s">
        <v>1255</v>
      </c>
      <c r="C543" s="1" t="s">
        <v>1181</v>
      </c>
    </row>
    <row r="544" spans="1:3" x14ac:dyDescent="0.2">
      <c r="A544" s="1" t="s">
        <v>520</v>
      </c>
      <c r="B544" s="1" t="s">
        <v>1211</v>
      </c>
      <c r="C544" s="1" t="s">
        <v>1181</v>
      </c>
    </row>
    <row r="545" spans="1:3" x14ac:dyDescent="0.2">
      <c r="A545" s="1" t="s">
        <v>521</v>
      </c>
      <c r="B545" s="1" t="s">
        <v>1263</v>
      </c>
      <c r="C545" s="1" t="s">
        <v>1181</v>
      </c>
    </row>
    <row r="546" spans="1:3" x14ac:dyDescent="0.2">
      <c r="A546" s="1" t="s">
        <v>522</v>
      </c>
      <c r="B546" s="1" t="s">
        <v>1220</v>
      </c>
      <c r="C546" s="1" t="s">
        <v>1181</v>
      </c>
    </row>
    <row r="547" spans="1:3" x14ac:dyDescent="0.2">
      <c r="A547" s="1" t="s">
        <v>523</v>
      </c>
      <c r="B547" s="1" t="s">
        <v>1235</v>
      </c>
      <c r="C547" s="1" t="s">
        <v>1181</v>
      </c>
    </row>
    <row r="548" spans="1:3" x14ac:dyDescent="0.2">
      <c r="A548" s="1" t="s">
        <v>524</v>
      </c>
      <c r="B548" s="1" t="s">
        <v>1184</v>
      </c>
      <c r="C548" s="1" t="s">
        <v>1181</v>
      </c>
    </row>
    <row r="549" spans="1:3" x14ac:dyDescent="0.2">
      <c r="A549" s="1" t="s">
        <v>525</v>
      </c>
      <c r="B549" s="1" t="s">
        <v>1184</v>
      </c>
      <c r="C549" s="1" t="s">
        <v>1181</v>
      </c>
    </row>
    <row r="550" spans="1:3" x14ac:dyDescent="0.2">
      <c r="A550" s="1" t="s">
        <v>526</v>
      </c>
      <c r="B550" s="1" t="s">
        <v>1184</v>
      </c>
      <c r="C550" s="1" t="s">
        <v>1181</v>
      </c>
    </row>
    <row r="551" spans="1:3" x14ac:dyDescent="0.2">
      <c r="A551" s="1" t="s">
        <v>527</v>
      </c>
      <c r="B551" s="1" t="s">
        <v>1264</v>
      </c>
      <c r="C551" s="1" t="s">
        <v>1181</v>
      </c>
    </row>
    <row r="552" spans="1:3" x14ac:dyDescent="0.2">
      <c r="A552" s="1" t="s">
        <v>528</v>
      </c>
      <c r="B552" s="1" t="s">
        <v>1235</v>
      </c>
      <c r="C552" s="1" t="s">
        <v>1181</v>
      </c>
    </row>
    <row r="553" spans="1:3" x14ac:dyDescent="0.2">
      <c r="A553" s="1" t="s">
        <v>529</v>
      </c>
      <c r="B553" s="1" t="s">
        <v>1184</v>
      </c>
      <c r="C553" s="1" t="s">
        <v>1181</v>
      </c>
    </row>
    <row r="554" spans="1:3" x14ac:dyDescent="0.2">
      <c r="A554" s="1" t="s">
        <v>530</v>
      </c>
      <c r="B554" s="1" t="s">
        <v>1184</v>
      </c>
      <c r="C554" s="1" t="s">
        <v>1181</v>
      </c>
    </row>
    <row r="555" spans="1:3" x14ac:dyDescent="0.2">
      <c r="A555" s="1" t="s">
        <v>531</v>
      </c>
      <c r="B555" s="1" t="s">
        <v>1211</v>
      </c>
      <c r="C555" s="1" t="s">
        <v>1181</v>
      </c>
    </row>
    <row r="556" spans="1:3" x14ac:dyDescent="0.2">
      <c r="A556" s="1" t="s">
        <v>532</v>
      </c>
      <c r="B556" s="1" t="s">
        <v>1211</v>
      </c>
      <c r="C556" s="1" t="s">
        <v>1181</v>
      </c>
    </row>
    <row r="557" spans="1:3" x14ac:dyDescent="0.2">
      <c r="A557" s="1" t="s">
        <v>533</v>
      </c>
      <c r="B557" s="1" t="s">
        <v>1265</v>
      </c>
      <c r="C557" s="1" t="s">
        <v>1181</v>
      </c>
    </row>
    <row r="558" spans="1:3" x14ac:dyDescent="0.2">
      <c r="A558" s="1" t="s">
        <v>534</v>
      </c>
      <c r="B558" s="1" t="s">
        <v>1259</v>
      </c>
      <c r="C558" s="1" t="s">
        <v>1181</v>
      </c>
    </row>
    <row r="559" spans="1:3" x14ac:dyDescent="0.2">
      <c r="A559" s="1" t="s">
        <v>535</v>
      </c>
      <c r="B559" s="1" t="s">
        <v>1184</v>
      </c>
      <c r="C559" s="1" t="s">
        <v>1181</v>
      </c>
    </row>
    <row r="560" spans="1:3" x14ac:dyDescent="0.2">
      <c r="A560" s="1" t="s">
        <v>536</v>
      </c>
      <c r="B560" s="1" t="s">
        <v>1184</v>
      </c>
      <c r="C560" s="1" t="s">
        <v>1181</v>
      </c>
    </row>
    <row r="561" spans="1:3" x14ac:dyDescent="0.2">
      <c r="A561" s="1" t="s">
        <v>537</v>
      </c>
      <c r="B561" s="1" t="s">
        <v>1184</v>
      </c>
      <c r="C561" s="1" t="s">
        <v>1181</v>
      </c>
    </row>
    <row r="562" spans="1:3" x14ac:dyDescent="0.2">
      <c r="A562" s="1" t="s">
        <v>538</v>
      </c>
      <c r="B562" s="1" t="s">
        <v>1184</v>
      </c>
      <c r="C562" s="1" t="s">
        <v>1181</v>
      </c>
    </row>
    <row r="563" spans="1:3" x14ac:dyDescent="0.2">
      <c r="A563" s="1" t="s">
        <v>539</v>
      </c>
      <c r="B563" s="1" t="s">
        <v>1184</v>
      </c>
      <c r="C563" s="1" t="s">
        <v>1181</v>
      </c>
    </row>
    <row r="564" spans="1:3" x14ac:dyDescent="0.2">
      <c r="A564" s="1" t="s">
        <v>540</v>
      </c>
      <c r="B564" s="1" t="s">
        <v>1181</v>
      </c>
      <c r="C564" s="1" t="s">
        <v>1181</v>
      </c>
    </row>
    <row r="565" spans="1:3" x14ac:dyDescent="0.2">
      <c r="A565" s="1" t="s">
        <v>541</v>
      </c>
      <c r="B565" s="1" t="s">
        <v>1220</v>
      </c>
      <c r="C565" s="1" t="s">
        <v>1181</v>
      </c>
    </row>
    <row r="566" spans="1:3" x14ac:dyDescent="0.2">
      <c r="A566" s="1" t="s">
        <v>542</v>
      </c>
      <c r="B566" s="1" t="s">
        <v>1181</v>
      </c>
      <c r="C566" s="1" t="s">
        <v>1181</v>
      </c>
    </row>
    <row r="567" spans="1:3" x14ac:dyDescent="0.2">
      <c r="A567" s="1" t="s">
        <v>543</v>
      </c>
      <c r="B567" s="1" t="s">
        <v>1251</v>
      </c>
      <c r="C567" s="1" t="s">
        <v>1181</v>
      </c>
    </row>
    <row r="568" spans="1:3" x14ac:dyDescent="0.2">
      <c r="A568" s="1" t="s">
        <v>544</v>
      </c>
      <c r="B568" s="1" t="s">
        <v>1184</v>
      </c>
      <c r="C568" s="1" t="s">
        <v>1181</v>
      </c>
    </row>
    <row r="569" spans="1:3" x14ac:dyDescent="0.2">
      <c r="A569" s="1" t="s">
        <v>545</v>
      </c>
      <c r="B569" s="1" t="s">
        <v>1184</v>
      </c>
      <c r="C569" s="1" t="s">
        <v>1181</v>
      </c>
    </row>
    <row r="570" spans="1:3" x14ac:dyDescent="0.2">
      <c r="A570" s="1" t="s">
        <v>546</v>
      </c>
      <c r="B570" s="1" t="s">
        <v>1184</v>
      </c>
      <c r="C570" s="1" t="s">
        <v>1181</v>
      </c>
    </row>
    <row r="571" spans="1:3" x14ac:dyDescent="0.2">
      <c r="A571" s="1" t="s">
        <v>547</v>
      </c>
      <c r="B571" s="1" t="s">
        <v>1181</v>
      </c>
      <c r="C571" s="1" t="s">
        <v>1181</v>
      </c>
    </row>
    <row r="572" spans="1:3" x14ac:dyDescent="0.2">
      <c r="A572" s="1" t="s">
        <v>548</v>
      </c>
      <c r="B572" s="1" t="s">
        <v>1266</v>
      </c>
      <c r="C572" s="1" t="s">
        <v>1181</v>
      </c>
    </row>
    <row r="573" spans="1:3" x14ac:dyDescent="0.2">
      <c r="A573" s="1" t="s">
        <v>549</v>
      </c>
      <c r="B573" s="1" t="s">
        <v>1181</v>
      </c>
      <c r="C573" s="1" t="s">
        <v>1181</v>
      </c>
    </row>
    <row r="574" spans="1:3" x14ac:dyDescent="0.2">
      <c r="A574" s="1" t="s">
        <v>550</v>
      </c>
      <c r="B574" s="1" t="s">
        <v>1149</v>
      </c>
      <c r="C574" s="1" t="s">
        <v>1181</v>
      </c>
    </row>
    <row r="575" spans="1:3" x14ac:dyDescent="0.2">
      <c r="A575" s="1" t="s">
        <v>551</v>
      </c>
      <c r="B575" s="1" t="s">
        <v>1265</v>
      </c>
      <c r="C575" s="1" t="s">
        <v>1181</v>
      </c>
    </row>
    <row r="576" spans="1:3" x14ac:dyDescent="0.2">
      <c r="A576" s="1" t="s">
        <v>552</v>
      </c>
      <c r="B576" s="1" t="s">
        <v>1222</v>
      </c>
      <c r="C576" s="1" t="s">
        <v>1181</v>
      </c>
    </row>
    <row r="577" spans="1:3" x14ac:dyDescent="0.2">
      <c r="A577" s="1" t="s">
        <v>553</v>
      </c>
      <c r="B577" s="1" t="s">
        <v>1181</v>
      </c>
      <c r="C577" s="1" t="s">
        <v>1181</v>
      </c>
    </row>
    <row r="578" spans="1:3" x14ac:dyDescent="0.2">
      <c r="A578" s="1" t="s">
        <v>554</v>
      </c>
      <c r="B578" s="1" t="s">
        <v>1181</v>
      </c>
      <c r="C578" s="1" t="s">
        <v>1181</v>
      </c>
    </row>
    <row r="579" spans="1:3" x14ac:dyDescent="0.2">
      <c r="A579" s="1" t="s">
        <v>555</v>
      </c>
      <c r="B579" s="1" t="s">
        <v>1181</v>
      </c>
      <c r="C579" s="1" t="s">
        <v>1181</v>
      </c>
    </row>
    <row r="580" spans="1:3" x14ac:dyDescent="0.2">
      <c r="A580" s="1" t="s">
        <v>556</v>
      </c>
      <c r="B580" s="1" t="s">
        <v>1184</v>
      </c>
      <c r="C580" s="1" t="s">
        <v>1181</v>
      </c>
    </row>
    <row r="581" spans="1:3" x14ac:dyDescent="0.2">
      <c r="A581" s="1" t="s">
        <v>557</v>
      </c>
      <c r="B581" s="1" t="s">
        <v>1218</v>
      </c>
      <c r="C581" s="1" t="s">
        <v>1181</v>
      </c>
    </row>
    <row r="582" spans="1:3" x14ac:dyDescent="0.2">
      <c r="A582" s="1" t="s">
        <v>558</v>
      </c>
      <c r="B582" s="1" t="s">
        <v>1218</v>
      </c>
      <c r="C582" s="1" t="s">
        <v>1181</v>
      </c>
    </row>
    <row r="583" spans="1:3" x14ac:dyDescent="0.2">
      <c r="A583" s="1" t="s">
        <v>559</v>
      </c>
      <c r="B583" s="1" t="s">
        <v>1238</v>
      </c>
      <c r="C583" s="1" t="s">
        <v>1181</v>
      </c>
    </row>
    <row r="584" spans="1:3" x14ac:dyDescent="0.2">
      <c r="A584" s="1" t="s">
        <v>560</v>
      </c>
      <c r="B584" s="1" t="s">
        <v>1149</v>
      </c>
      <c r="C584" s="1" t="s">
        <v>1181</v>
      </c>
    </row>
    <row r="585" spans="1:3" x14ac:dyDescent="0.2">
      <c r="A585" s="1" t="s">
        <v>561</v>
      </c>
      <c r="B585" s="1" t="s">
        <v>1218</v>
      </c>
      <c r="C585" s="1" t="s">
        <v>1181</v>
      </c>
    </row>
    <row r="586" spans="1:3" x14ac:dyDescent="0.2">
      <c r="A586" s="1" t="s">
        <v>562</v>
      </c>
      <c r="B586" s="1" t="s">
        <v>1237</v>
      </c>
      <c r="C586" s="1" t="s">
        <v>1181</v>
      </c>
    </row>
    <row r="587" spans="1:3" x14ac:dyDescent="0.2">
      <c r="A587" s="1" t="s">
        <v>563</v>
      </c>
      <c r="B587" s="1" t="s">
        <v>1237</v>
      </c>
      <c r="C587" s="1" t="s">
        <v>1181</v>
      </c>
    </row>
    <row r="588" spans="1:3" x14ac:dyDescent="0.2">
      <c r="A588" s="1" t="s">
        <v>564</v>
      </c>
      <c r="B588" s="1" t="s">
        <v>1184</v>
      </c>
      <c r="C588" s="1" t="s">
        <v>1181</v>
      </c>
    </row>
    <row r="589" spans="1:3" x14ac:dyDescent="0.2">
      <c r="A589" s="1" t="s">
        <v>565</v>
      </c>
      <c r="B589" s="1" t="s">
        <v>1267</v>
      </c>
      <c r="C589" s="1" t="s">
        <v>1181</v>
      </c>
    </row>
    <row r="590" spans="1:3" x14ac:dyDescent="0.2">
      <c r="A590" s="1" t="s">
        <v>566</v>
      </c>
      <c r="B590" s="1" t="s">
        <v>1200</v>
      </c>
      <c r="C590" s="1" t="s">
        <v>1181</v>
      </c>
    </row>
    <row r="591" spans="1:3" x14ac:dyDescent="0.2">
      <c r="A591" s="1" t="s">
        <v>567</v>
      </c>
      <c r="B591" s="1" t="s">
        <v>1200</v>
      </c>
      <c r="C591" s="1" t="s">
        <v>1181</v>
      </c>
    </row>
    <row r="592" spans="1:3" x14ac:dyDescent="0.2">
      <c r="A592" s="1" t="s">
        <v>568</v>
      </c>
      <c r="B592" s="1" t="s">
        <v>1256</v>
      </c>
      <c r="C592" s="1" t="s">
        <v>1181</v>
      </c>
    </row>
    <row r="593" spans="1:3" x14ac:dyDescent="0.2">
      <c r="A593" s="1" t="s">
        <v>569</v>
      </c>
      <c r="B593" s="1" t="s">
        <v>1265</v>
      </c>
      <c r="C593" s="1" t="s">
        <v>1181</v>
      </c>
    </row>
    <row r="594" spans="1:3" x14ac:dyDescent="0.2">
      <c r="A594" s="1" t="s">
        <v>570</v>
      </c>
      <c r="B594" s="1" t="s">
        <v>1184</v>
      </c>
      <c r="C594" s="1" t="s">
        <v>1181</v>
      </c>
    </row>
    <row r="595" spans="1:3" x14ac:dyDescent="0.2">
      <c r="A595" s="1" t="s">
        <v>571</v>
      </c>
      <c r="B595" s="1" t="s">
        <v>1181</v>
      </c>
      <c r="C595" s="1" t="s">
        <v>1181</v>
      </c>
    </row>
    <row r="596" spans="1:3" x14ac:dyDescent="0.2">
      <c r="A596" s="1" t="s">
        <v>572</v>
      </c>
      <c r="B596" s="1" t="s">
        <v>1181</v>
      </c>
      <c r="C596" s="1" t="s">
        <v>1181</v>
      </c>
    </row>
    <row r="597" spans="1:3" x14ac:dyDescent="0.2">
      <c r="A597" s="1" t="s">
        <v>573</v>
      </c>
      <c r="B597" s="1" t="s">
        <v>1184</v>
      </c>
      <c r="C597" s="1" t="s">
        <v>1181</v>
      </c>
    </row>
    <row r="598" spans="1:3" x14ac:dyDescent="0.2">
      <c r="A598" s="1" t="s">
        <v>574</v>
      </c>
      <c r="B598" s="1" t="s">
        <v>1184</v>
      </c>
      <c r="C598" s="1" t="s">
        <v>1181</v>
      </c>
    </row>
    <row r="599" spans="1:3" x14ac:dyDescent="0.2">
      <c r="A599" s="1" t="s">
        <v>575</v>
      </c>
      <c r="B599" s="1" t="s">
        <v>1184</v>
      </c>
      <c r="C599" s="1" t="s">
        <v>1181</v>
      </c>
    </row>
    <row r="600" spans="1:3" x14ac:dyDescent="0.2">
      <c r="A600" s="1" t="s">
        <v>576</v>
      </c>
      <c r="B600" s="1" t="s">
        <v>1235</v>
      </c>
      <c r="C600" s="1" t="s">
        <v>1181</v>
      </c>
    </row>
    <row r="601" spans="1:3" x14ac:dyDescent="0.2">
      <c r="A601" s="1" t="s">
        <v>577</v>
      </c>
      <c r="B601" s="1" t="s">
        <v>1255</v>
      </c>
      <c r="C601" s="1" t="s">
        <v>1181</v>
      </c>
    </row>
    <row r="602" spans="1:3" x14ac:dyDescent="0.2">
      <c r="A602" s="1" t="s">
        <v>578</v>
      </c>
      <c r="B602" s="1" t="s">
        <v>1222</v>
      </c>
      <c r="C602" s="1" t="s">
        <v>1181</v>
      </c>
    </row>
    <row r="603" spans="1:3" x14ac:dyDescent="0.2">
      <c r="A603" s="1" t="s">
        <v>579</v>
      </c>
      <c r="B603" s="1" t="s">
        <v>1268</v>
      </c>
      <c r="C603" s="1" t="s">
        <v>1181</v>
      </c>
    </row>
    <row r="604" spans="1:3" x14ac:dyDescent="0.2">
      <c r="A604" s="1" t="s">
        <v>580</v>
      </c>
      <c r="B604" s="1" t="s">
        <v>1248</v>
      </c>
      <c r="C604" s="1" t="s">
        <v>1181</v>
      </c>
    </row>
    <row r="605" spans="1:3" x14ac:dyDescent="0.2">
      <c r="A605" s="1" t="s">
        <v>581</v>
      </c>
      <c r="B605" s="1" t="s">
        <v>1181</v>
      </c>
      <c r="C605" s="1" t="s">
        <v>1181</v>
      </c>
    </row>
    <row r="606" spans="1:3" x14ac:dyDescent="0.2">
      <c r="A606" s="1" t="s">
        <v>582</v>
      </c>
      <c r="B606" s="1" t="s">
        <v>1184</v>
      </c>
      <c r="C606" s="1" t="s">
        <v>1181</v>
      </c>
    </row>
    <row r="607" spans="1:3" x14ac:dyDescent="0.2">
      <c r="A607" s="1" t="s">
        <v>583</v>
      </c>
      <c r="B607" s="1" t="s">
        <v>1184</v>
      </c>
      <c r="C607" s="1" t="s">
        <v>1181</v>
      </c>
    </row>
    <row r="608" spans="1:3" x14ac:dyDescent="0.2">
      <c r="A608" s="1" t="s">
        <v>584</v>
      </c>
      <c r="B608" s="1" t="s">
        <v>1222</v>
      </c>
      <c r="C608" s="1" t="s">
        <v>1181</v>
      </c>
    </row>
    <row r="609" spans="1:3" x14ac:dyDescent="0.2">
      <c r="A609" s="1" t="s">
        <v>585</v>
      </c>
      <c r="B609" s="1" t="s">
        <v>1222</v>
      </c>
      <c r="C609" s="1" t="s">
        <v>1181</v>
      </c>
    </row>
    <row r="610" spans="1:3" x14ac:dyDescent="0.2">
      <c r="A610" s="1" t="s">
        <v>586</v>
      </c>
      <c r="B610" s="1" t="s">
        <v>1269</v>
      </c>
      <c r="C610" s="1" t="s">
        <v>1181</v>
      </c>
    </row>
    <row r="611" spans="1:3" x14ac:dyDescent="0.2">
      <c r="A611" s="1" t="s">
        <v>587</v>
      </c>
      <c r="B611" s="1" t="s">
        <v>1255</v>
      </c>
      <c r="C611" s="1" t="s">
        <v>1181</v>
      </c>
    </row>
    <row r="612" spans="1:3" x14ac:dyDescent="0.2">
      <c r="A612" s="1" t="s">
        <v>588</v>
      </c>
      <c r="B612" s="1" t="s">
        <v>1255</v>
      </c>
      <c r="C612" s="1" t="s">
        <v>1181</v>
      </c>
    </row>
    <row r="613" spans="1:3" x14ac:dyDescent="0.2">
      <c r="A613" s="1" t="s">
        <v>589</v>
      </c>
      <c r="B613" s="1" t="s">
        <v>1225</v>
      </c>
      <c r="C613" s="1" t="s">
        <v>1181</v>
      </c>
    </row>
    <row r="614" spans="1:3" x14ac:dyDescent="0.2">
      <c r="A614" s="1" t="s">
        <v>590</v>
      </c>
      <c r="B614" s="1" t="s">
        <v>1202</v>
      </c>
      <c r="C614" s="1" t="s">
        <v>1181</v>
      </c>
    </row>
    <row r="615" spans="1:3" x14ac:dyDescent="0.2">
      <c r="A615" s="1" t="s">
        <v>591</v>
      </c>
      <c r="B615" s="1" t="s">
        <v>1270</v>
      </c>
      <c r="C615" s="1" t="s">
        <v>1181</v>
      </c>
    </row>
    <row r="616" spans="1:3" x14ac:dyDescent="0.2">
      <c r="A616" s="1" t="s">
        <v>592</v>
      </c>
      <c r="B616" s="1" t="s">
        <v>1271</v>
      </c>
      <c r="C616" s="1" t="s">
        <v>1181</v>
      </c>
    </row>
    <row r="617" spans="1:3" x14ac:dyDescent="0.2">
      <c r="A617" s="1" t="s">
        <v>593</v>
      </c>
      <c r="B617" s="1" t="s">
        <v>1218</v>
      </c>
      <c r="C617" s="1" t="s">
        <v>1181</v>
      </c>
    </row>
    <row r="618" spans="1:3" x14ac:dyDescent="0.2">
      <c r="A618" s="1" t="s">
        <v>594</v>
      </c>
      <c r="B618" s="1" t="s">
        <v>1218</v>
      </c>
      <c r="C618" s="1" t="s">
        <v>1181</v>
      </c>
    </row>
    <row r="619" spans="1:3" x14ac:dyDescent="0.2">
      <c r="A619" s="1" t="s">
        <v>595</v>
      </c>
      <c r="B619" s="1" t="s">
        <v>1184</v>
      </c>
      <c r="C619" s="1" t="s">
        <v>1181</v>
      </c>
    </row>
    <row r="620" spans="1:3" x14ac:dyDescent="0.2">
      <c r="A620" s="1" t="s">
        <v>596</v>
      </c>
      <c r="B620" s="1" t="s">
        <v>1218</v>
      </c>
      <c r="C620" s="1" t="s">
        <v>1181</v>
      </c>
    </row>
    <row r="621" spans="1:3" x14ac:dyDescent="0.2">
      <c r="A621" s="1" t="s">
        <v>597</v>
      </c>
      <c r="B621" s="1" t="s">
        <v>1184</v>
      </c>
      <c r="C621" s="1" t="s">
        <v>1181</v>
      </c>
    </row>
    <row r="622" spans="1:3" x14ac:dyDescent="0.2">
      <c r="A622" s="1" t="s">
        <v>598</v>
      </c>
      <c r="B622" s="1" t="s">
        <v>1200</v>
      </c>
      <c r="C622" s="1" t="s">
        <v>1181</v>
      </c>
    </row>
    <row r="623" spans="1:3" x14ac:dyDescent="0.2">
      <c r="A623" s="1" t="s">
        <v>599</v>
      </c>
      <c r="B623" s="1" t="s">
        <v>1218</v>
      </c>
      <c r="C623" s="1" t="s">
        <v>1181</v>
      </c>
    </row>
    <row r="624" spans="1:3" x14ac:dyDescent="0.2">
      <c r="A624" s="1" t="s">
        <v>600</v>
      </c>
      <c r="B624" s="1" t="s">
        <v>1232</v>
      </c>
      <c r="C624" s="1" t="s">
        <v>1181</v>
      </c>
    </row>
    <row r="625" spans="1:3" x14ac:dyDescent="0.2">
      <c r="A625" s="1" t="s">
        <v>601</v>
      </c>
      <c r="B625" s="1" t="s">
        <v>1232</v>
      </c>
      <c r="C625" s="1" t="s">
        <v>1181</v>
      </c>
    </row>
    <row r="626" spans="1:3" x14ac:dyDescent="0.2">
      <c r="A626" s="1" t="s">
        <v>602</v>
      </c>
      <c r="B626" s="1" t="s">
        <v>1232</v>
      </c>
      <c r="C626" s="1" t="s">
        <v>1181</v>
      </c>
    </row>
    <row r="627" spans="1:3" x14ac:dyDescent="0.2">
      <c r="A627" s="1" t="s">
        <v>603</v>
      </c>
      <c r="B627" s="1" t="s">
        <v>1218</v>
      </c>
      <c r="C627" s="1" t="s">
        <v>1181</v>
      </c>
    </row>
    <row r="628" spans="1:3" x14ac:dyDescent="0.2">
      <c r="A628" s="1" t="s">
        <v>604</v>
      </c>
      <c r="B628" s="1" t="s">
        <v>1184</v>
      </c>
      <c r="C628" s="1" t="s">
        <v>1181</v>
      </c>
    </row>
    <row r="629" spans="1:3" x14ac:dyDescent="0.2">
      <c r="A629" s="1" t="s">
        <v>605</v>
      </c>
      <c r="B629" s="1" t="s">
        <v>1222</v>
      </c>
      <c r="C629" s="1" t="s">
        <v>1181</v>
      </c>
    </row>
    <row r="630" spans="1:3" x14ac:dyDescent="0.2">
      <c r="A630" s="1" t="s">
        <v>606</v>
      </c>
      <c r="B630" s="1" t="s">
        <v>1267</v>
      </c>
      <c r="C630" s="1" t="s">
        <v>1181</v>
      </c>
    </row>
    <row r="631" spans="1:3" x14ac:dyDescent="0.2">
      <c r="A631" s="1" t="s">
        <v>607</v>
      </c>
      <c r="B631" s="1" t="s">
        <v>1272</v>
      </c>
      <c r="C631" s="1" t="s">
        <v>1181</v>
      </c>
    </row>
    <row r="632" spans="1:3" x14ac:dyDescent="0.2">
      <c r="A632" s="1" t="s">
        <v>608</v>
      </c>
      <c r="B632" s="1" t="s">
        <v>1272</v>
      </c>
      <c r="C632" s="1" t="s">
        <v>1181</v>
      </c>
    </row>
    <row r="633" spans="1:3" x14ac:dyDescent="0.2">
      <c r="A633" s="1" t="s">
        <v>609</v>
      </c>
      <c r="B633" s="1" t="s">
        <v>1272</v>
      </c>
      <c r="C633" s="1" t="s">
        <v>1181</v>
      </c>
    </row>
    <row r="634" spans="1:3" x14ac:dyDescent="0.2">
      <c r="A634" s="1" t="s">
        <v>610</v>
      </c>
      <c r="B634" s="1" t="s">
        <v>1272</v>
      </c>
      <c r="C634" s="1" t="s">
        <v>1181</v>
      </c>
    </row>
    <row r="635" spans="1:3" x14ac:dyDescent="0.2">
      <c r="A635" s="1" t="s">
        <v>611</v>
      </c>
      <c r="B635" s="1" t="s">
        <v>1184</v>
      </c>
      <c r="C635" s="1" t="s">
        <v>1181</v>
      </c>
    </row>
    <row r="636" spans="1:3" x14ac:dyDescent="0.2">
      <c r="A636" s="1" t="s">
        <v>612</v>
      </c>
      <c r="B636" s="1" t="s">
        <v>1184</v>
      </c>
      <c r="C636" s="1" t="s">
        <v>1181</v>
      </c>
    </row>
    <row r="637" spans="1:3" x14ac:dyDescent="0.2">
      <c r="A637" s="1" t="s">
        <v>613</v>
      </c>
      <c r="B637" s="1" t="s">
        <v>1184</v>
      </c>
      <c r="C637" s="1" t="s">
        <v>1181</v>
      </c>
    </row>
    <row r="638" spans="1:3" x14ac:dyDescent="0.2">
      <c r="A638" s="1" t="s">
        <v>614</v>
      </c>
      <c r="B638" s="1" t="s">
        <v>1184</v>
      </c>
      <c r="C638" s="1" t="s">
        <v>1181</v>
      </c>
    </row>
    <row r="639" spans="1:3" x14ac:dyDescent="0.2">
      <c r="A639" s="1" t="s">
        <v>615</v>
      </c>
      <c r="B639" s="1" t="s">
        <v>1218</v>
      </c>
      <c r="C639" s="1" t="s">
        <v>1181</v>
      </c>
    </row>
    <row r="640" spans="1:3" x14ac:dyDescent="0.2">
      <c r="A640" s="1" t="s">
        <v>616</v>
      </c>
      <c r="B640" s="1" t="s">
        <v>1238</v>
      </c>
      <c r="C640" s="1" t="s">
        <v>1181</v>
      </c>
    </row>
    <row r="641" spans="1:3" x14ac:dyDescent="0.2">
      <c r="A641" s="1" t="s">
        <v>617</v>
      </c>
      <c r="B641" s="1" t="s">
        <v>1228</v>
      </c>
      <c r="C641" s="1" t="s">
        <v>1181</v>
      </c>
    </row>
    <row r="642" spans="1:3" x14ac:dyDescent="0.2">
      <c r="A642" s="1" t="s">
        <v>618</v>
      </c>
      <c r="B642" s="1" t="s">
        <v>1180</v>
      </c>
      <c r="C642" s="1" t="s">
        <v>1181</v>
      </c>
    </row>
    <row r="643" spans="1:3" x14ac:dyDescent="0.2">
      <c r="A643" s="1" t="s">
        <v>619</v>
      </c>
      <c r="B643" s="1" t="s">
        <v>1232</v>
      </c>
      <c r="C643" s="1" t="s">
        <v>1181</v>
      </c>
    </row>
    <row r="644" spans="1:3" x14ac:dyDescent="0.2">
      <c r="A644" s="1" t="s">
        <v>620</v>
      </c>
      <c r="B644" s="1" t="s">
        <v>1218</v>
      </c>
      <c r="C644" s="1" t="s">
        <v>1181</v>
      </c>
    </row>
    <row r="645" spans="1:3" x14ac:dyDescent="0.2">
      <c r="A645" s="1" t="s">
        <v>621</v>
      </c>
      <c r="B645" s="1" t="s">
        <v>1180</v>
      </c>
      <c r="C645" s="1" t="s">
        <v>1181</v>
      </c>
    </row>
    <row r="646" spans="1:3" x14ac:dyDescent="0.2">
      <c r="A646" s="1" t="s">
        <v>622</v>
      </c>
      <c r="B646" s="1" t="s">
        <v>1232</v>
      </c>
      <c r="C646" s="1" t="s">
        <v>1181</v>
      </c>
    </row>
    <row r="647" spans="1:3" x14ac:dyDescent="0.2">
      <c r="A647" s="1" t="s">
        <v>623</v>
      </c>
      <c r="B647" s="1" t="s">
        <v>1232</v>
      </c>
      <c r="C647" s="1" t="s">
        <v>1181</v>
      </c>
    </row>
    <row r="648" spans="1:3" x14ac:dyDescent="0.2">
      <c r="A648" s="1" t="s">
        <v>624</v>
      </c>
      <c r="B648" s="1" t="s">
        <v>1232</v>
      </c>
      <c r="C648" s="1" t="s">
        <v>1181</v>
      </c>
    </row>
    <row r="649" spans="1:3" x14ac:dyDescent="0.2">
      <c r="A649" s="1" t="s">
        <v>625</v>
      </c>
      <c r="B649" s="1" t="s">
        <v>1220</v>
      </c>
      <c r="C649" s="1" t="s">
        <v>1181</v>
      </c>
    </row>
    <row r="650" spans="1:3" x14ac:dyDescent="0.2">
      <c r="A650" s="1" t="s">
        <v>626</v>
      </c>
      <c r="B650" s="1" t="s">
        <v>1218</v>
      </c>
      <c r="C650" s="1" t="s">
        <v>1181</v>
      </c>
    </row>
    <row r="651" spans="1:3" x14ac:dyDescent="0.2">
      <c r="A651" s="1" t="s">
        <v>627</v>
      </c>
      <c r="B651" s="1" t="s">
        <v>1232</v>
      </c>
      <c r="C651" s="1" t="s">
        <v>1181</v>
      </c>
    </row>
    <row r="652" spans="1:3" x14ac:dyDescent="0.2">
      <c r="A652" s="1" t="s">
        <v>628</v>
      </c>
      <c r="B652" s="1" t="s">
        <v>1184</v>
      </c>
      <c r="C652" s="1" t="s">
        <v>1181</v>
      </c>
    </row>
    <row r="653" spans="1:3" x14ac:dyDescent="0.2">
      <c r="A653" s="1" t="s">
        <v>629</v>
      </c>
      <c r="B653" s="1" t="s">
        <v>1184</v>
      </c>
      <c r="C653" s="1" t="s">
        <v>1181</v>
      </c>
    </row>
    <row r="654" spans="1:3" x14ac:dyDescent="0.2">
      <c r="A654" s="1" t="s">
        <v>630</v>
      </c>
      <c r="B654" s="1" t="s">
        <v>1184</v>
      </c>
      <c r="C654" s="1" t="s">
        <v>1181</v>
      </c>
    </row>
    <row r="655" spans="1:3" x14ac:dyDescent="0.2">
      <c r="A655" s="1" t="s">
        <v>631</v>
      </c>
      <c r="B655" s="1" t="s">
        <v>1273</v>
      </c>
      <c r="C655" s="1" t="s">
        <v>1181</v>
      </c>
    </row>
    <row r="656" spans="1:3" x14ac:dyDescent="0.2">
      <c r="A656" s="1" t="s">
        <v>632</v>
      </c>
      <c r="B656" s="1" t="s">
        <v>1255</v>
      </c>
      <c r="C656" s="1" t="s">
        <v>1181</v>
      </c>
    </row>
    <row r="657" spans="1:3" x14ac:dyDescent="0.2">
      <c r="A657" s="1" t="s">
        <v>633</v>
      </c>
      <c r="B657" s="1" t="s">
        <v>1255</v>
      </c>
      <c r="C657" s="1" t="s">
        <v>1181</v>
      </c>
    </row>
    <row r="658" spans="1:3" x14ac:dyDescent="0.2">
      <c r="A658" s="1" t="s">
        <v>634</v>
      </c>
      <c r="B658" s="1" t="s">
        <v>1232</v>
      </c>
      <c r="C658" s="1" t="s">
        <v>1181</v>
      </c>
    </row>
    <row r="659" spans="1:3" x14ac:dyDescent="0.2">
      <c r="A659" s="1" t="s">
        <v>635</v>
      </c>
      <c r="B659" s="1" t="s">
        <v>1181</v>
      </c>
      <c r="C659" s="1" t="s">
        <v>1181</v>
      </c>
    </row>
    <row r="660" spans="1:3" x14ac:dyDescent="0.2">
      <c r="A660" s="1" t="s">
        <v>636</v>
      </c>
      <c r="B660" s="1" t="s">
        <v>1274</v>
      </c>
      <c r="C660" s="1" t="s">
        <v>1181</v>
      </c>
    </row>
    <row r="661" spans="1:3" x14ac:dyDescent="0.2">
      <c r="A661" s="1" t="s">
        <v>637</v>
      </c>
      <c r="B661" s="1" t="s">
        <v>1202</v>
      </c>
      <c r="C661" s="1" t="s">
        <v>1181</v>
      </c>
    </row>
    <row r="662" spans="1:3" x14ac:dyDescent="0.2">
      <c r="A662" s="1" t="s">
        <v>638</v>
      </c>
      <c r="B662" s="1" t="s">
        <v>1238</v>
      </c>
      <c r="C662" s="1" t="s">
        <v>1181</v>
      </c>
    </row>
    <row r="663" spans="1:3" x14ac:dyDescent="0.2">
      <c r="A663" s="1" t="s">
        <v>639</v>
      </c>
      <c r="B663" s="1" t="s">
        <v>1220</v>
      </c>
      <c r="C663" s="1" t="s">
        <v>1181</v>
      </c>
    </row>
    <row r="664" spans="1:3" x14ac:dyDescent="0.2">
      <c r="A664" s="1" t="s">
        <v>640</v>
      </c>
      <c r="B664" s="1" t="s">
        <v>1255</v>
      </c>
      <c r="C664" s="1" t="s">
        <v>1181</v>
      </c>
    </row>
    <row r="665" spans="1:3" x14ac:dyDescent="0.2">
      <c r="A665" s="1" t="s">
        <v>641</v>
      </c>
      <c r="B665" s="1" t="s">
        <v>1238</v>
      </c>
      <c r="C665" s="1" t="s">
        <v>1181</v>
      </c>
    </row>
    <row r="666" spans="1:3" x14ac:dyDescent="0.2">
      <c r="A666" s="1" t="s">
        <v>642</v>
      </c>
      <c r="B666" s="1" t="s">
        <v>1238</v>
      </c>
      <c r="C666" s="1" t="s">
        <v>1181</v>
      </c>
    </row>
    <row r="667" spans="1:3" x14ac:dyDescent="0.2">
      <c r="A667" s="1" t="s">
        <v>643</v>
      </c>
      <c r="B667" s="1" t="s">
        <v>1220</v>
      </c>
      <c r="C667" s="1" t="s">
        <v>1181</v>
      </c>
    </row>
    <row r="668" spans="1:3" x14ac:dyDescent="0.2">
      <c r="A668" s="1" t="s">
        <v>644</v>
      </c>
      <c r="B668" s="1" t="s">
        <v>1181</v>
      </c>
      <c r="C668" s="1" t="s">
        <v>1181</v>
      </c>
    </row>
    <row r="669" spans="1:3" x14ac:dyDescent="0.2">
      <c r="A669" s="1" t="s">
        <v>645</v>
      </c>
      <c r="B669" s="1" t="s">
        <v>1220</v>
      </c>
      <c r="C669" s="1" t="s">
        <v>1181</v>
      </c>
    </row>
    <row r="670" spans="1:3" x14ac:dyDescent="0.2">
      <c r="A670" s="1" t="s">
        <v>646</v>
      </c>
      <c r="B670" s="1" t="s">
        <v>1260</v>
      </c>
      <c r="C670" s="1" t="s">
        <v>1181</v>
      </c>
    </row>
    <row r="671" spans="1:3" x14ac:dyDescent="0.2">
      <c r="A671" s="1" t="s">
        <v>647</v>
      </c>
      <c r="B671" s="1" t="s">
        <v>1232</v>
      </c>
      <c r="C671" s="1" t="s">
        <v>1181</v>
      </c>
    </row>
    <row r="672" spans="1:3" x14ac:dyDescent="0.2">
      <c r="A672" s="1" t="s">
        <v>648</v>
      </c>
      <c r="B672" s="1" t="s">
        <v>1275</v>
      </c>
      <c r="C672" s="1" t="s">
        <v>1181</v>
      </c>
    </row>
    <row r="673" spans="1:3" x14ac:dyDescent="0.2">
      <c r="A673" s="1" t="s">
        <v>649</v>
      </c>
      <c r="B673" s="1" t="s">
        <v>1220</v>
      </c>
      <c r="C673" s="1" t="s">
        <v>1181</v>
      </c>
    </row>
    <row r="674" spans="1:3" x14ac:dyDescent="0.2">
      <c r="A674" s="1" t="s">
        <v>650</v>
      </c>
      <c r="B674" s="1" t="s">
        <v>1181</v>
      </c>
      <c r="C674" s="1" t="s">
        <v>1181</v>
      </c>
    </row>
    <row r="675" spans="1:3" x14ac:dyDescent="0.2">
      <c r="A675" s="1" t="s">
        <v>651</v>
      </c>
      <c r="B675" s="1" t="s">
        <v>1276</v>
      </c>
      <c r="C675" s="1" t="s">
        <v>1276</v>
      </c>
    </row>
    <row r="676" spans="1:3" x14ac:dyDescent="0.2">
      <c r="A676" s="1" t="s">
        <v>652</v>
      </c>
      <c r="B676" s="1" t="s">
        <v>1276</v>
      </c>
      <c r="C676" s="1" t="s">
        <v>1276</v>
      </c>
    </row>
    <row r="677" spans="1:3" x14ac:dyDescent="0.2">
      <c r="A677" s="1" t="s">
        <v>653</v>
      </c>
      <c r="B677" s="1" t="s">
        <v>1276</v>
      </c>
      <c r="C677" s="1" t="s">
        <v>1276</v>
      </c>
    </row>
    <row r="678" spans="1:3" x14ac:dyDescent="0.2">
      <c r="A678" s="1" t="s">
        <v>654</v>
      </c>
      <c r="B678" s="1" t="s">
        <v>1180</v>
      </c>
      <c r="C678" s="1" t="s">
        <v>1276</v>
      </c>
    </row>
    <row r="679" spans="1:3" x14ac:dyDescent="0.2">
      <c r="A679" s="1" t="s">
        <v>655</v>
      </c>
      <c r="B679" s="1" t="s">
        <v>1211</v>
      </c>
      <c r="C679" s="1" t="s">
        <v>1181</v>
      </c>
    </row>
    <row r="680" spans="1:3" x14ac:dyDescent="0.2">
      <c r="A680" s="1" t="s">
        <v>656</v>
      </c>
      <c r="B680" s="1" t="s">
        <v>1184</v>
      </c>
      <c r="C680" s="1" t="s">
        <v>1181</v>
      </c>
    </row>
    <row r="681" spans="1:3" x14ac:dyDescent="0.2">
      <c r="A681" s="1" t="s">
        <v>657</v>
      </c>
      <c r="B681" s="1" t="s">
        <v>1200</v>
      </c>
      <c r="C681" s="1" t="s">
        <v>1181</v>
      </c>
    </row>
    <row r="682" spans="1:3" x14ac:dyDescent="0.2">
      <c r="A682" s="1" t="s">
        <v>658</v>
      </c>
      <c r="B682" s="1" t="s">
        <v>1275</v>
      </c>
      <c r="C682" s="1" t="s">
        <v>1181</v>
      </c>
    </row>
    <row r="683" spans="1:3" x14ac:dyDescent="0.2">
      <c r="A683" s="1" t="s">
        <v>659</v>
      </c>
      <c r="B683" s="1" t="s">
        <v>1275</v>
      </c>
      <c r="C683" s="1" t="s">
        <v>1181</v>
      </c>
    </row>
    <row r="684" spans="1:3" x14ac:dyDescent="0.2">
      <c r="A684" s="1" t="s">
        <v>660</v>
      </c>
      <c r="B684" s="1" t="s">
        <v>1275</v>
      </c>
      <c r="C684" s="1" t="s">
        <v>1181</v>
      </c>
    </row>
    <row r="685" spans="1:3" x14ac:dyDescent="0.2">
      <c r="A685" s="1" t="s">
        <v>661</v>
      </c>
      <c r="B685" s="1" t="s">
        <v>1277</v>
      </c>
      <c r="C685" s="1" t="s">
        <v>1276</v>
      </c>
    </row>
    <row r="686" spans="1:3" x14ac:dyDescent="0.2">
      <c r="A686" s="1" t="s">
        <v>662</v>
      </c>
      <c r="B686" s="1" t="s">
        <v>1244</v>
      </c>
      <c r="C686" s="1" t="s">
        <v>1276</v>
      </c>
    </row>
    <row r="687" spans="1:3" x14ac:dyDescent="0.2">
      <c r="A687" s="1" t="s">
        <v>663</v>
      </c>
      <c r="B687" s="1" t="s">
        <v>1271</v>
      </c>
      <c r="C687" s="1" t="s">
        <v>1276</v>
      </c>
    </row>
    <row r="688" spans="1:3" x14ac:dyDescent="0.2">
      <c r="A688" s="1" t="s">
        <v>664</v>
      </c>
      <c r="B688" s="1" t="s">
        <v>1200</v>
      </c>
      <c r="C688" s="1" t="s">
        <v>1181</v>
      </c>
    </row>
    <row r="689" spans="1:3" x14ac:dyDescent="0.2">
      <c r="A689" s="1" t="s">
        <v>665</v>
      </c>
      <c r="B689" s="1" t="s">
        <v>1232</v>
      </c>
      <c r="C689" s="1" t="s">
        <v>1276</v>
      </c>
    </row>
    <row r="690" spans="1:3" x14ac:dyDescent="0.2">
      <c r="A690" s="1" t="s">
        <v>666</v>
      </c>
      <c r="B690" s="1" t="s">
        <v>1237</v>
      </c>
      <c r="C690" s="1" t="s">
        <v>1276</v>
      </c>
    </row>
    <row r="691" spans="1:3" x14ac:dyDescent="0.2">
      <c r="A691" s="1" t="s">
        <v>667</v>
      </c>
      <c r="B691" s="1" t="s">
        <v>1278</v>
      </c>
      <c r="C691" s="1" t="s">
        <v>1276</v>
      </c>
    </row>
    <row r="692" spans="1:3" x14ac:dyDescent="0.2">
      <c r="A692" s="1" t="s">
        <v>668</v>
      </c>
      <c r="B692" s="1" t="s">
        <v>1181</v>
      </c>
      <c r="C692" s="1" t="s">
        <v>1276</v>
      </c>
    </row>
    <row r="693" spans="1:3" x14ac:dyDescent="0.2">
      <c r="A693" s="1" t="s">
        <v>669</v>
      </c>
      <c r="B693" s="1" t="s">
        <v>1200</v>
      </c>
      <c r="C693" s="1" t="s">
        <v>1276</v>
      </c>
    </row>
    <row r="694" spans="1:3" x14ac:dyDescent="0.2">
      <c r="A694" s="1" t="s">
        <v>670</v>
      </c>
      <c r="B694" s="1" t="s">
        <v>1267</v>
      </c>
      <c r="C694" s="1" t="s">
        <v>1181</v>
      </c>
    </row>
    <row r="695" spans="1:3" x14ac:dyDescent="0.2">
      <c r="A695" s="1" t="s">
        <v>671</v>
      </c>
      <c r="B695" s="1" t="s">
        <v>1222</v>
      </c>
      <c r="C695" s="1" t="s">
        <v>1181</v>
      </c>
    </row>
    <row r="696" spans="1:3" x14ac:dyDescent="0.2">
      <c r="A696" s="1" t="s">
        <v>672</v>
      </c>
      <c r="B696" s="1" t="s">
        <v>1248</v>
      </c>
      <c r="C696" s="1" t="s">
        <v>1181</v>
      </c>
    </row>
    <row r="697" spans="1:3" x14ac:dyDescent="0.2">
      <c r="A697" s="1" t="s">
        <v>673</v>
      </c>
      <c r="B697" s="1" t="s">
        <v>1202</v>
      </c>
      <c r="C697" s="1" t="s">
        <v>1181</v>
      </c>
    </row>
    <row r="698" spans="1:3" x14ac:dyDescent="0.2">
      <c r="A698" s="1" t="s">
        <v>674</v>
      </c>
      <c r="B698" s="1" t="s">
        <v>1220</v>
      </c>
      <c r="C698" s="1" t="s">
        <v>1276</v>
      </c>
    </row>
    <row r="699" spans="1:3" x14ac:dyDescent="0.2">
      <c r="A699" s="1" t="s">
        <v>675</v>
      </c>
      <c r="B699" s="1" t="s">
        <v>1202</v>
      </c>
      <c r="C699" s="1" t="s">
        <v>1181</v>
      </c>
    </row>
    <row r="700" spans="1:3" x14ac:dyDescent="0.2">
      <c r="A700" s="1" t="s">
        <v>676</v>
      </c>
      <c r="B700" s="1" t="s">
        <v>1202</v>
      </c>
      <c r="C700" s="1" t="s">
        <v>1181</v>
      </c>
    </row>
    <row r="701" spans="1:3" x14ac:dyDescent="0.2">
      <c r="A701" s="1" t="s">
        <v>677</v>
      </c>
      <c r="B701" s="1" t="s">
        <v>1218</v>
      </c>
      <c r="C701" s="1" t="s">
        <v>1181</v>
      </c>
    </row>
    <row r="702" spans="1:3" x14ac:dyDescent="0.2">
      <c r="A702" s="1" t="s">
        <v>678</v>
      </c>
      <c r="B702" s="1" t="s">
        <v>1238</v>
      </c>
      <c r="C702" s="1" t="s">
        <v>1181</v>
      </c>
    </row>
    <row r="703" spans="1:3" x14ac:dyDescent="0.2">
      <c r="A703" s="1" t="s">
        <v>679</v>
      </c>
      <c r="B703" s="1" t="s">
        <v>1218</v>
      </c>
      <c r="C703" s="1" t="s">
        <v>1181</v>
      </c>
    </row>
    <row r="704" spans="1:3" x14ac:dyDescent="0.2">
      <c r="A704" s="1" t="s">
        <v>680</v>
      </c>
      <c r="B704" s="1" t="s">
        <v>1218</v>
      </c>
      <c r="C704" s="1" t="s">
        <v>1181</v>
      </c>
    </row>
    <row r="705" spans="1:3" x14ac:dyDescent="0.2">
      <c r="A705" s="1" t="s">
        <v>681</v>
      </c>
      <c r="B705" s="1" t="s">
        <v>1218</v>
      </c>
      <c r="C705" s="1" t="s">
        <v>1181</v>
      </c>
    </row>
    <row r="706" spans="1:3" x14ac:dyDescent="0.2">
      <c r="A706" s="1" t="s">
        <v>682</v>
      </c>
      <c r="B706" s="1" t="s">
        <v>1218</v>
      </c>
      <c r="C706" s="1" t="s">
        <v>1181</v>
      </c>
    </row>
    <row r="707" spans="1:3" x14ac:dyDescent="0.2">
      <c r="A707" s="1" t="s">
        <v>683</v>
      </c>
      <c r="B707" s="1" t="s">
        <v>1218</v>
      </c>
      <c r="C707" s="1" t="s">
        <v>1181</v>
      </c>
    </row>
    <row r="708" spans="1:3" x14ac:dyDescent="0.2">
      <c r="A708" s="1" t="s">
        <v>684</v>
      </c>
      <c r="B708" s="1" t="s">
        <v>1279</v>
      </c>
      <c r="C708" s="1" t="s">
        <v>1181</v>
      </c>
    </row>
    <row r="709" spans="1:3" x14ac:dyDescent="0.2">
      <c r="A709" s="1" t="s">
        <v>685</v>
      </c>
      <c r="B709" s="1" t="s">
        <v>1280</v>
      </c>
      <c r="C709" s="1" t="s">
        <v>1181</v>
      </c>
    </row>
    <row r="710" spans="1:3" x14ac:dyDescent="0.2">
      <c r="A710" s="1" t="s">
        <v>686</v>
      </c>
      <c r="B710" s="1" t="s">
        <v>1281</v>
      </c>
      <c r="C710" s="1" t="s">
        <v>1276</v>
      </c>
    </row>
    <row r="711" spans="1:3" x14ac:dyDescent="0.2">
      <c r="A711" s="1" t="s">
        <v>687</v>
      </c>
      <c r="B711" s="1" t="s">
        <v>1202</v>
      </c>
      <c r="C711" s="1" t="s">
        <v>1276</v>
      </c>
    </row>
    <row r="712" spans="1:3" x14ac:dyDescent="0.2">
      <c r="A712" s="1" t="s">
        <v>688</v>
      </c>
      <c r="B712" s="1" t="s">
        <v>1276</v>
      </c>
      <c r="C712" s="1" t="s">
        <v>1276</v>
      </c>
    </row>
    <row r="713" spans="1:3" x14ac:dyDescent="0.2">
      <c r="A713" s="1" t="s">
        <v>689</v>
      </c>
      <c r="B713" s="1" t="s">
        <v>1202</v>
      </c>
      <c r="C713" s="1" t="s">
        <v>1276</v>
      </c>
    </row>
    <row r="714" spans="1:3" x14ac:dyDescent="0.2">
      <c r="A714" s="1" t="s">
        <v>690</v>
      </c>
      <c r="B714" s="1" t="s">
        <v>1282</v>
      </c>
      <c r="C714" s="1" t="s">
        <v>1181</v>
      </c>
    </row>
    <row r="715" spans="1:3" x14ac:dyDescent="0.2">
      <c r="A715" s="1" t="s">
        <v>691</v>
      </c>
      <c r="B715" s="1" t="s">
        <v>1220</v>
      </c>
      <c r="C715" s="1" t="s">
        <v>1181</v>
      </c>
    </row>
    <row r="716" spans="1:3" x14ac:dyDescent="0.2">
      <c r="A716" s="1" t="s">
        <v>692</v>
      </c>
      <c r="B716" s="1" t="s">
        <v>1202</v>
      </c>
      <c r="C716" s="1" t="s">
        <v>1181</v>
      </c>
    </row>
    <row r="717" spans="1:3" x14ac:dyDescent="0.2">
      <c r="A717" s="1" t="s">
        <v>693</v>
      </c>
      <c r="B717" s="1" t="s">
        <v>1238</v>
      </c>
      <c r="C717" s="1" t="s">
        <v>1181</v>
      </c>
    </row>
    <row r="718" spans="1:3" x14ac:dyDescent="0.2">
      <c r="A718" s="1" t="s">
        <v>694</v>
      </c>
      <c r="B718" s="1" t="s">
        <v>1184</v>
      </c>
      <c r="C718" s="1" t="s">
        <v>1181</v>
      </c>
    </row>
    <row r="719" spans="1:3" x14ac:dyDescent="0.2">
      <c r="A719" s="1" t="s">
        <v>695</v>
      </c>
      <c r="B719" s="1" t="s">
        <v>1184</v>
      </c>
      <c r="C719" s="1" t="s">
        <v>1181</v>
      </c>
    </row>
    <row r="720" spans="1:3" x14ac:dyDescent="0.2">
      <c r="A720" s="1" t="s">
        <v>696</v>
      </c>
      <c r="B720" s="1" t="s">
        <v>1184</v>
      </c>
      <c r="C720" s="1" t="s">
        <v>1181</v>
      </c>
    </row>
    <row r="721" spans="1:3" x14ac:dyDescent="0.2">
      <c r="A721" s="1" t="s">
        <v>697</v>
      </c>
      <c r="B721" s="1" t="s">
        <v>1184</v>
      </c>
      <c r="C721" s="1" t="s">
        <v>1181</v>
      </c>
    </row>
    <row r="722" spans="1:3" x14ac:dyDescent="0.2">
      <c r="A722" s="1" t="s">
        <v>698</v>
      </c>
      <c r="B722" s="1" t="s">
        <v>1184</v>
      </c>
      <c r="C722" s="1" t="s">
        <v>1181</v>
      </c>
    </row>
    <row r="723" spans="1:3" x14ac:dyDescent="0.2">
      <c r="A723" s="1" t="s">
        <v>699</v>
      </c>
      <c r="B723" s="1" t="s">
        <v>1184</v>
      </c>
      <c r="C723" s="1" t="s">
        <v>1181</v>
      </c>
    </row>
    <row r="724" spans="1:3" x14ac:dyDescent="0.2">
      <c r="A724" s="1" t="s">
        <v>700</v>
      </c>
      <c r="B724" s="1" t="s">
        <v>1184</v>
      </c>
      <c r="C724" s="1" t="s">
        <v>1181</v>
      </c>
    </row>
    <row r="725" spans="1:3" x14ac:dyDescent="0.2">
      <c r="A725" s="1" t="s">
        <v>701</v>
      </c>
      <c r="B725" s="1" t="s">
        <v>1184</v>
      </c>
      <c r="C725" s="1" t="s">
        <v>1181</v>
      </c>
    </row>
    <row r="726" spans="1:3" x14ac:dyDescent="0.2">
      <c r="A726" s="1" t="s">
        <v>702</v>
      </c>
      <c r="B726" s="1" t="s">
        <v>1184</v>
      </c>
      <c r="C726" s="1" t="s">
        <v>1181</v>
      </c>
    </row>
    <row r="727" spans="1:3" x14ac:dyDescent="0.2">
      <c r="A727" s="1" t="s">
        <v>703</v>
      </c>
      <c r="B727" s="1" t="s">
        <v>1184</v>
      </c>
      <c r="C727" s="1" t="s">
        <v>1181</v>
      </c>
    </row>
    <row r="728" spans="1:3" x14ac:dyDescent="0.2">
      <c r="A728" s="1" t="s">
        <v>704</v>
      </c>
      <c r="B728" s="1" t="s">
        <v>1184</v>
      </c>
      <c r="C728" s="1" t="s">
        <v>1181</v>
      </c>
    </row>
    <row r="729" spans="1:3" x14ac:dyDescent="0.2">
      <c r="A729" s="1" t="s">
        <v>705</v>
      </c>
      <c r="B729" s="1" t="s">
        <v>1184</v>
      </c>
      <c r="C729" s="1" t="s">
        <v>1181</v>
      </c>
    </row>
    <row r="730" spans="1:3" x14ac:dyDescent="0.2">
      <c r="A730" s="1" t="s">
        <v>706</v>
      </c>
      <c r="B730" s="1" t="s">
        <v>1184</v>
      </c>
      <c r="C730" s="1" t="s">
        <v>1181</v>
      </c>
    </row>
    <row r="731" spans="1:3" x14ac:dyDescent="0.2">
      <c r="A731" s="1" t="s">
        <v>707</v>
      </c>
      <c r="B731" s="1" t="s">
        <v>1184</v>
      </c>
      <c r="C731" s="1" t="s">
        <v>1181</v>
      </c>
    </row>
    <row r="732" spans="1:3" x14ac:dyDescent="0.2">
      <c r="A732" s="1" t="s">
        <v>708</v>
      </c>
      <c r="B732" s="1" t="s">
        <v>1184</v>
      </c>
      <c r="C732" s="1" t="s">
        <v>1181</v>
      </c>
    </row>
    <row r="733" spans="1:3" x14ac:dyDescent="0.2">
      <c r="A733" s="1" t="s">
        <v>709</v>
      </c>
      <c r="B733" s="1" t="s">
        <v>1184</v>
      </c>
      <c r="C733" s="1" t="s">
        <v>1181</v>
      </c>
    </row>
    <row r="734" spans="1:3" x14ac:dyDescent="0.2">
      <c r="A734" s="1" t="s">
        <v>710</v>
      </c>
      <c r="B734" s="1" t="s">
        <v>1184</v>
      </c>
      <c r="C734" s="1" t="s">
        <v>1181</v>
      </c>
    </row>
    <row r="735" spans="1:3" x14ac:dyDescent="0.2">
      <c r="A735" s="1" t="s">
        <v>711</v>
      </c>
      <c r="B735" s="1" t="s">
        <v>1184</v>
      </c>
      <c r="C735" s="1" t="s">
        <v>1181</v>
      </c>
    </row>
    <row r="736" spans="1:3" x14ac:dyDescent="0.2">
      <c r="A736" s="1" t="s">
        <v>712</v>
      </c>
      <c r="B736" s="1" t="s">
        <v>1184</v>
      </c>
      <c r="C736" s="1" t="s">
        <v>1181</v>
      </c>
    </row>
    <row r="737" spans="1:3" x14ac:dyDescent="0.2">
      <c r="A737" s="1" t="s">
        <v>713</v>
      </c>
      <c r="B737" s="1" t="s">
        <v>1184</v>
      </c>
      <c r="C737" s="1" t="s">
        <v>1181</v>
      </c>
    </row>
    <row r="738" spans="1:3" x14ac:dyDescent="0.2">
      <c r="A738" s="1" t="s">
        <v>714</v>
      </c>
      <c r="B738" s="1" t="s">
        <v>1184</v>
      </c>
      <c r="C738" s="1" t="s">
        <v>1181</v>
      </c>
    </row>
    <row r="739" spans="1:3" x14ac:dyDescent="0.2">
      <c r="A739" s="1" t="s">
        <v>715</v>
      </c>
      <c r="B739" s="1" t="s">
        <v>1184</v>
      </c>
      <c r="C739" s="1" t="s">
        <v>1181</v>
      </c>
    </row>
    <row r="740" spans="1:3" x14ac:dyDescent="0.2">
      <c r="A740" s="1" t="s">
        <v>716</v>
      </c>
      <c r="B740" s="1" t="s">
        <v>1184</v>
      </c>
      <c r="C740" s="1" t="s">
        <v>1181</v>
      </c>
    </row>
    <row r="741" spans="1:3" x14ac:dyDescent="0.2">
      <c r="A741" s="1" t="s">
        <v>717</v>
      </c>
      <c r="B741" s="1" t="s">
        <v>1184</v>
      </c>
      <c r="C741" s="1" t="s">
        <v>1181</v>
      </c>
    </row>
    <row r="742" spans="1:3" x14ac:dyDescent="0.2">
      <c r="A742" s="1" t="s">
        <v>718</v>
      </c>
      <c r="B742" s="1" t="s">
        <v>1184</v>
      </c>
      <c r="C742" s="1" t="s">
        <v>1181</v>
      </c>
    </row>
    <row r="743" spans="1:3" x14ac:dyDescent="0.2">
      <c r="A743" s="1" t="s">
        <v>719</v>
      </c>
      <c r="B743" s="1" t="s">
        <v>1184</v>
      </c>
      <c r="C743" s="1" t="s">
        <v>1181</v>
      </c>
    </row>
    <row r="744" spans="1:3" x14ac:dyDescent="0.2">
      <c r="A744" s="1" t="s">
        <v>720</v>
      </c>
      <c r="B744" s="1" t="s">
        <v>1184</v>
      </c>
      <c r="C744" s="1" t="s">
        <v>1181</v>
      </c>
    </row>
    <row r="745" spans="1:3" x14ac:dyDescent="0.2">
      <c r="A745" s="1" t="s">
        <v>721</v>
      </c>
      <c r="B745" s="1" t="s">
        <v>1184</v>
      </c>
      <c r="C745" s="1" t="s">
        <v>1181</v>
      </c>
    </row>
    <row r="746" spans="1:3" x14ac:dyDescent="0.2">
      <c r="A746" s="1" t="s">
        <v>722</v>
      </c>
      <c r="B746" s="1" t="s">
        <v>1184</v>
      </c>
      <c r="C746" s="1" t="s">
        <v>1181</v>
      </c>
    </row>
    <row r="747" spans="1:3" x14ac:dyDescent="0.2">
      <c r="A747" s="1" t="s">
        <v>723</v>
      </c>
      <c r="B747" s="1" t="s">
        <v>1184</v>
      </c>
      <c r="C747" s="1" t="s">
        <v>1181</v>
      </c>
    </row>
    <row r="748" spans="1:3" x14ac:dyDescent="0.2">
      <c r="A748" s="1" t="s">
        <v>724</v>
      </c>
      <c r="B748" s="1" t="s">
        <v>1184</v>
      </c>
      <c r="C748" s="1" t="s">
        <v>1181</v>
      </c>
    </row>
    <row r="749" spans="1:3" x14ac:dyDescent="0.2">
      <c r="A749" s="1" t="s">
        <v>725</v>
      </c>
      <c r="B749" s="1" t="s">
        <v>1184</v>
      </c>
      <c r="C749" s="1" t="s">
        <v>1181</v>
      </c>
    </row>
    <row r="750" spans="1:3" x14ac:dyDescent="0.2">
      <c r="A750" s="1" t="s">
        <v>726</v>
      </c>
      <c r="B750" s="1" t="s">
        <v>1184</v>
      </c>
      <c r="C750" s="1" t="s">
        <v>1181</v>
      </c>
    </row>
    <row r="751" spans="1:3" x14ac:dyDescent="0.2">
      <c r="A751" s="1" t="s">
        <v>727</v>
      </c>
      <c r="B751" s="1" t="s">
        <v>1184</v>
      </c>
      <c r="C751" s="1" t="s">
        <v>1181</v>
      </c>
    </row>
    <row r="752" spans="1:3" x14ac:dyDescent="0.2">
      <c r="A752" s="1" t="s">
        <v>728</v>
      </c>
      <c r="B752" s="1" t="s">
        <v>1184</v>
      </c>
      <c r="C752" s="1" t="s">
        <v>1181</v>
      </c>
    </row>
    <row r="753" spans="1:3" x14ac:dyDescent="0.2">
      <c r="A753" s="1" t="s">
        <v>729</v>
      </c>
      <c r="B753" s="1" t="s">
        <v>1272</v>
      </c>
      <c r="C753" s="1" t="s">
        <v>1181</v>
      </c>
    </row>
    <row r="754" spans="1:3" x14ac:dyDescent="0.2">
      <c r="A754" s="1" t="s">
        <v>730</v>
      </c>
      <c r="B754" s="1" t="s">
        <v>1272</v>
      </c>
      <c r="C754" s="1" t="s">
        <v>1181</v>
      </c>
    </row>
    <row r="755" spans="1:3" x14ac:dyDescent="0.2">
      <c r="A755" s="1" t="s">
        <v>731</v>
      </c>
      <c r="B755" s="1" t="s">
        <v>1283</v>
      </c>
      <c r="C755" s="1" t="s">
        <v>1181</v>
      </c>
    </row>
    <row r="756" spans="1:3" x14ac:dyDescent="0.2">
      <c r="A756" s="1" t="s">
        <v>732</v>
      </c>
      <c r="B756" s="1" t="s">
        <v>1238</v>
      </c>
      <c r="C756" s="1" t="s">
        <v>1181</v>
      </c>
    </row>
    <row r="757" spans="1:3" x14ac:dyDescent="0.2">
      <c r="A757" s="1" t="s">
        <v>733</v>
      </c>
      <c r="B757" s="1" t="s">
        <v>1222</v>
      </c>
      <c r="C757" s="1" t="s">
        <v>1181</v>
      </c>
    </row>
    <row r="758" spans="1:3" x14ac:dyDescent="0.2">
      <c r="A758" s="1" t="s">
        <v>734</v>
      </c>
      <c r="B758" s="1" t="s">
        <v>1181</v>
      </c>
      <c r="C758" s="1" t="s">
        <v>1181</v>
      </c>
    </row>
    <row r="759" spans="1:3" x14ac:dyDescent="0.2">
      <c r="A759" s="1" t="s">
        <v>735</v>
      </c>
      <c r="B759" s="1" t="s">
        <v>1184</v>
      </c>
      <c r="C759" s="1" t="s">
        <v>1181</v>
      </c>
    </row>
    <row r="760" spans="1:3" x14ac:dyDescent="0.2">
      <c r="A760" s="1" t="s">
        <v>736</v>
      </c>
      <c r="B760" s="1" t="s">
        <v>1222</v>
      </c>
      <c r="C760" s="1" t="s">
        <v>1181</v>
      </c>
    </row>
    <row r="761" spans="1:3" x14ac:dyDescent="0.2">
      <c r="A761" s="1" t="s">
        <v>737</v>
      </c>
      <c r="B761" s="1" t="s">
        <v>1220</v>
      </c>
      <c r="C761" s="1" t="s">
        <v>1181</v>
      </c>
    </row>
    <row r="762" spans="1:3" x14ac:dyDescent="0.2">
      <c r="A762" s="1" t="s">
        <v>738</v>
      </c>
      <c r="B762" s="1" t="s">
        <v>1232</v>
      </c>
      <c r="C762" s="1" t="s">
        <v>1181</v>
      </c>
    </row>
    <row r="763" spans="1:3" x14ac:dyDescent="0.2">
      <c r="A763" s="1" t="s">
        <v>739</v>
      </c>
      <c r="B763" s="1" t="s">
        <v>1252</v>
      </c>
      <c r="C763" s="1" t="s">
        <v>1276</v>
      </c>
    </row>
    <row r="764" spans="1:3" x14ac:dyDescent="0.2">
      <c r="A764" s="1" t="s">
        <v>740</v>
      </c>
      <c r="B764" s="1" t="s">
        <v>1276</v>
      </c>
      <c r="C764" s="1" t="s">
        <v>1276</v>
      </c>
    </row>
    <row r="765" spans="1:3" x14ac:dyDescent="0.2">
      <c r="A765" s="1" t="s">
        <v>741</v>
      </c>
      <c r="B765" s="1" t="s">
        <v>1276</v>
      </c>
      <c r="C765" s="1" t="s">
        <v>1276</v>
      </c>
    </row>
    <row r="766" spans="1:3" x14ac:dyDescent="0.2">
      <c r="A766" s="1" t="s">
        <v>742</v>
      </c>
      <c r="B766" s="1" t="s">
        <v>1237</v>
      </c>
      <c r="C766" s="1" t="s">
        <v>1181</v>
      </c>
    </row>
    <row r="767" spans="1:3" x14ac:dyDescent="0.2">
      <c r="A767" s="1" t="s">
        <v>743</v>
      </c>
      <c r="B767" s="1" t="s">
        <v>1246</v>
      </c>
      <c r="C767" s="1" t="s">
        <v>1181</v>
      </c>
    </row>
    <row r="768" spans="1:3" x14ac:dyDescent="0.2">
      <c r="A768" s="1" t="s">
        <v>744</v>
      </c>
      <c r="B768" s="1" t="s">
        <v>1259</v>
      </c>
      <c r="C768" s="1" t="s">
        <v>1181</v>
      </c>
    </row>
    <row r="769" spans="1:3" x14ac:dyDescent="0.2">
      <c r="A769" s="1" t="s">
        <v>745</v>
      </c>
      <c r="B769" s="1" t="s">
        <v>1181</v>
      </c>
      <c r="C769" s="1" t="s">
        <v>1181</v>
      </c>
    </row>
    <row r="770" spans="1:3" x14ac:dyDescent="0.2">
      <c r="A770" s="1" t="s">
        <v>746</v>
      </c>
      <c r="B770" s="1" t="s">
        <v>1248</v>
      </c>
      <c r="C770" s="1" t="s">
        <v>1181</v>
      </c>
    </row>
    <row r="771" spans="1:3" x14ac:dyDescent="0.2">
      <c r="A771" s="1" t="s">
        <v>747</v>
      </c>
      <c r="B771" s="1" t="s">
        <v>1220</v>
      </c>
      <c r="C771" s="1" t="s">
        <v>1181</v>
      </c>
    </row>
    <row r="772" spans="1:3" x14ac:dyDescent="0.2">
      <c r="A772" s="1" t="s">
        <v>748</v>
      </c>
      <c r="B772" s="1" t="s">
        <v>1181</v>
      </c>
      <c r="C772" s="1" t="s">
        <v>1181</v>
      </c>
    </row>
    <row r="773" spans="1:3" x14ac:dyDescent="0.2">
      <c r="A773" s="1" t="s">
        <v>749</v>
      </c>
      <c r="B773" s="1" t="s">
        <v>1239</v>
      </c>
      <c r="C773" s="1" t="s">
        <v>1181</v>
      </c>
    </row>
    <row r="774" spans="1:3" x14ac:dyDescent="0.2">
      <c r="A774" s="1" t="s">
        <v>750</v>
      </c>
      <c r="B774" s="1" t="s">
        <v>1232</v>
      </c>
      <c r="C774" s="1" t="s">
        <v>1181</v>
      </c>
    </row>
    <row r="775" spans="1:3" x14ac:dyDescent="0.2">
      <c r="A775" s="1" t="s">
        <v>751</v>
      </c>
      <c r="B775" s="1" t="s">
        <v>1200</v>
      </c>
      <c r="C775" s="1" t="s">
        <v>1181</v>
      </c>
    </row>
    <row r="776" spans="1:3" x14ac:dyDescent="0.2">
      <c r="A776" s="1" t="s">
        <v>752</v>
      </c>
      <c r="B776" s="1" t="s">
        <v>1284</v>
      </c>
      <c r="C776" s="1" t="s">
        <v>1181</v>
      </c>
    </row>
    <row r="777" spans="1:3" x14ac:dyDescent="0.2">
      <c r="A777" s="1" t="s">
        <v>753</v>
      </c>
      <c r="B777" s="1" t="s">
        <v>1285</v>
      </c>
      <c r="C777" s="1" t="s">
        <v>1181</v>
      </c>
    </row>
    <row r="778" spans="1:3" x14ac:dyDescent="0.2">
      <c r="A778" s="1" t="s">
        <v>754</v>
      </c>
      <c r="B778" s="1" t="s">
        <v>1248</v>
      </c>
      <c r="C778" s="1" t="s">
        <v>1181</v>
      </c>
    </row>
    <row r="779" spans="1:3" x14ac:dyDescent="0.2">
      <c r="A779" s="1" t="s">
        <v>755</v>
      </c>
      <c r="B779" s="1" t="s">
        <v>1255</v>
      </c>
      <c r="C779" s="1" t="s">
        <v>1181</v>
      </c>
    </row>
    <row r="780" spans="1:3" x14ac:dyDescent="0.2">
      <c r="A780" s="1" t="s">
        <v>756</v>
      </c>
      <c r="B780" s="1" t="s">
        <v>1286</v>
      </c>
      <c r="C780" s="1" t="s">
        <v>1181</v>
      </c>
    </row>
    <row r="781" spans="1:3" x14ac:dyDescent="0.2">
      <c r="A781" s="1" t="s">
        <v>757</v>
      </c>
      <c r="B781" s="1" t="s">
        <v>1220</v>
      </c>
      <c r="C781" s="1" t="s">
        <v>1276</v>
      </c>
    </row>
    <row r="782" spans="1:3" x14ac:dyDescent="0.2">
      <c r="A782" s="1" t="s">
        <v>758</v>
      </c>
      <c r="B782" s="1" t="s">
        <v>1275</v>
      </c>
      <c r="C782" s="1" t="s">
        <v>1276</v>
      </c>
    </row>
    <row r="783" spans="1:3" x14ac:dyDescent="0.2">
      <c r="A783" s="1" t="s">
        <v>759</v>
      </c>
      <c r="B783" s="1" t="s">
        <v>1286</v>
      </c>
      <c r="C783" s="1" t="s">
        <v>1276</v>
      </c>
    </row>
    <row r="784" spans="1:3" x14ac:dyDescent="0.2">
      <c r="A784" s="1" t="s">
        <v>760</v>
      </c>
      <c r="B784" s="1" t="s">
        <v>1184</v>
      </c>
      <c r="C784" s="1" t="s">
        <v>1276</v>
      </c>
    </row>
    <row r="785" spans="1:3" x14ac:dyDescent="0.2">
      <c r="A785" s="1" t="s">
        <v>761</v>
      </c>
      <c r="B785" s="1" t="s">
        <v>1184</v>
      </c>
      <c r="C785" s="1" t="s">
        <v>1276</v>
      </c>
    </row>
    <row r="786" spans="1:3" x14ac:dyDescent="0.2">
      <c r="A786" s="1" t="s">
        <v>762</v>
      </c>
      <c r="B786" s="1" t="s">
        <v>1226</v>
      </c>
      <c r="C786" s="1" t="s">
        <v>1276</v>
      </c>
    </row>
    <row r="787" spans="1:3" x14ac:dyDescent="0.2">
      <c r="A787" s="1" t="s">
        <v>763</v>
      </c>
      <c r="B787" s="1" t="s">
        <v>1276</v>
      </c>
      <c r="C787" s="1" t="s">
        <v>1276</v>
      </c>
    </row>
    <row r="788" spans="1:3" x14ac:dyDescent="0.2">
      <c r="A788" s="1" t="s">
        <v>764</v>
      </c>
      <c r="B788" s="1" t="s">
        <v>1226</v>
      </c>
      <c r="C788" s="1" t="s">
        <v>1276</v>
      </c>
    </row>
    <row r="789" spans="1:3" x14ac:dyDescent="0.2">
      <c r="A789" s="1" t="s">
        <v>765</v>
      </c>
      <c r="B789" s="1" t="s">
        <v>1226</v>
      </c>
      <c r="C789" s="1" t="s">
        <v>1276</v>
      </c>
    </row>
    <row r="790" spans="1:3" x14ac:dyDescent="0.2">
      <c r="A790" s="1" t="s">
        <v>766</v>
      </c>
      <c r="B790" s="1" t="s">
        <v>1181</v>
      </c>
      <c r="C790" s="1" t="s">
        <v>1276</v>
      </c>
    </row>
    <row r="791" spans="1:3" x14ac:dyDescent="0.2">
      <c r="A791" s="1" t="s">
        <v>767</v>
      </c>
      <c r="B791" s="1" t="s">
        <v>1226</v>
      </c>
      <c r="C791" s="1" t="s">
        <v>1181</v>
      </c>
    </row>
    <row r="792" spans="1:3" x14ac:dyDescent="0.2">
      <c r="A792" s="1" t="s">
        <v>768</v>
      </c>
      <c r="B792" s="1" t="s">
        <v>1222</v>
      </c>
      <c r="C792" s="1" t="s">
        <v>1181</v>
      </c>
    </row>
    <row r="793" spans="1:3" x14ac:dyDescent="0.2">
      <c r="A793" s="1" t="s">
        <v>769</v>
      </c>
      <c r="B793" s="1" t="s">
        <v>1200</v>
      </c>
      <c r="C793" s="1" t="s">
        <v>1276</v>
      </c>
    </row>
    <row r="794" spans="1:3" x14ac:dyDescent="0.2">
      <c r="A794" s="1" t="s">
        <v>770</v>
      </c>
      <c r="B794" s="1" t="s">
        <v>1232</v>
      </c>
      <c r="C794" s="1" t="s">
        <v>1276</v>
      </c>
    </row>
    <row r="795" spans="1:3" x14ac:dyDescent="0.2">
      <c r="A795" s="1" t="s">
        <v>771</v>
      </c>
      <c r="B795" s="1" t="s">
        <v>1232</v>
      </c>
      <c r="C795" s="1" t="s">
        <v>1276</v>
      </c>
    </row>
    <row r="796" spans="1:3" x14ac:dyDescent="0.2">
      <c r="A796" s="1" t="s">
        <v>772</v>
      </c>
      <c r="B796" s="1" t="s">
        <v>1276</v>
      </c>
      <c r="C796" s="1" t="s">
        <v>1276</v>
      </c>
    </row>
    <row r="797" spans="1:3" x14ac:dyDescent="0.2">
      <c r="A797" s="1" t="s">
        <v>773</v>
      </c>
      <c r="B797" s="1" t="s">
        <v>1184</v>
      </c>
      <c r="C797" s="1" t="s">
        <v>1181</v>
      </c>
    </row>
    <row r="798" spans="1:3" x14ac:dyDescent="0.2">
      <c r="A798" s="1" t="s">
        <v>774</v>
      </c>
      <c r="B798" s="1" t="s">
        <v>1184</v>
      </c>
      <c r="C798" s="1" t="s">
        <v>1181</v>
      </c>
    </row>
    <row r="799" spans="1:3" x14ac:dyDescent="0.2">
      <c r="A799" s="1" t="s">
        <v>775</v>
      </c>
      <c r="B799" s="1" t="s">
        <v>1184</v>
      </c>
      <c r="C799" s="1" t="s">
        <v>1181</v>
      </c>
    </row>
    <row r="800" spans="1:3" x14ac:dyDescent="0.2">
      <c r="A800" s="1" t="s">
        <v>776</v>
      </c>
      <c r="B800" s="1" t="s">
        <v>1181</v>
      </c>
      <c r="C800" s="1" t="s">
        <v>1181</v>
      </c>
    </row>
    <row r="801" spans="1:3" x14ac:dyDescent="0.2">
      <c r="A801" s="1" t="s">
        <v>777</v>
      </c>
      <c r="B801" s="1" t="s">
        <v>1181</v>
      </c>
      <c r="C801" s="1" t="s">
        <v>1181</v>
      </c>
    </row>
    <row r="802" spans="1:3" x14ac:dyDescent="0.2">
      <c r="A802" s="1" t="s">
        <v>778</v>
      </c>
      <c r="B802" s="1" t="s">
        <v>1181</v>
      </c>
      <c r="C802" s="1" t="s">
        <v>1181</v>
      </c>
    </row>
    <row r="803" spans="1:3" x14ac:dyDescent="0.2">
      <c r="A803" s="1" t="s">
        <v>779</v>
      </c>
      <c r="B803" s="1" t="s">
        <v>1181</v>
      </c>
      <c r="C803" s="1" t="s">
        <v>1181</v>
      </c>
    </row>
    <row r="804" spans="1:3" x14ac:dyDescent="0.2">
      <c r="A804" s="1" t="s">
        <v>780</v>
      </c>
      <c r="B804" s="1" t="s">
        <v>1287</v>
      </c>
      <c r="C804" s="1" t="s">
        <v>1181</v>
      </c>
    </row>
    <row r="805" spans="1:3" x14ac:dyDescent="0.2">
      <c r="A805" s="1" t="s">
        <v>781</v>
      </c>
      <c r="B805" s="1" t="s">
        <v>1239</v>
      </c>
      <c r="C805" s="1" t="s">
        <v>1181</v>
      </c>
    </row>
    <row r="806" spans="1:3" x14ac:dyDescent="0.2">
      <c r="A806" s="1" t="s">
        <v>782</v>
      </c>
      <c r="B806" s="1" t="s">
        <v>1222</v>
      </c>
      <c r="C806" s="1" t="s">
        <v>1181</v>
      </c>
    </row>
    <row r="807" spans="1:3" x14ac:dyDescent="0.2">
      <c r="A807" s="1" t="s">
        <v>783</v>
      </c>
      <c r="B807" s="1" t="s">
        <v>1181</v>
      </c>
      <c r="C807" s="1" t="s">
        <v>1181</v>
      </c>
    </row>
    <row r="808" spans="1:3" x14ac:dyDescent="0.2">
      <c r="A808" s="1" t="s">
        <v>784</v>
      </c>
      <c r="B808" s="1" t="s">
        <v>1184</v>
      </c>
      <c r="C808" s="1" t="s">
        <v>1276</v>
      </c>
    </row>
    <row r="809" spans="1:3" x14ac:dyDescent="0.2">
      <c r="A809" s="1" t="s">
        <v>785</v>
      </c>
      <c r="B809" s="1" t="s">
        <v>1184</v>
      </c>
      <c r="C809" s="1" t="s">
        <v>1276</v>
      </c>
    </row>
    <row r="810" spans="1:3" x14ac:dyDescent="0.2">
      <c r="A810" s="1" t="s">
        <v>786</v>
      </c>
      <c r="B810" s="1" t="s">
        <v>1184</v>
      </c>
      <c r="C810" s="1" t="s">
        <v>1276</v>
      </c>
    </row>
    <row r="811" spans="1:3" x14ac:dyDescent="0.2">
      <c r="A811" s="1" t="s">
        <v>787</v>
      </c>
      <c r="B811" s="1" t="s">
        <v>1284</v>
      </c>
      <c r="C811" s="1" t="s">
        <v>1276</v>
      </c>
    </row>
    <row r="812" spans="1:3" x14ac:dyDescent="0.2">
      <c r="A812" s="1" t="s">
        <v>788</v>
      </c>
      <c r="B812" s="1" t="s">
        <v>1271</v>
      </c>
      <c r="C812" s="1" t="s">
        <v>1276</v>
      </c>
    </row>
    <row r="813" spans="1:3" x14ac:dyDescent="0.2">
      <c r="A813" s="1" t="s">
        <v>789</v>
      </c>
      <c r="B813" s="1" t="s">
        <v>1184</v>
      </c>
      <c r="C813" s="1" t="s">
        <v>1276</v>
      </c>
    </row>
    <row r="814" spans="1:3" x14ac:dyDescent="0.2">
      <c r="A814" s="1" t="s">
        <v>790</v>
      </c>
      <c r="B814" s="1" t="s">
        <v>1258</v>
      </c>
      <c r="C814" s="1" t="s">
        <v>1276</v>
      </c>
    </row>
    <row r="815" spans="1:3" x14ac:dyDescent="0.2">
      <c r="A815" s="1" t="s">
        <v>791</v>
      </c>
      <c r="B815" s="1" t="s">
        <v>1181</v>
      </c>
      <c r="C815" s="1" t="s">
        <v>1276</v>
      </c>
    </row>
    <row r="816" spans="1:3" x14ac:dyDescent="0.2">
      <c r="A816" s="1" t="s">
        <v>792</v>
      </c>
      <c r="B816" s="1" t="s">
        <v>1184</v>
      </c>
      <c r="C816" s="1" t="s">
        <v>1276</v>
      </c>
    </row>
    <row r="817" spans="1:3" x14ac:dyDescent="0.2">
      <c r="A817" s="1" t="s">
        <v>793</v>
      </c>
      <c r="B817" s="1" t="s">
        <v>1255</v>
      </c>
      <c r="C817" s="1" t="s">
        <v>1276</v>
      </c>
    </row>
    <row r="818" spans="1:3" x14ac:dyDescent="0.2">
      <c r="A818" s="1" t="s">
        <v>794</v>
      </c>
      <c r="B818" s="1" t="s">
        <v>1258</v>
      </c>
      <c r="C818" s="1" t="s">
        <v>1276</v>
      </c>
    </row>
    <row r="819" spans="1:3" x14ac:dyDescent="0.2">
      <c r="A819" s="1" t="s">
        <v>795</v>
      </c>
      <c r="B819" s="1" t="s">
        <v>1288</v>
      </c>
      <c r="C819" s="1" t="s">
        <v>1276</v>
      </c>
    </row>
    <row r="820" spans="1:3" x14ac:dyDescent="0.2">
      <c r="A820" s="1" t="s">
        <v>796</v>
      </c>
      <c r="B820" s="1" t="s">
        <v>1246</v>
      </c>
      <c r="C820" s="1" t="s">
        <v>1276</v>
      </c>
    </row>
    <row r="821" spans="1:3" x14ac:dyDescent="0.2">
      <c r="A821" s="1" t="s">
        <v>797</v>
      </c>
      <c r="B821" s="1" t="s">
        <v>1202</v>
      </c>
      <c r="C821" s="1" t="s">
        <v>1276</v>
      </c>
    </row>
    <row r="822" spans="1:3" x14ac:dyDescent="0.2">
      <c r="A822" s="1" t="s">
        <v>798</v>
      </c>
      <c r="B822" s="1" t="s">
        <v>1181</v>
      </c>
      <c r="C822" s="1" t="s">
        <v>1276</v>
      </c>
    </row>
    <row r="823" spans="1:3" x14ac:dyDescent="0.2">
      <c r="A823" s="1" t="s">
        <v>799</v>
      </c>
      <c r="B823" s="1" t="s">
        <v>1289</v>
      </c>
      <c r="C823" s="1" t="s">
        <v>1276</v>
      </c>
    </row>
    <row r="824" spans="1:3" x14ac:dyDescent="0.2">
      <c r="A824" s="1" t="s">
        <v>800</v>
      </c>
      <c r="B824" s="1" t="s">
        <v>1184</v>
      </c>
      <c r="C824" s="1" t="s">
        <v>1276</v>
      </c>
    </row>
    <row r="825" spans="1:3" x14ac:dyDescent="0.2">
      <c r="A825" s="1" t="s">
        <v>801</v>
      </c>
      <c r="B825" s="1" t="s">
        <v>1290</v>
      </c>
      <c r="C825" s="1" t="s">
        <v>1255</v>
      </c>
    </row>
    <row r="826" spans="1:3" x14ac:dyDescent="0.2">
      <c r="A826" s="1" t="s">
        <v>802</v>
      </c>
      <c r="B826" s="1" t="s">
        <v>1181</v>
      </c>
      <c r="C826" s="1" t="s">
        <v>1276</v>
      </c>
    </row>
    <row r="827" spans="1:3" x14ac:dyDescent="0.2">
      <c r="A827" s="1" t="s">
        <v>803</v>
      </c>
      <c r="B827" s="1" t="s">
        <v>1184</v>
      </c>
      <c r="C827" s="1" t="s">
        <v>1276</v>
      </c>
    </row>
    <row r="828" spans="1:3" x14ac:dyDescent="0.2">
      <c r="A828" s="1" t="s">
        <v>804</v>
      </c>
      <c r="B828" s="1" t="s">
        <v>1291</v>
      </c>
      <c r="C828" s="1" t="s">
        <v>1276</v>
      </c>
    </row>
    <row r="829" spans="1:3" x14ac:dyDescent="0.2">
      <c r="A829" s="1" t="s">
        <v>805</v>
      </c>
      <c r="B829" s="1" t="s">
        <v>1276</v>
      </c>
      <c r="C829" s="1" t="s">
        <v>1292</v>
      </c>
    </row>
    <row r="830" spans="1:3" x14ac:dyDescent="0.2">
      <c r="A830" s="1" t="s">
        <v>806</v>
      </c>
      <c r="B830" s="1" t="s">
        <v>1293</v>
      </c>
      <c r="C830" s="1" t="s">
        <v>1276</v>
      </c>
    </row>
    <row r="831" spans="1:3" x14ac:dyDescent="0.2">
      <c r="A831" s="1" t="s">
        <v>807</v>
      </c>
      <c r="B831" s="1" t="s">
        <v>1276</v>
      </c>
      <c r="C831" s="1" t="s">
        <v>1276</v>
      </c>
    </row>
    <row r="832" spans="1:3" x14ac:dyDescent="0.2">
      <c r="A832" s="1" t="s">
        <v>808</v>
      </c>
      <c r="B832" s="1" t="s">
        <v>1276</v>
      </c>
      <c r="C832" s="1" t="s">
        <v>1276</v>
      </c>
    </row>
    <row r="833" spans="1:3" x14ac:dyDescent="0.2">
      <c r="A833" s="1" t="s">
        <v>809</v>
      </c>
      <c r="B833" s="1" t="s">
        <v>1184</v>
      </c>
      <c r="C833" s="1" t="s">
        <v>1276</v>
      </c>
    </row>
    <row r="834" spans="1:3" x14ac:dyDescent="0.2">
      <c r="A834" s="1" t="s">
        <v>810</v>
      </c>
      <c r="B834" s="1" t="s">
        <v>1251</v>
      </c>
      <c r="C834" s="1" t="s">
        <v>1276</v>
      </c>
    </row>
    <row r="835" spans="1:3" x14ac:dyDescent="0.2">
      <c r="A835" s="1" t="s">
        <v>811</v>
      </c>
      <c r="B835" s="1" t="s">
        <v>1184</v>
      </c>
      <c r="C835" s="1" t="s">
        <v>1276</v>
      </c>
    </row>
    <row r="836" spans="1:3" x14ac:dyDescent="0.2">
      <c r="A836" s="1" t="s">
        <v>812</v>
      </c>
      <c r="B836" s="1" t="s">
        <v>1294</v>
      </c>
      <c r="C836" s="1" t="s">
        <v>1276</v>
      </c>
    </row>
    <row r="837" spans="1:3" x14ac:dyDescent="0.2">
      <c r="A837" s="1" t="s">
        <v>813</v>
      </c>
      <c r="B837" s="1" t="s">
        <v>1184</v>
      </c>
      <c r="C837" s="1" t="s">
        <v>1276</v>
      </c>
    </row>
    <row r="838" spans="1:3" x14ac:dyDescent="0.2">
      <c r="A838" s="1" t="s">
        <v>814</v>
      </c>
      <c r="B838" s="1" t="s">
        <v>1295</v>
      </c>
      <c r="C838" s="1" t="s">
        <v>1276</v>
      </c>
    </row>
    <row r="839" spans="1:3" x14ac:dyDescent="0.2">
      <c r="A839" s="1" t="s">
        <v>815</v>
      </c>
      <c r="B839" s="1" t="s">
        <v>1184</v>
      </c>
      <c r="C839" s="1" t="s">
        <v>1184</v>
      </c>
    </row>
    <row r="840" spans="1:3" x14ac:dyDescent="0.2">
      <c r="A840" s="1" t="s">
        <v>816</v>
      </c>
      <c r="B840" s="1" t="s">
        <v>1184</v>
      </c>
      <c r="C840" s="1" t="s">
        <v>1184</v>
      </c>
    </row>
    <row r="841" spans="1:3" x14ac:dyDescent="0.2">
      <c r="A841" s="1" t="s">
        <v>817</v>
      </c>
      <c r="B841" s="1" t="s">
        <v>1184</v>
      </c>
      <c r="C841" s="1" t="s">
        <v>1184</v>
      </c>
    </row>
    <row r="842" spans="1:3" x14ac:dyDescent="0.2">
      <c r="A842" s="1" t="s">
        <v>818</v>
      </c>
      <c r="B842" s="1" t="s">
        <v>1184</v>
      </c>
      <c r="C842" s="1" t="s">
        <v>1184</v>
      </c>
    </row>
    <row r="843" spans="1:3" x14ac:dyDescent="0.2">
      <c r="A843" s="1" t="s">
        <v>819</v>
      </c>
      <c r="B843" s="1" t="s">
        <v>1184</v>
      </c>
      <c r="C843" s="1" t="s">
        <v>1184</v>
      </c>
    </row>
    <row r="844" spans="1:3" x14ac:dyDescent="0.2">
      <c r="A844" s="1" t="s">
        <v>820</v>
      </c>
      <c r="B844" s="1" t="s">
        <v>1184</v>
      </c>
      <c r="C844" s="1" t="s">
        <v>1184</v>
      </c>
    </row>
    <row r="845" spans="1:3" x14ac:dyDescent="0.2">
      <c r="A845" s="1" t="s">
        <v>821</v>
      </c>
      <c r="B845" s="1" t="s">
        <v>1184</v>
      </c>
      <c r="C845" s="1" t="s">
        <v>1184</v>
      </c>
    </row>
    <row r="846" spans="1:3" x14ac:dyDescent="0.2">
      <c r="A846" s="1" t="s">
        <v>822</v>
      </c>
      <c r="B846" s="1" t="s">
        <v>1184</v>
      </c>
      <c r="C846" s="1" t="s">
        <v>1184</v>
      </c>
    </row>
    <row r="847" spans="1:3" x14ac:dyDescent="0.2">
      <c r="A847" s="1" t="s">
        <v>823</v>
      </c>
      <c r="B847" s="1" t="s">
        <v>1184</v>
      </c>
      <c r="C847" s="1" t="s">
        <v>1184</v>
      </c>
    </row>
    <row r="848" spans="1:3" x14ac:dyDescent="0.2">
      <c r="A848" s="1" t="s">
        <v>824</v>
      </c>
      <c r="B848" s="1" t="s">
        <v>1184</v>
      </c>
      <c r="C848" s="1" t="s">
        <v>1184</v>
      </c>
    </row>
    <row r="849" spans="1:3" x14ac:dyDescent="0.2">
      <c r="A849" s="1" t="s">
        <v>825</v>
      </c>
      <c r="B849" s="1" t="s">
        <v>1184</v>
      </c>
      <c r="C849" s="1" t="s">
        <v>1184</v>
      </c>
    </row>
    <row r="850" spans="1:3" x14ac:dyDescent="0.2">
      <c r="A850" s="1" t="s">
        <v>826</v>
      </c>
      <c r="B850" s="1" t="s">
        <v>1184</v>
      </c>
      <c r="C850" s="1" t="s">
        <v>1184</v>
      </c>
    </row>
    <row r="851" spans="1:3" x14ac:dyDescent="0.2">
      <c r="A851" s="1" t="s">
        <v>827</v>
      </c>
      <c r="B851" s="1" t="s">
        <v>1184</v>
      </c>
      <c r="C851" s="1" t="s">
        <v>1184</v>
      </c>
    </row>
    <row r="852" spans="1:3" x14ac:dyDescent="0.2">
      <c r="A852" s="1" t="s">
        <v>828</v>
      </c>
      <c r="B852" s="1" t="s">
        <v>1184</v>
      </c>
      <c r="C852" s="1" t="s">
        <v>1184</v>
      </c>
    </row>
    <row r="853" spans="1:3" x14ac:dyDescent="0.2">
      <c r="A853" s="1" t="s">
        <v>829</v>
      </c>
      <c r="B853" s="1" t="s">
        <v>1184</v>
      </c>
      <c r="C853" s="1" t="s">
        <v>1184</v>
      </c>
    </row>
    <row r="854" spans="1:3" x14ac:dyDescent="0.2">
      <c r="A854" s="1" t="s">
        <v>830</v>
      </c>
      <c r="B854" s="1" t="s">
        <v>1184</v>
      </c>
      <c r="C854" s="1" t="s">
        <v>1184</v>
      </c>
    </row>
    <row r="855" spans="1:3" x14ac:dyDescent="0.2">
      <c r="A855" s="1" t="s">
        <v>831</v>
      </c>
      <c r="B855" s="1" t="s">
        <v>1184</v>
      </c>
      <c r="C855" s="1" t="s">
        <v>1184</v>
      </c>
    </row>
    <row r="856" spans="1:3" x14ac:dyDescent="0.2">
      <c r="A856" s="1" t="s">
        <v>832</v>
      </c>
      <c r="B856" s="1" t="s">
        <v>1184</v>
      </c>
      <c r="C856" s="1" t="s">
        <v>1184</v>
      </c>
    </row>
    <row r="857" spans="1:3" x14ac:dyDescent="0.2">
      <c r="A857" s="1" t="s">
        <v>833</v>
      </c>
      <c r="B857" s="1" t="s">
        <v>1184</v>
      </c>
      <c r="C857" s="1" t="s">
        <v>1184</v>
      </c>
    </row>
    <row r="858" spans="1:3" x14ac:dyDescent="0.2">
      <c r="A858" s="1" t="s">
        <v>834</v>
      </c>
      <c r="B858" s="1" t="s">
        <v>1184</v>
      </c>
      <c r="C858" s="1" t="s">
        <v>1184</v>
      </c>
    </row>
    <row r="859" spans="1:3" x14ac:dyDescent="0.2">
      <c r="A859" s="1" t="s">
        <v>835</v>
      </c>
      <c r="B859" s="1" t="s">
        <v>1184</v>
      </c>
      <c r="C859" s="1" t="s">
        <v>1184</v>
      </c>
    </row>
    <row r="860" spans="1:3" x14ac:dyDescent="0.2">
      <c r="A860" s="1" t="s">
        <v>836</v>
      </c>
      <c r="B860" s="1" t="s">
        <v>1184</v>
      </c>
      <c r="C860" s="1" t="s">
        <v>1184</v>
      </c>
    </row>
    <row r="861" spans="1:3" x14ac:dyDescent="0.2">
      <c r="A861" s="1" t="s">
        <v>837</v>
      </c>
      <c r="B861" s="1" t="s">
        <v>1184</v>
      </c>
      <c r="C861" s="1" t="s">
        <v>1184</v>
      </c>
    </row>
    <row r="862" spans="1:3" x14ac:dyDescent="0.2">
      <c r="A862" s="1" t="s">
        <v>838</v>
      </c>
      <c r="B862" s="1" t="s">
        <v>1184</v>
      </c>
      <c r="C862" s="1" t="s">
        <v>1184</v>
      </c>
    </row>
    <row r="863" spans="1:3" x14ac:dyDescent="0.2">
      <c r="A863" s="1" t="s">
        <v>839</v>
      </c>
      <c r="B863" s="1" t="s">
        <v>1184</v>
      </c>
      <c r="C863" s="1" t="s">
        <v>1184</v>
      </c>
    </row>
    <row r="864" spans="1:3" x14ac:dyDescent="0.2">
      <c r="A864" s="1" t="s">
        <v>840</v>
      </c>
      <c r="B864" s="1" t="s">
        <v>1184</v>
      </c>
      <c r="C864" s="1" t="s">
        <v>1184</v>
      </c>
    </row>
    <row r="865" spans="1:3" x14ac:dyDescent="0.2">
      <c r="A865" s="1" t="s">
        <v>841</v>
      </c>
      <c r="B865" s="1" t="s">
        <v>1184</v>
      </c>
      <c r="C865" s="1" t="s">
        <v>1184</v>
      </c>
    </row>
    <row r="866" spans="1:3" x14ac:dyDescent="0.2">
      <c r="A866" s="1" t="s">
        <v>842</v>
      </c>
      <c r="B866" s="1" t="s">
        <v>1184</v>
      </c>
      <c r="C866" s="1" t="s">
        <v>1184</v>
      </c>
    </row>
    <row r="867" spans="1:3" x14ac:dyDescent="0.2">
      <c r="A867" s="1" t="s">
        <v>843</v>
      </c>
      <c r="B867" s="1" t="s">
        <v>1184</v>
      </c>
      <c r="C867" s="1" t="s">
        <v>1184</v>
      </c>
    </row>
    <row r="868" spans="1:3" x14ac:dyDescent="0.2">
      <c r="A868" s="1" t="s">
        <v>844</v>
      </c>
      <c r="B868" s="1" t="s">
        <v>1184</v>
      </c>
      <c r="C868" s="1" t="s">
        <v>1184</v>
      </c>
    </row>
    <row r="869" spans="1:3" x14ac:dyDescent="0.2">
      <c r="A869" s="1" t="s">
        <v>845</v>
      </c>
      <c r="B869" s="1" t="s">
        <v>1184</v>
      </c>
      <c r="C869" s="1" t="s">
        <v>1184</v>
      </c>
    </row>
    <row r="870" spans="1:3" x14ac:dyDescent="0.2">
      <c r="A870" s="1" t="s">
        <v>846</v>
      </c>
      <c r="B870" s="1" t="s">
        <v>1184</v>
      </c>
      <c r="C870" s="1" t="s">
        <v>1184</v>
      </c>
    </row>
    <row r="871" spans="1:3" x14ac:dyDescent="0.2">
      <c r="A871" s="1" t="s">
        <v>847</v>
      </c>
      <c r="B871" s="1" t="s">
        <v>1184</v>
      </c>
      <c r="C871" s="1" t="s">
        <v>1184</v>
      </c>
    </row>
    <row r="872" spans="1:3" x14ac:dyDescent="0.2">
      <c r="A872" s="1" t="s">
        <v>848</v>
      </c>
      <c r="B872" s="1" t="s">
        <v>1184</v>
      </c>
      <c r="C872" s="1" t="s">
        <v>1184</v>
      </c>
    </row>
    <row r="873" spans="1:3" x14ac:dyDescent="0.2">
      <c r="A873" s="1" t="s">
        <v>849</v>
      </c>
      <c r="B873" s="1" t="s">
        <v>1184</v>
      </c>
      <c r="C873" s="1" t="s">
        <v>1184</v>
      </c>
    </row>
    <row r="874" spans="1:3" x14ac:dyDescent="0.2">
      <c r="A874" s="1" t="s">
        <v>850</v>
      </c>
      <c r="B874" s="1" t="s">
        <v>1184</v>
      </c>
      <c r="C874" s="1" t="s">
        <v>1184</v>
      </c>
    </row>
    <row r="875" spans="1:3" x14ac:dyDescent="0.2">
      <c r="A875" s="1" t="s">
        <v>851</v>
      </c>
      <c r="B875" s="1" t="s">
        <v>1184</v>
      </c>
      <c r="C875" s="1" t="s">
        <v>1184</v>
      </c>
    </row>
    <row r="876" spans="1:3" x14ac:dyDescent="0.2">
      <c r="A876" s="1" t="s">
        <v>852</v>
      </c>
      <c r="B876" s="1" t="s">
        <v>1184</v>
      </c>
      <c r="C876" s="1" t="s">
        <v>1184</v>
      </c>
    </row>
    <row r="877" spans="1:3" x14ac:dyDescent="0.2">
      <c r="A877" s="1" t="s">
        <v>853</v>
      </c>
      <c r="B877" s="1" t="s">
        <v>1184</v>
      </c>
      <c r="C877" s="1" t="s">
        <v>1184</v>
      </c>
    </row>
    <row r="878" spans="1:3" x14ac:dyDescent="0.2">
      <c r="A878" s="1" t="s">
        <v>854</v>
      </c>
      <c r="B878" s="1" t="s">
        <v>1184</v>
      </c>
      <c r="C878" s="1" t="s">
        <v>1184</v>
      </c>
    </row>
    <row r="879" spans="1:3" x14ac:dyDescent="0.2">
      <c r="A879" s="1" t="s">
        <v>855</v>
      </c>
      <c r="B879" s="1" t="s">
        <v>1184</v>
      </c>
      <c r="C879" s="1" t="s">
        <v>1184</v>
      </c>
    </row>
    <row r="880" spans="1:3" x14ac:dyDescent="0.2">
      <c r="A880" s="1" t="s">
        <v>856</v>
      </c>
      <c r="B880" s="1" t="s">
        <v>1184</v>
      </c>
      <c r="C880" s="1" t="s">
        <v>1184</v>
      </c>
    </row>
    <row r="881" spans="1:3" x14ac:dyDescent="0.2">
      <c r="A881" s="1" t="s">
        <v>857</v>
      </c>
      <c r="B881" s="1" t="s">
        <v>1184</v>
      </c>
      <c r="C881" s="1" t="s">
        <v>1184</v>
      </c>
    </row>
    <row r="882" spans="1:3" x14ac:dyDescent="0.2">
      <c r="A882" s="1" t="s">
        <v>858</v>
      </c>
      <c r="B882" s="1" t="s">
        <v>1184</v>
      </c>
      <c r="C882" s="1" t="s">
        <v>1184</v>
      </c>
    </row>
    <row r="883" spans="1:3" x14ac:dyDescent="0.2">
      <c r="A883" s="1" t="s">
        <v>859</v>
      </c>
      <c r="B883" s="1" t="s">
        <v>1184</v>
      </c>
      <c r="C883" s="1" t="s">
        <v>1184</v>
      </c>
    </row>
    <row r="884" spans="1:3" x14ac:dyDescent="0.2">
      <c r="A884" s="1" t="s">
        <v>860</v>
      </c>
      <c r="B884" s="1" t="s">
        <v>1184</v>
      </c>
      <c r="C884" s="1" t="s">
        <v>1184</v>
      </c>
    </row>
    <row r="885" spans="1:3" x14ac:dyDescent="0.2">
      <c r="A885" s="1" t="s">
        <v>861</v>
      </c>
      <c r="B885" s="1" t="s">
        <v>1184</v>
      </c>
      <c r="C885" s="1" t="s">
        <v>1184</v>
      </c>
    </row>
    <row r="886" spans="1:3" x14ac:dyDescent="0.2">
      <c r="A886" s="1" t="s">
        <v>862</v>
      </c>
      <c r="B886" s="1" t="s">
        <v>1184</v>
      </c>
      <c r="C886" s="1" t="s">
        <v>1184</v>
      </c>
    </row>
    <row r="887" spans="1:3" x14ac:dyDescent="0.2">
      <c r="A887" s="1" t="s">
        <v>863</v>
      </c>
      <c r="B887" s="1" t="s">
        <v>1255</v>
      </c>
      <c r="C887" s="1" t="s">
        <v>1276</v>
      </c>
    </row>
    <row r="888" spans="1:3" x14ac:dyDescent="0.2">
      <c r="A888" s="1" t="s">
        <v>864</v>
      </c>
      <c r="B888" s="1" t="s">
        <v>1272</v>
      </c>
      <c r="C888" s="1" t="s">
        <v>1276</v>
      </c>
    </row>
    <row r="889" spans="1:3" x14ac:dyDescent="0.2">
      <c r="A889" s="1" t="s">
        <v>865</v>
      </c>
      <c r="B889" s="1" t="s">
        <v>1181</v>
      </c>
      <c r="C889" s="1" t="s">
        <v>1276</v>
      </c>
    </row>
    <row r="890" spans="1:3" x14ac:dyDescent="0.2">
      <c r="A890" s="1" t="s">
        <v>866</v>
      </c>
      <c r="B890" s="1" t="s">
        <v>1202</v>
      </c>
      <c r="C890" s="1" t="s">
        <v>1276</v>
      </c>
    </row>
    <row r="891" spans="1:3" x14ac:dyDescent="0.2">
      <c r="A891" s="1" t="s">
        <v>867</v>
      </c>
      <c r="B891" s="1" t="s">
        <v>1202</v>
      </c>
      <c r="C891" s="1" t="s">
        <v>1276</v>
      </c>
    </row>
    <row r="892" spans="1:3" x14ac:dyDescent="0.2">
      <c r="A892" s="1" t="s">
        <v>868</v>
      </c>
      <c r="B892" s="1" t="s">
        <v>1181</v>
      </c>
      <c r="C892" s="1" t="s">
        <v>1276</v>
      </c>
    </row>
    <row r="893" spans="1:3" x14ac:dyDescent="0.2">
      <c r="A893" s="1" t="s">
        <v>869</v>
      </c>
      <c r="B893" s="1" t="s">
        <v>1255</v>
      </c>
      <c r="C893" s="1" t="s">
        <v>1276</v>
      </c>
    </row>
    <row r="894" spans="1:3" x14ac:dyDescent="0.2">
      <c r="A894" s="1" t="s">
        <v>870</v>
      </c>
      <c r="B894" s="1" t="s">
        <v>1202</v>
      </c>
      <c r="C894" s="1" t="s">
        <v>1276</v>
      </c>
    </row>
    <row r="895" spans="1:3" x14ac:dyDescent="0.2">
      <c r="A895" s="1" t="s">
        <v>871</v>
      </c>
      <c r="B895" s="1" t="s">
        <v>1202</v>
      </c>
      <c r="C895" s="1" t="s">
        <v>1276</v>
      </c>
    </row>
    <row r="896" spans="1:3" x14ac:dyDescent="0.2">
      <c r="A896" s="1" t="s">
        <v>872</v>
      </c>
      <c r="B896" s="1" t="s">
        <v>1296</v>
      </c>
      <c r="C896" s="1" t="s">
        <v>1276</v>
      </c>
    </row>
    <row r="897" spans="1:3" x14ac:dyDescent="0.2">
      <c r="A897" s="1" t="s">
        <v>1297</v>
      </c>
      <c r="B897" s="1" t="s">
        <v>1298</v>
      </c>
      <c r="C897" s="1" t="s">
        <v>1276</v>
      </c>
    </row>
    <row r="898" spans="1:3" x14ac:dyDescent="0.2">
      <c r="A898" s="1" t="s">
        <v>1299</v>
      </c>
      <c r="B898" s="1" t="s">
        <v>1276</v>
      </c>
      <c r="C898" s="1" t="s">
        <v>1276</v>
      </c>
    </row>
    <row r="899" spans="1:3" x14ac:dyDescent="0.2">
      <c r="A899" s="1" t="s">
        <v>1300</v>
      </c>
      <c r="B899" s="1" t="s">
        <v>1276</v>
      </c>
      <c r="C899" s="1" t="s">
        <v>1276</v>
      </c>
    </row>
    <row r="900" spans="1:3" x14ac:dyDescent="0.2">
      <c r="A900" s="1" t="s">
        <v>1301</v>
      </c>
      <c r="B900" s="1" t="s">
        <v>1202</v>
      </c>
      <c r="C900" s="1" t="s">
        <v>1276</v>
      </c>
    </row>
    <row r="901" spans="1:3" x14ac:dyDescent="0.2">
      <c r="A901" s="1" t="s">
        <v>1302</v>
      </c>
      <c r="B901" s="1" t="s">
        <v>1276</v>
      </c>
      <c r="C901" s="1" t="s">
        <v>1292</v>
      </c>
    </row>
    <row r="902" spans="1:3" x14ac:dyDescent="0.2">
      <c r="A902" s="1" t="s">
        <v>1303</v>
      </c>
      <c r="B902" s="1" t="s">
        <v>1304</v>
      </c>
      <c r="C902" s="1" t="s">
        <v>1276</v>
      </c>
    </row>
    <row r="903" spans="1:3" x14ac:dyDescent="0.2">
      <c r="A903" s="1" t="s">
        <v>1305</v>
      </c>
      <c r="B903" s="1" t="s">
        <v>1304</v>
      </c>
      <c r="C903" s="1" t="s">
        <v>1276</v>
      </c>
    </row>
    <row r="904" spans="1:3" x14ac:dyDescent="0.2">
      <c r="A904" s="1" t="s">
        <v>1306</v>
      </c>
      <c r="B904" s="1" t="s">
        <v>1255</v>
      </c>
      <c r="C904" s="1" t="s">
        <v>1276</v>
      </c>
    </row>
    <row r="905" spans="1:3" x14ac:dyDescent="0.2">
      <c r="A905" s="1" t="s">
        <v>1307</v>
      </c>
      <c r="B905" s="1" t="s">
        <v>1184</v>
      </c>
      <c r="C905" s="1" t="s">
        <v>1276</v>
      </c>
    </row>
    <row r="906" spans="1:3" x14ac:dyDescent="0.2">
      <c r="A906" s="1" t="s">
        <v>1308</v>
      </c>
      <c r="B906" s="1" t="s">
        <v>1248</v>
      </c>
      <c r="C906" s="1" t="s">
        <v>1276</v>
      </c>
    </row>
    <row r="907" spans="1:3" x14ac:dyDescent="0.2">
      <c r="A907" s="1" t="s">
        <v>1309</v>
      </c>
      <c r="B907" s="1" t="s">
        <v>1276</v>
      </c>
      <c r="C907" s="1" t="s">
        <v>1292</v>
      </c>
    </row>
    <row r="908" spans="1:3" x14ac:dyDescent="0.2">
      <c r="A908" s="1" t="s">
        <v>1310</v>
      </c>
      <c r="B908" s="1" t="s">
        <v>1276</v>
      </c>
      <c r="C908" s="1" t="s">
        <v>1276</v>
      </c>
    </row>
    <row r="909" spans="1:3" x14ac:dyDescent="0.2">
      <c r="A909" s="1" t="s">
        <v>1311</v>
      </c>
      <c r="B909" s="1" t="s">
        <v>1184</v>
      </c>
      <c r="C909" s="1" t="s">
        <v>1276</v>
      </c>
    </row>
    <row r="910" spans="1:3" x14ac:dyDescent="0.2">
      <c r="A910" s="1" t="s">
        <v>1312</v>
      </c>
      <c r="B910" s="1" t="s">
        <v>1184</v>
      </c>
      <c r="C910" s="1" t="s">
        <v>1276</v>
      </c>
    </row>
    <row r="911" spans="1:3" x14ac:dyDescent="0.2">
      <c r="A911" s="1" t="s">
        <v>1313</v>
      </c>
      <c r="B911" s="1" t="s">
        <v>1184</v>
      </c>
      <c r="C911" s="1" t="s">
        <v>1276</v>
      </c>
    </row>
    <row r="912" spans="1:3" x14ac:dyDescent="0.2">
      <c r="A912" s="1" t="s">
        <v>1314</v>
      </c>
      <c r="B912" s="1" t="s">
        <v>1286</v>
      </c>
      <c r="C912" s="1" t="s">
        <v>1276</v>
      </c>
    </row>
    <row r="913" spans="1:3" x14ac:dyDescent="0.2">
      <c r="A913" s="1" t="s">
        <v>1315</v>
      </c>
      <c r="B913" s="1" t="s">
        <v>1248</v>
      </c>
      <c r="C913" s="1" t="s">
        <v>1276</v>
      </c>
    </row>
    <row r="914" spans="1:3" x14ac:dyDescent="0.2">
      <c r="A914" s="1" t="s">
        <v>1316</v>
      </c>
      <c r="B914" s="1" t="s">
        <v>1202</v>
      </c>
      <c r="C914" s="1" t="s">
        <v>1276</v>
      </c>
    </row>
    <row r="915" spans="1:3" x14ac:dyDescent="0.2">
      <c r="A915" s="1" t="s">
        <v>1317</v>
      </c>
      <c r="B915" s="1" t="s">
        <v>1202</v>
      </c>
      <c r="C915" s="1" t="s">
        <v>1276</v>
      </c>
    </row>
    <row r="916" spans="1:3" x14ac:dyDescent="0.2">
      <c r="A916" s="1" t="s">
        <v>1318</v>
      </c>
      <c r="B916" s="1" t="s">
        <v>1276</v>
      </c>
      <c r="C916" s="1" t="s">
        <v>1276</v>
      </c>
    </row>
    <row r="917" spans="1:3" x14ac:dyDescent="0.2">
      <c r="A917" s="1" t="s">
        <v>1319</v>
      </c>
      <c r="B917" s="1" t="s">
        <v>1267</v>
      </c>
      <c r="C917" s="1" t="s">
        <v>1276</v>
      </c>
    </row>
    <row r="918" spans="1:3" x14ac:dyDescent="0.2">
      <c r="A918" s="1" t="s">
        <v>1320</v>
      </c>
      <c r="B918" s="1" t="s">
        <v>1267</v>
      </c>
      <c r="C918" s="1" t="s">
        <v>1276</v>
      </c>
    </row>
    <row r="919" spans="1:3" x14ac:dyDescent="0.2">
      <c r="A919" s="1" t="s">
        <v>1321</v>
      </c>
      <c r="B919" s="1" t="s">
        <v>1304</v>
      </c>
      <c r="C919" s="1" t="s">
        <v>1276</v>
      </c>
    </row>
    <row r="920" spans="1:3" x14ac:dyDescent="0.2">
      <c r="A920" s="1" t="s">
        <v>1322</v>
      </c>
      <c r="B920" s="1" t="s">
        <v>1323</v>
      </c>
      <c r="C920" s="1" t="s">
        <v>1276</v>
      </c>
    </row>
    <row r="921" spans="1:3" x14ac:dyDescent="0.2">
      <c r="A921" s="1" t="s">
        <v>1324</v>
      </c>
      <c r="B921" s="1" t="s">
        <v>1218</v>
      </c>
      <c r="C921" s="1" t="s">
        <v>1276</v>
      </c>
    </row>
    <row r="922" spans="1:3" x14ac:dyDescent="0.2">
      <c r="A922" s="1" t="s">
        <v>1325</v>
      </c>
      <c r="B922" s="1" t="s">
        <v>1218</v>
      </c>
      <c r="C922" s="1" t="s">
        <v>1276</v>
      </c>
    </row>
    <row r="923" spans="1:3" x14ac:dyDescent="0.2">
      <c r="A923" s="1" t="s">
        <v>1326</v>
      </c>
      <c r="B923" s="1" t="s">
        <v>1218</v>
      </c>
      <c r="C923" s="1" t="s">
        <v>1276</v>
      </c>
    </row>
    <row r="924" spans="1:3" x14ac:dyDescent="0.2">
      <c r="A924" s="1" t="s">
        <v>1327</v>
      </c>
      <c r="B924" s="1" t="s">
        <v>1218</v>
      </c>
      <c r="C924" s="1" t="s">
        <v>1276</v>
      </c>
    </row>
    <row r="925" spans="1:3" x14ac:dyDescent="0.2">
      <c r="A925" s="1" t="s">
        <v>1328</v>
      </c>
      <c r="B925" s="1" t="s">
        <v>1218</v>
      </c>
      <c r="C925" s="1" t="s">
        <v>1276</v>
      </c>
    </row>
    <row r="926" spans="1:3" x14ac:dyDescent="0.2">
      <c r="A926" s="1" t="s">
        <v>1329</v>
      </c>
      <c r="B926" s="1" t="s">
        <v>1218</v>
      </c>
      <c r="C926" s="1" t="s">
        <v>1276</v>
      </c>
    </row>
    <row r="927" spans="1:3" x14ac:dyDescent="0.2">
      <c r="A927" s="1" t="s">
        <v>1330</v>
      </c>
      <c r="B927" s="1" t="s">
        <v>1218</v>
      </c>
      <c r="C927" s="1" t="s">
        <v>1276</v>
      </c>
    </row>
    <row r="928" spans="1:3" x14ac:dyDescent="0.2">
      <c r="A928" s="1" t="s">
        <v>1331</v>
      </c>
      <c r="B928" s="1" t="s">
        <v>1218</v>
      </c>
      <c r="C928" s="1" t="s">
        <v>1276</v>
      </c>
    </row>
    <row r="929" spans="1:3" x14ac:dyDescent="0.2">
      <c r="A929" s="1" t="s">
        <v>1332</v>
      </c>
      <c r="B929" s="1" t="s">
        <v>1276</v>
      </c>
      <c r="C929" s="1" t="s">
        <v>1276</v>
      </c>
    </row>
    <row r="930" spans="1:3" x14ac:dyDescent="0.2">
      <c r="A930" s="1" t="s">
        <v>1333</v>
      </c>
      <c r="B930" s="1" t="s">
        <v>1248</v>
      </c>
      <c r="C930" s="1" t="s">
        <v>1276</v>
      </c>
    </row>
    <row r="931" spans="1:3" x14ac:dyDescent="0.2">
      <c r="A931" s="1" t="s">
        <v>1334</v>
      </c>
      <c r="B931" s="1" t="s">
        <v>1248</v>
      </c>
      <c r="C931" s="1" t="s">
        <v>1276</v>
      </c>
    </row>
    <row r="932" spans="1:3" x14ac:dyDescent="0.2">
      <c r="A932" s="1" t="s">
        <v>1335</v>
      </c>
      <c r="B932" s="1" t="s">
        <v>1248</v>
      </c>
      <c r="C932" s="1" t="s">
        <v>1276</v>
      </c>
    </row>
    <row r="933" spans="1:3" x14ac:dyDescent="0.2">
      <c r="A933" s="1" t="s">
        <v>1336</v>
      </c>
      <c r="B933" s="1" t="s">
        <v>1248</v>
      </c>
      <c r="C933" s="1" t="s">
        <v>1276</v>
      </c>
    </row>
    <row r="934" spans="1:3" x14ac:dyDescent="0.2">
      <c r="A934" s="1" t="s">
        <v>1337</v>
      </c>
      <c r="B934" s="1" t="s">
        <v>1248</v>
      </c>
      <c r="C934" s="1" t="s">
        <v>1276</v>
      </c>
    </row>
    <row r="935" spans="1:3" x14ac:dyDescent="0.2">
      <c r="A935" s="1" t="s">
        <v>1338</v>
      </c>
      <c r="B935" s="1" t="s">
        <v>1248</v>
      </c>
      <c r="C935" s="1" t="s">
        <v>1276</v>
      </c>
    </row>
    <row r="936" spans="1:3" x14ac:dyDescent="0.2">
      <c r="A936" s="1" t="s">
        <v>1339</v>
      </c>
      <c r="B936" s="1" t="s">
        <v>1248</v>
      </c>
      <c r="C936" s="1" t="s">
        <v>1276</v>
      </c>
    </row>
    <row r="937" spans="1:3" x14ac:dyDescent="0.2">
      <c r="A937" s="1" t="s">
        <v>1340</v>
      </c>
      <c r="B937" s="1" t="s">
        <v>1248</v>
      </c>
      <c r="C937" s="1" t="s">
        <v>1276</v>
      </c>
    </row>
    <row r="938" spans="1:3" x14ac:dyDescent="0.2">
      <c r="A938" s="1" t="s">
        <v>1341</v>
      </c>
      <c r="B938" s="1" t="s">
        <v>1248</v>
      </c>
      <c r="C938" s="1" t="s">
        <v>1276</v>
      </c>
    </row>
    <row r="939" spans="1:3" x14ac:dyDescent="0.2">
      <c r="A939" s="1" t="s">
        <v>1342</v>
      </c>
      <c r="B939" s="1" t="s">
        <v>1218</v>
      </c>
      <c r="C939" s="1" t="s">
        <v>1276</v>
      </c>
    </row>
    <row r="940" spans="1:3" x14ac:dyDescent="0.2">
      <c r="A940" s="1" t="s">
        <v>1343</v>
      </c>
      <c r="B940" s="1" t="s">
        <v>1218</v>
      </c>
      <c r="C940" s="1" t="s">
        <v>1276</v>
      </c>
    </row>
    <row r="941" spans="1:3" x14ac:dyDescent="0.2">
      <c r="A941" s="1" t="s">
        <v>1344</v>
      </c>
      <c r="B941" s="1" t="s">
        <v>1255</v>
      </c>
      <c r="C941" s="1" t="s">
        <v>1276</v>
      </c>
    </row>
    <row r="942" spans="1:3" x14ac:dyDescent="0.2">
      <c r="A942" s="1" t="s">
        <v>1345</v>
      </c>
      <c r="B942" s="1" t="s">
        <v>1238</v>
      </c>
      <c r="C942" s="1" t="s">
        <v>1276</v>
      </c>
    </row>
    <row r="943" spans="1:3" x14ac:dyDescent="0.2">
      <c r="A943" s="1" t="s">
        <v>1346</v>
      </c>
      <c r="B943" s="1" t="s">
        <v>1238</v>
      </c>
      <c r="C943" s="1" t="s">
        <v>1276</v>
      </c>
    </row>
    <row r="944" spans="1:3" x14ac:dyDescent="0.2">
      <c r="A944" s="1" t="s">
        <v>1347</v>
      </c>
      <c r="B944" s="1" t="s">
        <v>1348</v>
      </c>
      <c r="C944" s="1" t="s">
        <v>1276</v>
      </c>
    </row>
    <row r="945" spans="1:3" x14ac:dyDescent="0.2">
      <c r="A945" s="1" t="s">
        <v>1349</v>
      </c>
      <c r="B945" s="1" t="s">
        <v>1248</v>
      </c>
      <c r="C945" s="1" t="s">
        <v>1276</v>
      </c>
    </row>
    <row r="946" spans="1:3" x14ac:dyDescent="0.2">
      <c r="A946" s="1" t="s">
        <v>1350</v>
      </c>
      <c r="B946" s="1" t="s">
        <v>1276</v>
      </c>
      <c r="C946" s="1" t="s">
        <v>1276</v>
      </c>
    </row>
    <row r="947" spans="1:3" x14ac:dyDescent="0.2">
      <c r="A947" s="1" t="s">
        <v>1351</v>
      </c>
      <c r="B947" s="1" t="s">
        <v>1276</v>
      </c>
      <c r="C947" s="1" t="s">
        <v>1276</v>
      </c>
    </row>
    <row r="948" spans="1:3" x14ac:dyDescent="0.2">
      <c r="A948" s="1" t="s">
        <v>1352</v>
      </c>
      <c r="B948" s="1" t="s">
        <v>1252</v>
      </c>
      <c r="C948" s="1" t="s">
        <v>1276</v>
      </c>
    </row>
    <row r="949" spans="1:3" x14ac:dyDescent="0.2">
      <c r="A949" s="1" t="s">
        <v>1353</v>
      </c>
      <c r="B949" s="1" t="s">
        <v>1354</v>
      </c>
      <c r="C949" s="1" t="s">
        <v>1276</v>
      </c>
    </row>
    <row r="950" spans="1:3" x14ac:dyDescent="0.2">
      <c r="A950" s="1" t="s">
        <v>1355</v>
      </c>
      <c r="B950" s="1" t="s">
        <v>1184</v>
      </c>
      <c r="C950" s="1" t="s">
        <v>1184</v>
      </c>
    </row>
    <row r="951" spans="1:3" x14ac:dyDescent="0.2">
      <c r="A951" s="1" t="s">
        <v>1356</v>
      </c>
      <c r="B951" s="1" t="s">
        <v>1184</v>
      </c>
      <c r="C951" s="1" t="s">
        <v>1184</v>
      </c>
    </row>
    <row r="952" spans="1:3" x14ac:dyDescent="0.2">
      <c r="A952" s="1" t="s">
        <v>1357</v>
      </c>
      <c r="B952" s="1" t="s">
        <v>1184</v>
      </c>
      <c r="C952" s="1" t="s">
        <v>1184</v>
      </c>
    </row>
    <row r="953" spans="1:3" x14ac:dyDescent="0.2">
      <c r="A953" s="1" t="s">
        <v>1358</v>
      </c>
      <c r="B953" s="1" t="s">
        <v>1184</v>
      </c>
      <c r="C953" s="1" t="s">
        <v>1184</v>
      </c>
    </row>
    <row r="954" spans="1:3" x14ac:dyDescent="0.2">
      <c r="A954" s="1" t="s">
        <v>1359</v>
      </c>
      <c r="B954" s="1" t="s">
        <v>1184</v>
      </c>
      <c r="C954" s="1" t="s">
        <v>1184</v>
      </c>
    </row>
    <row r="955" spans="1:3" x14ac:dyDescent="0.2">
      <c r="A955" s="1" t="s">
        <v>1360</v>
      </c>
      <c r="B955" s="1" t="s">
        <v>1184</v>
      </c>
      <c r="C955" s="1" t="s">
        <v>1184</v>
      </c>
    </row>
    <row r="956" spans="1:3" x14ac:dyDescent="0.2">
      <c r="A956" s="1" t="s">
        <v>1361</v>
      </c>
      <c r="B956" s="1" t="s">
        <v>1184</v>
      </c>
      <c r="C956" s="1" t="s">
        <v>1184</v>
      </c>
    </row>
    <row r="957" spans="1:3" x14ac:dyDescent="0.2">
      <c r="A957" s="1" t="s">
        <v>1362</v>
      </c>
      <c r="B957" s="1" t="s">
        <v>1184</v>
      </c>
      <c r="C957" s="1" t="s">
        <v>1184</v>
      </c>
    </row>
    <row r="958" spans="1:3" x14ac:dyDescent="0.2">
      <c r="A958" s="1" t="s">
        <v>1363</v>
      </c>
      <c r="B958" s="1" t="s">
        <v>1184</v>
      </c>
      <c r="C958" s="1" t="s">
        <v>1184</v>
      </c>
    </row>
    <row r="959" spans="1:3" x14ac:dyDescent="0.2">
      <c r="A959" s="1" t="s">
        <v>1364</v>
      </c>
      <c r="B959" s="1" t="s">
        <v>1184</v>
      </c>
      <c r="C959" s="1" t="s">
        <v>1184</v>
      </c>
    </row>
    <row r="960" spans="1:3" x14ac:dyDescent="0.2">
      <c r="A960" s="1" t="s">
        <v>1365</v>
      </c>
      <c r="B960" s="1" t="s">
        <v>1184</v>
      </c>
      <c r="C960" s="1" t="s">
        <v>1184</v>
      </c>
    </row>
    <row r="961" spans="1:3" x14ac:dyDescent="0.2">
      <c r="A961" s="1" t="s">
        <v>1366</v>
      </c>
      <c r="B961" s="1" t="s">
        <v>1184</v>
      </c>
      <c r="C961" s="1" t="s">
        <v>1184</v>
      </c>
    </row>
    <row r="962" spans="1:3" x14ac:dyDescent="0.2">
      <c r="A962" s="1" t="s">
        <v>1367</v>
      </c>
      <c r="B962" s="1" t="s">
        <v>1184</v>
      </c>
      <c r="C962" s="1" t="s">
        <v>1184</v>
      </c>
    </row>
    <row r="963" spans="1:3" x14ac:dyDescent="0.2">
      <c r="A963" s="1" t="s">
        <v>1368</v>
      </c>
      <c r="B963" s="1" t="s">
        <v>1184</v>
      </c>
      <c r="C963" s="1" t="s">
        <v>1184</v>
      </c>
    </row>
    <row r="964" spans="1:3" x14ac:dyDescent="0.2">
      <c r="A964" s="1" t="s">
        <v>1369</v>
      </c>
      <c r="B964" s="1" t="s">
        <v>1184</v>
      </c>
      <c r="C964" s="1" t="s">
        <v>1184</v>
      </c>
    </row>
    <row r="965" spans="1:3" x14ac:dyDescent="0.2">
      <c r="A965" s="1" t="s">
        <v>1370</v>
      </c>
      <c r="B965" s="1" t="s">
        <v>1184</v>
      </c>
      <c r="C965" s="1" t="s">
        <v>1184</v>
      </c>
    </row>
    <row r="966" spans="1:3" x14ac:dyDescent="0.2">
      <c r="A966" s="1" t="s">
        <v>1371</v>
      </c>
      <c r="B966" s="1" t="s">
        <v>1184</v>
      </c>
      <c r="C966" s="1" t="s">
        <v>1184</v>
      </c>
    </row>
    <row r="967" spans="1:3" x14ac:dyDescent="0.2">
      <c r="A967" s="1" t="s">
        <v>1372</v>
      </c>
      <c r="B967" s="1" t="s">
        <v>1184</v>
      </c>
      <c r="C967" s="1" t="s">
        <v>1184</v>
      </c>
    </row>
    <row r="968" spans="1:3" x14ac:dyDescent="0.2">
      <c r="A968" s="1" t="s">
        <v>1373</v>
      </c>
      <c r="B968" s="1" t="s">
        <v>1184</v>
      </c>
      <c r="C968" s="1" t="s">
        <v>1184</v>
      </c>
    </row>
    <row r="969" spans="1:3" x14ac:dyDescent="0.2">
      <c r="A969" s="1" t="s">
        <v>1374</v>
      </c>
      <c r="B969" s="1" t="s">
        <v>1184</v>
      </c>
      <c r="C969" s="1" t="s">
        <v>1184</v>
      </c>
    </row>
    <row r="970" spans="1:3" x14ac:dyDescent="0.2">
      <c r="A970" s="1" t="s">
        <v>1375</v>
      </c>
      <c r="B970" s="1" t="s">
        <v>1184</v>
      </c>
      <c r="C970" s="1" t="s">
        <v>1184</v>
      </c>
    </row>
    <row r="971" spans="1:3" x14ac:dyDescent="0.2">
      <c r="A971" s="1" t="s">
        <v>1376</v>
      </c>
      <c r="B971" s="1" t="s">
        <v>1377</v>
      </c>
      <c r="C971" s="1" t="s">
        <v>1276</v>
      </c>
    </row>
    <row r="972" spans="1:3" x14ac:dyDescent="0.2">
      <c r="A972" s="1" t="s">
        <v>1378</v>
      </c>
      <c r="B972" s="1" t="s">
        <v>1246</v>
      </c>
      <c r="C972" s="1" t="s">
        <v>1276</v>
      </c>
    </row>
    <row r="973" spans="1:3" x14ac:dyDescent="0.2">
      <c r="A973" s="1" t="s">
        <v>1379</v>
      </c>
      <c r="B973" s="1" t="s">
        <v>1246</v>
      </c>
      <c r="C973" s="1" t="s">
        <v>1276</v>
      </c>
    </row>
    <row r="974" spans="1:3" x14ac:dyDescent="0.2">
      <c r="A974" s="1" t="s">
        <v>1380</v>
      </c>
      <c r="B974" s="1" t="s">
        <v>1249</v>
      </c>
      <c r="C974" s="1" t="s">
        <v>1276</v>
      </c>
    </row>
    <row r="975" spans="1:3" x14ac:dyDescent="0.2">
      <c r="A975" s="1" t="s">
        <v>1381</v>
      </c>
      <c r="B975" s="1" t="s">
        <v>1276</v>
      </c>
      <c r="C975" s="1" t="s">
        <v>1292</v>
      </c>
    </row>
    <row r="976" spans="1:3" x14ac:dyDescent="0.2">
      <c r="A976" s="1" t="s">
        <v>1382</v>
      </c>
      <c r="B976" s="1" t="s">
        <v>1276</v>
      </c>
      <c r="C976" s="1" t="s">
        <v>1292</v>
      </c>
    </row>
    <row r="977" spans="1:3" x14ac:dyDescent="0.2">
      <c r="A977" s="1" t="s">
        <v>1383</v>
      </c>
      <c r="B977" s="1" t="s">
        <v>1238</v>
      </c>
      <c r="C977" s="1" t="s">
        <v>1276</v>
      </c>
    </row>
    <row r="978" spans="1:3" x14ac:dyDescent="0.2">
      <c r="A978" s="1" t="s">
        <v>1384</v>
      </c>
      <c r="B978" s="1" t="s">
        <v>1184</v>
      </c>
      <c r="C978" s="1" t="s">
        <v>1276</v>
      </c>
    </row>
    <row r="979" spans="1:3" x14ac:dyDescent="0.2">
      <c r="A979" s="1" t="s">
        <v>1385</v>
      </c>
      <c r="B979" s="1" t="s">
        <v>1184</v>
      </c>
      <c r="C979" s="1" t="s">
        <v>1276</v>
      </c>
    </row>
    <row r="980" spans="1:3" x14ac:dyDescent="0.2">
      <c r="A980" s="1" t="s">
        <v>1386</v>
      </c>
      <c r="B980" s="1" t="s">
        <v>1184</v>
      </c>
      <c r="C980" s="1" t="s">
        <v>1276</v>
      </c>
    </row>
    <row r="981" spans="1:3" x14ac:dyDescent="0.2">
      <c r="A981" s="1" t="s">
        <v>1387</v>
      </c>
      <c r="B981" s="1" t="s">
        <v>1184</v>
      </c>
      <c r="C981" s="1" t="s">
        <v>1276</v>
      </c>
    </row>
    <row r="982" spans="1:3" x14ac:dyDescent="0.2">
      <c r="A982" s="1" t="s">
        <v>1388</v>
      </c>
      <c r="B982" s="1" t="s">
        <v>1184</v>
      </c>
      <c r="C982" s="1" t="s">
        <v>1276</v>
      </c>
    </row>
    <row r="983" spans="1:3" x14ac:dyDescent="0.2">
      <c r="A983" s="1" t="s">
        <v>1389</v>
      </c>
      <c r="B983" s="1" t="s">
        <v>1184</v>
      </c>
      <c r="C983" s="1" t="s">
        <v>1276</v>
      </c>
    </row>
    <row r="984" spans="1:3" x14ac:dyDescent="0.2">
      <c r="A984" s="1" t="s">
        <v>1390</v>
      </c>
      <c r="B984" s="1" t="s">
        <v>1184</v>
      </c>
      <c r="C984" s="1" t="s">
        <v>1276</v>
      </c>
    </row>
    <row r="985" spans="1:3" x14ac:dyDescent="0.2">
      <c r="A985" s="1" t="s">
        <v>1391</v>
      </c>
      <c r="B985" s="1" t="s">
        <v>1184</v>
      </c>
      <c r="C985" s="1" t="s">
        <v>1276</v>
      </c>
    </row>
    <row r="986" spans="1:3" x14ac:dyDescent="0.2">
      <c r="A986" s="1" t="s">
        <v>1392</v>
      </c>
      <c r="B986" s="1" t="s">
        <v>1184</v>
      </c>
      <c r="C986" s="1" t="s">
        <v>1276</v>
      </c>
    </row>
    <row r="987" spans="1:3" x14ac:dyDescent="0.2">
      <c r="A987" s="1" t="s">
        <v>1393</v>
      </c>
      <c r="B987" s="1" t="s">
        <v>1184</v>
      </c>
      <c r="C987" s="1" t="s">
        <v>1276</v>
      </c>
    </row>
    <row r="988" spans="1:3" x14ac:dyDescent="0.2">
      <c r="A988" s="1" t="s">
        <v>1394</v>
      </c>
      <c r="B988" s="1" t="s">
        <v>1184</v>
      </c>
      <c r="C988" s="1" t="s">
        <v>1276</v>
      </c>
    </row>
    <row r="989" spans="1:3" x14ac:dyDescent="0.2">
      <c r="A989" s="1" t="s">
        <v>1395</v>
      </c>
      <c r="B989" s="1" t="s">
        <v>1184</v>
      </c>
      <c r="C989" s="1" t="s">
        <v>1276</v>
      </c>
    </row>
    <row r="990" spans="1:3" x14ac:dyDescent="0.2">
      <c r="A990" s="1" t="s">
        <v>1396</v>
      </c>
      <c r="B990" s="1" t="s">
        <v>1184</v>
      </c>
      <c r="C990" s="1" t="s">
        <v>1276</v>
      </c>
    </row>
    <row r="991" spans="1:3" x14ac:dyDescent="0.2">
      <c r="A991" s="1" t="s">
        <v>1397</v>
      </c>
      <c r="B991" s="1" t="s">
        <v>1184</v>
      </c>
      <c r="C991" s="1" t="s">
        <v>1276</v>
      </c>
    </row>
    <row r="992" spans="1:3" x14ac:dyDescent="0.2">
      <c r="A992" s="1" t="s">
        <v>1398</v>
      </c>
      <c r="B992" s="1" t="s">
        <v>1184</v>
      </c>
      <c r="C992" s="1" t="s">
        <v>1276</v>
      </c>
    </row>
    <row r="993" spans="1:3" x14ac:dyDescent="0.2">
      <c r="A993" s="1" t="s">
        <v>1399</v>
      </c>
      <c r="B993" s="1" t="s">
        <v>1184</v>
      </c>
      <c r="C993" s="1" t="s">
        <v>1276</v>
      </c>
    </row>
    <row r="994" spans="1:3" x14ac:dyDescent="0.2">
      <c r="A994" s="1" t="s">
        <v>1400</v>
      </c>
      <c r="B994" s="1" t="s">
        <v>1276</v>
      </c>
      <c r="C994" s="1" t="s">
        <v>1276</v>
      </c>
    </row>
    <row r="995" spans="1:3" x14ac:dyDescent="0.2">
      <c r="A995" s="1" t="s">
        <v>1401</v>
      </c>
      <c r="B995" s="1" t="s">
        <v>1200</v>
      </c>
      <c r="C995" s="1" t="s">
        <v>1276</v>
      </c>
    </row>
    <row r="996" spans="1:3" x14ac:dyDescent="0.2">
      <c r="A996" s="1" t="s">
        <v>1402</v>
      </c>
      <c r="B996" s="1" t="s">
        <v>1286</v>
      </c>
      <c r="C996" s="1" t="s">
        <v>1276</v>
      </c>
    </row>
    <row r="997" spans="1:3" x14ac:dyDescent="0.2">
      <c r="A997" s="1" t="s">
        <v>1403</v>
      </c>
      <c r="B997" s="1" t="s">
        <v>1286</v>
      </c>
      <c r="C997" s="1" t="s">
        <v>1276</v>
      </c>
    </row>
    <row r="998" spans="1:3" x14ac:dyDescent="0.2">
      <c r="A998" s="1" t="s">
        <v>1404</v>
      </c>
      <c r="B998" s="1" t="s">
        <v>1268</v>
      </c>
      <c r="C998" s="1" t="s">
        <v>1276</v>
      </c>
    </row>
    <row r="999" spans="1:3" x14ac:dyDescent="0.2">
      <c r="A999" s="1" t="s">
        <v>1405</v>
      </c>
      <c r="B999" s="1" t="s">
        <v>1304</v>
      </c>
      <c r="C999" s="1" t="s">
        <v>1276</v>
      </c>
    </row>
    <row r="1000" spans="1:3" x14ac:dyDescent="0.2">
      <c r="A1000" s="1" t="s">
        <v>1406</v>
      </c>
      <c r="B1000" s="1" t="s">
        <v>1200</v>
      </c>
      <c r="C1000" s="1" t="s">
        <v>1276</v>
      </c>
    </row>
    <row r="1001" spans="1:3" x14ac:dyDescent="0.2">
      <c r="A1001" s="1" t="s">
        <v>1407</v>
      </c>
      <c r="B1001" s="1" t="s">
        <v>1202</v>
      </c>
      <c r="C1001" s="1" t="s">
        <v>1276</v>
      </c>
    </row>
    <row r="1002" spans="1:3" x14ac:dyDescent="0.2">
      <c r="A1002" s="1" t="s">
        <v>1408</v>
      </c>
      <c r="B1002" s="1" t="s">
        <v>1276</v>
      </c>
      <c r="C1002" s="1" t="s">
        <v>1276</v>
      </c>
    </row>
    <row r="1003" spans="1:3" x14ac:dyDescent="0.2">
      <c r="A1003" s="1" t="s">
        <v>1409</v>
      </c>
      <c r="B1003" s="1" t="s">
        <v>1276</v>
      </c>
      <c r="C1003" s="1" t="s">
        <v>1276</v>
      </c>
    </row>
    <row r="1004" spans="1:3" x14ac:dyDescent="0.2">
      <c r="A1004" s="1" t="s">
        <v>1410</v>
      </c>
      <c r="B1004" s="1" t="s">
        <v>1276</v>
      </c>
      <c r="C1004" s="1" t="s">
        <v>1276</v>
      </c>
    </row>
    <row r="1005" spans="1:3" x14ac:dyDescent="0.2">
      <c r="A1005" s="1" t="s">
        <v>1411</v>
      </c>
      <c r="B1005" s="1" t="s">
        <v>1184</v>
      </c>
      <c r="C1005" s="1" t="s">
        <v>1276</v>
      </c>
    </row>
    <row r="1006" spans="1:3" x14ac:dyDescent="0.2">
      <c r="A1006" s="1" t="s">
        <v>1412</v>
      </c>
      <c r="B1006" s="1" t="s">
        <v>1184</v>
      </c>
      <c r="C1006" s="1" t="s">
        <v>1276</v>
      </c>
    </row>
    <row r="1007" spans="1:3" x14ac:dyDescent="0.2">
      <c r="A1007" s="1" t="s">
        <v>1413</v>
      </c>
      <c r="B1007" s="1" t="s">
        <v>1184</v>
      </c>
      <c r="C1007" s="1" t="s">
        <v>1276</v>
      </c>
    </row>
    <row r="1008" spans="1:3" x14ac:dyDescent="0.2">
      <c r="A1008" s="1" t="s">
        <v>1414</v>
      </c>
      <c r="B1008" s="1" t="s">
        <v>1184</v>
      </c>
      <c r="C1008" s="1" t="s">
        <v>1276</v>
      </c>
    </row>
    <row r="1009" spans="1:3" x14ac:dyDescent="0.2">
      <c r="A1009" s="1" t="s">
        <v>1415</v>
      </c>
      <c r="B1009" s="1" t="s">
        <v>1184</v>
      </c>
      <c r="C1009" s="1" t="s">
        <v>1276</v>
      </c>
    </row>
    <row r="1010" spans="1:3" x14ac:dyDescent="0.2">
      <c r="A1010" s="1" t="s">
        <v>1416</v>
      </c>
      <c r="B1010" s="1" t="s">
        <v>1184</v>
      </c>
      <c r="C1010" s="1" t="s">
        <v>1276</v>
      </c>
    </row>
    <row r="1011" spans="1:3" x14ac:dyDescent="0.2">
      <c r="A1011" s="1" t="s">
        <v>1417</v>
      </c>
      <c r="B1011" s="1" t="s">
        <v>1184</v>
      </c>
      <c r="C1011" s="1" t="s">
        <v>1276</v>
      </c>
    </row>
    <row r="1012" spans="1:3" x14ac:dyDescent="0.2">
      <c r="A1012" s="1" t="s">
        <v>1418</v>
      </c>
      <c r="B1012" s="1" t="s">
        <v>1276</v>
      </c>
      <c r="C1012" s="1" t="s">
        <v>1276</v>
      </c>
    </row>
    <row r="1013" spans="1:3" x14ac:dyDescent="0.2">
      <c r="A1013" s="1" t="s">
        <v>1419</v>
      </c>
      <c r="B1013" s="1" t="s">
        <v>1276</v>
      </c>
      <c r="C1013" s="1" t="s">
        <v>1276</v>
      </c>
    </row>
    <row r="1014" spans="1:3" x14ac:dyDescent="0.2">
      <c r="A1014" s="1" t="s">
        <v>1420</v>
      </c>
      <c r="B1014" s="1" t="s">
        <v>1255</v>
      </c>
      <c r="C1014" s="1" t="s">
        <v>1276</v>
      </c>
    </row>
    <row r="1015" spans="1:3" x14ac:dyDescent="0.2">
      <c r="A1015" s="1" t="s">
        <v>1421</v>
      </c>
      <c r="B1015" s="1" t="s">
        <v>1255</v>
      </c>
      <c r="C1015" s="1" t="s">
        <v>1276</v>
      </c>
    </row>
    <row r="1016" spans="1:3" x14ac:dyDescent="0.2">
      <c r="A1016" s="1" t="s">
        <v>1422</v>
      </c>
      <c r="B1016" s="1" t="s">
        <v>1211</v>
      </c>
      <c r="C1016" s="1" t="s">
        <v>1276</v>
      </c>
    </row>
    <row r="1017" spans="1:3" x14ac:dyDescent="0.2">
      <c r="A1017" s="1" t="s">
        <v>1423</v>
      </c>
      <c r="B1017" s="1" t="s">
        <v>1259</v>
      </c>
      <c r="C1017" s="1" t="s">
        <v>1276</v>
      </c>
    </row>
    <row r="1018" spans="1:3" x14ac:dyDescent="0.2">
      <c r="A1018" s="1" t="s">
        <v>1424</v>
      </c>
      <c r="B1018" s="1" t="s">
        <v>1425</v>
      </c>
      <c r="C1018" s="1" t="s">
        <v>1276</v>
      </c>
    </row>
    <row r="1019" spans="1:3" x14ac:dyDescent="0.2">
      <c r="A1019" s="1" t="s">
        <v>1426</v>
      </c>
      <c r="B1019" s="1" t="s">
        <v>1184</v>
      </c>
      <c r="C1019" s="1" t="s">
        <v>1276</v>
      </c>
    </row>
    <row r="1020" spans="1:3" x14ac:dyDescent="0.2">
      <c r="A1020" s="1" t="s">
        <v>1427</v>
      </c>
      <c r="B1020" s="1" t="s">
        <v>1184</v>
      </c>
      <c r="C1020" s="1" t="s">
        <v>1276</v>
      </c>
    </row>
    <row r="1021" spans="1:3" x14ac:dyDescent="0.2">
      <c r="A1021" s="1" t="s">
        <v>1428</v>
      </c>
      <c r="B1021" s="1" t="s">
        <v>1184</v>
      </c>
      <c r="C1021" s="1" t="s">
        <v>1276</v>
      </c>
    </row>
    <row r="1022" spans="1:3" x14ac:dyDescent="0.2">
      <c r="A1022" s="1" t="s">
        <v>1429</v>
      </c>
      <c r="B1022" s="1" t="s">
        <v>1184</v>
      </c>
      <c r="C1022" s="1" t="s">
        <v>1276</v>
      </c>
    </row>
    <row r="1023" spans="1:3" x14ac:dyDescent="0.2">
      <c r="A1023" s="1" t="s">
        <v>1430</v>
      </c>
      <c r="B1023" s="1" t="s">
        <v>1184</v>
      </c>
      <c r="C1023" s="1" t="s">
        <v>1276</v>
      </c>
    </row>
    <row r="1024" spans="1:3" x14ac:dyDescent="0.2">
      <c r="A1024" s="1" t="s">
        <v>1431</v>
      </c>
      <c r="B1024" s="1" t="s">
        <v>1184</v>
      </c>
      <c r="C1024" s="1" t="s">
        <v>1276</v>
      </c>
    </row>
    <row r="1025" spans="1:3" x14ac:dyDescent="0.2">
      <c r="A1025" s="1" t="s">
        <v>1432</v>
      </c>
      <c r="B1025" s="1" t="s">
        <v>1184</v>
      </c>
      <c r="C1025" s="1" t="s">
        <v>1276</v>
      </c>
    </row>
    <row r="1026" spans="1:3" x14ac:dyDescent="0.2">
      <c r="A1026" s="1" t="s">
        <v>1433</v>
      </c>
      <c r="B1026" s="1" t="s">
        <v>1184</v>
      </c>
      <c r="C1026" s="1" t="s">
        <v>1276</v>
      </c>
    </row>
    <row r="1027" spans="1:3" x14ac:dyDescent="0.2">
      <c r="A1027" s="1" t="s">
        <v>1434</v>
      </c>
      <c r="B1027" s="1" t="s">
        <v>1184</v>
      </c>
      <c r="C1027" s="1" t="s">
        <v>1276</v>
      </c>
    </row>
    <row r="1028" spans="1:3" x14ac:dyDescent="0.2">
      <c r="A1028" s="1" t="s">
        <v>1435</v>
      </c>
      <c r="B1028" s="1" t="s">
        <v>1184</v>
      </c>
      <c r="C1028" s="1" t="s">
        <v>1276</v>
      </c>
    </row>
    <row r="1029" spans="1:3" x14ac:dyDescent="0.2">
      <c r="A1029" s="1" t="s">
        <v>1436</v>
      </c>
      <c r="B1029" s="1" t="s">
        <v>1184</v>
      </c>
      <c r="C1029" s="1" t="s">
        <v>1276</v>
      </c>
    </row>
    <row r="1030" spans="1:3" x14ac:dyDescent="0.2">
      <c r="A1030" s="1" t="s">
        <v>1437</v>
      </c>
      <c r="B1030" s="1" t="s">
        <v>1184</v>
      </c>
      <c r="C1030" s="1" t="s">
        <v>1276</v>
      </c>
    </row>
    <row r="1031" spans="1:3" x14ac:dyDescent="0.2">
      <c r="A1031" s="1" t="s">
        <v>1438</v>
      </c>
      <c r="B1031" s="1" t="s">
        <v>1184</v>
      </c>
      <c r="C1031" s="1" t="s">
        <v>1276</v>
      </c>
    </row>
    <row r="1032" spans="1:3" x14ac:dyDescent="0.2">
      <c r="A1032" s="1" t="s">
        <v>1439</v>
      </c>
      <c r="B1032" s="1" t="s">
        <v>1184</v>
      </c>
      <c r="C1032" s="1" t="s">
        <v>1276</v>
      </c>
    </row>
    <row r="1033" spans="1:3" x14ac:dyDescent="0.2">
      <c r="A1033" s="1" t="s">
        <v>1440</v>
      </c>
      <c r="B1033" s="1" t="s">
        <v>1184</v>
      </c>
      <c r="C1033" s="1" t="s">
        <v>1276</v>
      </c>
    </row>
    <row r="1034" spans="1:3" x14ac:dyDescent="0.2">
      <c r="A1034" s="1" t="s">
        <v>1441</v>
      </c>
      <c r="B1034" s="1" t="s">
        <v>1184</v>
      </c>
      <c r="C1034" s="1" t="s">
        <v>1276</v>
      </c>
    </row>
    <row r="1035" spans="1:3" x14ac:dyDescent="0.2">
      <c r="A1035" s="1" t="s">
        <v>1442</v>
      </c>
      <c r="B1035" s="1" t="s">
        <v>1184</v>
      </c>
      <c r="C1035" s="1" t="s">
        <v>1276</v>
      </c>
    </row>
    <row r="1036" spans="1:3" x14ac:dyDescent="0.2">
      <c r="A1036" s="1" t="s">
        <v>1443</v>
      </c>
      <c r="B1036" s="1" t="s">
        <v>1184</v>
      </c>
      <c r="C1036" s="1" t="s">
        <v>1276</v>
      </c>
    </row>
    <row r="1037" spans="1:3" x14ac:dyDescent="0.2">
      <c r="A1037" s="1" t="s">
        <v>1444</v>
      </c>
      <c r="B1037" s="1" t="s">
        <v>1184</v>
      </c>
      <c r="C1037" s="1" t="s">
        <v>1276</v>
      </c>
    </row>
    <row r="1038" spans="1:3" x14ac:dyDescent="0.2">
      <c r="A1038" s="1" t="s">
        <v>1445</v>
      </c>
      <c r="B1038" s="1" t="s">
        <v>1184</v>
      </c>
      <c r="C1038" s="1" t="s">
        <v>1276</v>
      </c>
    </row>
    <row r="1039" spans="1:3" x14ac:dyDescent="0.2">
      <c r="A1039" s="1" t="s">
        <v>1446</v>
      </c>
      <c r="B1039" s="1" t="s">
        <v>1184</v>
      </c>
      <c r="C1039" s="1" t="s">
        <v>1276</v>
      </c>
    </row>
    <row r="1040" spans="1:3" x14ac:dyDescent="0.2">
      <c r="A1040" s="1" t="s">
        <v>1447</v>
      </c>
      <c r="B1040" s="1" t="s">
        <v>1184</v>
      </c>
      <c r="C1040" s="1" t="s">
        <v>1276</v>
      </c>
    </row>
    <row r="1041" spans="1:3" x14ac:dyDescent="0.2">
      <c r="A1041" s="1" t="s">
        <v>1448</v>
      </c>
      <c r="B1041" s="1" t="s">
        <v>1202</v>
      </c>
      <c r="C1041" s="1" t="s">
        <v>1276</v>
      </c>
    </row>
    <row r="1042" spans="1:3" x14ac:dyDescent="0.2">
      <c r="A1042" s="1" t="s">
        <v>1449</v>
      </c>
      <c r="B1042" s="1" t="s">
        <v>1255</v>
      </c>
      <c r="C1042" s="1" t="s">
        <v>1276</v>
      </c>
    </row>
    <row r="1043" spans="1:3" x14ac:dyDescent="0.2">
      <c r="A1043" s="1" t="s">
        <v>1450</v>
      </c>
      <c r="B1043" s="1" t="s">
        <v>1248</v>
      </c>
      <c r="C1043" s="1" t="s">
        <v>1276</v>
      </c>
    </row>
    <row r="1044" spans="1:3" x14ac:dyDescent="0.2">
      <c r="A1044" s="1" t="s">
        <v>1451</v>
      </c>
      <c r="B1044" s="1" t="s">
        <v>1255</v>
      </c>
      <c r="C1044" s="1" t="s">
        <v>1276</v>
      </c>
    </row>
    <row r="1045" spans="1:3" x14ac:dyDescent="0.2">
      <c r="A1045" s="1" t="s">
        <v>1452</v>
      </c>
      <c r="B1045" s="1" t="s">
        <v>1200</v>
      </c>
      <c r="C1045" s="1" t="s">
        <v>1276</v>
      </c>
    </row>
    <row r="1046" spans="1:3" x14ac:dyDescent="0.2">
      <c r="A1046" s="1" t="s">
        <v>1453</v>
      </c>
      <c r="B1046" s="1" t="s">
        <v>1276</v>
      </c>
      <c r="C1046" s="1" t="s">
        <v>1292</v>
      </c>
    </row>
    <row r="1047" spans="1:3" x14ac:dyDescent="0.2">
      <c r="A1047" s="1" t="s">
        <v>1454</v>
      </c>
      <c r="B1047" s="1" t="s">
        <v>1255</v>
      </c>
      <c r="C1047" s="1" t="s">
        <v>1276</v>
      </c>
    </row>
    <row r="1048" spans="1:3" x14ac:dyDescent="0.2">
      <c r="A1048" s="1" t="s">
        <v>1455</v>
      </c>
      <c r="B1048" s="1" t="s">
        <v>1181</v>
      </c>
      <c r="C1048" s="1" t="s">
        <v>1276</v>
      </c>
    </row>
    <row r="1049" spans="1:3" x14ac:dyDescent="0.2">
      <c r="A1049" s="1" t="s">
        <v>1456</v>
      </c>
      <c r="B1049" s="1" t="s">
        <v>1255</v>
      </c>
      <c r="C1049" s="1" t="s">
        <v>1276</v>
      </c>
    </row>
    <row r="1050" spans="1:3" x14ac:dyDescent="0.2">
      <c r="A1050" s="1" t="s">
        <v>1457</v>
      </c>
      <c r="B1050" s="1" t="s">
        <v>1276</v>
      </c>
      <c r="C1050" s="1" t="s">
        <v>1276</v>
      </c>
    </row>
    <row r="1051" spans="1:3" x14ac:dyDescent="0.2">
      <c r="A1051" s="1" t="s">
        <v>1458</v>
      </c>
      <c r="B1051" s="1" t="s">
        <v>1248</v>
      </c>
      <c r="C1051" s="1" t="s">
        <v>1276</v>
      </c>
    </row>
    <row r="1052" spans="1:3" x14ac:dyDescent="0.2">
      <c r="A1052" s="1" t="s">
        <v>1459</v>
      </c>
      <c r="B1052" s="1" t="s">
        <v>1248</v>
      </c>
      <c r="C1052" s="1" t="s">
        <v>1276</v>
      </c>
    </row>
    <row r="1053" spans="1:3" x14ac:dyDescent="0.2">
      <c r="A1053" s="1" t="s">
        <v>1460</v>
      </c>
      <c r="B1053" s="1" t="s">
        <v>1248</v>
      </c>
      <c r="C1053" s="1" t="s">
        <v>1276</v>
      </c>
    </row>
    <row r="1054" spans="1:3" x14ac:dyDescent="0.2">
      <c r="A1054" s="1" t="s">
        <v>1461</v>
      </c>
      <c r="B1054" s="1" t="s">
        <v>1248</v>
      </c>
      <c r="C1054" s="1" t="s">
        <v>1276</v>
      </c>
    </row>
    <row r="1055" spans="1:3" x14ac:dyDescent="0.2">
      <c r="A1055" s="1" t="s">
        <v>1462</v>
      </c>
      <c r="B1055" s="1" t="s">
        <v>1248</v>
      </c>
      <c r="C1055" s="1" t="s">
        <v>1276</v>
      </c>
    </row>
    <row r="1056" spans="1:3" x14ac:dyDescent="0.2">
      <c r="A1056" s="1" t="s">
        <v>1463</v>
      </c>
      <c r="B1056" s="1" t="s">
        <v>1248</v>
      </c>
      <c r="C1056" s="1" t="s">
        <v>1276</v>
      </c>
    </row>
    <row r="1057" spans="1:3" x14ac:dyDescent="0.2">
      <c r="A1057" s="1" t="s">
        <v>1464</v>
      </c>
      <c r="B1057" s="1" t="s">
        <v>1248</v>
      </c>
      <c r="C1057" s="1" t="s">
        <v>1276</v>
      </c>
    </row>
    <row r="1058" spans="1:3" x14ac:dyDescent="0.2">
      <c r="A1058" s="1" t="s">
        <v>1465</v>
      </c>
      <c r="B1058" s="1" t="s">
        <v>1248</v>
      </c>
      <c r="C1058" s="1" t="s">
        <v>1276</v>
      </c>
    </row>
    <row r="1059" spans="1:3" x14ac:dyDescent="0.2">
      <c r="A1059" s="1" t="s">
        <v>1466</v>
      </c>
      <c r="B1059" s="1" t="s">
        <v>1248</v>
      </c>
      <c r="C1059" s="1" t="s">
        <v>1276</v>
      </c>
    </row>
    <row r="1060" spans="1:3" x14ac:dyDescent="0.2">
      <c r="A1060" s="1" t="s">
        <v>1467</v>
      </c>
      <c r="B1060" s="1" t="s">
        <v>1248</v>
      </c>
      <c r="C1060" s="1" t="s">
        <v>1276</v>
      </c>
    </row>
    <row r="1061" spans="1:3" x14ac:dyDescent="0.2">
      <c r="A1061" s="1" t="s">
        <v>1468</v>
      </c>
      <c r="B1061" s="1" t="s">
        <v>1248</v>
      </c>
      <c r="C1061" s="1" t="s">
        <v>1276</v>
      </c>
    </row>
    <row r="1062" spans="1:3" x14ac:dyDescent="0.2">
      <c r="A1062" s="1" t="s">
        <v>1469</v>
      </c>
      <c r="B1062" s="1" t="s">
        <v>1248</v>
      </c>
      <c r="C1062" s="1" t="s">
        <v>1276</v>
      </c>
    </row>
    <row r="1063" spans="1:3" x14ac:dyDescent="0.2">
      <c r="A1063" s="1" t="s">
        <v>1470</v>
      </c>
      <c r="B1063" s="1" t="s">
        <v>1248</v>
      </c>
      <c r="C1063" s="1" t="s">
        <v>1276</v>
      </c>
    </row>
    <row r="1064" spans="1:3" x14ac:dyDescent="0.2">
      <c r="A1064" s="1" t="s">
        <v>1471</v>
      </c>
      <c r="B1064" s="1" t="s">
        <v>1248</v>
      </c>
      <c r="C1064" s="1" t="s">
        <v>1276</v>
      </c>
    </row>
    <row r="1065" spans="1:3" x14ac:dyDescent="0.2">
      <c r="A1065" s="1" t="s">
        <v>1472</v>
      </c>
      <c r="B1065" s="1" t="s">
        <v>1248</v>
      </c>
      <c r="C1065" s="1" t="s">
        <v>1276</v>
      </c>
    </row>
    <row r="1066" spans="1:3" x14ac:dyDescent="0.2">
      <c r="A1066" s="1" t="s">
        <v>1473</v>
      </c>
      <c r="B1066" s="1" t="s">
        <v>1248</v>
      </c>
      <c r="C1066" s="1" t="s">
        <v>1276</v>
      </c>
    </row>
    <row r="1067" spans="1:3" x14ac:dyDescent="0.2">
      <c r="A1067" s="1" t="s">
        <v>1474</v>
      </c>
      <c r="B1067" s="1" t="s">
        <v>1248</v>
      </c>
      <c r="C1067" s="1" t="s">
        <v>1276</v>
      </c>
    </row>
    <row r="1068" spans="1:3" x14ac:dyDescent="0.2">
      <c r="A1068" s="1" t="s">
        <v>1475</v>
      </c>
      <c r="B1068" s="1" t="s">
        <v>1248</v>
      </c>
      <c r="C1068" s="1" t="s">
        <v>1276</v>
      </c>
    </row>
    <row r="1069" spans="1:3" x14ac:dyDescent="0.2">
      <c r="A1069" s="1" t="s">
        <v>1476</v>
      </c>
      <c r="B1069" s="1" t="s">
        <v>1248</v>
      </c>
      <c r="C1069" s="1" t="s">
        <v>1276</v>
      </c>
    </row>
    <row r="1070" spans="1:3" x14ac:dyDescent="0.2">
      <c r="A1070" s="1" t="s">
        <v>1477</v>
      </c>
      <c r="B1070" s="1" t="s">
        <v>1248</v>
      </c>
      <c r="C1070" s="1" t="s">
        <v>1276</v>
      </c>
    </row>
    <row r="1071" spans="1:3" x14ac:dyDescent="0.2">
      <c r="A1071" s="1" t="s">
        <v>1478</v>
      </c>
      <c r="B1071" s="1" t="s">
        <v>1248</v>
      </c>
      <c r="C1071" s="1" t="s">
        <v>1276</v>
      </c>
    </row>
    <row r="1072" spans="1:3" x14ac:dyDescent="0.2">
      <c r="A1072" s="1" t="s">
        <v>1479</v>
      </c>
      <c r="B1072" s="1" t="s">
        <v>1248</v>
      </c>
      <c r="C1072" s="1" t="s">
        <v>1276</v>
      </c>
    </row>
    <row r="1073" spans="1:3" x14ac:dyDescent="0.2">
      <c r="A1073" s="1" t="s">
        <v>1480</v>
      </c>
      <c r="B1073" s="1" t="s">
        <v>1248</v>
      </c>
      <c r="C1073" s="1" t="s">
        <v>1276</v>
      </c>
    </row>
    <row r="1074" spans="1:3" x14ac:dyDescent="0.2">
      <c r="A1074" s="1" t="s">
        <v>1481</v>
      </c>
      <c r="B1074" s="1" t="s">
        <v>1149</v>
      </c>
      <c r="C1074" s="1" t="s">
        <v>1276</v>
      </c>
    </row>
    <row r="1075" spans="1:3" x14ac:dyDescent="0.2">
      <c r="A1075" s="1" t="s">
        <v>1482</v>
      </c>
      <c r="B1075" s="1" t="s">
        <v>1276</v>
      </c>
      <c r="C1075" s="1" t="s">
        <v>1276</v>
      </c>
    </row>
    <row r="1076" spans="1:3" x14ac:dyDescent="0.2">
      <c r="A1076" s="1" t="s">
        <v>1483</v>
      </c>
      <c r="B1076" s="1" t="s">
        <v>1255</v>
      </c>
      <c r="C1076" s="1" t="s">
        <v>1276</v>
      </c>
    </row>
    <row r="1077" spans="1:3" x14ac:dyDescent="0.2">
      <c r="A1077" s="1" t="s">
        <v>1484</v>
      </c>
      <c r="B1077" s="1" t="s">
        <v>1255</v>
      </c>
      <c r="C1077" s="1" t="s">
        <v>1276</v>
      </c>
    </row>
    <row r="1078" spans="1:3" x14ac:dyDescent="0.2">
      <c r="A1078" s="1" t="s">
        <v>1485</v>
      </c>
      <c r="B1078" s="1" t="s">
        <v>1247</v>
      </c>
      <c r="C1078" s="1" t="s">
        <v>1276</v>
      </c>
    </row>
    <row r="1079" spans="1:3" x14ac:dyDescent="0.2">
      <c r="A1079" s="1" t="s">
        <v>1486</v>
      </c>
      <c r="B1079" s="1" t="s">
        <v>1276</v>
      </c>
      <c r="C1079" s="1" t="s">
        <v>1276</v>
      </c>
    </row>
    <row r="1080" spans="1:3" x14ac:dyDescent="0.2">
      <c r="A1080" s="1" t="s">
        <v>1487</v>
      </c>
      <c r="B1080" s="1" t="s">
        <v>1184</v>
      </c>
      <c r="C1080" s="1" t="s">
        <v>1276</v>
      </c>
    </row>
    <row r="1081" spans="1:3" x14ac:dyDescent="0.2">
      <c r="A1081" s="1" t="s">
        <v>1488</v>
      </c>
      <c r="B1081" s="1" t="s">
        <v>1184</v>
      </c>
      <c r="C1081" s="1" t="s">
        <v>1276</v>
      </c>
    </row>
    <row r="1082" spans="1:3" x14ac:dyDescent="0.2">
      <c r="A1082" s="1" t="s">
        <v>1489</v>
      </c>
      <c r="B1082" s="1" t="s">
        <v>1276</v>
      </c>
      <c r="C1082" s="1" t="s">
        <v>1276</v>
      </c>
    </row>
    <row r="1083" spans="1:3" x14ac:dyDescent="0.2">
      <c r="A1083" s="1" t="s">
        <v>1490</v>
      </c>
      <c r="B1083" s="1" t="s">
        <v>1184</v>
      </c>
      <c r="C1083" s="1" t="s">
        <v>1276</v>
      </c>
    </row>
    <row r="1084" spans="1:3" x14ac:dyDescent="0.2">
      <c r="A1084" s="1" t="s">
        <v>1491</v>
      </c>
      <c r="B1084" s="1" t="s">
        <v>1218</v>
      </c>
      <c r="C1084" s="1" t="s">
        <v>1276</v>
      </c>
    </row>
    <row r="1085" spans="1:3" x14ac:dyDescent="0.2">
      <c r="A1085" s="1" t="s">
        <v>1492</v>
      </c>
      <c r="B1085" s="1" t="s">
        <v>1252</v>
      </c>
      <c r="C1085" s="1" t="s">
        <v>1276</v>
      </c>
    </row>
    <row r="1086" spans="1:3" x14ac:dyDescent="0.2">
      <c r="A1086" s="1" t="s">
        <v>1493</v>
      </c>
      <c r="B1086" s="1" t="s">
        <v>1252</v>
      </c>
      <c r="C1086" s="1" t="s">
        <v>1276</v>
      </c>
    </row>
    <row r="1087" spans="1:3" x14ac:dyDescent="0.2">
      <c r="A1087" s="1" t="s">
        <v>1494</v>
      </c>
      <c r="B1087" s="1" t="s">
        <v>1218</v>
      </c>
      <c r="C1087" s="1" t="s">
        <v>1276</v>
      </c>
    </row>
    <row r="1088" spans="1:3" x14ac:dyDescent="0.2">
      <c r="A1088" s="1" t="s">
        <v>1495</v>
      </c>
      <c r="B1088" s="1" t="s">
        <v>1218</v>
      </c>
      <c r="C1088" s="1" t="s">
        <v>1276</v>
      </c>
    </row>
    <row r="1089" spans="1:3" x14ac:dyDescent="0.2">
      <c r="A1089" s="1" t="s">
        <v>1496</v>
      </c>
      <c r="B1089" s="1" t="s">
        <v>1248</v>
      </c>
      <c r="C1089" s="1" t="s">
        <v>1276</v>
      </c>
    </row>
    <row r="1090" spans="1:3" x14ac:dyDescent="0.2">
      <c r="A1090" s="1" t="s">
        <v>1497</v>
      </c>
      <c r="B1090" s="1" t="s">
        <v>1255</v>
      </c>
      <c r="C1090" s="1" t="s">
        <v>1276</v>
      </c>
    </row>
    <row r="1091" spans="1:3" x14ac:dyDescent="0.2">
      <c r="A1091" s="1" t="s">
        <v>1498</v>
      </c>
      <c r="B1091" s="1" t="s">
        <v>1499</v>
      </c>
      <c r="C1091" s="1" t="s">
        <v>1276</v>
      </c>
    </row>
    <row r="1092" spans="1:3" x14ac:dyDescent="0.2">
      <c r="A1092" s="1" t="s">
        <v>1500</v>
      </c>
      <c r="B1092" s="1" t="s">
        <v>1501</v>
      </c>
      <c r="C1092" s="1" t="s">
        <v>1276</v>
      </c>
    </row>
    <row r="1093" spans="1:3" x14ac:dyDescent="0.2">
      <c r="A1093" s="1" t="s">
        <v>1502</v>
      </c>
      <c r="B1093" s="1" t="s">
        <v>1184</v>
      </c>
      <c r="C1093" s="1" t="s">
        <v>1276</v>
      </c>
    </row>
    <row r="1094" spans="1:3" x14ac:dyDescent="0.2">
      <c r="A1094" s="1" t="s">
        <v>1503</v>
      </c>
      <c r="B1094" s="1" t="s">
        <v>1255</v>
      </c>
      <c r="C1094" s="1" t="s">
        <v>1276</v>
      </c>
    </row>
    <row r="1095" spans="1:3" x14ac:dyDescent="0.2">
      <c r="A1095" s="1" t="s">
        <v>1504</v>
      </c>
      <c r="B1095" s="1" t="s">
        <v>1501</v>
      </c>
      <c r="C1095" s="1" t="s">
        <v>1276</v>
      </c>
    </row>
    <row r="1096" spans="1:3" x14ac:dyDescent="0.2">
      <c r="A1096" s="1" t="s">
        <v>1505</v>
      </c>
      <c r="B1096" s="1" t="s">
        <v>1184</v>
      </c>
      <c r="C1096" s="1" t="s">
        <v>1276</v>
      </c>
    </row>
    <row r="1097" spans="1:3" x14ac:dyDescent="0.2">
      <c r="A1097" s="1" t="s">
        <v>1506</v>
      </c>
      <c r="B1097" s="1" t="s">
        <v>1202</v>
      </c>
      <c r="C1097" s="1" t="s">
        <v>1276</v>
      </c>
    </row>
    <row r="1098" spans="1:3" x14ac:dyDescent="0.2">
      <c r="A1098" s="1" t="s">
        <v>1507</v>
      </c>
      <c r="B1098" s="1" t="s">
        <v>1276</v>
      </c>
      <c r="C1098" s="1" t="s">
        <v>1292</v>
      </c>
    </row>
    <row r="1099" spans="1:3" x14ac:dyDescent="0.2">
      <c r="A1099" s="1" t="s">
        <v>1508</v>
      </c>
      <c r="B1099" s="1" t="s">
        <v>1276</v>
      </c>
      <c r="C1099" s="1" t="s">
        <v>1276</v>
      </c>
    </row>
    <row r="1100" spans="1:3" x14ac:dyDescent="0.2">
      <c r="A1100" s="1" t="s">
        <v>1509</v>
      </c>
      <c r="B1100" s="1" t="s">
        <v>1276</v>
      </c>
      <c r="C1100" s="1" t="s">
        <v>1276</v>
      </c>
    </row>
    <row r="1101" spans="1:3" x14ac:dyDescent="0.2">
      <c r="A1101" s="1" t="s">
        <v>1510</v>
      </c>
      <c r="B1101" s="1" t="s">
        <v>1255</v>
      </c>
      <c r="C1101" s="1" t="s">
        <v>1276</v>
      </c>
    </row>
    <row r="1102" spans="1:3" x14ac:dyDescent="0.2">
      <c r="A1102" s="1" t="s">
        <v>1511</v>
      </c>
      <c r="B1102" s="1" t="s">
        <v>1255</v>
      </c>
      <c r="C1102" s="1" t="s">
        <v>1276</v>
      </c>
    </row>
    <row r="1103" spans="1:3" x14ac:dyDescent="0.2">
      <c r="A1103" s="1" t="s">
        <v>1512</v>
      </c>
      <c r="B1103" s="1" t="s">
        <v>1255</v>
      </c>
      <c r="C1103" s="1" t="s">
        <v>1276</v>
      </c>
    </row>
    <row r="1104" spans="1:3" x14ac:dyDescent="0.2">
      <c r="A1104" s="1" t="s">
        <v>1513</v>
      </c>
      <c r="B1104" s="1" t="s">
        <v>1286</v>
      </c>
      <c r="C1104" s="1" t="s">
        <v>1276</v>
      </c>
    </row>
    <row r="1105" spans="1:3" x14ac:dyDescent="0.2">
      <c r="A1105" s="1" t="s">
        <v>1514</v>
      </c>
      <c r="B1105" s="1" t="s">
        <v>1255</v>
      </c>
      <c r="C1105" s="1" t="s">
        <v>1276</v>
      </c>
    </row>
    <row r="1106" spans="1:3" x14ac:dyDescent="0.2">
      <c r="A1106" s="1" t="s">
        <v>1515</v>
      </c>
      <c r="B1106" s="1" t="s">
        <v>1248</v>
      </c>
      <c r="C1106" s="1" t="s">
        <v>1276</v>
      </c>
    </row>
    <row r="1107" spans="1:3" x14ac:dyDescent="0.2">
      <c r="A1107" s="1" t="s">
        <v>1516</v>
      </c>
      <c r="B1107" s="1" t="s">
        <v>1248</v>
      </c>
      <c r="C1107" s="1" t="s">
        <v>1276</v>
      </c>
    </row>
    <row r="1108" spans="1:3" x14ac:dyDescent="0.2">
      <c r="A1108" s="1" t="s">
        <v>1517</v>
      </c>
      <c r="B1108" s="1" t="s">
        <v>1248</v>
      </c>
      <c r="C1108" s="1" t="s">
        <v>1276</v>
      </c>
    </row>
    <row r="1109" spans="1:3" x14ac:dyDescent="0.2">
      <c r="A1109" s="1" t="s">
        <v>1518</v>
      </c>
      <c r="B1109" s="1" t="s">
        <v>1519</v>
      </c>
      <c r="C1109" s="1" t="s">
        <v>1276</v>
      </c>
    </row>
    <row r="1110" spans="1:3" x14ac:dyDescent="0.2">
      <c r="A1110" s="1" t="s">
        <v>1520</v>
      </c>
      <c r="B1110" s="1" t="s">
        <v>1377</v>
      </c>
      <c r="C1110" s="1" t="s">
        <v>1276</v>
      </c>
    </row>
    <row r="1111" spans="1:3" x14ac:dyDescent="0.2">
      <c r="A1111" s="1" t="s">
        <v>1521</v>
      </c>
      <c r="B1111" s="1" t="s">
        <v>1149</v>
      </c>
      <c r="C1111" s="1" t="s">
        <v>1276</v>
      </c>
    </row>
    <row r="1112" spans="1:3" x14ac:dyDescent="0.2">
      <c r="A1112" s="1" t="s">
        <v>1522</v>
      </c>
      <c r="B1112" s="1" t="s">
        <v>1523</v>
      </c>
      <c r="C1112" s="1" t="s">
        <v>1276</v>
      </c>
    </row>
    <row r="1113" spans="1:3" x14ac:dyDescent="0.2">
      <c r="A1113" s="1" t="s">
        <v>1524</v>
      </c>
      <c r="B1113" s="1" t="s">
        <v>1184</v>
      </c>
      <c r="C1113" s="1" t="s">
        <v>1276</v>
      </c>
    </row>
    <row r="1114" spans="1:3" x14ac:dyDescent="0.2">
      <c r="A1114" s="1" t="s">
        <v>1525</v>
      </c>
      <c r="B1114" s="1" t="s">
        <v>1184</v>
      </c>
      <c r="C1114" s="1" t="s">
        <v>1276</v>
      </c>
    </row>
    <row r="1115" spans="1:3" x14ac:dyDescent="0.2">
      <c r="A1115" s="1" t="s">
        <v>1526</v>
      </c>
      <c r="B1115" s="1" t="s">
        <v>1184</v>
      </c>
      <c r="C1115" s="1" t="s">
        <v>1276</v>
      </c>
    </row>
    <row r="1116" spans="1:3" x14ac:dyDescent="0.2">
      <c r="A1116" s="1" t="s">
        <v>1527</v>
      </c>
      <c r="B1116" s="1" t="s">
        <v>1184</v>
      </c>
      <c r="C1116" s="1" t="s">
        <v>1276</v>
      </c>
    </row>
    <row r="1117" spans="1:3" x14ac:dyDescent="0.2">
      <c r="A1117" s="1" t="s">
        <v>1528</v>
      </c>
      <c r="B1117" s="1" t="s">
        <v>1184</v>
      </c>
      <c r="C1117" s="1" t="s">
        <v>1276</v>
      </c>
    </row>
    <row r="1118" spans="1:3" x14ac:dyDescent="0.2">
      <c r="A1118" s="1" t="s">
        <v>1529</v>
      </c>
      <c r="B1118" s="1" t="s">
        <v>1184</v>
      </c>
      <c r="C1118" s="1" t="s">
        <v>1276</v>
      </c>
    </row>
    <row r="1119" spans="1:3" x14ac:dyDescent="0.2">
      <c r="A1119" s="1" t="s">
        <v>1530</v>
      </c>
      <c r="B1119" s="1" t="s">
        <v>1184</v>
      </c>
      <c r="C1119" s="1" t="s">
        <v>1276</v>
      </c>
    </row>
    <row r="1120" spans="1:3" x14ac:dyDescent="0.2">
      <c r="A1120" s="1" t="s">
        <v>1531</v>
      </c>
      <c r="B1120" s="1" t="s">
        <v>1184</v>
      </c>
      <c r="C1120" s="1" t="s">
        <v>1276</v>
      </c>
    </row>
    <row r="1121" spans="1:3" x14ac:dyDescent="0.2">
      <c r="A1121" s="1" t="s">
        <v>1532</v>
      </c>
      <c r="B1121" s="1" t="s">
        <v>1184</v>
      </c>
      <c r="C1121" s="1" t="s">
        <v>1276</v>
      </c>
    </row>
    <row r="1122" spans="1:3" x14ac:dyDescent="0.2">
      <c r="A1122" s="1" t="s">
        <v>1533</v>
      </c>
      <c r="B1122" s="1" t="s">
        <v>1184</v>
      </c>
      <c r="C1122" s="1" t="s">
        <v>1276</v>
      </c>
    </row>
    <row r="1123" spans="1:3" x14ac:dyDescent="0.2">
      <c r="A1123" s="1" t="s">
        <v>1534</v>
      </c>
      <c r="B1123" s="1" t="s">
        <v>1184</v>
      </c>
      <c r="C1123" s="1" t="s">
        <v>1276</v>
      </c>
    </row>
    <row r="1124" spans="1:3" x14ac:dyDescent="0.2">
      <c r="A1124" s="1" t="s">
        <v>1535</v>
      </c>
      <c r="B1124" s="1" t="s">
        <v>1184</v>
      </c>
      <c r="C1124" s="1" t="s">
        <v>1276</v>
      </c>
    </row>
    <row r="1125" spans="1:3" x14ac:dyDescent="0.2">
      <c r="A1125" s="1" t="s">
        <v>1536</v>
      </c>
      <c r="B1125" s="1" t="s">
        <v>1184</v>
      </c>
      <c r="C1125" s="1" t="s">
        <v>1276</v>
      </c>
    </row>
    <row r="1126" spans="1:3" x14ac:dyDescent="0.2">
      <c r="A1126" s="1" t="s">
        <v>1537</v>
      </c>
      <c r="B1126" s="1" t="s">
        <v>1184</v>
      </c>
      <c r="C1126" s="1" t="s">
        <v>1276</v>
      </c>
    </row>
    <row r="1127" spans="1:3" x14ac:dyDescent="0.2">
      <c r="A1127" s="1" t="s">
        <v>1538</v>
      </c>
      <c r="B1127" s="1" t="s">
        <v>1184</v>
      </c>
      <c r="C1127" s="1" t="s">
        <v>1276</v>
      </c>
    </row>
    <row r="1128" spans="1:3" x14ac:dyDescent="0.2">
      <c r="A1128" s="1" t="s">
        <v>1539</v>
      </c>
      <c r="B1128" s="1" t="s">
        <v>1184</v>
      </c>
      <c r="C1128" s="1" t="s">
        <v>1276</v>
      </c>
    </row>
    <row r="1129" spans="1:3" x14ac:dyDescent="0.2">
      <c r="A1129" s="1" t="s">
        <v>1540</v>
      </c>
      <c r="B1129" s="1" t="s">
        <v>1184</v>
      </c>
      <c r="C1129" s="1" t="s">
        <v>1276</v>
      </c>
    </row>
    <row r="1130" spans="1:3" x14ac:dyDescent="0.2">
      <c r="A1130" s="1" t="s">
        <v>1541</v>
      </c>
      <c r="B1130" s="1" t="s">
        <v>1184</v>
      </c>
      <c r="C1130" s="1" t="s">
        <v>1276</v>
      </c>
    </row>
    <row r="1131" spans="1:3" x14ac:dyDescent="0.2">
      <c r="A1131" s="1" t="s">
        <v>1542</v>
      </c>
      <c r="B1131" s="1" t="s">
        <v>1184</v>
      </c>
      <c r="C1131" s="1" t="s">
        <v>1276</v>
      </c>
    </row>
    <row r="1132" spans="1:3" x14ac:dyDescent="0.2">
      <c r="A1132" s="1" t="s">
        <v>1543</v>
      </c>
      <c r="B1132" s="1" t="s">
        <v>1184</v>
      </c>
      <c r="C1132" s="1" t="s">
        <v>1276</v>
      </c>
    </row>
    <row r="1133" spans="1:3" x14ac:dyDescent="0.2">
      <c r="A1133" s="1" t="s">
        <v>1544</v>
      </c>
      <c r="B1133" s="1" t="s">
        <v>1184</v>
      </c>
      <c r="C1133" s="1" t="s">
        <v>1276</v>
      </c>
    </row>
    <row r="1134" spans="1:3" x14ac:dyDescent="0.2">
      <c r="A1134" s="1" t="s">
        <v>1545</v>
      </c>
      <c r="B1134" s="1" t="s">
        <v>1184</v>
      </c>
      <c r="C1134" s="1" t="s">
        <v>1276</v>
      </c>
    </row>
    <row r="1135" spans="1:3" x14ac:dyDescent="0.2">
      <c r="A1135" s="1" t="s">
        <v>1546</v>
      </c>
      <c r="B1135" s="1" t="s">
        <v>1184</v>
      </c>
      <c r="C1135" s="1" t="s">
        <v>1276</v>
      </c>
    </row>
    <row r="1136" spans="1:3" x14ac:dyDescent="0.2">
      <c r="A1136" s="1" t="s">
        <v>1547</v>
      </c>
      <c r="B1136" s="1" t="s">
        <v>1276</v>
      </c>
      <c r="C1136" s="1" t="s">
        <v>1276</v>
      </c>
    </row>
    <row r="1137" spans="1:3" x14ac:dyDescent="0.2">
      <c r="A1137" s="1" t="s">
        <v>1548</v>
      </c>
      <c r="B1137" s="1" t="s">
        <v>1184</v>
      </c>
      <c r="C1137" s="1" t="s">
        <v>1276</v>
      </c>
    </row>
    <row r="1138" spans="1:3" x14ac:dyDescent="0.2">
      <c r="A1138" s="1" t="s">
        <v>1549</v>
      </c>
      <c r="B1138" s="1" t="s">
        <v>1184</v>
      </c>
      <c r="C1138" s="1" t="s">
        <v>1276</v>
      </c>
    </row>
    <row r="1139" spans="1:3" x14ac:dyDescent="0.2">
      <c r="A1139" s="1" t="s">
        <v>1550</v>
      </c>
      <c r="B1139" s="1" t="s">
        <v>1184</v>
      </c>
      <c r="C1139" s="1" t="s">
        <v>1276</v>
      </c>
    </row>
    <row r="1140" spans="1:3" x14ac:dyDescent="0.2">
      <c r="A1140" s="1" t="s">
        <v>1551</v>
      </c>
      <c r="B1140" s="1" t="s">
        <v>1184</v>
      </c>
      <c r="C1140" s="1" t="s">
        <v>1276</v>
      </c>
    </row>
    <row r="1141" spans="1:3" x14ac:dyDescent="0.2">
      <c r="A1141" s="1" t="s">
        <v>1552</v>
      </c>
      <c r="B1141" s="1" t="s">
        <v>1184</v>
      </c>
      <c r="C1141" s="1" t="s">
        <v>1276</v>
      </c>
    </row>
    <row r="1142" spans="1:3" x14ac:dyDescent="0.2">
      <c r="A1142" s="1" t="s">
        <v>1553</v>
      </c>
      <c r="B1142" s="1" t="s">
        <v>1184</v>
      </c>
      <c r="C1142" s="1" t="s">
        <v>1276</v>
      </c>
    </row>
    <row r="1143" spans="1:3" x14ac:dyDescent="0.2">
      <c r="A1143" s="1" t="s">
        <v>1554</v>
      </c>
      <c r="B1143" s="1" t="s">
        <v>1184</v>
      </c>
      <c r="C1143" s="1" t="s">
        <v>1276</v>
      </c>
    </row>
    <row r="1144" spans="1:3" x14ac:dyDescent="0.2">
      <c r="A1144" s="1" t="s">
        <v>1555</v>
      </c>
      <c r="B1144" s="1" t="s">
        <v>1276</v>
      </c>
      <c r="C1144" s="1" t="s">
        <v>1276</v>
      </c>
    </row>
    <row r="1145" spans="1:3" x14ac:dyDescent="0.2">
      <c r="A1145" s="1" t="s">
        <v>1556</v>
      </c>
      <c r="B1145" s="1" t="s">
        <v>1184</v>
      </c>
      <c r="C1145" s="1" t="s">
        <v>1276</v>
      </c>
    </row>
    <row r="1146" spans="1:3" x14ac:dyDescent="0.2">
      <c r="A1146" s="1" t="s">
        <v>1557</v>
      </c>
      <c r="B1146" s="1" t="s">
        <v>1184</v>
      </c>
      <c r="C1146" s="1" t="s">
        <v>1276</v>
      </c>
    </row>
    <row r="1147" spans="1:3" x14ac:dyDescent="0.2">
      <c r="A1147" s="1" t="s">
        <v>1558</v>
      </c>
      <c r="B1147" s="1" t="s">
        <v>1184</v>
      </c>
      <c r="C1147" s="1" t="s">
        <v>1276</v>
      </c>
    </row>
    <row r="1148" spans="1:3" x14ac:dyDescent="0.2">
      <c r="A1148" s="1" t="s">
        <v>1559</v>
      </c>
      <c r="B1148" s="1" t="s">
        <v>1184</v>
      </c>
      <c r="C1148" s="1" t="s">
        <v>1276</v>
      </c>
    </row>
    <row r="1149" spans="1:3" x14ac:dyDescent="0.2">
      <c r="A1149" s="1" t="s">
        <v>1560</v>
      </c>
      <c r="B1149" s="1" t="s">
        <v>1184</v>
      </c>
      <c r="C1149" s="1" t="s">
        <v>1276</v>
      </c>
    </row>
    <row r="1150" spans="1:3" x14ac:dyDescent="0.2">
      <c r="A1150" s="1" t="s">
        <v>1561</v>
      </c>
      <c r="B1150" s="1" t="s">
        <v>1184</v>
      </c>
      <c r="C1150" s="1" t="s">
        <v>1276</v>
      </c>
    </row>
    <row r="1151" spans="1:3" x14ac:dyDescent="0.2">
      <c r="A1151" s="1" t="s">
        <v>1562</v>
      </c>
      <c r="B1151" s="1" t="s">
        <v>1184</v>
      </c>
      <c r="C1151" s="1" t="s">
        <v>1276</v>
      </c>
    </row>
    <row r="1152" spans="1:3" x14ac:dyDescent="0.2">
      <c r="A1152" s="1" t="s">
        <v>1563</v>
      </c>
      <c r="B1152" s="1" t="s">
        <v>1184</v>
      </c>
      <c r="C1152" s="1" t="s">
        <v>1276</v>
      </c>
    </row>
    <row r="1153" spans="1:3" x14ac:dyDescent="0.2">
      <c r="A1153" s="1" t="s">
        <v>1564</v>
      </c>
      <c r="B1153" s="1" t="s">
        <v>1184</v>
      </c>
      <c r="C1153" s="1" t="s">
        <v>1276</v>
      </c>
    </row>
    <row r="1154" spans="1:3" x14ac:dyDescent="0.2">
      <c r="A1154" s="1" t="s">
        <v>1565</v>
      </c>
      <c r="B1154" s="1" t="s">
        <v>1184</v>
      </c>
      <c r="C1154" s="1" t="s">
        <v>1276</v>
      </c>
    </row>
    <row r="1155" spans="1:3" x14ac:dyDescent="0.2">
      <c r="A1155" s="1" t="s">
        <v>1566</v>
      </c>
      <c r="B1155" s="1" t="s">
        <v>1184</v>
      </c>
      <c r="C1155" s="1" t="s">
        <v>1276</v>
      </c>
    </row>
    <row r="1156" spans="1:3" x14ac:dyDescent="0.2">
      <c r="A1156" s="1" t="s">
        <v>1567</v>
      </c>
      <c r="B1156" s="1" t="s">
        <v>1184</v>
      </c>
      <c r="C1156" s="1" t="s">
        <v>1276</v>
      </c>
    </row>
    <row r="1157" spans="1:3" x14ac:dyDescent="0.2">
      <c r="A1157" s="1" t="s">
        <v>1568</v>
      </c>
      <c r="B1157" s="1" t="s">
        <v>1184</v>
      </c>
      <c r="C1157" s="1" t="s">
        <v>1276</v>
      </c>
    </row>
    <row r="1158" spans="1:3" x14ac:dyDescent="0.2">
      <c r="A1158" s="1" t="s">
        <v>1569</v>
      </c>
      <c r="B1158" s="1" t="s">
        <v>1184</v>
      </c>
      <c r="C1158" s="1" t="s">
        <v>1276</v>
      </c>
    </row>
    <row r="1159" spans="1:3" x14ac:dyDescent="0.2">
      <c r="A1159" s="1" t="s">
        <v>1570</v>
      </c>
      <c r="B1159" s="1" t="s">
        <v>1276</v>
      </c>
      <c r="C1159" s="1" t="s">
        <v>1276</v>
      </c>
    </row>
    <row r="1160" spans="1:3" x14ac:dyDescent="0.2">
      <c r="A1160" s="1" t="s">
        <v>1571</v>
      </c>
      <c r="B1160" s="1" t="s">
        <v>1184</v>
      </c>
      <c r="C1160" s="1" t="s">
        <v>1276</v>
      </c>
    </row>
    <row r="1161" spans="1:3" x14ac:dyDescent="0.2">
      <c r="A1161" s="1" t="s">
        <v>1572</v>
      </c>
      <c r="B1161" s="1" t="s">
        <v>1184</v>
      </c>
      <c r="C1161" s="1" t="s">
        <v>1276</v>
      </c>
    </row>
    <row r="1162" spans="1:3" x14ac:dyDescent="0.2">
      <c r="A1162" s="1" t="s">
        <v>1573</v>
      </c>
      <c r="B1162" s="1" t="s">
        <v>1184</v>
      </c>
      <c r="C1162" s="1" t="s">
        <v>1276</v>
      </c>
    </row>
    <row r="1163" spans="1:3" x14ac:dyDescent="0.2">
      <c r="A1163" s="1" t="s">
        <v>1574</v>
      </c>
      <c r="B1163" s="1" t="s">
        <v>1184</v>
      </c>
      <c r="C1163" s="1" t="s">
        <v>1276</v>
      </c>
    </row>
    <row r="1164" spans="1:3" x14ac:dyDescent="0.2">
      <c r="A1164" s="1" t="s">
        <v>1575</v>
      </c>
      <c r="B1164" s="1" t="s">
        <v>1184</v>
      </c>
      <c r="C1164" s="1" t="s">
        <v>1276</v>
      </c>
    </row>
    <row r="1165" spans="1:3" x14ac:dyDescent="0.2">
      <c r="A1165" s="1" t="s">
        <v>1576</v>
      </c>
      <c r="B1165" s="1" t="s">
        <v>1184</v>
      </c>
      <c r="C1165" s="1" t="s">
        <v>1276</v>
      </c>
    </row>
    <row r="1166" spans="1:3" x14ac:dyDescent="0.2">
      <c r="A1166" s="1" t="s">
        <v>1577</v>
      </c>
      <c r="B1166" s="1" t="s">
        <v>1523</v>
      </c>
      <c r="C1166" s="1" t="s">
        <v>1276</v>
      </c>
    </row>
    <row r="1167" spans="1:3" x14ac:dyDescent="0.2">
      <c r="A1167" s="1" t="s">
        <v>1578</v>
      </c>
      <c r="B1167" s="1" t="s">
        <v>1251</v>
      </c>
      <c r="C1167" s="1" t="s">
        <v>1276</v>
      </c>
    </row>
    <row r="1168" spans="1:3" x14ac:dyDescent="0.2">
      <c r="A1168" s="1" t="s">
        <v>1579</v>
      </c>
      <c r="B1168" s="1" t="s">
        <v>1255</v>
      </c>
      <c r="C1168" s="1" t="s">
        <v>1276</v>
      </c>
    </row>
    <row r="1169" spans="1:3" x14ac:dyDescent="0.2">
      <c r="A1169" s="1" t="s">
        <v>1580</v>
      </c>
      <c r="B1169" s="1" t="s">
        <v>1248</v>
      </c>
      <c r="C1169" s="1" t="s">
        <v>1276</v>
      </c>
    </row>
    <row r="1170" spans="1:3" x14ac:dyDescent="0.2">
      <c r="A1170" s="1" t="s">
        <v>1581</v>
      </c>
      <c r="B1170" s="1" t="s">
        <v>1252</v>
      </c>
      <c r="C1170" s="1" t="s">
        <v>1276</v>
      </c>
    </row>
    <row r="1171" spans="1:3" x14ac:dyDescent="0.2">
      <c r="A1171" s="1" t="s">
        <v>1582</v>
      </c>
      <c r="B1171" s="1" t="s">
        <v>1248</v>
      </c>
      <c r="C1171" s="1" t="s">
        <v>1276</v>
      </c>
    </row>
    <row r="1172" spans="1:3" x14ac:dyDescent="0.2">
      <c r="A1172" s="1" t="s">
        <v>1583</v>
      </c>
      <c r="B1172" s="1" t="s">
        <v>1248</v>
      </c>
      <c r="C1172" s="1" t="s">
        <v>1276</v>
      </c>
    </row>
    <row r="1173" spans="1:3" x14ac:dyDescent="0.2">
      <c r="A1173" s="1" t="s">
        <v>1584</v>
      </c>
      <c r="B1173" s="1" t="s">
        <v>1248</v>
      </c>
      <c r="C1173" s="1" t="s">
        <v>1276</v>
      </c>
    </row>
    <row r="1174" spans="1:3" x14ac:dyDescent="0.2">
      <c r="A1174" s="1" t="s">
        <v>1585</v>
      </c>
      <c r="B1174" s="1" t="s">
        <v>1248</v>
      </c>
      <c r="C1174" s="1" t="s">
        <v>1276</v>
      </c>
    </row>
    <row r="1175" spans="1:3" x14ac:dyDescent="0.2">
      <c r="A1175" s="1" t="s">
        <v>1586</v>
      </c>
      <c r="B1175" s="1" t="s">
        <v>1248</v>
      </c>
      <c r="C1175" s="1" t="s">
        <v>1276</v>
      </c>
    </row>
    <row r="1176" spans="1:3" x14ac:dyDescent="0.2">
      <c r="A1176" s="1" t="s">
        <v>1587</v>
      </c>
      <c r="B1176" s="1" t="s">
        <v>1248</v>
      </c>
      <c r="C1176" s="1" t="s">
        <v>1276</v>
      </c>
    </row>
    <row r="1177" spans="1:3" x14ac:dyDescent="0.2">
      <c r="A1177" s="1" t="s">
        <v>1588</v>
      </c>
      <c r="B1177" s="1" t="s">
        <v>1248</v>
      </c>
      <c r="C1177" s="1" t="s">
        <v>1276</v>
      </c>
    </row>
    <row r="1178" spans="1:3" x14ac:dyDescent="0.2">
      <c r="A1178" s="1" t="s">
        <v>1589</v>
      </c>
      <c r="B1178" s="1" t="s">
        <v>1248</v>
      </c>
      <c r="C1178" s="1" t="s">
        <v>1276</v>
      </c>
    </row>
    <row r="1179" spans="1:3" x14ac:dyDescent="0.2">
      <c r="A1179" s="1" t="s">
        <v>1590</v>
      </c>
      <c r="B1179" s="1" t="s">
        <v>1248</v>
      </c>
      <c r="C1179" s="1" t="s">
        <v>1276</v>
      </c>
    </row>
    <row r="1180" spans="1:3" x14ac:dyDescent="0.2">
      <c r="A1180" s="1" t="s">
        <v>1591</v>
      </c>
      <c r="B1180" s="1" t="s">
        <v>1248</v>
      </c>
      <c r="C1180" s="1" t="s">
        <v>1276</v>
      </c>
    </row>
    <row r="1181" spans="1:3" x14ac:dyDescent="0.2">
      <c r="A1181" s="1" t="s">
        <v>1592</v>
      </c>
      <c r="B1181" s="1" t="s">
        <v>1248</v>
      </c>
      <c r="C1181" s="1" t="s">
        <v>1276</v>
      </c>
    </row>
    <row r="1182" spans="1:3" x14ac:dyDescent="0.2">
      <c r="A1182" s="1" t="s">
        <v>1593</v>
      </c>
      <c r="B1182" s="1" t="s">
        <v>1248</v>
      </c>
      <c r="C1182" s="1" t="s">
        <v>1276</v>
      </c>
    </row>
    <row r="1183" spans="1:3" x14ac:dyDescent="0.2">
      <c r="A1183" s="1" t="s">
        <v>1594</v>
      </c>
      <c r="B1183" s="1" t="s">
        <v>1248</v>
      </c>
      <c r="C1183" s="1" t="s">
        <v>1276</v>
      </c>
    </row>
    <row r="1184" spans="1:3" x14ac:dyDescent="0.2">
      <c r="A1184" s="1" t="s">
        <v>1595</v>
      </c>
      <c r="B1184" s="1" t="s">
        <v>1248</v>
      </c>
      <c r="C1184" s="1" t="s">
        <v>1276</v>
      </c>
    </row>
    <row r="1185" spans="1:3" x14ac:dyDescent="0.2">
      <c r="A1185" s="1" t="s">
        <v>1596</v>
      </c>
      <c r="B1185" s="1" t="s">
        <v>1248</v>
      </c>
      <c r="C1185" s="1" t="s">
        <v>1276</v>
      </c>
    </row>
    <row r="1186" spans="1:3" x14ac:dyDescent="0.2">
      <c r="A1186" s="1" t="s">
        <v>1597</v>
      </c>
      <c r="B1186" s="1" t="s">
        <v>1248</v>
      </c>
      <c r="C1186" s="1" t="s">
        <v>1276</v>
      </c>
    </row>
    <row r="1187" spans="1:3" x14ac:dyDescent="0.2">
      <c r="A1187" s="1" t="s">
        <v>1598</v>
      </c>
      <c r="B1187" s="1" t="s">
        <v>1248</v>
      </c>
      <c r="C1187" s="1" t="s">
        <v>1276</v>
      </c>
    </row>
    <row r="1188" spans="1:3" x14ac:dyDescent="0.2">
      <c r="A1188" s="1" t="s">
        <v>1599</v>
      </c>
      <c r="B1188" s="1" t="s">
        <v>1248</v>
      </c>
      <c r="C1188" s="1" t="s">
        <v>1276</v>
      </c>
    </row>
    <row r="1189" spans="1:3" x14ac:dyDescent="0.2">
      <c r="A1189" s="1" t="s">
        <v>1600</v>
      </c>
      <c r="B1189" s="1" t="s">
        <v>1248</v>
      </c>
      <c r="C1189" s="1" t="s">
        <v>1276</v>
      </c>
    </row>
    <row r="1190" spans="1:3" x14ac:dyDescent="0.2">
      <c r="A1190" s="1" t="s">
        <v>1601</v>
      </c>
      <c r="B1190" s="1" t="s">
        <v>1248</v>
      </c>
      <c r="C1190" s="1" t="s">
        <v>1276</v>
      </c>
    </row>
    <row r="1191" spans="1:3" x14ac:dyDescent="0.2">
      <c r="A1191" s="1" t="s">
        <v>1602</v>
      </c>
      <c r="B1191" s="1" t="s">
        <v>1248</v>
      </c>
      <c r="C1191" s="1" t="s">
        <v>1276</v>
      </c>
    </row>
    <row r="1192" spans="1:3" x14ac:dyDescent="0.2">
      <c r="A1192" s="1" t="s">
        <v>1603</v>
      </c>
      <c r="B1192" s="1" t="s">
        <v>1248</v>
      </c>
      <c r="C1192" s="1" t="s">
        <v>1276</v>
      </c>
    </row>
    <row r="1193" spans="1:3" x14ac:dyDescent="0.2">
      <c r="A1193" s="1" t="s">
        <v>1604</v>
      </c>
      <c r="B1193" s="1" t="s">
        <v>1248</v>
      </c>
      <c r="C1193" s="1" t="s">
        <v>1276</v>
      </c>
    </row>
    <row r="1194" spans="1:3" x14ac:dyDescent="0.2">
      <c r="A1194" s="1" t="s">
        <v>1605</v>
      </c>
      <c r="B1194" s="1" t="s">
        <v>1248</v>
      </c>
      <c r="C1194" s="1" t="s">
        <v>1276</v>
      </c>
    </row>
    <row r="1195" spans="1:3" x14ac:dyDescent="0.2">
      <c r="A1195" s="1" t="s">
        <v>1606</v>
      </c>
      <c r="B1195" s="1" t="s">
        <v>1248</v>
      </c>
      <c r="C1195" s="1" t="s">
        <v>1276</v>
      </c>
    </row>
    <row r="1196" spans="1:3" x14ac:dyDescent="0.2">
      <c r="A1196" s="1" t="s">
        <v>1607</v>
      </c>
      <c r="B1196" s="1" t="s">
        <v>1248</v>
      </c>
      <c r="C1196" s="1" t="s">
        <v>1276</v>
      </c>
    </row>
    <row r="1197" spans="1:3" x14ac:dyDescent="0.2">
      <c r="A1197" s="1" t="s">
        <v>1608</v>
      </c>
      <c r="B1197" s="1" t="s">
        <v>1248</v>
      </c>
      <c r="C1197" s="1" t="s">
        <v>1276</v>
      </c>
    </row>
    <row r="1198" spans="1:3" x14ac:dyDescent="0.2">
      <c r="A1198" s="1" t="s">
        <v>1609</v>
      </c>
      <c r="B1198" s="1" t="s">
        <v>1248</v>
      </c>
      <c r="C1198" s="1" t="s">
        <v>1276</v>
      </c>
    </row>
    <row r="1199" spans="1:3" x14ac:dyDescent="0.2">
      <c r="A1199" s="1" t="s">
        <v>1610</v>
      </c>
      <c r="B1199" s="1" t="s">
        <v>1248</v>
      </c>
      <c r="C1199" s="1" t="s">
        <v>1276</v>
      </c>
    </row>
    <row r="1200" spans="1:3" x14ac:dyDescent="0.2">
      <c r="A1200" s="1" t="s">
        <v>1611</v>
      </c>
      <c r="B1200" s="1" t="s">
        <v>1248</v>
      </c>
      <c r="C1200" s="1" t="s">
        <v>1276</v>
      </c>
    </row>
    <row r="1201" spans="1:3" x14ac:dyDescent="0.2">
      <c r="A1201" s="1" t="s">
        <v>1612</v>
      </c>
      <c r="B1201" s="1" t="s">
        <v>1248</v>
      </c>
      <c r="C1201" s="1" t="s">
        <v>1276</v>
      </c>
    </row>
    <row r="1202" spans="1:3" x14ac:dyDescent="0.2">
      <c r="A1202" s="1" t="s">
        <v>1613</v>
      </c>
      <c r="B1202" s="1" t="s">
        <v>1248</v>
      </c>
      <c r="C1202" s="1" t="s">
        <v>1276</v>
      </c>
    </row>
    <row r="1203" spans="1:3" x14ac:dyDescent="0.2">
      <c r="A1203" s="1" t="s">
        <v>1614</v>
      </c>
      <c r="B1203" s="1" t="s">
        <v>1248</v>
      </c>
      <c r="C1203" s="1" t="s">
        <v>1276</v>
      </c>
    </row>
    <row r="1204" spans="1:3" x14ac:dyDescent="0.2">
      <c r="A1204" s="1" t="s">
        <v>1615</v>
      </c>
      <c r="B1204" s="1" t="s">
        <v>1248</v>
      </c>
      <c r="C1204" s="1" t="s">
        <v>1276</v>
      </c>
    </row>
    <row r="1205" spans="1:3" x14ac:dyDescent="0.2">
      <c r="A1205" s="1" t="s">
        <v>1616</v>
      </c>
      <c r="B1205" s="1" t="s">
        <v>1248</v>
      </c>
      <c r="C1205" s="1" t="s">
        <v>1276</v>
      </c>
    </row>
    <row r="1206" spans="1:3" x14ac:dyDescent="0.2">
      <c r="A1206" s="1" t="s">
        <v>1617</v>
      </c>
      <c r="B1206" s="1" t="s">
        <v>1248</v>
      </c>
      <c r="C1206" s="1" t="s">
        <v>1276</v>
      </c>
    </row>
    <row r="1207" spans="1:3" x14ac:dyDescent="0.2">
      <c r="A1207" s="1" t="s">
        <v>1618</v>
      </c>
      <c r="B1207" s="1" t="s">
        <v>1248</v>
      </c>
      <c r="C1207" s="1" t="s">
        <v>1276</v>
      </c>
    </row>
    <row r="1208" spans="1:3" x14ac:dyDescent="0.2">
      <c r="A1208" s="1" t="s">
        <v>1619</v>
      </c>
      <c r="B1208" s="1" t="s">
        <v>1248</v>
      </c>
      <c r="C1208" s="1" t="s">
        <v>1276</v>
      </c>
    </row>
    <row r="1209" spans="1:3" x14ac:dyDescent="0.2">
      <c r="A1209" s="1" t="s">
        <v>1620</v>
      </c>
      <c r="B1209" s="1" t="s">
        <v>1248</v>
      </c>
      <c r="C1209" s="1" t="s">
        <v>1276</v>
      </c>
    </row>
    <row r="1210" spans="1:3" x14ac:dyDescent="0.2">
      <c r="A1210" s="1" t="s">
        <v>1621</v>
      </c>
      <c r="B1210" s="1" t="s">
        <v>1248</v>
      </c>
      <c r="C1210" s="1" t="s">
        <v>1276</v>
      </c>
    </row>
    <row r="1211" spans="1:3" x14ac:dyDescent="0.2">
      <c r="A1211" s="1" t="s">
        <v>1622</v>
      </c>
      <c r="B1211" s="1" t="s">
        <v>1248</v>
      </c>
      <c r="C1211" s="1" t="s">
        <v>1276</v>
      </c>
    </row>
    <row r="1212" spans="1:3" x14ac:dyDescent="0.2">
      <c r="A1212" s="1" t="s">
        <v>1623</v>
      </c>
      <c r="B1212" s="1" t="s">
        <v>1248</v>
      </c>
      <c r="C1212" s="1" t="s">
        <v>1276</v>
      </c>
    </row>
    <row r="1213" spans="1:3" x14ac:dyDescent="0.2">
      <c r="A1213" s="1" t="s">
        <v>1624</v>
      </c>
      <c r="B1213" s="1" t="s">
        <v>1248</v>
      </c>
      <c r="C1213" s="1" t="s">
        <v>1276</v>
      </c>
    </row>
    <row r="1214" spans="1:3" x14ac:dyDescent="0.2">
      <c r="A1214" s="1" t="s">
        <v>1625</v>
      </c>
      <c r="B1214" s="1" t="s">
        <v>1248</v>
      </c>
      <c r="C1214" s="1" t="s">
        <v>1276</v>
      </c>
    </row>
    <row r="1215" spans="1:3" x14ac:dyDescent="0.2">
      <c r="A1215" s="1" t="s">
        <v>1626</v>
      </c>
      <c r="B1215" s="1" t="s">
        <v>1248</v>
      </c>
      <c r="C1215" s="1" t="s">
        <v>1276</v>
      </c>
    </row>
    <row r="1216" spans="1:3" x14ac:dyDescent="0.2">
      <c r="A1216" s="1" t="s">
        <v>1627</v>
      </c>
      <c r="B1216" s="1" t="s">
        <v>1248</v>
      </c>
      <c r="C1216" s="1" t="s">
        <v>1276</v>
      </c>
    </row>
    <row r="1217" spans="1:3" x14ac:dyDescent="0.2">
      <c r="A1217" s="1" t="s">
        <v>1628</v>
      </c>
      <c r="B1217" s="1" t="s">
        <v>1180</v>
      </c>
      <c r="C1217" s="1" t="s">
        <v>1276</v>
      </c>
    </row>
    <row r="1218" spans="1:3" x14ac:dyDescent="0.2">
      <c r="A1218" s="1" t="s">
        <v>1629</v>
      </c>
      <c r="B1218" s="1" t="s">
        <v>1276</v>
      </c>
      <c r="C1218" s="1" t="s">
        <v>1276</v>
      </c>
    </row>
    <row r="1219" spans="1:3" x14ac:dyDescent="0.2">
      <c r="A1219" s="1" t="s">
        <v>1630</v>
      </c>
      <c r="B1219" s="1" t="s">
        <v>1248</v>
      </c>
      <c r="C1219" s="1" t="s">
        <v>1276</v>
      </c>
    </row>
    <row r="1220" spans="1:3" x14ac:dyDescent="0.2">
      <c r="A1220" s="1" t="s">
        <v>1631</v>
      </c>
      <c r="B1220" s="1" t="s">
        <v>1501</v>
      </c>
      <c r="C1220" s="1" t="s">
        <v>1276</v>
      </c>
    </row>
    <row r="1221" spans="1:3" x14ac:dyDescent="0.2">
      <c r="A1221" s="1" t="s">
        <v>1632</v>
      </c>
      <c r="B1221" s="1" t="s">
        <v>1211</v>
      </c>
      <c r="C1221" s="1" t="s">
        <v>1276</v>
      </c>
    </row>
    <row r="1222" spans="1:3" x14ac:dyDescent="0.2">
      <c r="A1222" s="1" t="s">
        <v>1633</v>
      </c>
      <c r="B1222" s="1" t="s">
        <v>1184</v>
      </c>
      <c r="C1222" s="1" t="s">
        <v>1276</v>
      </c>
    </row>
    <row r="1223" spans="1:3" x14ac:dyDescent="0.2">
      <c r="A1223" s="1" t="s">
        <v>1634</v>
      </c>
      <c r="B1223" s="1" t="s">
        <v>1501</v>
      </c>
      <c r="C1223" s="1" t="s">
        <v>1276</v>
      </c>
    </row>
    <row r="1224" spans="1:3" x14ac:dyDescent="0.2">
      <c r="A1224" s="1" t="s">
        <v>1635</v>
      </c>
      <c r="B1224" s="1" t="s">
        <v>1184</v>
      </c>
      <c r="C1224" s="1" t="s">
        <v>1276</v>
      </c>
    </row>
    <row r="1225" spans="1:3" x14ac:dyDescent="0.2">
      <c r="A1225" s="1" t="s">
        <v>1636</v>
      </c>
      <c r="B1225" s="1" t="s">
        <v>1211</v>
      </c>
      <c r="C1225" s="1" t="s">
        <v>1276</v>
      </c>
    </row>
    <row r="1226" spans="1:3" x14ac:dyDescent="0.2">
      <c r="A1226" s="1" t="s">
        <v>1637</v>
      </c>
      <c r="B1226" s="1" t="s">
        <v>1276</v>
      </c>
      <c r="C1226" s="1" t="s">
        <v>1276</v>
      </c>
    </row>
    <row r="1227" spans="1:3" x14ac:dyDescent="0.2">
      <c r="A1227" s="1" t="s">
        <v>1638</v>
      </c>
      <c r="B1227" s="1" t="s">
        <v>1276</v>
      </c>
      <c r="C1227" s="1" t="s">
        <v>1276</v>
      </c>
    </row>
    <row r="1228" spans="1:3" x14ac:dyDescent="0.2">
      <c r="A1228" s="1" t="s">
        <v>1639</v>
      </c>
      <c r="B1228" s="1" t="s">
        <v>1248</v>
      </c>
      <c r="C1228" s="1" t="s">
        <v>1276</v>
      </c>
    </row>
    <row r="1229" spans="1:3" x14ac:dyDescent="0.2">
      <c r="A1229" s="1" t="s">
        <v>1640</v>
      </c>
      <c r="B1229" s="1" t="s">
        <v>1248</v>
      </c>
      <c r="C1229" s="1" t="s">
        <v>1276</v>
      </c>
    </row>
    <row r="1230" spans="1:3" x14ac:dyDescent="0.2">
      <c r="A1230" s="1" t="s">
        <v>1641</v>
      </c>
      <c r="B1230" s="1" t="s">
        <v>1248</v>
      </c>
      <c r="C1230" s="1" t="s">
        <v>1276</v>
      </c>
    </row>
    <row r="1231" spans="1:3" x14ac:dyDescent="0.2">
      <c r="A1231" s="1" t="s">
        <v>1642</v>
      </c>
      <c r="B1231" s="1" t="s">
        <v>1248</v>
      </c>
      <c r="C1231" s="1" t="s">
        <v>1276</v>
      </c>
    </row>
    <row r="1232" spans="1:3" x14ac:dyDescent="0.2">
      <c r="A1232" s="1" t="s">
        <v>1643</v>
      </c>
      <c r="B1232" s="1" t="s">
        <v>1248</v>
      </c>
      <c r="C1232" s="1" t="s">
        <v>1276</v>
      </c>
    </row>
    <row r="1233" spans="1:3" x14ac:dyDescent="0.2">
      <c r="A1233" s="1" t="s">
        <v>1644</v>
      </c>
      <c r="B1233" s="1" t="s">
        <v>1184</v>
      </c>
      <c r="C1233" s="1" t="s">
        <v>1276</v>
      </c>
    </row>
    <row r="1234" spans="1:3" x14ac:dyDescent="0.2">
      <c r="A1234" s="1" t="s">
        <v>1645</v>
      </c>
      <c r="B1234" s="1" t="s">
        <v>1248</v>
      </c>
      <c r="C1234" s="1" t="s">
        <v>1276</v>
      </c>
    </row>
    <row r="1235" spans="1:3" x14ac:dyDescent="0.2">
      <c r="A1235" s="1" t="s">
        <v>1646</v>
      </c>
      <c r="B1235" s="1" t="s">
        <v>1248</v>
      </c>
      <c r="C1235" s="1" t="s">
        <v>1276</v>
      </c>
    </row>
    <row r="1236" spans="1:3" x14ac:dyDescent="0.2">
      <c r="A1236" s="1" t="s">
        <v>1647</v>
      </c>
      <c r="B1236" s="1" t="s">
        <v>1248</v>
      </c>
      <c r="C1236" s="1" t="s">
        <v>1276</v>
      </c>
    </row>
    <row r="1237" spans="1:3" x14ac:dyDescent="0.2">
      <c r="A1237" s="1" t="s">
        <v>1648</v>
      </c>
      <c r="B1237" s="1" t="s">
        <v>1276</v>
      </c>
      <c r="C1237" s="1" t="s">
        <v>1276</v>
      </c>
    </row>
    <row r="1238" spans="1:3" x14ac:dyDescent="0.2">
      <c r="A1238" s="1" t="s">
        <v>1649</v>
      </c>
      <c r="B1238" s="1" t="s">
        <v>1248</v>
      </c>
      <c r="C1238" s="1" t="s">
        <v>1276</v>
      </c>
    </row>
    <row r="1239" spans="1:3" x14ac:dyDescent="0.2">
      <c r="A1239" s="1" t="s">
        <v>1650</v>
      </c>
      <c r="B1239" s="1" t="s">
        <v>1248</v>
      </c>
      <c r="C1239" s="1" t="s">
        <v>1276</v>
      </c>
    </row>
    <row r="1240" spans="1:3" x14ac:dyDescent="0.2">
      <c r="A1240" s="1" t="s">
        <v>1651</v>
      </c>
      <c r="B1240" s="1" t="s">
        <v>1248</v>
      </c>
      <c r="C1240" s="1" t="s">
        <v>1276</v>
      </c>
    </row>
    <row r="1241" spans="1:3" x14ac:dyDescent="0.2">
      <c r="A1241" s="1" t="s">
        <v>1652</v>
      </c>
      <c r="B1241" s="1" t="s">
        <v>1248</v>
      </c>
      <c r="C1241" s="1" t="s">
        <v>1276</v>
      </c>
    </row>
    <row r="1242" spans="1:3" x14ac:dyDescent="0.2">
      <c r="A1242" s="1" t="s">
        <v>1653</v>
      </c>
      <c r="B1242" s="1" t="s">
        <v>1248</v>
      </c>
      <c r="C1242" s="1" t="s">
        <v>1276</v>
      </c>
    </row>
    <row r="1243" spans="1:3" x14ac:dyDescent="0.2">
      <c r="A1243" s="1" t="s">
        <v>1654</v>
      </c>
      <c r="B1243" s="1" t="s">
        <v>1248</v>
      </c>
      <c r="C1243" s="1" t="s">
        <v>1276</v>
      </c>
    </row>
    <row r="1244" spans="1:3" x14ac:dyDescent="0.2">
      <c r="A1244" s="1" t="s">
        <v>1655</v>
      </c>
      <c r="B1244" s="1" t="s">
        <v>1248</v>
      </c>
      <c r="C1244" s="1" t="s">
        <v>1276</v>
      </c>
    </row>
    <row r="1245" spans="1:3" x14ac:dyDescent="0.2">
      <c r="A1245" s="1" t="s">
        <v>1656</v>
      </c>
      <c r="B1245" s="1" t="s">
        <v>1248</v>
      </c>
      <c r="C1245" s="1" t="s">
        <v>1276</v>
      </c>
    </row>
    <row r="1246" spans="1:3" x14ac:dyDescent="0.2">
      <c r="A1246" s="1" t="s">
        <v>1657</v>
      </c>
      <c r="B1246" s="1" t="s">
        <v>1276</v>
      </c>
      <c r="C1246" s="1" t="s">
        <v>1276</v>
      </c>
    </row>
    <row r="1247" spans="1:3" x14ac:dyDescent="0.2">
      <c r="A1247" s="1" t="s">
        <v>1658</v>
      </c>
      <c r="B1247" s="1" t="s">
        <v>1248</v>
      </c>
      <c r="C1247" s="1" t="s">
        <v>1276</v>
      </c>
    </row>
    <row r="1248" spans="1:3" x14ac:dyDescent="0.2">
      <c r="A1248" s="1" t="s">
        <v>1659</v>
      </c>
      <c r="B1248" s="1" t="s">
        <v>1248</v>
      </c>
      <c r="C1248" s="1" t="s">
        <v>1276</v>
      </c>
    </row>
    <row r="1249" spans="1:3" x14ac:dyDescent="0.2">
      <c r="A1249" s="1" t="s">
        <v>1660</v>
      </c>
      <c r="B1249" s="1" t="s">
        <v>1248</v>
      </c>
      <c r="C1249" s="1" t="s">
        <v>1276</v>
      </c>
    </row>
    <row r="1250" spans="1:3" x14ac:dyDescent="0.2">
      <c r="A1250" s="1" t="s">
        <v>1661</v>
      </c>
      <c r="B1250" s="1" t="s">
        <v>1248</v>
      </c>
      <c r="C1250" s="1" t="s">
        <v>1276</v>
      </c>
    </row>
    <row r="1251" spans="1:3" x14ac:dyDescent="0.2">
      <c r="A1251" s="1" t="s">
        <v>1662</v>
      </c>
      <c r="B1251" s="1" t="s">
        <v>1248</v>
      </c>
      <c r="C1251" s="1" t="s">
        <v>1276</v>
      </c>
    </row>
    <row r="1252" spans="1:3" x14ac:dyDescent="0.2">
      <c r="A1252" s="1" t="s">
        <v>1663</v>
      </c>
      <c r="B1252" s="1" t="s">
        <v>1248</v>
      </c>
      <c r="C1252" s="1" t="s">
        <v>1276</v>
      </c>
    </row>
    <row r="1253" spans="1:3" x14ac:dyDescent="0.2">
      <c r="A1253" s="1" t="s">
        <v>1664</v>
      </c>
      <c r="B1253" s="1" t="s">
        <v>1248</v>
      </c>
      <c r="C1253" s="1" t="s">
        <v>1276</v>
      </c>
    </row>
    <row r="1254" spans="1:3" x14ac:dyDescent="0.2">
      <c r="A1254" s="1" t="s">
        <v>1665</v>
      </c>
      <c r="B1254" s="1" t="s">
        <v>1248</v>
      </c>
      <c r="C1254" s="1" t="s">
        <v>1276</v>
      </c>
    </row>
    <row r="1255" spans="1:3" x14ac:dyDescent="0.2">
      <c r="A1255" s="1" t="s">
        <v>1666</v>
      </c>
      <c r="B1255" s="1" t="s">
        <v>1248</v>
      </c>
      <c r="C1255" s="1" t="s">
        <v>1276</v>
      </c>
    </row>
    <row r="1256" spans="1:3" x14ac:dyDescent="0.2">
      <c r="A1256" s="1" t="s">
        <v>1667</v>
      </c>
      <c r="B1256" s="1" t="s">
        <v>1248</v>
      </c>
      <c r="C1256" s="1" t="s">
        <v>1276</v>
      </c>
    </row>
    <row r="1257" spans="1:3" x14ac:dyDescent="0.2">
      <c r="A1257" s="1" t="s">
        <v>1668</v>
      </c>
      <c r="B1257" s="1" t="s">
        <v>1248</v>
      </c>
      <c r="C1257" s="1" t="s">
        <v>1276</v>
      </c>
    </row>
    <row r="1258" spans="1:3" x14ac:dyDescent="0.2">
      <c r="A1258" s="1" t="s">
        <v>1669</v>
      </c>
      <c r="B1258" s="1" t="s">
        <v>1248</v>
      </c>
      <c r="C1258" s="1" t="s">
        <v>1276</v>
      </c>
    </row>
    <row r="1259" spans="1:3" x14ac:dyDescent="0.2">
      <c r="A1259" s="1" t="s">
        <v>1670</v>
      </c>
      <c r="B1259" s="1" t="s">
        <v>1248</v>
      </c>
      <c r="C1259" s="1" t="s">
        <v>1276</v>
      </c>
    </row>
    <row r="1260" spans="1:3" x14ac:dyDescent="0.2">
      <c r="A1260" s="1" t="s">
        <v>1671</v>
      </c>
      <c r="B1260" s="1" t="s">
        <v>1248</v>
      </c>
      <c r="C1260" s="1" t="s">
        <v>1276</v>
      </c>
    </row>
    <row r="1261" spans="1:3" x14ac:dyDescent="0.2">
      <c r="A1261" s="1" t="s">
        <v>1672</v>
      </c>
      <c r="B1261" s="1" t="s">
        <v>1248</v>
      </c>
      <c r="C1261" s="1" t="s">
        <v>1276</v>
      </c>
    </row>
    <row r="1262" spans="1:3" x14ac:dyDescent="0.2">
      <c r="A1262" s="1" t="s">
        <v>1673</v>
      </c>
      <c r="B1262" s="1" t="s">
        <v>1248</v>
      </c>
      <c r="C1262" s="1" t="s">
        <v>1276</v>
      </c>
    </row>
    <row r="1263" spans="1:3" x14ac:dyDescent="0.2">
      <c r="A1263" s="1" t="s">
        <v>1674</v>
      </c>
      <c r="B1263" s="1" t="s">
        <v>1248</v>
      </c>
      <c r="C1263" s="1" t="s">
        <v>1276</v>
      </c>
    </row>
    <row r="1264" spans="1:3" x14ac:dyDescent="0.2">
      <c r="A1264" s="1" t="s">
        <v>1675</v>
      </c>
      <c r="B1264" s="1" t="s">
        <v>1248</v>
      </c>
      <c r="C1264" s="1" t="s">
        <v>1276</v>
      </c>
    </row>
    <row r="1265" spans="1:3" x14ac:dyDescent="0.2">
      <c r="A1265" s="1" t="s">
        <v>1676</v>
      </c>
      <c r="B1265" s="1" t="s">
        <v>1248</v>
      </c>
      <c r="C1265" s="1" t="s">
        <v>1276</v>
      </c>
    </row>
    <row r="1266" spans="1:3" x14ac:dyDescent="0.2">
      <c r="A1266" s="1" t="s">
        <v>1677</v>
      </c>
      <c r="B1266" s="1" t="s">
        <v>1248</v>
      </c>
      <c r="C1266" s="1" t="s">
        <v>1276</v>
      </c>
    </row>
    <row r="1267" spans="1:3" x14ac:dyDescent="0.2">
      <c r="A1267" s="1" t="s">
        <v>1678</v>
      </c>
      <c r="B1267" s="1" t="s">
        <v>1248</v>
      </c>
      <c r="C1267" s="1" t="s">
        <v>1276</v>
      </c>
    </row>
    <row r="1268" spans="1:3" x14ac:dyDescent="0.2">
      <c r="A1268" s="1" t="s">
        <v>1679</v>
      </c>
      <c r="B1268" s="1" t="s">
        <v>1248</v>
      </c>
      <c r="C1268" s="1" t="s">
        <v>1276</v>
      </c>
    </row>
    <row r="1269" spans="1:3" x14ac:dyDescent="0.2">
      <c r="A1269" s="1" t="s">
        <v>1680</v>
      </c>
      <c r="B1269" s="1" t="s">
        <v>1248</v>
      </c>
      <c r="C1269" s="1" t="s">
        <v>1276</v>
      </c>
    </row>
    <row r="1270" spans="1:3" x14ac:dyDescent="0.2">
      <c r="A1270" s="1" t="s">
        <v>1681</v>
      </c>
      <c r="B1270" s="1" t="s">
        <v>1248</v>
      </c>
      <c r="C1270" s="1" t="s">
        <v>1276</v>
      </c>
    </row>
    <row r="1271" spans="1:3" x14ac:dyDescent="0.2">
      <c r="A1271" s="1" t="s">
        <v>1682</v>
      </c>
      <c r="B1271" s="1" t="s">
        <v>1248</v>
      </c>
      <c r="C1271" s="1" t="s">
        <v>1276</v>
      </c>
    </row>
    <row r="1272" spans="1:3" x14ac:dyDescent="0.2">
      <c r="A1272" s="1" t="s">
        <v>1683</v>
      </c>
      <c r="B1272" s="1" t="s">
        <v>1248</v>
      </c>
      <c r="C1272" s="1" t="s">
        <v>1276</v>
      </c>
    </row>
    <row r="1273" spans="1:3" x14ac:dyDescent="0.2">
      <c r="A1273" s="1" t="s">
        <v>1684</v>
      </c>
      <c r="B1273" s="1" t="s">
        <v>1248</v>
      </c>
      <c r="C1273" s="1" t="s">
        <v>1276</v>
      </c>
    </row>
    <row r="1274" spans="1:3" x14ac:dyDescent="0.2">
      <c r="A1274" s="1" t="s">
        <v>1685</v>
      </c>
      <c r="B1274" s="1" t="s">
        <v>1248</v>
      </c>
      <c r="C1274" s="1" t="s">
        <v>1276</v>
      </c>
    </row>
    <row r="1275" spans="1:3" x14ac:dyDescent="0.2">
      <c r="A1275" s="1" t="s">
        <v>1686</v>
      </c>
      <c r="B1275" s="1" t="s">
        <v>1248</v>
      </c>
      <c r="C1275" s="1" t="s">
        <v>1276</v>
      </c>
    </row>
    <row r="1276" spans="1:3" x14ac:dyDescent="0.2">
      <c r="A1276" s="1" t="s">
        <v>1687</v>
      </c>
      <c r="B1276" s="1" t="s">
        <v>1248</v>
      </c>
      <c r="C1276" s="1" t="s">
        <v>1276</v>
      </c>
    </row>
    <row r="1277" spans="1:3" x14ac:dyDescent="0.2">
      <c r="A1277" s="1" t="s">
        <v>1688</v>
      </c>
      <c r="B1277" s="1" t="s">
        <v>1248</v>
      </c>
      <c r="C1277" s="1" t="s">
        <v>1276</v>
      </c>
    </row>
    <row r="1278" spans="1:3" x14ac:dyDescent="0.2">
      <c r="A1278" s="1" t="s">
        <v>1689</v>
      </c>
      <c r="B1278" s="1" t="s">
        <v>1248</v>
      </c>
      <c r="C1278" s="1" t="s">
        <v>1276</v>
      </c>
    </row>
    <row r="1279" spans="1:3" x14ac:dyDescent="0.2">
      <c r="A1279" s="1" t="s">
        <v>1690</v>
      </c>
      <c r="B1279" s="1" t="s">
        <v>1248</v>
      </c>
      <c r="C1279" s="1" t="s">
        <v>1276</v>
      </c>
    </row>
    <row r="1280" spans="1:3" x14ac:dyDescent="0.2">
      <c r="A1280" s="1" t="s">
        <v>1691</v>
      </c>
      <c r="B1280" s="1" t="s">
        <v>1248</v>
      </c>
      <c r="C1280" s="1" t="s">
        <v>1276</v>
      </c>
    </row>
    <row r="1281" spans="1:3" x14ac:dyDescent="0.2">
      <c r="A1281" s="1" t="s">
        <v>1692</v>
      </c>
      <c r="B1281" s="1" t="s">
        <v>1248</v>
      </c>
      <c r="C1281" s="1" t="s">
        <v>1276</v>
      </c>
    </row>
    <row r="1282" spans="1:3" x14ac:dyDescent="0.2">
      <c r="A1282" s="1" t="s">
        <v>1693</v>
      </c>
      <c r="B1282" s="1" t="s">
        <v>1248</v>
      </c>
      <c r="C1282" s="1" t="s">
        <v>1276</v>
      </c>
    </row>
    <row r="1283" spans="1:3" x14ac:dyDescent="0.2">
      <c r="A1283" s="1" t="s">
        <v>1694</v>
      </c>
      <c r="B1283" s="1" t="s">
        <v>1248</v>
      </c>
      <c r="C1283" s="1" t="s">
        <v>1276</v>
      </c>
    </row>
    <row r="1284" spans="1:3" x14ac:dyDescent="0.2">
      <c r="A1284" s="1" t="s">
        <v>1695</v>
      </c>
      <c r="B1284" s="1" t="s">
        <v>1248</v>
      </c>
      <c r="C1284" s="1" t="s">
        <v>1276</v>
      </c>
    </row>
    <row r="1285" spans="1:3" x14ac:dyDescent="0.2">
      <c r="A1285" s="1" t="s">
        <v>1696</v>
      </c>
      <c r="B1285" s="1" t="s">
        <v>1248</v>
      </c>
      <c r="C1285" s="1" t="s">
        <v>1276</v>
      </c>
    </row>
    <row r="1286" spans="1:3" x14ac:dyDescent="0.2">
      <c r="A1286" s="1" t="s">
        <v>1697</v>
      </c>
      <c r="B1286" s="1" t="s">
        <v>1248</v>
      </c>
      <c r="C1286" s="1" t="s">
        <v>1276</v>
      </c>
    </row>
    <row r="1287" spans="1:3" x14ac:dyDescent="0.2">
      <c r="A1287" s="1" t="s">
        <v>1698</v>
      </c>
      <c r="B1287" s="1" t="s">
        <v>1248</v>
      </c>
      <c r="C1287" s="1" t="s">
        <v>1276</v>
      </c>
    </row>
    <row r="1288" spans="1:3" x14ac:dyDescent="0.2">
      <c r="A1288" s="1" t="s">
        <v>1699</v>
      </c>
      <c r="B1288" s="1" t="s">
        <v>1248</v>
      </c>
      <c r="C1288" s="1" t="s">
        <v>1276</v>
      </c>
    </row>
    <row r="1289" spans="1:3" x14ac:dyDescent="0.2">
      <c r="A1289" s="1" t="s">
        <v>1700</v>
      </c>
      <c r="B1289" s="1" t="s">
        <v>1248</v>
      </c>
      <c r="C1289" s="1" t="s">
        <v>1276</v>
      </c>
    </row>
    <row r="1290" spans="1:3" x14ac:dyDescent="0.2">
      <c r="A1290" s="1" t="s">
        <v>1701</v>
      </c>
      <c r="B1290" s="1" t="s">
        <v>1248</v>
      </c>
      <c r="C1290" s="1" t="s">
        <v>1276</v>
      </c>
    </row>
    <row r="1291" spans="1:3" x14ac:dyDescent="0.2">
      <c r="A1291" s="1" t="s">
        <v>1702</v>
      </c>
      <c r="B1291" s="1" t="s">
        <v>1248</v>
      </c>
      <c r="C1291" s="1" t="s">
        <v>1276</v>
      </c>
    </row>
    <row r="1292" spans="1:3" x14ac:dyDescent="0.2">
      <c r="A1292" s="1" t="s">
        <v>1703</v>
      </c>
      <c r="B1292" s="1" t="s">
        <v>1248</v>
      </c>
      <c r="C1292" s="1" t="s">
        <v>1276</v>
      </c>
    </row>
    <row r="1293" spans="1:3" x14ac:dyDescent="0.2">
      <c r="A1293" s="1" t="s">
        <v>1704</v>
      </c>
      <c r="B1293" s="1" t="s">
        <v>1248</v>
      </c>
      <c r="C1293" s="1" t="s">
        <v>1276</v>
      </c>
    </row>
    <row r="1294" spans="1:3" x14ac:dyDescent="0.2">
      <c r="A1294" s="1" t="s">
        <v>1705</v>
      </c>
      <c r="B1294" s="1" t="s">
        <v>1248</v>
      </c>
      <c r="C1294" s="1" t="s">
        <v>1276</v>
      </c>
    </row>
    <row r="1295" spans="1:3" x14ac:dyDescent="0.2">
      <c r="A1295" s="1" t="s">
        <v>1706</v>
      </c>
      <c r="B1295" s="1" t="s">
        <v>1248</v>
      </c>
      <c r="C1295" s="1" t="s">
        <v>1276</v>
      </c>
    </row>
    <row r="1296" spans="1:3" x14ac:dyDescent="0.2">
      <c r="A1296" s="1" t="s">
        <v>1707</v>
      </c>
      <c r="B1296" s="1" t="s">
        <v>1248</v>
      </c>
      <c r="C1296" s="1" t="s">
        <v>1276</v>
      </c>
    </row>
    <row r="1297" spans="1:3" x14ac:dyDescent="0.2">
      <c r="A1297" s="1" t="s">
        <v>1708</v>
      </c>
      <c r="B1297" s="1" t="s">
        <v>1248</v>
      </c>
      <c r="C1297" s="1" t="s">
        <v>1276</v>
      </c>
    </row>
    <row r="1298" spans="1:3" x14ac:dyDescent="0.2">
      <c r="A1298" s="1" t="s">
        <v>1709</v>
      </c>
      <c r="B1298" s="1" t="s">
        <v>1248</v>
      </c>
      <c r="C1298" s="1" t="s">
        <v>1276</v>
      </c>
    </row>
    <row r="1299" spans="1:3" x14ac:dyDescent="0.2">
      <c r="A1299" s="1" t="s">
        <v>1710</v>
      </c>
      <c r="B1299" s="1" t="s">
        <v>1248</v>
      </c>
      <c r="C1299" s="1" t="s">
        <v>1276</v>
      </c>
    </row>
    <row r="1300" spans="1:3" x14ac:dyDescent="0.2">
      <c r="A1300" s="1" t="s">
        <v>1711</v>
      </c>
      <c r="B1300" s="1" t="s">
        <v>1248</v>
      </c>
      <c r="C1300" s="1" t="s">
        <v>1276</v>
      </c>
    </row>
    <row r="1301" spans="1:3" x14ac:dyDescent="0.2">
      <c r="A1301" s="1" t="s">
        <v>1712</v>
      </c>
      <c r="B1301" s="1" t="s">
        <v>1248</v>
      </c>
      <c r="C1301" s="1" t="s">
        <v>1276</v>
      </c>
    </row>
    <row r="1302" spans="1:3" x14ac:dyDescent="0.2">
      <c r="A1302" s="1" t="s">
        <v>1713</v>
      </c>
      <c r="B1302" s="1" t="s">
        <v>1248</v>
      </c>
      <c r="C1302" s="1" t="s">
        <v>1276</v>
      </c>
    </row>
    <row r="1303" spans="1:3" x14ac:dyDescent="0.2">
      <c r="A1303" s="1" t="s">
        <v>1714</v>
      </c>
      <c r="B1303" s="1" t="s">
        <v>1248</v>
      </c>
      <c r="C1303" s="1" t="s">
        <v>1276</v>
      </c>
    </row>
    <row r="1304" spans="1:3" x14ac:dyDescent="0.2">
      <c r="A1304" s="1" t="s">
        <v>1715</v>
      </c>
      <c r="B1304" s="1" t="s">
        <v>1248</v>
      </c>
      <c r="C1304" s="1" t="s">
        <v>1276</v>
      </c>
    </row>
    <row r="1305" spans="1:3" x14ac:dyDescent="0.2">
      <c r="A1305" s="1" t="s">
        <v>1716</v>
      </c>
      <c r="B1305" s="1" t="s">
        <v>1248</v>
      </c>
      <c r="C1305" s="1" t="s">
        <v>1276</v>
      </c>
    </row>
    <row r="1306" spans="1:3" x14ac:dyDescent="0.2">
      <c r="A1306" s="1" t="s">
        <v>1717</v>
      </c>
      <c r="B1306" s="1" t="s">
        <v>1248</v>
      </c>
      <c r="C1306" s="1" t="s">
        <v>1276</v>
      </c>
    </row>
    <row r="1307" spans="1:3" x14ac:dyDescent="0.2">
      <c r="A1307" s="1" t="s">
        <v>1718</v>
      </c>
      <c r="B1307" s="1" t="s">
        <v>1248</v>
      </c>
      <c r="C1307" s="1" t="s">
        <v>1276</v>
      </c>
    </row>
    <row r="1308" spans="1:3" x14ac:dyDescent="0.2">
      <c r="A1308" s="1" t="s">
        <v>1719</v>
      </c>
      <c r="B1308" s="1" t="s">
        <v>1248</v>
      </c>
      <c r="C1308" s="1" t="s">
        <v>1276</v>
      </c>
    </row>
    <row r="1309" spans="1:3" x14ac:dyDescent="0.2">
      <c r="A1309" s="1" t="s">
        <v>1720</v>
      </c>
      <c r="B1309" s="1" t="s">
        <v>1293</v>
      </c>
      <c r="C1309" s="1" t="s">
        <v>1276</v>
      </c>
    </row>
    <row r="1310" spans="1:3" x14ac:dyDescent="0.2">
      <c r="A1310" s="1" t="s">
        <v>1721</v>
      </c>
      <c r="B1310" s="1" t="s">
        <v>1184</v>
      </c>
      <c r="C1310" s="1" t="s">
        <v>1276</v>
      </c>
    </row>
    <row r="1311" spans="1:3" x14ac:dyDescent="0.2">
      <c r="A1311" s="1" t="s">
        <v>1722</v>
      </c>
      <c r="B1311" s="1" t="s">
        <v>1200</v>
      </c>
      <c r="C1311" s="1" t="s">
        <v>1276</v>
      </c>
    </row>
    <row r="1312" spans="1:3" x14ac:dyDescent="0.2">
      <c r="A1312" s="1" t="s">
        <v>1723</v>
      </c>
      <c r="B1312" s="1" t="s">
        <v>1211</v>
      </c>
      <c r="C1312" s="1" t="s">
        <v>1276</v>
      </c>
    </row>
    <row r="1313" spans="1:3" x14ac:dyDescent="0.2">
      <c r="A1313" s="1" t="s">
        <v>1724</v>
      </c>
      <c r="B1313" s="1" t="s">
        <v>1276</v>
      </c>
      <c r="C1313" s="1" t="s">
        <v>1276</v>
      </c>
    </row>
    <row r="1314" spans="1:3" x14ac:dyDescent="0.2">
      <c r="A1314" s="1" t="s">
        <v>1725</v>
      </c>
      <c r="B1314" s="1" t="s">
        <v>1184</v>
      </c>
      <c r="C1314" s="1" t="s">
        <v>1276</v>
      </c>
    </row>
    <row r="1315" spans="1:3" x14ac:dyDescent="0.2">
      <c r="A1315" s="1" t="s">
        <v>1726</v>
      </c>
      <c r="B1315" s="1" t="s">
        <v>1727</v>
      </c>
      <c r="C1315" s="1" t="s">
        <v>1276</v>
      </c>
    </row>
    <row r="1316" spans="1:3" x14ac:dyDescent="0.2">
      <c r="A1316" s="1" t="s">
        <v>1728</v>
      </c>
      <c r="B1316" s="1" t="s">
        <v>1257</v>
      </c>
      <c r="C1316" s="1" t="s">
        <v>1276</v>
      </c>
    </row>
    <row r="1317" spans="1:3" x14ac:dyDescent="0.2">
      <c r="A1317" s="1" t="s">
        <v>1729</v>
      </c>
      <c r="B1317" s="1" t="s">
        <v>1184</v>
      </c>
      <c r="C1317" s="1" t="s">
        <v>1276</v>
      </c>
    </row>
    <row r="1318" spans="1:3" x14ac:dyDescent="0.2">
      <c r="A1318" s="1" t="s">
        <v>1730</v>
      </c>
      <c r="B1318" s="1" t="s">
        <v>1202</v>
      </c>
      <c r="C1318" s="1" t="s">
        <v>1276</v>
      </c>
    </row>
    <row r="1319" spans="1:3" x14ac:dyDescent="0.2">
      <c r="A1319" s="1" t="s">
        <v>1731</v>
      </c>
      <c r="B1319" s="1" t="s">
        <v>1732</v>
      </c>
      <c r="C1319" s="1" t="s">
        <v>1276</v>
      </c>
    </row>
    <row r="1320" spans="1:3" x14ac:dyDescent="0.2">
      <c r="A1320" s="1" t="s">
        <v>1733</v>
      </c>
      <c r="B1320" s="1" t="s">
        <v>1276</v>
      </c>
      <c r="C1320" s="1" t="s">
        <v>1276</v>
      </c>
    </row>
    <row r="1321" spans="1:3" x14ac:dyDescent="0.2">
      <c r="A1321" s="1" t="s">
        <v>1734</v>
      </c>
      <c r="B1321" s="1" t="s">
        <v>1276</v>
      </c>
      <c r="C1321" s="1" t="s">
        <v>1276</v>
      </c>
    </row>
    <row r="1322" spans="1:3" x14ac:dyDescent="0.2">
      <c r="A1322" s="1" t="s">
        <v>1735</v>
      </c>
      <c r="B1322" s="1" t="s">
        <v>1276</v>
      </c>
      <c r="C1322" s="1" t="s">
        <v>1276</v>
      </c>
    </row>
    <row r="1323" spans="1:3" x14ac:dyDescent="0.2">
      <c r="A1323" s="1" t="s">
        <v>1736</v>
      </c>
      <c r="B1323" s="1" t="s">
        <v>1276</v>
      </c>
      <c r="C1323" s="1" t="s">
        <v>1276</v>
      </c>
    </row>
    <row r="1324" spans="1:3" x14ac:dyDescent="0.2">
      <c r="A1324" s="1" t="s">
        <v>1737</v>
      </c>
      <c r="B1324" s="1" t="s">
        <v>1276</v>
      </c>
      <c r="C1324" s="1" t="s">
        <v>1276</v>
      </c>
    </row>
    <row r="1325" spans="1:3" x14ac:dyDescent="0.2">
      <c r="A1325" s="1" t="s">
        <v>1738</v>
      </c>
      <c r="B1325" s="1" t="s">
        <v>1276</v>
      </c>
      <c r="C1325" s="1" t="s">
        <v>1276</v>
      </c>
    </row>
    <row r="1326" spans="1:3" x14ac:dyDescent="0.2">
      <c r="A1326" s="1" t="s">
        <v>1739</v>
      </c>
      <c r="B1326" s="1" t="s">
        <v>1276</v>
      </c>
      <c r="C1326" s="1" t="s">
        <v>1276</v>
      </c>
    </row>
    <row r="1327" spans="1:3" x14ac:dyDescent="0.2">
      <c r="A1327" s="1" t="s">
        <v>1740</v>
      </c>
      <c r="B1327" s="1" t="s">
        <v>1276</v>
      </c>
      <c r="C1327" s="1" t="s">
        <v>1276</v>
      </c>
    </row>
    <row r="1328" spans="1:3" x14ac:dyDescent="0.2">
      <c r="A1328" s="1" t="s">
        <v>1741</v>
      </c>
      <c r="B1328" s="1" t="s">
        <v>1276</v>
      </c>
      <c r="C1328" s="1" t="s">
        <v>1276</v>
      </c>
    </row>
    <row r="1329" spans="1:3" x14ac:dyDescent="0.2">
      <c r="A1329" s="1" t="s">
        <v>1742</v>
      </c>
      <c r="B1329" s="1" t="s">
        <v>1257</v>
      </c>
      <c r="C1329" s="1" t="s">
        <v>1276</v>
      </c>
    </row>
    <row r="1330" spans="1:3" x14ac:dyDescent="0.2">
      <c r="A1330" s="1" t="s">
        <v>1743</v>
      </c>
      <c r="B1330" s="1" t="s">
        <v>1255</v>
      </c>
      <c r="C1330" s="1" t="s">
        <v>1276</v>
      </c>
    </row>
    <row r="1331" spans="1:3" x14ac:dyDescent="0.2">
      <c r="A1331" s="1" t="s">
        <v>1744</v>
      </c>
      <c r="B1331" s="1" t="s">
        <v>1276</v>
      </c>
      <c r="C1331" s="1" t="s">
        <v>1276</v>
      </c>
    </row>
    <row r="1332" spans="1:3" x14ac:dyDescent="0.2">
      <c r="A1332" s="1" t="s">
        <v>1745</v>
      </c>
      <c r="B1332" s="1" t="s">
        <v>1184</v>
      </c>
      <c r="C1332" s="1" t="s">
        <v>1276</v>
      </c>
    </row>
    <row r="1333" spans="1:3" x14ac:dyDescent="0.2">
      <c r="A1333" s="1" t="s">
        <v>1746</v>
      </c>
      <c r="B1333" s="1" t="s">
        <v>1252</v>
      </c>
      <c r="C1333" s="1" t="s">
        <v>1276</v>
      </c>
    </row>
    <row r="1334" spans="1:3" x14ac:dyDescent="0.2">
      <c r="A1334" s="1" t="s">
        <v>1747</v>
      </c>
      <c r="B1334" s="1" t="s">
        <v>1501</v>
      </c>
      <c r="C1334" s="1" t="s">
        <v>1276</v>
      </c>
    </row>
    <row r="1335" spans="1:3" x14ac:dyDescent="0.2">
      <c r="A1335" s="1" t="s">
        <v>1748</v>
      </c>
      <c r="B1335" s="1" t="s">
        <v>1180</v>
      </c>
      <c r="C1335" s="1" t="s">
        <v>1276</v>
      </c>
    </row>
    <row r="1336" spans="1:3" x14ac:dyDescent="0.2">
      <c r="A1336" s="1" t="s">
        <v>1749</v>
      </c>
      <c r="B1336" s="1" t="s">
        <v>1276</v>
      </c>
      <c r="C1336" s="1" t="s">
        <v>1292</v>
      </c>
    </row>
    <row r="1337" spans="1:3" x14ac:dyDescent="0.2">
      <c r="A1337" s="1" t="s">
        <v>1750</v>
      </c>
      <c r="B1337" s="1" t="s">
        <v>1751</v>
      </c>
      <c r="C1337" s="1" t="s">
        <v>1276</v>
      </c>
    </row>
    <row r="1338" spans="1:3" x14ac:dyDescent="0.2">
      <c r="A1338" s="1" t="s">
        <v>1752</v>
      </c>
      <c r="B1338" s="1" t="s">
        <v>1257</v>
      </c>
      <c r="C1338" s="1" t="s">
        <v>1276</v>
      </c>
    </row>
    <row r="1339" spans="1:3" x14ac:dyDescent="0.2">
      <c r="A1339" s="1" t="s">
        <v>1753</v>
      </c>
      <c r="B1339" s="1" t="s">
        <v>1257</v>
      </c>
      <c r="C1339" s="1" t="s">
        <v>1276</v>
      </c>
    </row>
    <row r="1340" spans="1:3" x14ac:dyDescent="0.2">
      <c r="A1340" s="1" t="s">
        <v>1754</v>
      </c>
      <c r="B1340" s="1" t="s">
        <v>1184</v>
      </c>
      <c r="C1340" s="1" t="s">
        <v>1276</v>
      </c>
    </row>
    <row r="1341" spans="1:3" x14ac:dyDescent="0.2">
      <c r="A1341" s="1" t="s">
        <v>1755</v>
      </c>
      <c r="B1341" s="1" t="s">
        <v>1268</v>
      </c>
      <c r="C1341" s="1" t="s">
        <v>1276</v>
      </c>
    </row>
    <row r="1342" spans="1:3" x14ac:dyDescent="0.2">
      <c r="A1342" s="1" t="s">
        <v>1756</v>
      </c>
      <c r="B1342" s="1" t="s">
        <v>1757</v>
      </c>
      <c r="C1342" s="1" t="s">
        <v>1276</v>
      </c>
    </row>
    <row r="1343" spans="1:3" x14ac:dyDescent="0.2">
      <c r="A1343" s="1" t="s">
        <v>1758</v>
      </c>
      <c r="B1343" s="1" t="s">
        <v>1255</v>
      </c>
      <c r="C1343" s="1" t="s">
        <v>1276</v>
      </c>
    </row>
    <row r="1344" spans="1:3" x14ac:dyDescent="0.2">
      <c r="A1344" s="1" t="s">
        <v>1759</v>
      </c>
      <c r="B1344" s="1" t="s">
        <v>1241</v>
      </c>
      <c r="C1344" s="1" t="s">
        <v>1276</v>
      </c>
    </row>
    <row r="1345" spans="1:3" x14ac:dyDescent="0.2">
      <c r="A1345" s="1" t="s">
        <v>1760</v>
      </c>
      <c r="B1345" s="1" t="s">
        <v>1181</v>
      </c>
      <c r="C1345" s="1" t="s">
        <v>1276</v>
      </c>
    </row>
    <row r="1346" spans="1:3" x14ac:dyDescent="0.2">
      <c r="A1346" s="1" t="s">
        <v>1761</v>
      </c>
      <c r="B1346" s="1" t="s">
        <v>1276</v>
      </c>
      <c r="C1346" s="1" t="s">
        <v>1276</v>
      </c>
    </row>
    <row r="1347" spans="1:3" x14ac:dyDescent="0.2">
      <c r="A1347" s="1" t="s">
        <v>1762</v>
      </c>
      <c r="B1347" s="1" t="s">
        <v>1184</v>
      </c>
      <c r="C1347" s="1" t="s">
        <v>1276</v>
      </c>
    </row>
    <row r="1348" spans="1:3" x14ac:dyDescent="0.2">
      <c r="A1348" s="1" t="s">
        <v>1763</v>
      </c>
      <c r="B1348" s="1" t="s">
        <v>1241</v>
      </c>
      <c r="C1348" s="1" t="s">
        <v>1276</v>
      </c>
    </row>
    <row r="1349" spans="1:3" x14ac:dyDescent="0.2">
      <c r="A1349" s="1" t="s">
        <v>1764</v>
      </c>
      <c r="B1349" s="1" t="s">
        <v>1276</v>
      </c>
      <c r="C1349" s="1" t="s">
        <v>1276</v>
      </c>
    </row>
    <row r="1350" spans="1:3" x14ac:dyDescent="0.2">
      <c r="A1350" s="1" t="s">
        <v>1765</v>
      </c>
      <c r="B1350" s="1" t="s">
        <v>1276</v>
      </c>
      <c r="C1350" s="1" t="s">
        <v>1292</v>
      </c>
    </row>
    <row r="1351" spans="1:3" x14ac:dyDescent="0.2">
      <c r="A1351" s="1" t="s">
        <v>1766</v>
      </c>
      <c r="B1351" s="1" t="s">
        <v>1276</v>
      </c>
      <c r="C1351" s="1" t="s">
        <v>1292</v>
      </c>
    </row>
    <row r="1352" spans="1:3" x14ac:dyDescent="0.2">
      <c r="A1352" s="1" t="s">
        <v>1767</v>
      </c>
      <c r="B1352" s="1" t="s">
        <v>1768</v>
      </c>
      <c r="C1352" s="1" t="s">
        <v>1276</v>
      </c>
    </row>
    <row r="1353" spans="1:3" x14ac:dyDescent="0.2">
      <c r="A1353" s="1" t="s">
        <v>1769</v>
      </c>
      <c r="B1353" s="1" t="s">
        <v>1180</v>
      </c>
      <c r="C1353" s="1" t="s">
        <v>1276</v>
      </c>
    </row>
    <row r="1354" spans="1:3" x14ac:dyDescent="0.2">
      <c r="A1354" s="1" t="s">
        <v>1770</v>
      </c>
      <c r="B1354" s="1" t="s">
        <v>1232</v>
      </c>
      <c r="C1354" s="1" t="s">
        <v>1276</v>
      </c>
    </row>
    <row r="1355" spans="1:3" x14ac:dyDescent="0.2">
      <c r="A1355" s="1" t="s">
        <v>1771</v>
      </c>
      <c r="B1355" s="1" t="s">
        <v>1772</v>
      </c>
      <c r="C1355" s="1" t="s">
        <v>1276</v>
      </c>
    </row>
    <row r="1356" spans="1:3" x14ac:dyDescent="0.2">
      <c r="A1356" s="1" t="s">
        <v>1773</v>
      </c>
      <c r="B1356" s="1" t="s">
        <v>1252</v>
      </c>
      <c r="C1356" s="1" t="s">
        <v>1276</v>
      </c>
    </row>
    <row r="1357" spans="1:3" x14ac:dyDescent="0.2">
      <c r="A1357" s="1" t="s">
        <v>1774</v>
      </c>
      <c r="B1357" s="1" t="s">
        <v>1775</v>
      </c>
      <c r="C1357" s="1" t="s">
        <v>1276</v>
      </c>
    </row>
    <row r="1358" spans="1:3" x14ac:dyDescent="0.2">
      <c r="A1358" s="1" t="s">
        <v>1776</v>
      </c>
      <c r="B1358" s="1" t="s">
        <v>1276</v>
      </c>
      <c r="C1358" s="1" t="s">
        <v>1292</v>
      </c>
    </row>
    <row r="1359" spans="1:3" x14ac:dyDescent="0.2">
      <c r="A1359" s="1" t="s">
        <v>1777</v>
      </c>
      <c r="B1359" s="1" t="s">
        <v>1276</v>
      </c>
      <c r="C1359" s="1" t="s">
        <v>1292</v>
      </c>
    </row>
    <row r="1360" spans="1:3" x14ac:dyDescent="0.2">
      <c r="A1360" s="1" t="s">
        <v>1778</v>
      </c>
      <c r="B1360" s="1" t="s">
        <v>1276</v>
      </c>
      <c r="C1360" s="1" t="s">
        <v>1292</v>
      </c>
    </row>
    <row r="1361" spans="1:3" x14ac:dyDescent="0.2">
      <c r="A1361" s="1" t="s">
        <v>1779</v>
      </c>
      <c r="B1361" s="1" t="s">
        <v>1276</v>
      </c>
      <c r="C1361" s="1" t="s">
        <v>1276</v>
      </c>
    </row>
    <row r="1362" spans="1:3" x14ac:dyDescent="0.2">
      <c r="A1362" s="1" t="s">
        <v>1780</v>
      </c>
      <c r="B1362" s="1" t="s">
        <v>1781</v>
      </c>
      <c r="C1362" s="1" t="s">
        <v>1276</v>
      </c>
    </row>
    <row r="1363" spans="1:3" x14ac:dyDescent="0.2">
      <c r="A1363" s="1" t="s">
        <v>1782</v>
      </c>
      <c r="B1363" s="1" t="s">
        <v>1276</v>
      </c>
      <c r="C1363" s="1" t="s">
        <v>1276</v>
      </c>
    </row>
    <row r="1364" spans="1:3" x14ac:dyDescent="0.2">
      <c r="A1364" s="1" t="s">
        <v>1783</v>
      </c>
      <c r="B1364" s="1" t="s">
        <v>1202</v>
      </c>
      <c r="C1364" s="1" t="s">
        <v>1276</v>
      </c>
    </row>
    <row r="1365" spans="1:3" x14ac:dyDescent="0.2">
      <c r="A1365" s="1" t="s">
        <v>1784</v>
      </c>
      <c r="B1365" s="1" t="s">
        <v>1202</v>
      </c>
      <c r="C1365" s="1" t="s">
        <v>1276</v>
      </c>
    </row>
    <row r="1366" spans="1:3" x14ac:dyDescent="0.2">
      <c r="A1366" s="1" t="s">
        <v>1785</v>
      </c>
      <c r="B1366" s="1" t="s">
        <v>1285</v>
      </c>
      <c r="C1366" s="1" t="s">
        <v>1276</v>
      </c>
    </row>
    <row r="1367" spans="1:3" x14ac:dyDescent="0.2">
      <c r="A1367" s="1" t="s">
        <v>1786</v>
      </c>
      <c r="B1367" s="1" t="s">
        <v>1276</v>
      </c>
      <c r="C1367" s="1" t="s">
        <v>1276</v>
      </c>
    </row>
    <row r="1368" spans="1:3" x14ac:dyDescent="0.2">
      <c r="A1368" s="1" t="s">
        <v>1787</v>
      </c>
      <c r="B1368" s="1" t="s">
        <v>1276</v>
      </c>
      <c r="C1368" s="1" t="s">
        <v>1276</v>
      </c>
    </row>
    <row r="1369" spans="1:3" x14ac:dyDescent="0.2">
      <c r="A1369" s="1" t="s">
        <v>1788</v>
      </c>
      <c r="B1369" s="1" t="s">
        <v>1200</v>
      </c>
      <c r="C1369" s="1" t="s">
        <v>1276</v>
      </c>
    </row>
    <row r="1370" spans="1:3" x14ac:dyDescent="0.2">
      <c r="A1370" s="1" t="s">
        <v>1789</v>
      </c>
      <c r="B1370" s="1" t="s">
        <v>1252</v>
      </c>
      <c r="C1370" s="1" t="s">
        <v>1276</v>
      </c>
    </row>
    <row r="1371" spans="1:3" x14ac:dyDescent="0.2">
      <c r="A1371" s="1" t="s">
        <v>1790</v>
      </c>
      <c r="B1371" s="1" t="s">
        <v>1184</v>
      </c>
      <c r="C1371" s="1" t="s">
        <v>1276</v>
      </c>
    </row>
    <row r="1372" spans="1:3" x14ac:dyDescent="0.2">
      <c r="A1372" s="1" t="s">
        <v>1791</v>
      </c>
      <c r="B1372" s="1" t="s">
        <v>1218</v>
      </c>
      <c r="C1372" s="1" t="s">
        <v>1276</v>
      </c>
    </row>
    <row r="1373" spans="1:3" x14ac:dyDescent="0.2">
      <c r="A1373" s="1" t="s">
        <v>1792</v>
      </c>
      <c r="B1373" s="1" t="s">
        <v>1218</v>
      </c>
      <c r="C1373" s="1" t="s">
        <v>1276</v>
      </c>
    </row>
    <row r="1374" spans="1:3" x14ac:dyDescent="0.2">
      <c r="A1374" s="1" t="s">
        <v>1793</v>
      </c>
      <c r="B1374" s="1" t="s">
        <v>1218</v>
      </c>
      <c r="C1374" s="1" t="s">
        <v>1276</v>
      </c>
    </row>
    <row r="1375" spans="1:3" x14ac:dyDescent="0.2">
      <c r="A1375" s="1" t="s">
        <v>1794</v>
      </c>
      <c r="B1375" s="1" t="s">
        <v>1218</v>
      </c>
      <c r="C1375" s="1" t="s">
        <v>1276</v>
      </c>
    </row>
    <row r="1376" spans="1:3" x14ac:dyDescent="0.2">
      <c r="A1376" s="1" t="s">
        <v>1795</v>
      </c>
      <c r="B1376" s="1" t="s">
        <v>1218</v>
      </c>
      <c r="C1376" s="1" t="s">
        <v>1276</v>
      </c>
    </row>
    <row r="1377" spans="1:3" x14ac:dyDescent="0.2">
      <c r="A1377" s="1" t="s">
        <v>1796</v>
      </c>
      <c r="B1377" s="1" t="s">
        <v>1218</v>
      </c>
      <c r="C1377" s="1" t="s">
        <v>1276</v>
      </c>
    </row>
    <row r="1378" spans="1:3" x14ac:dyDescent="0.2">
      <c r="A1378" s="1" t="s">
        <v>1797</v>
      </c>
      <c r="B1378" s="1" t="s">
        <v>1257</v>
      </c>
      <c r="C1378" s="1" t="s">
        <v>1276</v>
      </c>
    </row>
    <row r="1379" spans="1:3" x14ac:dyDescent="0.2">
      <c r="A1379" s="1" t="s">
        <v>1798</v>
      </c>
      <c r="B1379" s="1" t="s">
        <v>1268</v>
      </c>
      <c r="C1379" s="1" t="s">
        <v>1276</v>
      </c>
    </row>
    <row r="1380" spans="1:3" x14ac:dyDescent="0.2">
      <c r="A1380" s="1" t="s">
        <v>1799</v>
      </c>
      <c r="B1380" s="1" t="s">
        <v>1218</v>
      </c>
      <c r="C1380" s="1" t="s">
        <v>1276</v>
      </c>
    </row>
    <row r="1381" spans="1:3" x14ac:dyDescent="0.2">
      <c r="A1381" s="1" t="s">
        <v>1800</v>
      </c>
      <c r="B1381" s="1" t="s">
        <v>1276</v>
      </c>
      <c r="C1381" s="1" t="s">
        <v>1276</v>
      </c>
    </row>
    <row r="1382" spans="1:3" x14ac:dyDescent="0.2">
      <c r="A1382" s="1" t="s">
        <v>1801</v>
      </c>
      <c r="B1382" s="1" t="s">
        <v>1180</v>
      </c>
      <c r="C1382" s="1" t="s">
        <v>1276</v>
      </c>
    </row>
    <row r="1383" spans="1:3" x14ac:dyDescent="0.2">
      <c r="A1383" s="1" t="s">
        <v>1802</v>
      </c>
      <c r="B1383" s="1" t="s">
        <v>1276</v>
      </c>
      <c r="C1383" s="1" t="s">
        <v>1276</v>
      </c>
    </row>
    <row r="1384" spans="1:3" x14ac:dyDescent="0.2">
      <c r="A1384" s="1" t="s">
        <v>1803</v>
      </c>
      <c r="B1384" s="1" t="s">
        <v>1181</v>
      </c>
      <c r="C1384" s="1" t="s">
        <v>1276</v>
      </c>
    </row>
    <row r="1385" spans="1:3" x14ac:dyDescent="0.2">
      <c r="A1385" s="1" t="s">
        <v>1804</v>
      </c>
      <c r="B1385" s="1" t="s">
        <v>1202</v>
      </c>
      <c r="C1385" s="1" t="s">
        <v>1276</v>
      </c>
    </row>
    <row r="1386" spans="1:3" x14ac:dyDescent="0.2">
      <c r="A1386" s="1" t="s">
        <v>1805</v>
      </c>
      <c r="B1386" s="1" t="s">
        <v>1241</v>
      </c>
      <c r="C1386" s="1" t="s">
        <v>1276</v>
      </c>
    </row>
    <row r="1387" spans="1:3" x14ac:dyDescent="0.2">
      <c r="A1387" s="1" t="s">
        <v>1806</v>
      </c>
      <c r="B1387" s="1" t="s">
        <v>1268</v>
      </c>
      <c r="C1387" s="1" t="s">
        <v>1276</v>
      </c>
    </row>
    <row r="1388" spans="1:3" x14ac:dyDescent="0.2">
      <c r="A1388" s="1" t="s">
        <v>1807</v>
      </c>
      <c r="B1388" s="1" t="s">
        <v>1228</v>
      </c>
      <c r="C1388" s="1" t="s">
        <v>1276</v>
      </c>
    </row>
    <row r="1389" spans="1:3" x14ac:dyDescent="0.2">
      <c r="A1389" s="1" t="s">
        <v>1808</v>
      </c>
      <c r="B1389" s="1" t="s">
        <v>1276</v>
      </c>
      <c r="C1389" s="1" t="s">
        <v>1276</v>
      </c>
    </row>
    <row r="1390" spans="1:3" x14ac:dyDescent="0.2">
      <c r="A1390" s="1" t="s">
        <v>1809</v>
      </c>
      <c r="B1390" s="1" t="s">
        <v>1184</v>
      </c>
      <c r="C1390" s="1" t="s">
        <v>1276</v>
      </c>
    </row>
    <row r="1391" spans="1:3" x14ac:dyDescent="0.2">
      <c r="A1391" s="1" t="s">
        <v>1810</v>
      </c>
      <c r="B1391" s="1" t="s">
        <v>1184</v>
      </c>
      <c r="C1391" s="1" t="s">
        <v>1276</v>
      </c>
    </row>
    <row r="1392" spans="1:3" x14ac:dyDescent="0.2">
      <c r="A1392" s="1" t="s">
        <v>1811</v>
      </c>
      <c r="B1392" s="1" t="s">
        <v>1184</v>
      </c>
      <c r="C1392" s="1" t="s">
        <v>1276</v>
      </c>
    </row>
    <row r="1393" spans="1:3" x14ac:dyDescent="0.2">
      <c r="A1393" s="1" t="s">
        <v>1812</v>
      </c>
      <c r="B1393" s="1" t="s">
        <v>1228</v>
      </c>
      <c r="C1393" s="1" t="s">
        <v>1276</v>
      </c>
    </row>
    <row r="1394" spans="1:3" x14ac:dyDescent="0.2">
      <c r="A1394" s="1" t="s">
        <v>1813</v>
      </c>
      <c r="B1394" s="1" t="s">
        <v>1180</v>
      </c>
      <c r="C1394" s="1" t="s">
        <v>1276</v>
      </c>
    </row>
    <row r="1395" spans="1:3" x14ac:dyDescent="0.2">
      <c r="A1395" s="1" t="s">
        <v>1814</v>
      </c>
      <c r="B1395" s="1" t="s">
        <v>1276</v>
      </c>
      <c r="C1395" s="1" t="s">
        <v>1276</v>
      </c>
    </row>
    <row r="1396" spans="1:3" x14ac:dyDescent="0.2">
      <c r="A1396" s="1" t="s">
        <v>1815</v>
      </c>
      <c r="B1396" s="1" t="s">
        <v>1268</v>
      </c>
      <c r="C1396" s="1" t="s">
        <v>1276</v>
      </c>
    </row>
    <row r="1397" spans="1:3" x14ac:dyDescent="0.2">
      <c r="A1397" s="1" t="s">
        <v>1816</v>
      </c>
      <c r="B1397" s="1" t="s">
        <v>1228</v>
      </c>
      <c r="C1397" s="1" t="s">
        <v>1276</v>
      </c>
    </row>
    <row r="1398" spans="1:3" x14ac:dyDescent="0.2">
      <c r="A1398" s="1" t="s">
        <v>1817</v>
      </c>
      <c r="B1398" s="1" t="s">
        <v>1268</v>
      </c>
      <c r="C1398" s="1" t="s">
        <v>1276</v>
      </c>
    </row>
    <row r="1399" spans="1:3" x14ac:dyDescent="0.2">
      <c r="A1399" s="1" t="s">
        <v>1818</v>
      </c>
      <c r="B1399" s="1" t="s">
        <v>1268</v>
      </c>
      <c r="C1399" s="1" t="s">
        <v>1276</v>
      </c>
    </row>
    <row r="1400" spans="1:3" x14ac:dyDescent="0.2">
      <c r="A1400" s="1" t="s">
        <v>1819</v>
      </c>
      <c r="B1400" s="1" t="s">
        <v>1268</v>
      </c>
      <c r="C1400" s="1" t="s">
        <v>1276</v>
      </c>
    </row>
    <row r="1401" spans="1:3" x14ac:dyDescent="0.2">
      <c r="A1401" s="1" t="s">
        <v>1820</v>
      </c>
      <c r="B1401" s="1" t="s">
        <v>1821</v>
      </c>
      <c r="C1401" s="1" t="s">
        <v>1276</v>
      </c>
    </row>
    <row r="1402" spans="1:3" x14ac:dyDescent="0.2">
      <c r="A1402" s="1" t="s">
        <v>1822</v>
      </c>
      <c r="B1402" s="1" t="s">
        <v>1268</v>
      </c>
      <c r="C1402" s="1" t="s">
        <v>1276</v>
      </c>
    </row>
    <row r="1403" spans="1:3" x14ac:dyDescent="0.2">
      <c r="A1403" s="1" t="s">
        <v>1823</v>
      </c>
      <c r="B1403" s="1" t="s">
        <v>1268</v>
      </c>
      <c r="C1403" s="1" t="s">
        <v>1276</v>
      </c>
    </row>
    <row r="1404" spans="1:3" x14ac:dyDescent="0.2">
      <c r="A1404" s="1" t="s">
        <v>1824</v>
      </c>
      <c r="B1404" s="1" t="s">
        <v>1202</v>
      </c>
      <c r="C1404" s="1" t="s">
        <v>1276</v>
      </c>
    </row>
    <row r="1405" spans="1:3" x14ac:dyDescent="0.2">
      <c r="A1405" s="1" t="s">
        <v>1825</v>
      </c>
      <c r="B1405" s="1" t="s">
        <v>1276</v>
      </c>
      <c r="C1405" s="1" t="s">
        <v>1276</v>
      </c>
    </row>
    <row r="1406" spans="1:3" x14ac:dyDescent="0.2">
      <c r="A1406" s="1" t="s">
        <v>1826</v>
      </c>
      <c r="B1406" s="1" t="s">
        <v>1276</v>
      </c>
      <c r="C1406" s="1" t="s">
        <v>1276</v>
      </c>
    </row>
    <row r="1407" spans="1:3" x14ac:dyDescent="0.2">
      <c r="A1407" s="1" t="s">
        <v>1827</v>
      </c>
      <c r="B1407" s="1" t="s">
        <v>1828</v>
      </c>
      <c r="C1407" s="1" t="s">
        <v>1276</v>
      </c>
    </row>
    <row r="1408" spans="1:3" x14ac:dyDescent="0.2">
      <c r="A1408" s="1" t="s">
        <v>1829</v>
      </c>
      <c r="B1408" s="1" t="s">
        <v>1184</v>
      </c>
      <c r="C1408" s="1" t="s">
        <v>1276</v>
      </c>
    </row>
    <row r="1409" spans="1:3" x14ac:dyDescent="0.2">
      <c r="A1409" s="1" t="s">
        <v>1830</v>
      </c>
      <c r="B1409" s="1" t="s">
        <v>1286</v>
      </c>
      <c r="C1409" s="1" t="s">
        <v>1276</v>
      </c>
    </row>
    <row r="1410" spans="1:3" x14ac:dyDescent="0.2">
      <c r="A1410" s="1" t="s">
        <v>1831</v>
      </c>
      <c r="B1410" s="1" t="s">
        <v>1268</v>
      </c>
      <c r="C1410" s="1" t="s">
        <v>1276</v>
      </c>
    </row>
    <row r="1411" spans="1:3" x14ac:dyDescent="0.2">
      <c r="A1411" s="1" t="s">
        <v>1832</v>
      </c>
      <c r="B1411" s="1" t="s">
        <v>1251</v>
      </c>
      <c r="C1411" s="1" t="s">
        <v>1276</v>
      </c>
    </row>
    <row r="1412" spans="1:3" x14ac:dyDescent="0.2">
      <c r="A1412" s="1" t="s">
        <v>1833</v>
      </c>
      <c r="B1412" s="1" t="s">
        <v>1251</v>
      </c>
      <c r="C1412" s="1" t="s">
        <v>1276</v>
      </c>
    </row>
    <row r="1413" spans="1:3" x14ac:dyDescent="0.2">
      <c r="A1413" s="1" t="s">
        <v>1834</v>
      </c>
      <c r="B1413" s="1" t="s">
        <v>1202</v>
      </c>
      <c r="C1413" s="1" t="s">
        <v>1276</v>
      </c>
    </row>
    <row r="1414" spans="1:3" x14ac:dyDescent="0.2">
      <c r="A1414" s="1" t="s">
        <v>1835</v>
      </c>
      <c r="B1414" s="1" t="s">
        <v>1184</v>
      </c>
      <c r="C1414" s="1" t="s">
        <v>1276</v>
      </c>
    </row>
    <row r="1415" spans="1:3" x14ac:dyDescent="0.2">
      <c r="A1415" s="1" t="s">
        <v>1836</v>
      </c>
      <c r="B1415" s="1" t="s">
        <v>1184</v>
      </c>
      <c r="C1415" s="1" t="s">
        <v>1276</v>
      </c>
    </row>
    <row r="1416" spans="1:3" x14ac:dyDescent="0.2">
      <c r="A1416" s="1" t="s">
        <v>1837</v>
      </c>
      <c r="B1416" s="1" t="s">
        <v>1184</v>
      </c>
      <c r="C1416" s="1" t="s">
        <v>1276</v>
      </c>
    </row>
    <row r="1417" spans="1:3" x14ac:dyDescent="0.2">
      <c r="A1417" s="1" t="s">
        <v>1838</v>
      </c>
      <c r="B1417" s="1" t="s">
        <v>1184</v>
      </c>
      <c r="C1417" s="1" t="s">
        <v>1276</v>
      </c>
    </row>
    <row r="1418" spans="1:3" x14ac:dyDescent="0.2">
      <c r="A1418" s="1" t="s">
        <v>1839</v>
      </c>
      <c r="B1418" s="1" t="s">
        <v>1184</v>
      </c>
      <c r="C1418" s="1" t="s">
        <v>1276</v>
      </c>
    </row>
    <row r="1419" spans="1:3" x14ac:dyDescent="0.2">
      <c r="A1419" s="1" t="s">
        <v>1840</v>
      </c>
      <c r="B1419" s="1" t="s">
        <v>1184</v>
      </c>
      <c r="C1419" s="1" t="s">
        <v>1276</v>
      </c>
    </row>
    <row r="1420" spans="1:3" x14ac:dyDescent="0.2">
      <c r="A1420" s="1" t="s">
        <v>1841</v>
      </c>
      <c r="B1420" s="1" t="s">
        <v>1202</v>
      </c>
      <c r="C1420" s="1" t="s">
        <v>1276</v>
      </c>
    </row>
    <row r="1421" spans="1:3" x14ac:dyDescent="0.2">
      <c r="A1421" s="1" t="s">
        <v>1842</v>
      </c>
      <c r="B1421" s="1" t="s">
        <v>1184</v>
      </c>
      <c r="C1421" s="1" t="s">
        <v>1276</v>
      </c>
    </row>
    <row r="1422" spans="1:3" x14ac:dyDescent="0.2">
      <c r="A1422" s="1" t="s">
        <v>1843</v>
      </c>
      <c r="B1422" s="1" t="s">
        <v>1276</v>
      </c>
      <c r="C1422" s="1" t="s">
        <v>1276</v>
      </c>
    </row>
    <row r="1423" spans="1:3" x14ac:dyDescent="0.2">
      <c r="A1423" s="1" t="s">
        <v>1844</v>
      </c>
      <c r="B1423" s="1" t="s">
        <v>1255</v>
      </c>
      <c r="C1423" s="1" t="s">
        <v>1276</v>
      </c>
    </row>
    <row r="1424" spans="1:3" x14ac:dyDescent="0.2">
      <c r="A1424" s="1" t="s">
        <v>1845</v>
      </c>
      <c r="B1424" s="1" t="s">
        <v>1228</v>
      </c>
      <c r="C1424" s="1" t="s">
        <v>1276</v>
      </c>
    </row>
    <row r="1425" spans="1:3" x14ac:dyDescent="0.2">
      <c r="A1425" s="1" t="s">
        <v>1846</v>
      </c>
      <c r="B1425" s="1" t="s">
        <v>1248</v>
      </c>
      <c r="C1425" s="1" t="s">
        <v>1276</v>
      </c>
    </row>
    <row r="1426" spans="1:3" x14ac:dyDescent="0.2">
      <c r="A1426" s="1" t="s">
        <v>1847</v>
      </c>
      <c r="B1426" s="1" t="s">
        <v>1181</v>
      </c>
      <c r="C1426" s="1" t="s">
        <v>1276</v>
      </c>
    </row>
    <row r="1427" spans="1:3" x14ac:dyDescent="0.2">
      <c r="A1427" s="1" t="s">
        <v>1848</v>
      </c>
      <c r="B1427" s="1" t="s">
        <v>1181</v>
      </c>
      <c r="C1427" s="1" t="s">
        <v>1276</v>
      </c>
    </row>
    <row r="1428" spans="1:3" x14ac:dyDescent="0.2">
      <c r="A1428" s="1" t="s">
        <v>1849</v>
      </c>
      <c r="B1428" s="1" t="s">
        <v>1268</v>
      </c>
      <c r="C1428" s="1" t="s">
        <v>1276</v>
      </c>
    </row>
    <row r="1429" spans="1:3" x14ac:dyDescent="0.2">
      <c r="A1429" s="1" t="s">
        <v>1850</v>
      </c>
      <c r="B1429" s="1" t="s">
        <v>1268</v>
      </c>
      <c r="C1429" s="1" t="s">
        <v>1276</v>
      </c>
    </row>
    <row r="1430" spans="1:3" x14ac:dyDescent="0.2">
      <c r="A1430" s="1" t="s">
        <v>1851</v>
      </c>
      <c r="B1430" s="1" t="s">
        <v>1202</v>
      </c>
      <c r="C1430" s="1" t="s">
        <v>1276</v>
      </c>
    </row>
    <row r="1431" spans="1:3" x14ac:dyDescent="0.2">
      <c r="A1431" s="1" t="s">
        <v>1852</v>
      </c>
      <c r="B1431" s="1" t="s">
        <v>1184</v>
      </c>
      <c r="C1431" s="1" t="s">
        <v>1276</v>
      </c>
    </row>
    <row r="1432" spans="1:3" x14ac:dyDescent="0.2">
      <c r="A1432" s="1" t="s">
        <v>1853</v>
      </c>
      <c r="B1432" s="1" t="s">
        <v>1202</v>
      </c>
      <c r="C1432" s="1" t="s">
        <v>1276</v>
      </c>
    </row>
    <row r="1433" spans="1:3" x14ac:dyDescent="0.2">
      <c r="A1433" s="1" t="s">
        <v>1854</v>
      </c>
      <c r="B1433" s="1" t="s">
        <v>1276</v>
      </c>
      <c r="C1433" s="1" t="s">
        <v>1276</v>
      </c>
    </row>
    <row r="1434" spans="1:3" x14ac:dyDescent="0.2">
      <c r="A1434" s="1" t="s">
        <v>1855</v>
      </c>
      <c r="B1434" s="1" t="s">
        <v>1246</v>
      </c>
      <c r="C1434" s="1" t="s">
        <v>1276</v>
      </c>
    </row>
    <row r="1435" spans="1:3" x14ac:dyDescent="0.2">
      <c r="A1435" s="1" t="s">
        <v>1856</v>
      </c>
      <c r="B1435" s="1" t="s">
        <v>1181</v>
      </c>
      <c r="C1435" s="1" t="s">
        <v>1276</v>
      </c>
    </row>
    <row r="1436" spans="1:3" x14ac:dyDescent="0.2">
      <c r="A1436" s="1" t="s">
        <v>1857</v>
      </c>
      <c r="B1436" s="1" t="s">
        <v>1276</v>
      </c>
      <c r="C1436" s="1" t="s">
        <v>1276</v>
      </c>
    </row>
    <row r="1437" spans="1:3" x14ac:dyDescent="0.2">
      <c r="A1437" s="1" t="s">
        <v>1858</v>
      </c>
      <c r="B1437" s="1" t="s">
        <v>1181</v>
      </c>
      <c r="C1437" s="1" t="s">
        <v>1276</v>
      </c>
    </row>
    <row r="1438" spans="1:3" x14ac:dyDescent="0.2">
      <c r="A1438" s="1" t="s">
        <v>1859</v>
      </c>
      <c r="B1438" s="1" t="s">
        <v>1228</v>
      </c>
      <c r="C1438" s="1" t="s">
        <v>1276</v>
      </c>
    </row>
    <row r="1439" spans="1:3" x14ac:dyDescent="0.2">
      <c r="A1439" s="1" t="s">
        <v>1860</v>
      </c>
      <c r="B1439" s="1" t="s">
        <v>1268</v>
      </c>
      <c r="C1439" s="1" t="s">
        <v>1276</v>
      </c>
    </row>
    <row r="1440" spans="1:3" x14ac:dyDescent="0.2">
      <c r="A1440" s="1" t="s">
        <v>1861</v>
      </c>
      <c r="B1440" s="1" t="s">
        <v>1202</v>
      </c>
      <c r="C1440" s="1" t="s">
        <v>1276</v>
      </c>
    </row>
    <row r="1441" spans="1:3" x14ac:dyDescent="0.2">
      <c r="A1441" s="1" t="s">
        <v>1862</v>
      </c>
      <c r="B1441" s="1" t="s">
        <v>1268</v>
      </c>
      <c r="C1441" s="1" t="s">
        <v>1276</v>
      </c>
    </row>
    <row r="1442" spans="1:3" x14ac:dyDescent="0.2">
      <c r="A1442" s="1" t="s">
        <v>1863</v>
      </c>
      <c r="B1442" s="1" t="s">
        <v>1228</v>
      </c>
      <c r="C1442" s="1" t="s">
        <v>1276</v>
      </c>
    </row>
    <row r="1443" spans="1:3" x14ac:dyDescent="0.2">
      <c r="A1443" s="1" t="s">
        <v>1864</v>
      </c>
      <c r="B1443" s="1" t="s">
        <v>1228</v>
      </c>
      <c r="C1443" s="1" t="s">
        <v>1276</v>
      </c>
    </row>
    <row r="1444" spans="1:3" x14ac:dyDescent="0.2">
      <c r="A1444" s="1" t="s">
        <v>1865</v>
      </c>
      <c r="B1444" s="1" t="s">
        <v>1251</v>
      </c>
      <c r="C1444" s="1" t="s">
        <v>1276</v>
      </c>
    </row>
    <row r="1445" spans="1:3" x14ac:dyDescent="0.2">
      <c r="A1445" s="1" t="s">
        <v>1866</v>
      </c>
      <c r="B1445" s="1" t="s">
        <v>1228</v>
      </c>
      <c r="C1445" s="1" t="s">
        <v>1276</v>
      </c>
    </row>
    <row r="1446" spans="1:3" x14ac:dyDescent="0.2">
      <c r="A1446" s="1" t="s">
        <v>1867</v>
      </c>
      <c r="B1446" s="1" t="s">
        <v>1252</v>
      </c>
      <c r="C1446" s="1" t="s">
        <v>1276</v>
      </c>
    </row>
    <row r="1447" spans="1:3" x14ac:dyDescent="0.2">
      <c r="A1447" s="1" t="s">
        <v>1868</v>
      </c>
      <c r="B1447" s="1" t="s">
        <v>1278</v>
      </c>
      <c r="C1447" s="1" t="s">
        <v>1276</v>
      </c>
    </row>
    <row r="1448" spans="1:3" x14ac:dyDescent="0.2">
      <c r="A1448" s="1" t="s">
        <v>1869</v>
      </c>
      <c r="B1448" s="1" t="s">
        <v>1276</v>
      </c>
      <c r="C1448" s="1" t="s">
        <v>1276</v>
      </c>
    </row>
    <row r="1449" spans="1:3" x14ac:dyDescent="0.2">
      <c r="A1449" s="1" t="s">
        <v>1870</v>
      </c>
      <c r="B1449" s="1" t="s">
        <v>1276</v>
      </c>
      <c r="C1449" s="1" t="s">
        <v>1276</v>
      </c>
    </row>
    <row r="1450" spans="1:3" x14ac:dyDescent="0.2">
      <c r="A1450" s="1" t="s">
        <v>1871</v>
      </c>
      <c r="B1450" s="1" t="s">
        <v>1184</v>
      </c>
      <c r="C1450" s="1" t="s">
        <v>1276</v>
      </c>
    </row>
    <row r="1451" spans="1:3" x14ac:dyDescent="0.2">
      <c r="A1451" s="1" t="s">
        <v>1872</v>
      </c>
      <c r="B1451" s="1" t="s">
        <v>1184</v>
      </c>
      <c r="C1451" s="1" t="s">
        <v>1276</v>
      </c>
    </row>
    <row r="1452" spans="1:3" x14ac:dyDescent="0.2">
      <c r="A1452" s="1" t="s">
        <v>1873</v>
      </c>
      <c r="B1452" s="1" t="s">
        <v>1276</v>
      </c>
      <c r="C1452" s="1" t="s">
        <v>1276</v>
      </c>
    </row>
    <row r="1453" spans="1:3" x14ac:dyDescent="0.2">
      <c r="A1453" s="1" t="s">
        <v>1874</v>
      </c>
      <c r="B1453" s="1" t="s">
        <v>1252</v>
      </c>
      <c r="C1453" s="1" t="s">
        <v>1276</v>
      </c>
    </row>
    <row r="1454" spans="1:3" x14ac:dyDescent="0.2">
      <c r="A1454" s="1" t="s">
        <v>1875</v>
      </c>
      <c r="B1454" s="1" t="s">
        <v>1876</v>
      </c>
      <c r="C1454" s="1" t="s">
        <v>1276</v>
      </c>
    </row>
    <row r="1455" spans="1:3" x14ac:dyDescent="0.2">
      <c r="A1455" s="1" t="s">
        <v>1877</v>
      </c>
      <c r="B1455" s="1" t="s">
        <v>1276</v>
      </c>
      <c r="C1455" s="1" t="s">
        <v>1276</v>
      </c>
    </row>
    <row r="1456" spans="1:3" x14ac:dyDescent="0.2">
      <c r="A1456" s="1" t="s">
        <v>1878</v>
      </c>
      <c r="B1456" s="1" t="s">
        <v>1276</v>
      </c>
      <c r="C1456" s="1" t="s">
        <v>1276</v>
      </c>
    </row>
    <row r="1457" spans="1:3" x14ac:dyDescent="0.2">
      <c r="A1457" s="1" t="s">
        <v>1879</v>
      </c>
      <c r="B1457" s="1" t="s">
        <v>1276</v>
      </c>
      <c r="C1457" s="1" t="s">
        <v>1276</v>
      </c>
    </row>
    <row r="1458" spans="1:3" x14ac:dyDescent="0.2">
      <c r="A1458" s="1" t="s">
        <v>1880</v>
      </c>
      <c r="B1458" s="1" t="s">
        <v>1255</v>
      </c>
      <c r="C1458" s="1" t="s">
        <v>1276</v>
      </c>
    </row>
    <row r="1459" spans="1:3" x14ac:dyDescent="0.2">
      <c r="A1459" s="1" t="s">
        <v>1881</v>
      </c>
      <c r="B1459" s="1" t="s">
        <v>1200</v>
      </c>
      <c r="C1459" s="1" t="s">
        <v>1276</v>
      </c>
    </row>
    <row r="1460" spans="1:3" x14ac:dyDescent="0.2">
      <c r="A1460" s="1" t="s">
        <v>1882</v>
      </c>
      <c r="B1460" s="1" t="s">
        <v>1200</v>
      </c>
      <c r="C1460" s="1" t="s">
        <v>1276</v>
      </c>
    </row>
    <row r="1461" spans="1:3" x14ac:dyDescent="0.2">
      <c r="A1461" s="1" t="s">
        <v>1883</v>
      </c>
      <c r="B1461" s="1" t="s">
        <v>1268</v>
      </c>
      <c r="C1461" s="1" t="s">
        <v>1276</v>
      </c>
    </row>
    <row r="1462" spans="1:3" x14ac:dyDescent="0.2">
      <c r="A1462" s="1" t="s">
        <v>1884</v>
      </c>
      <c r="B1462" s="1" t="s">
        <v>1276</v>
      </c>
      <c r="C1462" s="1" t="s">
        <v>1276</v>
      </c>
    </row>
    <row r="1463" spans="1:3" x14ac:dyDescent="0.2">
      <c r="A1463" s="1" t="s">
        <v>1885</v>
      </c>
      <c r="B1463" s="1" t="s">
        <v>1276</v>
      </c>
      <c r="C1463" s="1" t="s">
        <v>1276</v>
      </c>
    </row>
    <row r="1464" spans="1:3" x14ac:dyDescent="0.2">
      <c r="A1464" s="1" t="s">
        <v>1886</v>
      </c>
      <c r="B1464" s="1" t="s">
        <v>1276</v>
      </c>
      <c r="C1464" s="1" t="s">
        <v>1276</v>
      </c>
    </row>
    <row r="1465" spans="1:3" x14ac:dyDescent="0.2">
      <c r="A1465" s="1" t="s">
        <v>1887</v>
      </c>
      <c r="B1465" s="1" t="s">
        <v>1184</v>
      </c>
      <c r="C1465" s="1" t="s">
        <v>1276</v>
      </c>
    </row>
    <row r="1466" spans="1:3" x14ac:dyDescent="0.2">
      <c r="A1466" s="1" t="s">
        <v>1888</v>
      </c>
      <c r="B1466" s="1" t="s">
        <v>1184</v>
      </c>
      <c r="C1466" s="1" t="s">
        <v>1276</v>
      </c>
    </row>
    <row r="1467" spans="1:3" x14ac:dyDescent="0.2">
      <c r="A1467" s="1" t="s">
        <v>1889</v>
      </c>
      <c r="B1467" s="1" t="s">
        <v>1184</v>
      </c>
      <c r="C1467" s="1" t="s">
        <v>1276</v>
      </c>
    </row>
    <row r="1468" spans="1:3" x14ac:dyDescent="0.2">
      <c r="A1468" s="1" t="s">
        <v>1890</v>
      </c>
      <c r="B1468" s="1" t="s">
        <v>1184</v>
      </c>
      <c r="C1468" s="1" t="s">
        <v>1276</v>
      </c>
    </row>
    <row r="1469" spans="1:3" x14ac:dyDescent="0.2">
      <c r="A1469" s="1" t="s">
        <v>1891</v>
      </c>
      <c r="B1469" s="1" t="s">
        <v>1184</v>
      </c>
      <c r="C1469" s="1" t="s">
        <v>1276</v>
      </c>
    </row>
    <row r="1470" spans="1:3" x14ac:dyDescent="0.2">
      <c r="A1470" s="1" t="s">
        <v>1892</v>
      </c>
      <c r="B1470" s="1" t="s">
        <v>1184</v>
      </c>
      <c r="C1470" s="1" t="s">
        <v>1276</v>
      </c>
    </row>
    <row r="1471" spans="1:3" x14ac:dyDescent="0.2">
      <c r="A1471" s="1" t="s">
        <v>1893</v>
      </c>
      <c r="B1471" s="1" t="s">
        <v>1184</v>
      </c>
      <c r="C1471" s="1" t="s">
        <v>1276</v>
      </c>
    </row>
    <row r="1472" spans="1:3" x14ac:dyDescent="0.2">
      <c r="A1472" s="1" t="s">
        <v>1894</v>
      </c>
      <c r="B1472" s="1" t="s">
        <v>1184</v>
      </c>
      <c r="C1472" s="1" t="s">
        <v>1276</v>
      </c>
    </row>
    <row r="1473" spans="1:3" x14ac:dyDescent="0.2">
      <c r="A1473" s="1" t="s">
        <v>1895</v>
      </c>
      <c r="B1473" s="1" t="s">
        <v>1184</v>
      </c>
      <c r="C1473" s="1" t="s">
        <v>1276</v>
      </c>
    </row>
    <row r="1474" spans="1:3" x14ac:dyDescent="0.2">
      <c r="A1474" s="1" t="s">
        <v>1896</v>
      </c>
      <c r="B1474" s="1" t="s">
        <v>1184</v>
      </c>
      <c r="C1474" s="1" t="s">
        <v>1276</v>
      </c>
    </row>
    <row r="1475" spans="1:3" x14ac:dyDescent="0.2">
      <c r="A1475" s="1" t="s">
        <v>1897</v>
      </c>
      <c r="B1475" s="1" t="s">
        <v>1184</v>
      </c>
      <c r="C1475" s="1" t="s">
        <v>1276</v>
      </c>
    </row>
    <row r="1476" spans="1:3" x14ac:dyDescent="0.2">
      <c r="A1476" s="1" t="s">
        <v>1898</v>
      </c>
      <c r="B1476" s="1" t="s">
        <v>1184</v>
      </c>
      <c r="C1476" s="1" t="s">
        <v>1276</v>
      </c>
    </row>
    <row r="1477" spans="1:3" x14ac:dyDescent="0.2">
      <c r="A1477" s="1" t="s">
        <v>1899</v>
      </c>
      <c r="B1477" s="1" t="s">
        <v>1184</v>
      </c>
      <c r="C1477" s="1" t="s">
        <v>1276</v>
      </c>
    </row>
    <row r="1478" spans="1:3" x14ac:dyDescent="0.2">
      <c r="A1478" s="1" t="s">
        <v>1900</v>
      </c>
      <c r="B1478" s="1" t="s">
        <v>1184</v>
      </c>
      <c r="C1478" s="1" t="s">
        <v>1276</v>
      </c>
    </row>
    <row r="1479" spans="1:3" x14ac:dyDescent="0.2">
      <c r="A1479" s="1" t="s">
        <v>1901</v>
      </c>
      <c r="B1479" s="1" t="s">
        <v>1184</v>
      </c>
      <c r="C1479" s="1" t="s">
        <v>1276</v>
      </c>
    </row>
    <row r="1480" spans="1:3" x14ac:dyDescent="0.2">
      <c r="A1480" s="1" t="s">
        <v>1902</v>
      </c>
      <c r="B1480" s="1" t="s">
        <v>1184</v>
      </c>
      <c r="C1480" s="1" t="s">
        <v>1276</v>
      </c>
    </row>
    <row r="1481" spans="1:3" x14ac:dyDescent="0.2">
      <c r="A1481" s="1" t="s">
        <v>1903</v>
      </c>
      <c r="B1481" s="1" t="s">
        <v>1184</v>
      </c>
      <c r="C1481" s="1" t="s">
        <v>1276</v>
      </c>
    </row>
    <row r="1482" spans="1:3" x14ac:dyDescent="0.2">
      <c r="A1482" s="1" t="s">
        <v>1904</v>
      </c>
      <c r="B1482" s="1" t="s">
        <v>1184</v>
      </c>
      <c r="C1482" s="1" t="s">
        <v>1276</v>
      </c>
    </row>
    <row r="1483" spans="1:3" x14ac:dyDescent="0.2">
      <c r="A1483" s="1" t="s">
        <v>1905</v>
      </c>
      <c r="B1483" s="1" t="s">
        <v>1248</v>
      </c>
      <c r="C1483" s="1" t="s">
        <v>1276</v>
      </c>
    </row>
    <row r="1484" spans="1:3" x14ac:dyDescent="0.2">
      <c r="A1484" s="1" t="s">
        <v>1906</v>
      </c>
      <c r="B1484" s="1" t="s">
        <v>1248</v>
      </c>
      <c r="C1484" s="1" t="s">
        <v>1276</v>
      </c>
    </row>
    <row r="1485" spans="1:3" x14ac:dyDescent="0.2">
      <c r="A1485" s="1" t="s">
        <v>1907</v>
      </c>
      <c r="B1485" s="1" t="s">
        <v>1248</v>
      </c>
      <c r="C1485" s="1" t="s">
        <v>1276</v>
      </c>
    </row>
    <row r="1486" spans="1:3" x14ac:dyDescent="0.2">
      <c r="A1486" s="1" t="s">
        <v>1908</v>
      </c>
      <c r="B1486" s="1" t="s">
        <v>1248</v>
      </c>
      <c r="C1486" s="1" t="s">
        <v>1276</v>
      </c>
    </row>
    <row r="1487" spans="1:3" x14ac:dyDescent="0.2">
      <c r="A1487" s="1" t="s">
        <v>1909</v>
      </c>
      <c r="B1487" s="1" t="s">
        <v>1248</v>
      </c>
      <c r="C1487" s="1" t="s">
        <v>1276</v>
      </c>
    </row>
    <row r="1488" spans="1:3" x14ac:dyDescent="0.2">
      <c r="A1488" s="1" t="s">
        <v>1910</v>
      </c>
      <c r="B1488" s="1" t="s">
        <v>1248</v>
      </c>
      <c r="C1488" s="1" t="s">
        <v>1276</v>
      </c>
    </row>
    <row r="1489" spans="1:3" x14ac:dyDescent="0.2">
      <c r="A1489" s="1" t="s">
        <v>1911</v>
      </c>
      <c r="B1489" s="1" t="s">
        <v>1248</v>
      </c>
      <c r="C1489" s="1" t="s">
        <v>1276</v>
      </c>
    </row>
    <row r="1490" spans="1:3" x14ac:dyDescent="0.2">
      <c r="A1490" s="1" t="s">
        <v>1912</v>
      </c>
      <c r="B1490" s="1" t="s">
        <v>1248</v>
      </c>
      <c r="C1490" s="1" t="s">
        <v>1276</v>
      </c>
    </row>
    <row r="1491" spans="1:3" x14ac:dyDescent="0.2">
      <c r="A1491" s="1" t="s">
        <v>1913</v>
      </c>
      <c r="B1491" s="1" t="s">
        <v>1276</v>
      </c>
      <c r="C1491" s="1" t="s">
        <v>1276</v>
      </c>
    </row>
    <row r="1492" spans="1:3" x14ac:dyDescent="0.2">
      <c r="A1492" s="1" t="s">
        <v>1914</v>
      </c>
      <c r="B1492" s="1" t="s">
        <v>1232</v>
      </c>
      <c r="C1492" s="1" t="s">
        <v>1276</v>
      </c>
    </row>
    <row r="1493" spans="1:3" x14ac:dyDescent="0.2">
      <c r="A1493" s="1" t="s">
        <v>1915</v>
      </c>
      <c r="B1493" s="1" t="s">
        <v>1268</v>
      </c>
      <c r="C1493" s="1" t="s">
        <v>1276</v>
      </c>
    </row>
    <row r="1494" spans="1:3" x14ac:dyDescent="0.2">
      <c r="A1494" s="1" t="s">
        <v>1916</v>
      </c>
      <c r="B1494" s="1" t="s">
        <v>1917</v>
      </c>
      <c r="C1494" s="1" t="s">
        <v>1276</v>
      </c>
    </row>
    <row r="1495" spans="1:3" x14ac:dyDescent="0.2">
      <c r="A1495" s="1" t="s">
        <v>1918</v>
      </c>
      <c r="B1495" s="1" t="s">
        <v>1917</v>
      </c>
      <c r="C1495" s="1" t="s">
        <v>1276</v>
      </c>
    </row>
    <row r="1496" spans="1:3" x14ac:dyDescent="0.2">
      <c r="A1496" s="1" t="s">
        <v>1919</v>
      </c>
      <c r="B1496" s="1" t="s">
        <v>1276</v>
      </c>
      <c r="C1496" s="1" t="s">
        <v>1276</v>
      </c>
    </row>
    <row r="1497" spans="1:3" x14ac:dyDescent="0.2">
      <c r="A1497" s="1" t="s">
        <v>1920</v>
      </c>
      <c r="B1497" s="1" t="s">
        <v>1917</v>
      </c>
      <c r="C1497" s="1" t="s">
        <v>1276</v>
      </c>
    </row>
    <row r="1498" spans="1:3" x14ac:dyDescent="0.2">
      <c r="A1498" s="1" t="s">
        <v>1921</v>
      </c>
      <c r="B1498" s="1" t="s">
        <v>1276</v>
      </c>
      <c r="C1498" s="1" t="s">
        <v>1276</v>
      </c>
    </row>
    <row r="1499" spans="1:3" x14ac:dyDescent="0.2">
      <c r="A1499" s="1" t="s">
        <v>1922</v>
      </c>
      <c r="B1499" s="1" t="s">
        <v>1255</v>
      </c>
      <c r="C1499" s="1" t="s">
        <v>1276</v>
      </c>
    </row>
    <row r="1500" spans="1:3" x14ac:dyDescent="0.2">
      <c r="A1500" s="1" t="s">
        <v>1923</v>
      </c>
      <c r="B1500" s="1" t="s">
        <v>1268</v>
      </c>
      <c r="C1500" s="1" t="s">
        <v>1276</v>
      </c>
    </row>
    <row r="1501" spans="1:3" x14ac:dyDescent="0.2">
      <c r="A1501" s="1" t="s">
        <v>1924</v>
      </c>
      <c r="B1501" s="1" t="s">
        <v>1268</v>
      </c>
      <c r="C1501" s="1" t="s">
        <v>1276</v>
      </c>
    </row>
    <row r="1502" spans="1:3" x14ac:dyDescent="0.2">
      <c r="A1502" s="1" t="s">
        <v>1925</v>
      </c>
      <c r="B1502" s="1" t="s">
        <v>1276</v>
      </c>
      <c r="C1502" s="1" t="s">
        <v>1276</v>
      </c>
    </row>
    <row r="1503" spans="1:3" x14ac:dyDescent="0.2">
      <c r="A1503" s="1" t="s">
        <v>1926</v>
      </c>
      <c r="B1503" s="1" t="s">
        <v>1255</v>
      </c>
      <c r="C1503" s="1" t="s">
        <v>1276</v>
      </c>
    </row>
    <row r="1504" spans="1:3" x14ac:dyDescent="0.2">
      <c r="A1504" s="1" t="s">
        <v>1927</v>
      </c>
      <c r="B1504" s="1" t="s">
        <v>1276</v>
      </c>
      <c r="C1504" s="1" t="s">
        <v>1276</v>
      </c>
    </row>
    <row r="1505" spans="1:3" x14ac:dyDescent="0.2">
      <c r="A1505" s="1" t="s">
        <v>1928</v>
      </c>
      <c r="B1505" s="1" t="s">
        <v>1276</v>
      </c>
      <c r="C1505" s="1" t="s">
        <v>1276</v>
      </c>
    </row>
    <row r="1506" spans="1:3" x14ac:dyDescent="0.2">
      <c r="A1506" s="1" t="s">
        <v>1929</v>
      </c>
      <c r="B1506" s="1" t="s">
        <v>1276</v>
      </c>
      <c r="C1506" s="1" t="s">
        <v>1276</v>
      </c>
    </row>
    <row r="1507" spans="1:3" x14ac:dyDescent="0.2">
      <c r="A1507" s="1" t="s">
        <v>1930</v>
      </c>
      <c r="B1507" s="1" t="s">
        <v>1276</v>
      </c>
      <c r="C1507" s="1" t="s">
        <v>1276</v>
      </c>
    </row>
    <row r="1508" spans="1:3" x14ac:dyDescent="0.2">
      <c r="A1508" s="1" t="s">
        <v>1931</v>
      </c>
      <c r="B1508" s="1" t="s">
        <v>1276</v>
      </c>
      <c r="C1508" s="1" t="s">
        <v>1276</v>
      </c>
    </row>
    <row r="1509" spans="1:3" x14ac:dyDescent="0.2">
      <c r="A1509" s="1" t="s">
        <v>1932</v>
      </c>
      <c r="B1509" s="1" t="s">
        <v>1276</v>
      </c>
      <c r="C1509" s="1" t="s">
        <v>1276</v>
      </c>
    </row>
    <row r="1510" spans="1:3" x14ac:dyDescent="0.2">
      <c r="A1510" s="1" t="s">
        <v>1933</v>
      </c>
      <c r="B1510" s="1" t="s">
        <v>1276</v>
      </c>
      <c r="C1510" s="1" t="s">
        <v>1276</v>
      </c>
    </row>
    <row r="1511" spans="1:3" x14ac:dyDescent="0.2">
      <c r="A1511" s="1" t="s">
        <v>1934</v>
      </c>
      <c r="B1511" s="1" t="s">
        <v>1246</v>
      </c>
      <c r="C1511" s="1" t="s">
        <v>1276</v>
      </c>
    </row>
    <row r="1512" spans="1:3" x14ac:dyDescent="0.2">
      <c r="A1512" s="1" t="s">
        <v>1935</v>
      </c>
      <c r="B1512" s="1" t="s">
        <v>1276</v>
      </c>
      <c r="C1512" s="1" t="s">
        <v>1276</v>
      </c>
    </row>
    <row r="1513" spans="1:3" x14ac:dyDescent="0.2">
      <c r="A1513" s="1" t="s">
        <v>1936</v>
      </c>
      <c r="B1513" s="1" t="s">
        <v>1276</v>
      </c>
      <c r="C1513" s="1" t="s">
        <v>1276</v>
      </c>
    </row>
    <row r="1514" spans="1:3" x14ac:dyDescent="0.2">
      <c r="A1514" s="1" t="s">
        <v>1937</v>
      </c>
      <c r="B1514" s="1" t="s">
        <v>1938</v>
      </c>
      <c r="C1514" s="1" t="s">
        <v>1276</v>
      </c>
    </row>
    <row r="1515" spans="1:3" x14ac:dyDescent="0.2">
      <c r="A1515" s="1" t="s">
        <v>1939</v>
      </c>
      <c r="B1515" s="1" t="s">
        <v>1268</v>
      </c>
      <c r="C1515" s="1" t="s">
        <v>1276</v>
      </c>
    </row>
    <row r="1516" spans="1:3" x14ac:dyDescent="0.2">
      <c r="A1516" s="1" t="s">
        <v>1940</v>
      </c>
      <c r="B1516" s="1" t="s">
        <v>1181</v>
      </c>
      <c r="C1516" s="1" t="s">
        <v>1276</v>
      </c>
    </row>
    <row r="1517" spans="1:3" x14ac:dyDescent="0.2">
      <c r="A1517" s="1" t="s">
        <v>1941</v>
      </c>
      <c r="B1517" s="1" t="s">
        <v>1181</v>
      </c>
      <c r="C1517" s="1" t="s">
        <v>1276</v>
      </c>
    </row>
    <row r="1518" spans="1:3" x14ac:dyDescent="0.2">
      <c r="A1518" s="1" t="s">
        <v>1942</v>
      </c>
      <c r="B1518" s="1" t="s">
        <v>1276</v>
      </c>
      <c r="C1518" s="1" t="s">
        <v>1276</v>
      </c>
    </row>
    <row r="1519" spans="1:3" x14ac:dyDescent="0.2">
      <c r="A1519" s="1" t="s">
        <v>1943</v>
      </c>
      <c r="B1519" s="1" t="s">
        <v>1228</v>
      </c>
      <c r="C1519" s="1" t="s">
        <v>1276</v>
      </c>
    </row>
    <row r="1520" spans="1:3" x14ac:dyDescent="0.2">
      <c r="A1520" s="1" t="s">
        <v>1944</v>
      </c>
      <c r="B1520" s="1" t="s">
        <v>1268</v>
      </c>
      <c r="C1520" s="1" t="s">
        <v>1276</v>
      </c>
    </row>
    <row r="1521" spans="1:3" x14ac:dyDescent="0.2">
      <c r="A1521" s="1" t="s">
        <v>1945</v>
      </c>
      <c r="B1521" s="1" t="s">
        <v>1228</v>
      </c>
      <c r="C1521" s="1" t="s">
        <v>1276</v>
      </c>
    </row>
    <row r="1522" spans="1:3" x14ac:dyDescent="0.2">
      <c r="A1522" s="1" t="s">
        <v>1946</v>
      </c>
      <c r="B1522" s="1" t="s">
        <v>1268</v>
      </c>
      <c r="C1522" s="1" t="s">
        <v>1276</v>
      </c>
    </row>
    <row r="1523" spans="1:3" x14ac:dyDescent="0.2">
      <c r="A1523" s="1" t="s">
        <v>1947</v>
      </c>
      <c r="B1523" s="1" t="s">
        <v>1268</v>
      </c>
      <c r="C1523" s="1" t="s">
        <v>1276</v>
      </c>
    </row>
    <row r="1524" spans="1:3" x14ac:dyDescent="0.2">
      <c r="A1524" s="1" t="s">
        <v>1948</v>
      </c>
      <c r="B1524" s="1" t="s">
        <v>1200</v>
      </c>
      <c r="C1524" s="1" t="s">
        <v>1276</v>
      </c>
    </row>
    <row r="1525" spans="1:3" x14ac:dyDescent="0.2">
      <c r="A1525" s="1" t="s">
        <v>1949</v>
      </c>
      <c r="B1525" s="1" t="s">
        <v>1276</v>
      </c>
      <c r="C1525" s="1" t="s">
        <v>1276</v>
      </c>
    </row>
    <row r="1526" spans="1:3" x14ac:dyDescent="0.2">
      <c r="A1526" s="1" t="s">
        <v>1950</v>
      </c>
      <c r="B1526" s="1" t="s">
        <v>1951</v>
      </c>
      <c r="C1526" s="1" t="s">
        <v>1276</v>
      </c>
    </row>
    <row r="1527" spans="1:3" x14ac:dyDescent="0.2">
      <c r="A1527" s="1" t="s">
        <v>1952</v>
      </c>
      <c r="B1527" s="1" t="s">
        <v>1184</v>
      </c>
      <c r="C1527" s="1" t="s">
        <v>1276</v>
      </c>
    </row>
    <row r="1528" spans="1:3" x14ac:dyDescent="0.2">
      <c r="A1528" s="1" t="s">
        <v>1953</v>
      </c>
      <c r="B1528" s="1" t="s">
        <v>1184</v>
      </c>
      <c r="C1528" s="1" t="s">
        <v>1276</v>
      </c>
    </row>
    <row r="1529" spans="1:3" x14ac:dyDescent="0.2">
      <c r="A1529" s="1" t="s">
        <v>1954</v>
      </c>
      <c r="B1529" s="1" t="s">
        <v>1267</v>
      </c>
      <c r="C1529" s="1" t="s">
        <v>1276</v>
      </c>
    </row>
    <row r="1530" spans="1:3" x14ac:dyDescent="0.2">
      <c r="A1530" s="1" t="s">
        <v>1955</v>
      </c>
      <c r="B1530" s="1" t="s">
        <v>1251</v>
      </c>
      <c r="C1530" s="1" t="s">
        <v>1276</v>
      </c>
    </row>
    <row r="1531" spans="1:3" x14ac:dyDescent="0.2">
      <c r="A1531" s="1" t="s">
        <v>1956</v>
      </c>
      <c r="B1531" s="1" t="s">
        <v>1276</v>
      </c>
      <c r="C1531" s="1" t="s">
        <v>1276</v>
      </c>
    </row>
    <row r="1532" spans="1:3" x14ac:dyDescent="0.2">
      <c r="A1532" s="1" t="s">
        <v>1957</v>
      </c>
      <c r="B1532" s="1" t="s">
        <v>1958</v>
      </c>
      <c r="C1532" s="1" t="s">
        <v>1276</v>
      </c>
    </row>
    <row r="1533" spans="1:3" x14ac:dyDescent="0.2">
      <c r="A1533" s="1" t="s">
        <v>1959</v>
      </c>
      <c r="B1533" s="1" t="s">
        <v>1251</v>
      </c>
      <c r="C1533" s="1" t="s">
        <v>1251</v>
      </c>
    </row>
    <row r="1534" spans="1:3" x14ac:dyDescent="0.2">
      <c r="A1534" s="1" t="s">
        <v>1960</v>
      </c>
      <c r="B1534" s="1" t="s">
        <v>1251</v>
      </c>
      <c r="C1534" s="1" t="s">
        <v>1276</v>
      </c>
    </row>
    <row r="1535" spans="1:3" x14ac:dyDescent="0.2">
      <c r="A1535" s="1" t="s">
        <v>1961</v>
      </c>
      <c r="B1535" s="1" t="s">
        <v>1251</v>
      </c>
      <c r="C1535" s="1" t="s">
        <v>1276</v>
      </c>
    </row>
    <row r="1536" spans="1:3" x14ac:dyDescent="0.2">
      <c r="A1536" s="1" t="s">
        <v>1962</v>
      </c>
      <c r="B1536" s="1" t="s">
        <v>1276</v>
      </c>
      <c r="C1536" s="1" t="s">
        <v>1276</v>
      </c>
    </row>
    <row r="1537" spans="1:3" x14ac:dyDescent="0.2">
      <c r="A1537" s="1" t="s">
        <v>1963</v>
      </c>
      <c r="B1537" s="1" t="s">
        <v>1228</v>
      </c>
      <c r="C1537" s="1" t="s">
        <v>1276</v>
      </c>
    </row>
    <row r="1538" spans="1:3" x14ac:dyDescent="0.2">
      <c r="A1538" s="1" t="s">
        <v>1964</v>
      </c>
      <c r="B1538" s="1" t="s">
        <v>1238</v>
      </c>
      <c r="C1538" s="1" t="s">
        <v>1276</v>
      </c>
    </row>
    <row r="1539" spans="1:3" x14ac:dyDescent="0.2">
      <c r="A1539" s="1" t="s">
        <v>1965</v>
      </c>
      <c r="B1539" s="1" t="s">
        <v>1237</v>
      </c>
      <c r="C1539" s="1" t="s">
        <v>1237</v>
      </c>
    </row>
    <row r="1540" spans="1:3" x14ac:dyDescent="0.2">
      <c r="A1540" s="1" t="s">
        <v>1966</v>
      </c>
      <c r="B1540" s="1" t="s">
        <v>1200</v>
      </c>
      <c r="C1540" s="1" t="s">
        <v>1200</v>
      </c>
    </row>
    <row r="1541" spans="1:3" x14ac:dyDescent="0.2">
      <c r="A1541" s="1" t="s">
        <v>1967</v>
      </c>
      <c r="B1541" s="1" t="s">
        <v>1252</v>
      </c>
      <c r="C1541" s="1" t="s">
        <v>1276</v>
      </c>
    </row>
    <row r="1542" spans="1:3" x14ac:dyDescent="0.2">
      <c r="A1542" s="1" t="s">
        <v>1968</v>
      </c>
      <c r="B1542" s="1" t="s">
        <v>1276</v>
      </c>
      <c r="C1542" s="1" t="s">
        <v>1276</v>
      </c>
    </row>
    <row r="1543" spans="1:3" x14ac:dyDescent="0.2">
      <c r="A1543" s="1" t="s">
        <v>1969</v>
      </c>
      <c r="B1543" s="1" t="s">
        <v>1276</v>
      </c>
      <c r="C1543" s="1" t="s">
        <v>1276</v>
      </c>
    </row>
    <row r="1544" spans="1:3" x14ac:dyDescent="0.2">
      <c r="A1544" s="1" t="s">
        <v>1970</v>
      </c>
      <c r="B1544" s="1" t="s">
        <v>1951</v>
      </c>
      <c r="C1544" s="1" t="s">
        <v>1951</v>
      </c>
    </row>
    <row r="1545" spans="1:3" x14ac:dyDescent="0.2">
      <c r="A1545" s="1" t="s">
        <v>1971</v>
      </c>
      <c r="B1545" s="1" t="s">
        <v>1276</v>
      </c>
      <c r="C1545" s="1" t="s">
        <v>1276</v>
      </c>
    </row>
    <row r="1546" spans="1:3" x14ac:dyDescent="0.2">
      <c r="A1546" s="1" t="s">
        <v>1972</v>
      </c>
      <c r="B1546" s="1" t="s">
        <v>1248</v>
      </c>
      <c r="C1546" s="1" t="s">
        <v>1276</v>
      </c>
    </row>
    <row r="1547" spans="1:3" x14ac:dyDescent="0.2">
      <c r="A1547" s="1" t="s">
        <v>1973</v>
      </c>
      <c r="B1547" s="1" t="s">
        <v>1267</v>
      </c>
      <c r="C1547" s="1" t="s">
        <v>1276</v>
      </c>
    </row>
    <row r="1548" spans="1:3" x14ac:dyDescent="0.2">
      <c r="A1548" s="1" t="s">
        <v>1974</v>
      </c>
      <c r="B1548" s="1" t="s">
        <v>1184</v>
      </c>
      <c r="C1548" s="1" t="s">
        <v>1276</v>
      </c>
    </row>
    <row r="1549" spans="1:3" x14ac:dyDescent="0.2">
      <c r="A1549" s="1" t="s">
        <v>1975</v>
      </c>
      <c r="B1549" s="1" t="s">
        <v>1200</v>
      </c>
      <c r="C1549" s="1" t="s">
        <v>1276</v>
      </c>
    </row>
    <row r="1550" spans="1:3" x14ac:dyDescent="0.2">
      <c r="A1550" s="1" t="s">
        <v>1976</v>
      </c>
      <c r="B1550" s="1" t="s">
        <v>1248</v>
      </c>
      <c r="C1550" s="1" t="s">
        <v>1276</v>
      </c>
    </row>
    <row r="1551" spans="1:3" x14ac:dyDescent="0.2">
      <c r="A1551" s="1" t="s">
        <v>1977</v>
      </c>
      <c r="B1551" s="1" t="s">
        <v>1248</v>
      </c>
      <c r="C1551" s="1" t="s">
        <v>1276</v>
      </c>
    </row>
    <row r="1552" spans="1:3" x14ac:dyDescent="0.2">
      <c r="A1552" s="1" t="s">
        <v>1978</v>
      </c>
      <c r="B1552" s="1" t="s">
        <v>1276</v>
      </c>
      <c r="C1552" s="1" t="s">
        <v>1276</v>
      </c>
    </row>
    <row r="1553" spans="1:3" x14ac:dyDescent="0.2">
      <c r="A1553" s="1" t="s">
        <v>1979</v>
      </c>
      <c r="B1553" s="1" t="s">
        <v>1276</v>
      </c>
      <c r="C1553" s="1" t="s">
        <v>1276</v>
      </c>
    </row>
    <row r="1554" spans="1:3" x14ac:dyDescent="0.2">
      <c r="A1554" s="1" t="s">
        <v>1980</v>
      </c>
      <c r="B1554" s="1" t="s">
        <v>1184</v>
      </c>
      <c r="C1554" s="1" t="s">
        <v>1276</v>
      </c>
    </row>
    <row r="1555" spans="1:3" x14ac:dyDescent="0.2">
      <c r="A1555" s="1" t="s">
        <v>1981</v>
      </c>
      <c r="B1555" s="1" t="s">
        <v>1200</v>
      </c>
      <c r="C1555" s="1" t="s">
        <v>1276</v>
      </c>
    </row>
    <row r="1556" spans="1:3" x14ac:dyDescent="0.2">
      <c r="A1556" s="1" t="s">
        <v>1982</v>
      </c>
      <c r="B1556" s="1" t="s">
        <v>1184</v>
      </c>
      <c r="C1556" s="1" t="s">
        <v>1276</v>
      </c>
    </row>
    <row r="1557" spans="1:3" x14ac:dyDescent="0.2">
      <c r="A1557" s="1" t="s">
        <v>1983</v>
      </c>
      <c r="B1557" s="1" t="s">
        <v>1184</v>
      </c>
      <c r="C1557" s="1" t="s">
        <v>1276</v>
      </c>
    </row>
    <row r="1558" spans="1:3" x14ac:dyDescent="0.2">
      <c r="A1558" s="1" t="s">
        <v>1984</v>
      </c>
      <c r="B1558" s="1" t="s">
        <v>1251</v>
      </c>
      <c r="C1558" s="1" t="s">
        <v>1276</v>
      </c>
    </row>
    <row r="1559" spans="1:3" x14ac:dyDescent="0.2">
      <c r="A1559" s="1" t="s">
        <v>1985</v>
      </c>
      <c r="B1559" s="1" t="s">
        <v>1248</v>
      </c>
      <c r="C1559" s="1" t="s">
        <v>1276</v>
      </c>
    </row>
    <row r="1560" spans="1:3" x14ac:dyDescent="0.2">
      <c r="A1560" s="1" t="s">
        <v>1986</v>
      </c>
      <c r="B1560" s="1" t="s">
        <v>1248</v>
      </c>
      <c r="C1560" s="1" t="s">
        <v>1276</v>
      </c>
    </row>
    <row r="1561" spans="1:3" x14ac:dyDescent="0.2">
      <c r="A1561" s="1" t="s">
        <v>1987</v>
      </c>
      <c r="B1561" s="1" t="s">
        <v>1248</v>
      </c>
      <c r="C1561" s="1" t="s">
        <v>1276</v>
      </c>
    </row>
    <row r="1562" spans="1:3" x14ac:dyDescent="0.2">
      <c r="A1562" s="1" t="s">
        <v>1988</v>
      </c>
      <c r="B1562" s="1" t="s">
        <v>1248</v>
      </c>
      <c r="C1562" s="1" t="s">
        <v>1276</v>
      </c>
    </row>
    <row r="1563" spans="1:3" x14ac:dyDescent="0.2">
      <c r="A1563" s="1" t="s">
        <v>1989</v>
      </c>
      <c r="B1563" s="1" t="s">
        <v>1248</v>
      </c>
      <c r="C1563" s="1" t="s">
        <v>1276</v>
      </c>
    </row>
    <row r="1564" spans="1:3" x14ac:dyDescent="0.2">
      <c r="A1564" s="1" t="s">
        <v>1990</v>
      </c>
      <c r="B1564" s="1" t="s">
        <v>1248</v>
      </c>
      <c r="C1564" s="1" t="s">
        <v>1276</v>
      </c>
    </row>
    <row r="1565" spans="1:3" x14ac:dyDescent="0.2">
      <c r="A1565" s="1" t="s">
        <v>1991</v>
      </c>
      <c r="B1565" s="1" t="s">
        <v>1248</v>
      </c>
      <c r="C1565" s="1" t="s">
        <v>1276</v>
      </c>
    </row>
    <row r="1566" spans="1:3" x14ac:dyDescent="0.2">
      <c r="A1566" s="1" t="s">
        <v>1992</v>
      </c>
      <c r="B1566" s="1" t="s">
        <v>1248</v>
      </c>
      <c r="C1566" s="1" t="s">
        <v>1276</v>
      </c>
    </row>
    <row r="1567" spans="1:3" x14ac:dyDescent="0.2">
      <c r="A1567" s="1" t="s">
        <v>1993</v>
      </c>
      <c r="B1567" s="1" t="s">
        <v>1248</v>
      </c>
      <c r="C1567" s="1" t="s">
        <v>1276</v>
      </c>
    </row>
    <row r="1568" spans="1:3" x14ac:dyDescent="0.2">
      <c r="A1568" s="1" t="s">
        <v>1994</v>
      </c>
      <c r="B1568" s="1" t="s">
        <v>1248</v>
      </c>
      <c r="C1568" s="1" t="s">
        <v>1276</v>
      </c>
    </row>
    <row r="1569" spans="1:3" x14ac:dyDescent="0.2">
      <c r="A1569" s="1" t="s">
        <v>1995</v>
      </c>
      <c r="B1569" s="1" t="s">
        <v>1248</v>
      </c>
      <c r="C1569" s="1" t="s">
        <v>1276</v>
      </c>
    </row>
    <row r="1570" spans="1:3" x14ac:dyDescent="0.2">
      <c r="A1570" s="1" t="s">
        <v>1996</v>
      </c>
      <c r="B1570" s="1" t="s">
        <v>1248</v>
      </c>
      <c r="C1570" s="1" t="s">
        <v>1276</v>
      </c>
    </row>
    <row r="1571" spans="1:3" x14ac:dyDescent="0.2">
      <c r="A1571" s="1" t="s">
        <v>1997</v>
      </c>
      <c r="B1571" s="1" t="s">
        <v>1248</v>
      </c>
      <c r="C1571" s="1" t="s">
        <v>1276</v>
      </c>
    </row>
    <row r="1572" spans="1:3" x14ac:dyDescent="0.2">
      <c r="A1572" s="1" t="s">
        <v>1998</v>
      </c>
      <c r="B1572" s="1" t="s">
        <v>1248</v>
      </c>
      <c r="C1572" s="1" t="s">
        <v>1276</v>
      </c>
    </row>
    <row r="1573" spans="1:3" x14ac:dyDescent="0.2">
      <c r="A1573" s="1" t="s">
        <v>1999</v>
      </c>
      <c r="B1573" s="1" t="s">
        <v>1248</v>
      </c>
      <c r="C1573" s="1" t="s">
        <v>1276</v>
      </c>
    </row>
    <row r="1574" spans="1:3" x14ac:dyDescent="0.2">
      <c r="A1574" s="1" t="s">
        <v>2000</v>
      </c>
      <c r="B1574" s="1" t="s">
        <v>1248</v>
      </c>
      <c r="C1574" s="1" t="s">
        <v>1276</v>
      </c>
    </row>
    <row r="1575" spans="1:3" x14ac:dyDescent="0.2">
      <c r="A1575" s="1" t="s">
        <v>2001</v>
      </c>
      <c r="B1575" s="1" t="s">
        <v>1248</v>
      </c>
      <c r="C1575" s="1" t="s">
        <v>1276</v>
      </c>
    </row>
    <row r="1576" spans="1:3" x14ac:dyDescent="0.2">
      <c r="A1576" s="1" t="s">
        <v>2002</v>
      </c>
      <c r="B1576" s="1" t="s">
        <v>1248</v>
      </c>
      <c r="C1576" s="1" t="s">
        <v>1276</v>
      </c>
    </row>
    <row r="1577" spans="1:3" x14ac:dyDescent="0.2">
      <c r="A1577" s="1" t="s">
        <v>2003</v>
      </c>
      <c r="B1577" s="1" t="s">
        <v>1248</v>
      </c>
      <c r="C1577" s="1" t="s">
        <v>1276</v>
      </c>
    </row>
    <row r="1578" spans="1:3" x14ac:dyDescent="0.2">
      <c r="A1578" s="1" t="s">
        <v>2004</v>
      </c>
      <c r="B1578" s="1" t="s">
        <v>1248</v>
      </c>
      <c r="C1578" s="1" t="s">
        <v>1276</v>
      </c>
    </row>
    <row r="1579" spans="1:3" x14ac:dyDescent="0.2">
      <c r="A1579" s="1" t="s">
        <v>2005</v>
      </c>
      <c r="B1579" s="1" t="s">
        <v>1248</v>
      </c>
      <c r="C1579" s="1" t="s">
        <v>1276</v>
      </c>
    </row>
    <row r="1580" spans="1:3" x14ac:dyDescent="0.2">
      <c r="A1580" s="1" t="s">
        <v>2006</v>
      </c>
      <c r="B1580" s="1" t="s">
        <v>1248</v>
      </c>
      <c r="C1580" s="1" t="s">
        <v>1276</v>
      </c>
    </row>
    <row r="1581" spans="1:3" x14ac:dyDescent="0.2">
      <c r="A1581" s="1" t="s">
        <v>2007</v>
      </c>
      <c r="B1581" s="1" t="s">
        <v>1248</v>
      </c>
      <c r="C1581" s="1" t="s">
        <v>1276</v>
      </c>
    </row>
    <row r="1582" spans="1:3" x14ac:dyDescent="0.2">
      <c r="A1582" s="1" t="s">
        <v>2008</v>
      </c>
      <c r="B1582" s="1" t="s">
        <v>1248</v>
      </c>
      <c r="C1582" s="1" t="s">
        <v>1276</v>
      </c>
    </row>
    <row r="1583" spans="1:3" x14ac:dyDescent="0.2">
      <c r="A1583" s="1" t="s">
        <v>2009</v>
      </c>
      <c r="B1583" s="1" t="s">
        <v>1248</v>
      </c>
      <c r="C1583" s="1" t="s">
        <v>1276</v>
      </c>
    </row>
    <row r="1584" spans="1:3" x14ac:dyDescent="0.2">
      <c r="A1584" s="1" t="s">
        <v>2010</v>
      </c>
      <c r="B1584" s="1" t="s">
        <v>1248</v>
      </c>
      <c r="C1584" s="1" t="s">
        <v>1276</v>
      </c>
    </row>
    <row r="1585" spans="1:3" x14ac:dyDescent="0.2">
      <c r="A1585" s="1" t="s">
        <v>2011</v>
      </c>
      <c r="B1585" s="1" t="s">
        <v>1248</v>
      </c>
      <c r="C1585" s="1" t="s">
        <v>1276</v>
      </c>
    </row>
    <row r="1586" spans="1:3" x14ac:dyDescent="0.2">
      <c r="A1586" s="1" t="s">
        <v>2012</v>
      </c>
      <c r="B1586" s="1" t="s">
        <v>1248</v>
      </c>
      <c r="C1586" s="1" t="s">
        <v>1276</v>
      </c>
    </row>
    <row r="1587" spans="1:3" x14ac:dyDescent="0.2">
      <c r="A1587" s="1" t="s">
        <v>2013</v>
      </c>
      <c r="B1587" s="1" t="s">
        <v>1248</v>
      </c>
      <c r="C1587" s="1" t="s">
        <v>1276</v>
      </c>
    </row>
    <row r="1588" spans="1:3" x14ac:dyDescent="0.2">
      <c r="A1588" s="1" t="s">
        <v>2014</v>
      </c>
      <c r="B1588" s="1" t="s">
        <v>1248</v>
      </c>
      <c r="C1588" s="1" t="s">
        <v>1276</v>
      </c>
    </row>
    <row r="1589" spans="1:3" x14ac:dyDescent="0.2">
      <c r="A1589" s="1" t="s">
        <v>2015</v>
      </c>
      <c r="B1589" s="1" t="s">
        <v>1248</v>
      </c>
      <c r="C1589" s="1" t="s">
        <v>1276</v>
      </c>
    </row>
    <row r="1590" spans="1:3" x14ac:dyDescent="0.2">
      <c r="A1590" s="1" t="s">
        <v>2016</v>
      </c>
      <c r="B1590" s="1" t="s">
        <v>1248</v>
      </c>
      <c r="C1590" s="1" t="s">
        <v>1276</v>
      </c>
    </row>
    <row r="1591" spans="1:3" x14ac:dyDescent="0.2">
      <c r="A1591" s="1" t="s">
        <v>2017</v>
      </c>
      <c r="B1591" s="1" t="s">
        <v>1267</v>
      </c>
      <c r="C1591" s="1" t="s">
        <v>1276</v>
      </c>
    </row>
    <row r="1592" spans="1:3" x14ac:dyDescent="0.2">
      <c r="A1592" s="1" t="s">
        <v>2018</v>
      </c>
      <c r="B1592" s="1" t="s">
        <v>1293</v>
      </c>
      <c r="C1592" s="1" t="s">
        <v>1276</v>
      </c>
    </row>
    <row r="1593" spans="1:3" x14ac:dyDescent="0.2">
      <c r="A1593" s="1" t="s">
        <v>2019</v>
      </c>
      <c r="B1593" s="1" t="s">
        <v>1184</v>
      </c>
      <c r="C1593" s="1" t="s">
        <v>1276</v>
      </c>
    </row>
    <row r="1594" spans="1:3" x14ac:dyDescent="0.2">
      <c r="A1594" s="1" t="s">
        <v>2020</v>
      </c>
      <c r="B1594" s="1" t="s">
        <v>1184</v>
      </c>
      <c r="C1594" s="1" t="s">
        <v>1276</v>
      </c>
    </row>
    <row r="1595" spans="1:3" x14ac:dyDescent="0.2">
      <c r="A1595" s="1" t="s">
        <v>2021</v>
      </c>
      <c r="B1595" s="1" t="s">
        <v>1184</v>
      </c>
      <c r="C1595" s="1" t="s">
        <v>1276</v>
      </c>
    </row>
    <row r="1596" spans="1:3" x14ac:dyDescent="0.2">
      <c r="A1596" s="1" t="s">
        <v>2022</v>
      </c>
      <c r="B1596" s="1" t="s">
        <v>1276</v>
      </c>
      <c r="C1596" s="1" t="s">
        <v>1276</v>
      </c>
    </row>
    <row r="1597" spans="1:3" x14ac:dyDescent="0.2">
      <c r="A1597" s="1" t="s">
        <v>2023</v>
      </c>
      <c r="B1597" s="1" t="s">
        <v>1267</v>
      </c>
      <c r="C1597" s="1" t="s">
        <v>1276</v>
      </c>
    </row>
    <row r="1598" spans="1:3" x14ac:dyDescent="0.2">
      <c r="A1598" s="1" t="s">
        <v>2024</v>
      </c>
      <c r="B1598" s="1" t="s">
        <v>1276</v>
      </c>
      <c r="C1598" s="1" t="s">
        <v>1276</v>
      </c>
    </row>
    <row r="1599" spans="1:3" x14ac:dyDescent="0.2">
      <c r="A1599" s="1" t="s">
        <v>2025</v>
      </c>
      <c r="B1599" s="1" t="s">
        <v>1267</v>
      </c>
      <c r="C1599" s="1" t="s">
        <v>1267</v>
      </c>
    </row>
    <row r="1600" spans="1:3" x14ac:dyDescent="0.2">
      <c r="A1600" s="1" t="s">
        <v>2026</v>
      </c>
      <c r="B1600" s="1" t="s">
        <v>1228</v>
      </c>
      <c r="C1600" s="1" t="s">
        <v>1276</v>
      </c>
    </row>
    <row r="1601" spans="1:3" x14ac:dyDescent="0.2">
      <c r="A1601" s="1" t="s">
        <v>2027</v>
      </c>
      <c r="B1601" s="1" t="s">
        <v>1268</v>
      </c>
      <c r="C1601" s="1" t="s">
        <v>1276</v>
      </c>
    </row>
    <row r="1602" spans="1:3" x14ac:dyDescent="0.2">
      <c r="A1602" s="1" t="s">
        <v>2028</v>
      </c>
      <c r="B1602" s="1" t="s">
        <v>1267</v>
      </c>
      <c r="C1602" s="1" t="s">
        <v>1276</v>
      </c>
    </row>
    <row r="1603" spans="1:3" x14ac:dyDescent="0.2">
      <c r="A1603" s="1" t="s">
        <v>2029</v>
      </c>
      <c r="B1603" s="1" t="s">
        <v>1267</v>
      </c>
      <c r="C1603" s="1" t="s">
        <v>1276</v>
      </c>
    </row>
    <row r="1604" spans="1:3" x14ac:dyDescent="0.2">
      <c r="A1604" s="1" t="s">
        <v>2030</v>
      </c>
      <c r="B1604" s="1" t="s">
        <v>1267</v>
      </c>
      <c r="C1604" s="1" t="s">
        <v>1276</v>
      </c>
    </row>
    <row r="1605" spans="1:3" x14ac:dyDescent="0.2">
      <c r="A1605" s="1" t="s">
        <v>2031</v>
      </c>
      <c r="B1605" s="1" t="s">
        <v>1276</v>
      </c>
      <c r="C1605" s="1" t="s">
        <v>1276</v>
      </c>
    </row>
    <row r="1606" spans="1:3" x14ac:dyDescent="0.2">
      <c r="A1606" s="1" t="s">
        <v>2032</v>
      </c>
      <c r="B1606" s="1" t="s">
        <v>1268</v>
      </c>
      <c r="C1606" s="1" t="s">
        <v>1268</v>
      </c>
    </row>
    <row r="1607" spans="1:3" x14ac:dyDescent="0.2">
      <c r="A1607" s="1" t="s">
        <v>2033</v>
      </c>
      <c r="B1607" s="1" t="s">
        <v>1276</v>
      </c>
      <c r="C1607" s="1" t="s">
        <v>1276</v>
      </c>
    </row>
    <row r="1608" spans="1:3" x14ac:dyDescent="0.2">
      <c r="A1608" s="1" t="s">
        <v>2034</v>
      </c>
      <c r="B1608" s="1" t="s">
        <v>1276</v>
      </c>
      <c r="C1608" s="1" t="s">
        <v>1276</v>
      </c>
    </row>
    <row r="1609" spans="1:3" x14ac:dyDescent="0.2">
      <c r="A1609" s="1" t="s">
        <v>2035</v>
      </c>
      <c r="B1609" s="1" t="s">
        <v>1276</v>
      </c>
      <c r="C1609" s="1" t="s">
        <v>1276</v>
      </c>
    </row>
    <row r="1610" spans="1:3" x14ac:dyDescent="0.2">
      <c r="A1610" s="1" t="s">
        <v>2036</v>
      </c>
      <c r="B1610" s="1" t="s">
        <v>1276</v>
      </c>
      <c r="C1610" s="1" t="s">
        <v>1276</v>
      </c>
    </row>
    <row r="1611" spans="1:3" x14ac:dyDescent="0.2">
      <c r="A1611" s="1" t="s">
        <v>2037</v>
      </c>
      <c r="B1611" s="1" t="s">
        <v>1276</v>
      </c>
      <c r="C1611" s="1" t="s">
        <v>1276</v>
      </c>
    </row>
    <row r="1612" spans="1:3" x14ac:dyDescent="0.2">
      <c r="A1612" s="1" t="s">
        <v>2038</v>
      </c>
      <c r="B1612" s="1" t="s">
        <v>1276</v>
      </c>
      <c r="C1612" s="1" t="s">
        <v>1276</v>
      </c>
    </row>
    <row r="1613" spans="1:3" x14ac:dyDescent="0.2">
      <c r="A1613" s="1" t="s">
        <v>2039</v>
      </c>
      <c r="B1613" s="1" t="s">
        <v>1276</v>
      </c>
      <c r="C1613" s="1" t="s">
        <v>1276</v>
      </c>
    </row>
    <row r="1614" spans="1:3" x14ac:dyDescent="0.2">
      <c r="A1614" s="1" t="s">
        <v>2040</v>
      </c>
      <c r="B1614" s="1" t="s">
        <v>1276</v>
      </c>
      <c r="C1614" s="1" t="s">
        <v>1276</v>
      </c>
    </row>
    <row r="1615" spans="1:3" x14ac:dyDescent="0.2">
      <c r="A1615" s="1" t="s">
        <v>2041</v>
      </c>
      <c r="B1615" s="1" t="s">
        <v>1184</v>
      </c>
      <c r="C1615" s="1" t="s">
        <v>1276</v>
      </c>
    </row>
    <row r="1616" spans="1:3" x14ac:dyDescent="0.2">
      <c r="A1616" s="1" t="s">
        <v>2042</v>
      </c>
      <c r="B1616" s="1" t="s">
        <v>1184</v>
      </c>
      <c r="C1616" s="1" t="s">
        <v>1276</v>
      </c>
    </row>
    <row r="1617" spans="1:3" x14ac:dyDescent="0.2">
      <c r="A1617" s="1" t="s">
        <v>2043</v>
      </c>
      <c r="B1617" s="1" t="s">
        <v>1149</v>
      </c>
      <c r="C1617" s="1" t="s">
        <v>1276</v>
      </c>
    </row>
    <row r="1618" spans="1:3" x14ac:dyDescent="0.2">
      <c r="A1618" s="1" t="s">
        <v>2044</v>
      </c>
      <c r="B1618" s="1" t="s">
        <v>1184</v>
      </c>
      <c r="C1618" s="1" t="s">
        <v>1276</v>
      </c>
    </row>
    <row r="1619" spans="1:3" x14ac:dyDescent="0.2">
      <c r="A1619" s="1" t="s">
        <v>2045</v>
      </c>
      <c r="B1619" s="1" t="s">
        <v>1248</v>
      </c>
      <c r="C1619" s="1" t="s">
        <v>1276</v>
      </c>
    </row>
    <row r="1620" spans="1:3" x14ac:dyDescent="0.2">
      <c r="A1620" s="1" t="s">
        <v>2046</v>
      </c>
      <c r="B1620" s="1" t="s">
        <v>1251</v>
      </c>
      <c r="C1620" s="1" t="s">
        <v>1251</v>
      </c>
    </row>
    <row r="1621" spans="1:3" x14ac:dyDescent="0.2">
      <c r="A1621" s="1" t="s">
        <v>2047</v>
      </c>
      <c r="B1621" s="1" t="s">
        <v>1276</v>
      </c>
      <c r="C1621" s="1" t="s">
        <v>1276</v>
      </c>
    </row>
    <row r="1622" spans="1:3" x14ac:dyDescent="0.2">
      <c r="A1622" s="1" t="s">
        <v>2048</v>
      </c>
      <c r="B1622" s="1" t="s">
        <v>1267</v>
      </c>
      <c r="C1622" s="1" t="s">
        <v>1267</v>
      </c>
    </row>
    <row r="1623" spans="1:3" x14ac:dyDescent="0.2">
      <c r="A1623" s="1" t="s">
        <v>2049</v>
      </c>
      <c r="B1623" s="1" t="s">
        <v>1255</v>
      </c>
      <c r="C1623" s="1" t="s">
        <v>1276</v>
      </c>
    </row>
    <row r="1624" spans="1:3" x14ac:dyDescent="0.2">
      <c r="A1624" s="1" t="s">
        <v>2050</v>
      </c>
      <c r="B1624" s="1" t="s">
        <v>1276</v>
      </c>
      <c r="C1624" s="1" t="s">
        <v>1276</v>
      </c>
    </row>
    <row r="1625" spans="1:3" x14ac:dyDescent="0.2">
      <c r="A1625" s="1" t="s">
        <v>2051</v>
      </c>
      <c r="B1625" s="1" t="s">
        <v>1276</v>
      </c>
      <c r="C1625" s="1" t="s">
        <v>1276</v>
      </c>
    </row>
    <row r="1626" spans="1:3" x14ac:dyDescent="0.2">
      <c r="A1626" s="1" t="s">
        <v>2052</v>
      </c>
      <c r="B1626" s="1" t="s">
        <v>1276</v>
      </c>
      <c r="C1626" s="1" t="s">
        <v>1276</v>
      </c>
    </row>
    <row r="1627" spans="1:3" x14ac:dyDescent="0.2">
      <c r="A1627" s="1" t="s">
        <v>2053</v>
      </c>
      <c r="B1627" s="1" t="s">
        <v>1951</v>
      </c>
      <c r="C1627" s="1" t="s">
        <v>1276</v>
      </c>
    </row>
    <row r="1628" spans="1:3" x14ac:dyDescent="0.2">
      <c r="A1628" s="1" t="s">
        <v>2054</v>
      </c>
      <c r="B1628" s="1" t="s">
        <v>1276</v>
      </c>
      <c r="C1628" s="1" t="s">
        <v>1276</v>
      </c>
    </row>
    <row r="1629" spans="1:3" x14ac:dyDescent="0.2">
      <c r="A1629" s="1" t="s">
        <v>2055</v>
      </c>
      <c r="B1629" s="1" t="s">
        <v>1951</v>
      </c>
      <c r="C1629" s="1" t="s">
        <v>1276</v>
      </c>
    </row>
    <row r="1630" spans="1:3" x14ac:dyDescent="0.2">
      <c r="A1630" s="1" t="s">
        <v>2056</v>
      </c>
      <c r="B1630" s="1" t="s">
        <v>1276</v>
      </c>
      <c r="C1630" s="1" t="s">
        <v>1276</v>
      </c>
    </row>
    <row r="1631" spans="1:3" x14ac:dyDescent="0.2">
      <c r="A1631" s="1" t="s">
        <v>2057</v>
      </c>
      <c r="B1631" s="1" t="s">
        <v>1276</v>
      </c>
      <c r="C1631" s="1" t="s">
        <v>1276</v>
      </c>
    </row>
    <row r="1632" spans="1:3" x14ac:dyDescent="0.2">
      <c r="A1632" s="1" t="s">
        <v>2058</v>
      </c>
      <c r="B1632" s="1" t="s">
        <v>1267</v>
      </c>
      <c r="C1632" s="1" t="s">
        <v>1276</v>
      </c>
    </row>
    <row r="1633" spans="1:3" x14ac:dyDescent="0.2">
      <c r="A1633" s="1" t="s">
        <v>2059</v>
      </c>
      <c r="B1633" s="1" t="s">
        <v>1252</v>
      </c>
      <c r="C1633" s="1" t="s">
        <v>1276</v>
      </c>
    </row>
    <row r="1634" spans="1:3" x14ac:dyDescent="0.2">
      <c r="A1634" s="1" t="s">
        <v>2060</v>
      </c>
      <c r="B1634" s="1" t="s">
        <v>1184</v>
      </c>
      <c r="C1634" s="1" t="s">
        <v>1276</v>
      </c>
    </row>
    <row r="1635" spans="1:3" x14ac:dyDescent="0.2">
      <c r="A1635" s="1" t="s">
        <v>2061</v>
      </c>
      <c r="B1635" s="1" t="s">
        <v>2062</v>
      </c>
      <c r="C1635" s="1" t="s">
        <v>1276</v>
      </c>
    </row>
    <row r="1636" spans="1:3" x14ac:dyDescent="0.2">
      <c r="A1636" s="1" t="s">
        <v>2063</v>
      </c>
      <c r="B1636" s="1" t="s">
        <v>1184</v>
      </c>
      <c r="C1636" s="1" t="s">
        <v>1276</v>
      </c>
    </row>
    <row r="1637" spans="1:3" x14ac:dyDescent="0.2">
      <c r="A1637" s="1" t="s">
        <v>2064</v>
      </c>
      <c r="B1637" s="1" t="s">
        <v>1184</v>
      </c>
      <c r="C1637" s="1" t="s">
        <v>1184</v>
      </c>
    </row>
    <row r="1638" spans="1:3" x14ac:dyDescent="0.2">
      <c r="A1638" s="1" t="s">
        <v>2065</v>
      </c>
      <c r="B1638" s="1" t="s">
        <v>1184</v>
      </c>
      <c r="C1638" s="1" t="s">
        <v>1184</v>
      </c>
    </row>
    <row r="1639" spans="1:3" x14ac:dyDescent="0.2">
      <c r="A1639" s="1" t="s">
        <v>2066</v>
      </c>
      <c r="B1639" s="1" t="s">
        <v>1276</v>
      </c>
      <c r="C1639" s="1" t="s">
        <v>1276</v>
      </c>
    </row>
    <row r="1640" spans="1:3" x14ac:dyDescent="0.2">
      <c r="A1640" s="1" t="s">
        <v>2067</v>
      </c>
      <c r="B1640" s="1" t="s">
        <v>1237</v>
      </c>
      <c r="C1640" s="1" t="s">
        <v>1276</v>
      </c>
    </row>
    <row r="1641" spans="1:3" x14ac:dyDescent="0.2">
      <c r="A1641" s="1" t="s">
        <v>2068</v>
      </c>
      <c r="B1641" s="1" t="s">
        <v>1246</v>
      </c>
      <c r="C1641" s="1" t="s">
        <v>1276</v>
      </c>
    </row>
    <row r="1642" spans="1:3" x14ac:dyDescent="0.2">
      <c r="A1642" s="1" t="s">
        <v>2069</v>
      </c>
      <c r="B1642" s="1" t="s">
        <v>1276</v>
      </c>
      <c r="C1642" s="1" t="s">
        <v>1276</v>
      </c>
    </row>
    <row r="1643" spans="1:3" x14ac:dyDescent="0.2">
      <c r="A1643" s="1" t="s">
        <v>2070</v>
      </c>
      <c r="B1643" s="1" t="s">
        <v>1276</v>
      </c>
      <c r="C1643" s="1" t="s">
        <v>1276</v>
      </c>
    </row>
    <row r="1644" spans="1:3" x14ac:dyDescent="0.2">
      <c r="A1644" s="1" t="s">
        <v>2071</v>
      </c>
      <c r="B1644" s="1" t="s">
        <v>1248</v>
      </c>
      <c r="C1644" s="1" t="s">
        <v>1276</v>
      </c>
    </row>
    <row r="1645" spans="1:3" x14ac:dyDescent="0.2">
      <c r="A1645" s="1" t="s">
        <v>2072</v>
      </c>
      <c r="B1645" s="1" t="s">
        <v>1248</v>
      </c>
      <c r="C1645" s="1" t="s">
        <v>1276</v>
      </c>
    </row>
    <row r="1646" spans="1:3" x14ac:dyDescent="0.2">
      <c r="A1646" s="1" t="s">
        <v>2073</v>
      </c>
      <c r="B1646" s="1" t="s">
        <v>1248</v>
      </c>
      <c r="C1646" s="1" t="s">
        <v>1276</v>
      </c>
    </row>
    <row r="1647" spans="1:3" x14ac:dyDescent="0.2">
      <c r="A1647" s="1" t="s">
        <v>2074</v>
      </c>
      <c r="B1647" s="1" t="s">
        <v>1248</v>
      </c>
      <c r="C1647" s="1" t="s">
        <v>1276</v>
      </c>
    </row>
    <row r="1648" spans="1:3" x14ac:dyDescent="0.2">
      <c r="A1648" s="1" t="s">
        <v>2075</v>
      </c>
      <c r="B1648" s="1" t="s">
        <v>1248</v>
      </c>
      <c r="C1648" s="1" t="s">
        <v>1276</v>
      </c>
    </row>
    <row r="1649" spans="1:3" x14ac:dyDescent="0.2">
      <c r="A1649" s="1" t="s">
        <v>2076</v>
      </c>
      <c r="B1649" s="1" t="s">
        <v>1276</v>
      </c>
      <c r="C1649" s="1" t="s">
        <v>1276</v>
      </c>
    </row>
    <row r="1650" spans="1:3" x14ac:dyDescent="0.2">
      <c r="A1650" s="1" t="s">
        <v>2077</v>
      </c>
      <c r="B1650" s="1" t="s">
        <v>1184</v>
      </c>
      <c r="C1650" s="1" t="s">
        <v>1276</v>
      </c>
    </row>
    <row r="1651" spans="1:3" x14ac:dyDescent="0.2">
      <c r="A1651" s="1" t="s">
        <v>2078</v>
      </c>
      <c r="B1651" s="1" t="s">
        <v>1184</v>
      </c>
      <c r="C1651" s="1" t="s">
        <v>1276</v>
      </c>
    </row>
    <row r="1652" spans="1:3" x14ac:dyDescent="0.2">
      <c r="A1652" s="1" t="s">
        <v>2079</v>
      </c>
      <c r="B1652" s="1" t="s">
        <v>1184</v>
      </c>
      <c r="C1652" s="1" t="s">
        <v>1276</v>
      </c>
    </row>
    <row r="1653" spans="1:3" x14ac:dyDescent="0.2">
      <c r="A1653" s="1" t="s">
        <v>2080</v>
      </c>
      <c r="B1653" s="1" t="s">
        <v>1184</v>
      </c>
      <c r="C1653" s="1" t="s">
        <v>1276</v>
      </c>
    </row>
    <row r="1654" spans="1:3" x14ac:dyDescent="0.2">
      <c r="A1654" s="1" t="s">
        <v>2081</v>
      </c>
      <c r="B1654" s="1" t="s">
        <v>1255</v>
      </c>
      <c r="C1654" s="1" t="s">
        <v>1276</v>
      </c>
    </row>
    <row r="1655" spans="1:3" x14ac:dyDescent="0.2">
      <c r="A1655" s="1" t="s">
        <v>2082</v>
      </c>
      <c r="B1655" s="1" t="s">
        <v>1228</v>
      </c>
      <c r="C1655" s="1" t="s">
        <v>1276</v>
      </c>
    </row>
    <row r="1656" spans="1:3" x14ac:dyDescent="0.2">
      <c r="A1656" s="1" t="s">
        <v>2083</v>
      </c>
      <c r="B1656" s="1" t="s">
        <v>1248</v>
      </c>
      <c r="C1656" s="1" t="s">
        <v>1276</v>
      </c>
    </row>
    <row r="1657" spans="1:3" x14ac:dyDescent="0.2">
      <c r="A1657" s="1" t="s">
        <v>2084</v>
      </c>
      <c r="B1657" s="1" t="s">
        <v>1267</v>
      </c>
      <c r="C1657" s="1" t="s">
        <v>1276</v>
      </c>
    </row>
    <row r="1658" spans="1:3" x14ac:dyDescent="0.2">
      <c r="A1658" s="1" t="s">
        <v>2085</v>
      </c>
      <c r="B1658" s="1" t="s">
        <v>1200</v>
      </c>
      <c r="C1658" s="1" t="s">
        <v>1276</v>
      </c>
    </row>
    <row r="1659" spans="1:3" x14ac:dyDescent="0.2">
      <c r="A1659" s="1" t="s">
        <v>2086</v>
      </c>
      <c r="B1659" s="1" t="s">
        <v>1200</v>
      </c>
      <c r="C1659" s="1" t="s">
        <v>1276</v>
      </c>
    </row>
    <row r="1660" spans="1:3" x14ac:dyDescent="0.2">
      <c r="A1660" s="1" t="s">
        <v>2087</v>
      </c>
      <c r="B1660" s="1" t="s">
        <v>1184</v>
      </c>
      <c r="C1660" s="1" t="s">
        <v>1276</v>
      </c>
    </row>
    <row r="1661" spans="1:3" x14ac:dyDescent="0.2">
      <c r="A1661" s="1" t="s">
        <v>2088</v>
      </c>
      <c r="B1661" s="1" t="s">
        <v>1184</v>
      </c>
      <c r="C1661" s="1" t="s">
        <v>1276</v>
      </c>
    </row>
    <row r="1662" spans="1:3" x14ac:dyDescent="0.2">
      <c r="A1662" s="1" t="s">
        <v>2089</v>
      </c>
      <c r="B1662" s="1" t="s">
        <v>1184</v>
      </c>
      <c r="C1662" s="1" t="s">
        <v>1276</v>
      </c>
    </row>
    <row r="1663" spans="1:3" x14ac:dyDescent="0.2">
      <c r="A1663" s="1" t="s">
        <v>2090</v>
      </c>
      <c r="B1663" s="1" t="s">
        <v>1246</v>
      </c>
      <c r="C1663" s="1" t="s">
        <v>1276</v>
      </c>
    </row>
    <row r="1664" spans="1:3" x14ac:dyDescent="0.2">
      <c r="A1664" s="1" t="s">
        <v>2091</v>
      </c>
      <c r="B1664" s="1" t="s">
        <v>1181</v>
      </c>
      <c r="C1664" s="1" t="s">
        <v>1181</v>
      </c>
    </row>
    <row r="1665" spans="1:3" x14ac:dyDescent="0.2">
      <c r="A1665" s="1" t="s">
        <v>2092</v>
      </c>
      <c r="B1665" s="1" t="s">
        <v>1237</v>
      </c>
      <c r="C1665" s="1" t="s">
        <v>1237</v>
      </c>
    </row>
    <row r="1666" spans="1:3" x14ac:dyDescent="0.2">
      <c r="A1666" s="1" t="s">
        <v>2093</v>
      </c>
      <c r="B1666" s="1" t="s">
        <v>2094</v>
      </c>
      <c r="C1666" s="1" t="s">
        <v>1276</v>
      </c>
    </row>
    <row r="1667" spans="1:3" x14ac:dyDescent="0.2">
      <c r="A1667" s="1" t="s">
        <v>2095</v>
      </c>
      <c r="B1667" s="1" t="s">
        <v>1181</v>
      </c>
      <c r="C1667" s="1" t="s">
        <v>1276</v>
      </c>
    </row>
    <row r="1668" spans="1:3" x14ac:dyDescent="0.2">
      <c r="A1668" s="1" t="s">
        <v>2096</v>
      </c>
      <c r="B1668" s="1" t="s">
        <v>2097</v>
      </c>
      <c r="C1668" s="1" t="s">
        <v>1276</v>
      </c>
    </row>
    <row r="1669" spans="1:3" x14ac:dyDescent="0.2">
      <c r="A1669" s="1" t="s">
        <v>2098</v>
      </c>
      <c r="B1669" s="1" t="s">
        <v>2097</v>
      </c>
      <c r="C1669" s="1" t="s">
        <v>1276</v>
      </c>
    </row>
    <row r="1670" spans="1:3" x14ac:dyDescent="0.2">
      <c r="A1670" s="1" t="s">
        <v>2099</v>
      </c>
      <c r="B1670" s="1" t="s">
        <v>1228</v>
      </c>
      <c r="C1670" s="1" t="s">
        <v>1276</v>
      </c>
    </row>
    <row r="1671" spans="1:3" x14ac:dyDescent="0.2">
      <c r="A1671" s="1" t="s">
        <v>2100</v>
      </c>
      <c r="B1671" s="1" t="s">
        <v>1248</v>
      </c>
      <c r="C1671" s="1" t="s">
        <v>1276</v>
      </c>
    </row>
    <row r="1672" spans="1:3" x14ac:dyDescent="0.2">
      <c r="A1672" s="1" t="s">
        <v>2101</v>
      </c>
      <c r="B1672" s="1" t="s">
        <v>1202</v>
      </c>
      <c r="C1672" s="1" t="s">
        <v>1276</v>
      </c>
    </row>
    <row r="1673" spans="1:3" x14ac:dyDescent="0.2">
      <c r="A1673" s="1" t="s">
        <v>2102</v>
      </c>
      <c r="B1673" s="1" t="s">
        <v>1228</v>
      </c>
      <c r="C1673" s="1" t="s">
        <v>1276</v>
      </c>
    </row>
    <row r="1674" spans="1:3" x14ac:dyDescent="0.2">
      <c r="A1674" s="1" t="s">
        <v>2103</v>
      </c>
      <c r="B1674" s="1" t="s">
        <v>1202</v>
      </c>
      <c r="C1674" s="1" t="s">
        <v>1276</v>
      </c>
    </row>
    <row r="1675" spans="1:3" x14ac:dyDescent="0.2">
      <c r="A1675" s="1" t="s">
        <v>2104</v>
      </c>
      <c r="B1675" s="1" t="s">
        <v>1276</v>
      </c>
      <c r="C1675" s="1" t="s">
        <v>1276</v>
      </c>
    </row>
    <row r="1676" spans="1:3" x14ac:dyDescent="0.2">
      <c r="A1676" s="1" t="s">
        <v>2105</v>
      </c>
      <c r="B1676" s="1" t="s">
        <v>1276</v>
      </c>
      <c r="C1676" s="1" t="s">
        <v>1276</v>
      </c>
    </row>
    <row r="1677" spans="1:3" x14ac:dyDescent="0.2">
      <c r="A1677" s="1" t="s">
        <v>2106</v>
      </c>
      <c r="B1677" s="1" t="s">
        <v>1276</v>
      </c>
      <c r="C1677" s="1" t="s">
        <v>1276</v>
      </c>
    </row>
    <row r="1678" spans="1:3" x14ac:dyDescent="0.2">
      <c r="A1678" s="1" t="s">
        <v>2107</v>
      </c>
      <c r="B1678" s="1" t="s">
        <v>1276</v>
      </c>
      <c r="C1678" s="1" t="s">
        <v>1276</v>
      </c>
    </row>
    <row r="1679" spans="1:3" x14ac:dyDescent="0.2">
      <c r="A1679" s="1" t="s">
        <v>2108</v>
      </c>
      <c r="B1679" s="1" t="s">
        <v>1276</v>
      </c>
      <c r="C1679" s="1" t="s">
        <v>1276</v>
      </c>
    </row>
    <row r="1680" spans="1:3" x14ac:dyDescent="0.2">
      <c r="A1680" s="1" t="s">
        <v>2109</v>
      </c>
      <c r="B1680" s="1" t="s">
        <v>1248</v>
      </c>
      <c r="C1680" s="1" t="s">
        <v>1276</v>
      </c>
    </row>
    <row r="1681" spans="1:3" x14ac:dyDescent="0.2">
      <c r="A1681" s="1" t="s">
        <v>2110</v>
      </c>
      <c r="B1681" s="1" t="s">
        <v>1248</v>
      </c>
      <c r="C1681" s="1" t="s">
        <v>1276</v>
      </c>
    </row>
    <row r="1682" spans="1:3" x14ac:dyDescent="0.2">
      <c r="A1682" s="1" t="s">
        <v>2111</v>
      </c>
      <c r="B1682" s="1" t="s">
        <v>1248</v>
      </c>
      <c r="C1682" s="1" t="s">
        <v>1276</v>
      </c>
    </row>
    <row r="1683" spans="1:3" x14ac:dyDescent="0.2">
      <c r="A1683" s="1" t="s">
        <v>2112</v>
      </c>
      <c r="B1683" s="1" t="s">
        <v>1248</v>
      </c>
      <c r="C1683" s="1" t="s">
        <v>1276</v>
      </c>
    </row>
    <row r="1684" spans="1:3" x14ac:dyDescent="0.2">
      <c r="A1684" s="1" t="s">
        <v>2113</v>
      </c>
      <c r="B1684" s="1" t="s">
        <v>1276</v>
      </c>
      <c r="C1684" s="1" t="s">
        <v>1276</v>
      </c>
    </row>
    <row r="1685" spans="1:3" x14ac:dyDescent="0.2">
      <c r="A1685" s="1" t="s">
        <v>2114</v>
      </c>
      <c r="B1685" s="1" t="s">
        <v>1276</v>
      </c>
      <c r="C1685" s="1" t="s">
        <v>1276</v>
      </c>
    </row>
    <row r="1686" spans="1:3" x14ac:dyDescent="0.2">
      <c r="A1686" s="1" t="s">
        <v>2115</v>
      </c>
      <c r="B1686" s="1" t="s">
        <v>1276</v>
      </c>
      <c r="C1686" s="1" t="s">
        <v>1276</v>
      </c>
    </row>
    <row r="1687" spans="1:3" x14ac:dyDescent="0.2">
      <c r="A1687" s="1" t="s">
        <v>2116</v>
      </c>
      <c r="B1687" s="1" t="s">
        <v>1276</v>
      </c>
      <c r="C1687" s="1" t="s">
        <v>1276</v>
      </c>
    </row>
    <row r="1688" spans="1:3" x14ac:dyDescent="0.2">
      <c r="A1688" s="1" t="s">
        <v>2117</v>
      </c>
      <c r="B1688" s="1" t="s">
        <v>1276</v>
      </c>
      <c r="C1688" s="1" t="s">
        <v>1276</v>
      </c>
    </row>
    <row r="1689" spans="1:3" x14ac:dyDescent="0.2">
      <c r="A1689" s="1" t="s">
        <v>2118</v>
      </c>
      <c r="B1689" s="1" t="s">
        <v>1286</v>
      </c>
      <c r="C1689" s="1" t="s">
        <v>1276</v>
      </c>
    </row>
    <row r="1690" spans="1:3" x14ac:dyDescent="0.2">
      <c r="A1690" s="1" t="s">
        <v>2119</v>
      </c>
      <c r="B1690" s="1" t="s">
        <v>1202</v>
      </c>
      <c r="C1690" s="1" t="s">
        <v>1276</v>
      </c>
    </row>
    <row r="1691" spans="1:3" x14ac:dyDescent="0.2">
      <c r="A1691" s="1" t="s">
        <v>2120</v>
      </c>
      <c r="B1691" s="1" t="s">
        <v>1149</v>
      </c>
      <c r="C1691" s="1" t="s">
        <v>1276</v>
      </c>
    </row>
    <row r="1692" spans="1:3" x14ac:dyDescent="0.2">
      <c r="A1692" s="1" t="s">
        <v>2121</v>
      </c>
      <c r="B1692" s="1" t="s">
        <v>1286</v>
      </c>
      <c r="C1692" s="1" t="s">
        <v>1276</v>
      </c>
    </row>
    <row r="1693" spans="1:3" x14ac:dyDescent="0.2">
      <c r="A1693" s="1" t="s">
        <v>2122</v>
      </c>
      <c r="B1693" s="1" t="s">
        <v>1251</v>
      </c>
      <c r="C1693" s="1" t="s">
        <v>1276</v>
      </c>
    </row>
    <row r="1694" spans="1:3" x14ac:dyDescent="0.2">
      <c r="A1694" s="1" t="s">
        <v>2123</v>
      </c>
      <c r="B1694" s="1" t="s">
        <v>1248</v>
      </c>
      <c r="C1694" s="1" t="s">
        <v>1276</v>
      </c>
    </row>
    <row r="1695" spans="1:3" x14ac:dyDescent="0.2">
      <c r="A1695" s="1" t="s">
        <v>2124</v>
      </c>
      <c r="B1695" s="1" t="s">
        <v>1248</v>
      </c>
      <c r="C1695" s="1" t="s">
        <v>1276</v>
      </c>
    </row>
    <row r="1696" spans="1:3" x14ac:dyDescent="0.2">
      <c r="A1696" s="1" t="s">
        <v>2125</v>
      </c>
      <c r="B1696" s="1" t="s">
        <v>1248</v>
      </c>
      <c r="C1696" s="1" t="s">
        <v>1276</v>
      </c>
    </row>
    <row r="1697" spans="1:3" x14ac:dyDescent="0.2">
      <c r="A1697" s="1" t="s">
        <v>2126</v>
      </c>
      <c r="B1697" s="1" t="s">
        <v>1248</v>
      </c>
      <c r="C1697" s="1" t="s">
        <v>1276</v>
      </c>
    </row>
    <row r="1698" spans="1:3" x14ac:dyDescent="0.2">
      <c r="A1698" s="1" t="s">
        <v>2127</v>
      </c>
      <c r="B1698" s="1" t="s">
        <v>1248</v>
      </c>
      <c r="C1698" s="1" t="s">
        <v>1276</v>
      </c>
    </row>
    <row r="1699" spans="1:3" x14ac:dyDescent="0.2">
      <c r="A1699" s="1" t="s">
        <v>2128</v>
      </c>
      <c r="B1699" s="1" t="s">
        <v>1181</v>
      </c>
      <c r="C1699" s="1" t="s">
        <v>1276</v>
      </c>
    </row>
    <row r="1700" spans="1:3" x14ac:dyDescent="0.2">
      <c r="A1700" s="1" t="s">
        <v>2129</v>
      </c>
      <c r="B1700" s="1" t="s">
        <v>1251</v>
      </c>
      <c r="C1700" s="1" t="s">
        <v>1276</v>
      </c>
    </row>
    <row r="1701" spans="1:3" x14ac:dyDescent="0.2">
      <c r="A1701" s="1" t="s">
        <v>2130</v>
      </c>
      <c r="B1701" s="1" t="s">
        <v>1251</v>
      </c>
      <c r="C1701" s="1" t="s">
        <v>1251</v>
      </c>
    </row>
    <row r="1702" spans="1:3" x14ac:dyDescent="0.2">
      <c r="A1702" s="1" t="s">
        <v>2131</v>
      </c>
      <c r="B1702" s="1" t="s">
        <v>1181</v>
      </c>
      <c r="C1702" s="1" t="s">
        <v>1181</v>
      </c>
    </row>
    <row r="1703" spans="1:3" x14ac:dyDescent="0.2">
      <c r="A1703" s="1" t="s">
        <v>2132</v>
      </c>
      <c r="B1703" s="1" t="s">
        <v>1248</v>
      </c>
      <c r="C1703" s="1" t="s">
        <v>1276</v>
      </c>
    </row>
    <row r="1704" spans="1:3" x14ac:dyDescent="0.2">
      <c r="A1704" s="1" t="s">
        <v>2133</v>
      </c>
      <c r="B1704" s="1" t="s">
        <v>1181</v>
      </c>
      <c r="C1704" s="1" t="s">
        <v>1181</v>
      </c>
    </row>
    <row r="1705" spans="1:3" x14ac:dyDescent="0.2">
      <c r="A1705" s="1" t="s">
        <v>2134</v>
      </c>
      <c r="B1705" s="1" t="s">
        <v>1276</v>
      </c>
      <c r="C1705" s="1" t="s">
        <v>1276</v>
      </c>
    </row>
    <row r="1706" spans="1:3" x14ac:dyDescent="0.2">
      <c r="A1706" s="1" t="s">
        <v>2135</v>
      </c>
      <c r="B1706" s="1" t="s">
        <v>1255</v>
      </c>
      <c r="C1706" s="1" t="s">
        <v>1276</v>
      </c>
    </row>
    <row r="1707" spans="1:3" x14ac:dyDescent="0.2">
      <c r="A1707" s="1" t="s">
        <v>2136</v>
      </c>
      <c r="B1707" s="1" t="s">
        <v>1248</v>
      </c>
      <c r="C1707" s="1" t="s">
        <v>1276</v>
      </c>
    </row>
    <row r="1708" spans="1:3" x14ac:dyDescent="0.2">
      <c r="A1708" s="1" t="s">
        <v>2137</v>
      </c>
      <c r="B1708" s="1" t="s">
        <v>1248</v>
      </c>
      <c r="C1708" s="1" t="s">
        <v>1276</v>
      </c>
    </row>
    <row r="1709" spans="1:3" x14ac:dyDescent="0.2">
      <c r="A1709" s="1" t="s">
        <v>2138</v>
      </c>
      <c r="B1709" s="1" t="s">
        <v>1248</v>
      </c>
      <c r="C1709" s="1" t="s">
        <v>1276</v>
      </c>
    </row>
    <row r="1710" spans="1:3" x14ac:dyDescent="0.2">
      <c r="A1710" s="1" t="s">
        <v>2139</v>
      </c>
      <c r="B1710" s="1" t="s">
        <v>1248</v>
      </c>
      <c r="C1710" s="1" t="s">
        <v>1276</v>
      </c>
    </row>
    <row r="1711" spans="1:3" x14ac:dyDescent="0.2">
      <c r="A1711" s="1" t="s">
        <v>2140</v>
      </c>
      <c r="B1711" s="1" t="s">
        <v>1251</v>
      </c>
      <c r="C1711" s="1" t="s">
        <v>1276</v>
      </c>
    </row>
    <row r="1712" spans="1:3" x14ac:dyDescent="0.2">
      <c r="A1712" s="1" t="s">
        <v>2141</v>
      </c>
      <c r="B1712" s="1" t="s">
        <v>1276</v>
      </c>
      <c r="C1712" s="1" t="s">
        <v>1276</v>
      </c>
    </row>
    <row r="1713" spans="1:3" x14ac:dyDescent="0.2">
      <c r="A1713" s="1" t="s">
        <v>2142</v>
      </c>
      <c r="B1713" s="1" t="s">
        <v>1276</v>
      </c>
      <c r="C1713" s="1" t="s">
        <v>1276</v>
      </c>
    </row>
    <row r="1714" spans="1:3" x14ac:dyDescent="0.2">
      <c r="A1714" s="1" t="s">
        <v>2143</v>
      </c>
      <c r="B1714" s="1" t="s">
        <v>1276</v>
      </c>
      <c r="C1714" s="1" t="s">
        <v>1276</v>
      </c>
    </row>
    <row r="1715" spans="1:3" x14ac:dyDescent="0.2">
      <c r="A1715" s="1" t="s">
        <v>2144</v>
      </c>
      <c r="B1715" s="1" t="s">
        <v>1276</v>
      </c>
      <c r="C1715" s="1" t="s">
        <v>1276</v>
      </c>
    </row>
    <row r="1716" spans="1:3" x14ac:dyDescent="0.2">
      <c r="A1716" s="1" t="s">
        <v>2145</v>
      </c>
      <c r="B1716" s="1" t="s">
        <v>2146</v>
      </c>
      <c r="C1716" s="1" t="s">
        <v>1276</v>
      </c>
    </row>
    <row r="1717" spans="1:3" x14ac:dyDescent="0.2">
      <c r="A1717" s="1" t="s">
        <v>2147</v>
      </c>
      <c r="B1717" s="1" t="s">
        <v>1276</v>
      </c>
      <c r="C1717" s="1" t="s">
        <v>1276</v>
      </c>
    </row>
    <row r="1718" spans="1:3" x14ac:dyDescent="0.2">
      <c r="A1718" s="1" t="s">
        <v>2148</v>
      </c>
      <c r="B1718" s="1" t="s">
        <v>1276</v>
      </c>
      <c r="C1718" s="1" t="s">
        <v>1276</v>
      </c>
    </row>
    <row r="1719" spans="1:3" x14ac:dyDescent="0.2">
      <c r="A1719" s="1" t="s">
        <v>2149</v>
      </c>
      <c r="B1719" s="1" t="s">
        <v>1276</v>
      </c>
      <c r="C1719" s="1" t="s">
        <v>1276</v>
      </c>
    </row>
    <row r="1720" spans="1:3" x14ac:dyDescent="0.2">
      <c r="A1720" s="1" t="s">
        <v>2150</v>
      </c>
      <c r="B1720" s="1" t="s">
        <v>1276</v>
      </c>
      <c r="C1720" s="1" t="s">
        <v>1276</v>
      </c>
    </row>
    <row r="1721" spans="1:3" x14ac:dyDescent="0.2">
      <c r="A1721" s="1" t="s">
        <v>2151</v>
      </c>
      <c r="B1721" s="1" t="s">
        <v>2146</v>
      </c>
      <c r="C1721" s="1" t="s">
        <v>1276</v>
      </c>
    </row>
    <row r="1722" spans="1:3" x14ac:dyDescent="0.2">
      <c r="A1722" s="1" t="s">
        <v>2152</v>
      </c>
      <c r="B1722" s="1" t="s">
        <v>1251</v>
      </c>
      <c r="C1722" s="1" t="s">
        <v>1251</v>
      </c>
    </row>
    <row r="1723" spans="1:3" x14ac:dyDescent="0.2">
      <c r="A1723" s="1" t="s">
        <v>2153</v>
      </c>
      <c r="B1723" s="1" t="s">
        <v>1251</v>
      </c>
      <c r="C1723" s="1" t="s">
        <v>1251</v>
      </c>
    </row>
    <row r="1724" spans="1:3" x14ac:dyDescent="0.2">
      <c r="A1724" s="1" t="s">
        <v>2154</v>
      </c>
      <c r="B1724" s="1" t="s">
        <v>1251</v>
      </c>
      <c r="C1724" s="1" t="s">
        <v>1251</v>
      </c>
    </row>
    <row r="1725" spans="1:3" x14ac:dyDescent="0.2">
      <c r="A1725" s="1" t="s">
        <v>2155</v>
      </c>
      <c r="B1725" s="1" t="s">
        <v>1246</v>
      </c>
      <c r="C1725" s="1" t="s">
        <v>1276</v>
      </c>
    </row>
    <row r="1726" spans="1:3" x14ac:dyDescent="0.2">
      <c r="A1726" s="1" t="s">
        <v>2156</v>
      </c>
      <c r="B1726" s="1" t="s">
        <v>1248</v>
      </c>
      <c r="C1726" s="1" t="s">
        <v>1276</v>
      </c>
    </row>
    <row r="1727" spans="1:3" x14ac:dyDescent="0.2">
      <c r="A1727" s="1" t="s">
        <v>2157</v>
      </c>
      <c r="B1727" s="1" t="s">
        <v>1149</v>
      </c>
      <c r="C1727" s="1" t="s">
        <v>1149</v>
      </c>
    </row>
    <row r="1728" spans="1:3" x14ac:dyDescent="0.2">
      <c r="A1728" s="1" t="s">
        <v>2158</v>
      </c>
      <c r="B1728" s="1" t="s">
        <v>1276</v>
      </c>
      <c r="C1728" s="1" t="s">
        <v>1276</v>
      </c>
    </row>
    <row r="1729" spans="1:3" x14ac:dyDescent="0.2">
      <c r="A1729" s="1" t="s">
        <v>2159</v>
      </c>
      <c r="B1729" s="1" t="s">
        <v>1276</v>
      </c>
      <c r="C1729" s="1" t="s">
        <v>1276</v>
      </c>
    </row>
    <row r="1730" spans="1:3" x14ac:dyDescent="0.2">
      <c r="A1730" s="1" t="s">
        <v>2160</v>
      </c>
      <c r="B1730" s="1" t="s">
        <v>1276</v>
      </c>
      <c r="C1730" s="1" t="s">
        <v>1276</v>
      </c>
    </row>
    <row r="1731" spans="1:3" x14ac:dyDescent="0.2">
      <c r="A1731" s="1" t="s">
        <v>2161</v>
      </c>
      <c r="B1731" s="1" t="s">
        <v>1276</v>
      </c>
      <c r="C1731" s="1" t="s">
        <v>1276</v>
      </c>
    </row>
    <row r="1732" spans="1:3" x14ac:dyDescent="0.2">
      <c r="A1732" s="1" t="s">
        <v>2162</v>
      </c>
      <c r="B1732" s="1" t="s">
        <v>1276</v>
      </c>
      <c r="C1732" s="1" t="s">
        <v>1276</v>
      </c>
    </row>
    <row r="1733" spans="1:3" x14ac:dyDescent="0.2">
      <c r="A1733" s="1" t="s">
        <v>2163</v>
      </c>
      <c r="B1733" s="1" t="s">
        <v>1276</v>
      </c>
      <c r="C1733" s="1" t="s">
        <v>1276</v>
      </c>
    </row>
    <row r="1734" spans="1:3" x14ac:dyDescent="0.2">
      <c r="A1734" s="1" t="s">
        <v>2164</v>
      </c>
      <c r="B1734" s="1" t="s">
        <v>1276</v>
      </c>
      <c r="C1734" s="1" t="s">
        <v>1276</v>
      </c>
    </row>
    <row r="1735" spans="1:3" x14ac:dyDescent="0.2">
      <c r="A1735" s="1" t="s">
        <v>2165</v>
      </c>
      <c r="B1735" s="1" t="s">
        <v>1276</v>
      </c>
      <c r="C1735" s="1" t="s">
        <v>1276</v>
      </c>
    </row>
    <row r="1736" spans="1:3" x14ac:dyDescent="0.2">
      <c r="A1736" s="1" t="s">
        <v>2166</v>
      </c>
      <c r="B1736" s="1" t="s">
        <v>1276</v>
      </c>
      <c r="C1736" s="1" t="s">
        <v>1276</v>
      </c>
    </row>
    <row r="1737" spans="1:3" x14ac:dyDescent="0.2">
      <c r="A1737" s="1" t="s">
        <v>2167</v>
      </c>
      <c r="B1737" s="1" t="s">
        <v>1276</v>
      </c>
      <c r="C1737" s="1" t="s">
        <v>1276</v>
      </c>
    </row>
    <row r="1738" spans="1:3" x14ac:dyDescent="0.2">
      <c r="A1738" s="1" t="s">
        <v>2168</v>
      </c>
      <c r="B1738" s="1" t="s">
        <v>1276</v>
      </c>
      <c r="C1738" s="1" t="s">
        <v>1276</v>
      </c>
    </row>
    <row r="1739" spans="1:3" x14ac:dyDescent="0.2">
      <c r="A1739" s="1" t="s">
        <v>2169</v>
      </c>
      <c r="B1739" s="1" t="s">
        <v>1276</v>
      </c>
      <c r="C1739" s="1" t="s">
        <v>1276</v>
      </c>
    </row>
    <row r="1740" spans="1:3" x14ac:dyDescent="0.2">
      <c r="A1740" s="1" t="s">
        <v>2170</v>
      </c>
      <c r="B1740" s="1" t="s">
        <v>1251</v>
      </c>
      <c r="C1740" s="1" t="s">
        <v>1276</v>
      </c>
    </row>
    <row r="1741" spans="1:3" x14ac:dyDescent="0.2">
      <c r="A1741" s="1" t="s">
        <v>2171</v>
      </c>
      <c r="B1741" s="1" t="s">
        <v>1251</v>
      </c>
      <c r="C1741" s="1" t="s">
        <v>1276</v>
      </c>
    </row>
    <row r="1742" spans="1:3" x14ac:dyDescent="0.2">
      <c r="A1742" s="1" t="s">
        <v>2172</v>
      </c>
      <c r="B1742" s="1" t="s">
        <v>1181</v>
      </c>
      <c r="C1742" s="1" t="s">
        <v>1276</v>
      </c>
    </row>
    <row r="1743" spans="1:3" x14ac:dyDescent="0.2">
      <c r="A1743" s="1" t="s">
        <v>2173</v>
      </c>
      <c r="B1743" s="1" t="s">
        <v>1181</v>
      </c>
      <c r="C1743" s="1" t="s">
        <v>1276</v>
      </c>
    </row>
    <row r="1744" spans="1:3" x14ac:dyDescent="0.2">
      <c r="A1744" s="1" t="s">
        <v>2174</v>
      </c>
      <c r="B1744" s="1" t="s">
        <v>1237</v>
      </c>
      <c r="C1744" s="1" t="s">
        <v>1237</v>
      </c>
    </row>
    <row r="1745" spans="1:3" x14ac:dyDescent="0.2">
      <c r="A1745" s="1" t="s">
        <v>2175</v>
      </c>
      <c r="B1745" s="1" t="s">
        <v>2176</v>
      </c>
      <c r="C1745" s="1" t="s">
        <v>2176</v>
      </c>
    </row>
    <row r="1746" spans="1:3" x14ac:dyDescent="0.2">
      <c r="A1746" s="1" t="s">
        <v>2177</v>
      </c>
      <c r="B1746" s="1" t="s">
        <v>1251</v>
      </c>
      <c r="C1746" s="1" t="s">
        <v>1276</v>
      </c>
    </row>
    <row r="1747" spans="1:3" x14ac:dyDescent="0.2">
      <c r="A1747" s="1" t="s">
        <v>2178</v>
      </c>
      <c r="B1747" s="1" t="s">
        <v>1251</v>
      </c>
      <c r="C1747" s="1" t="s">
        <v>1276</v>
      </c>
    </row>
    <row r="1748" spans="1:3" x14ac:dyDescent="0.2">
      <c r="A1748" s="1" t="s">
        <v>2179</v>
      </c>
      <c r="B1748" s="1" t="s">
        <v>2180</v>
      </c>
      <c r="C1748" s="1" t="s">
        <v>1276</v>
      </c>
    </row>
    <row r="1749" spans="1:3" x14ac:dyDescent="0.2">
      <c r="A1749" s="1" t="s">
        <v>2181</v>
      </c>
      <c r="B1749" s="1" t="s">
        <v>1181</v>
      </c>
      <c r="C1749" s="1" t="s">
        <v>1276</v>
      </c>
    </row>
    <row r="1750" spans="1:3" x14ac:dyDescent="0.2">
      <c r="A1750" s="1" t="s">
        <v>2182</v>
      </c>
      <c r="B1750" s="1" t="s">
        <v>1181</v>
      </c>
      <c r="C1750" s="1" t="s">
        <v>1276</v>
      </c>
    </row>
    <row r="1751" spans="1:3" x14ac:dyDescent="0.2">
      <c r="A1751" s="1" t="s">
        <v>2183</v>
      </c>
      <c r="B1751" s="1" t="s">
        <v>1276</v>
      </c>
      <c r="C1751" s="1" t="s">
        <v>1276</v>
      </c>
    </row>
    <row r="1752" spans="1:3" x14ac:dyDescent="0.2">
      <c r="A1752" s="1" t="s">
        <v>2184</v>
      </c>
      <c r="B1752" s="1" t="s">
        <v>1276</v>
      </c>
      <c r="C1752" s="1" t="s">
        <v>1276</v>
      </c>
    </row>
    <row r="1753" spans="1:3" x14ac:dyDescent="0.2">
      <c r="A1753" s="1" t="s">
        <v>2185</v>
      </c>
      <c r="B1753" s="1" t="s">
        <v>1181</v>
      </c>
      <c r="C1753" s="1" t="s">
        <v>1181</v>
      </c>
    </row>
    <row r="1754" spans="1:3" x14ac:dyDescent="0.2">
      <c r="A1754" s="1" t="s">
        <v>2186</v>
      </c>
      <c r="B1754" s="1" t="s">
        <v>1772</v>
      </c>
      <c r="C1754" s="1" t="s">
        <v>1772</v>
      </c>
    </row>
    <row r="1755" spans="1:3" x14ac:dyDescent="0.2">
      <c r="A1755" s="1" t="s">
        <v>2187</v>
      </c>
      <c r="B1755" s="1" t="s">
        <v>1181</v>
      </c>
      <c r="C1755" s="1" t="s">
        <v>1181</v>
      </c>
    </row>
    <row r="1756" spans="1:3" x14ac:dyDescent="0.2">
      <c r="A1756" s="1" t="s">
        <v>2188</v>
      </c>
      <c r="B1756" s="1" t="s">
        <v>1251</v>
      </c>
      <c r="C1756" s="1" t="s">
        <v>1251</v>
      </c>
    </row>
    <row r="1757" spans="1:3" x14ac:dyDescent="0.2">
      <c r="A1757" s="1" t="s">
        <v>2189</v>
      </c>
      <c r="B1757" s="1" t="s">
        <v>2190</v>
      </c>
      <c r="C1757" s="1" t="s">
        <v>2190</v>
      </c>
    </row>
    <row r="1758" spans="1:3" x14ac:dyDescent="0.2">
      <c r="A1758" s="1" t="s">
        <v>2191</v>
      </c>
      <c r="B1758" s="1" t="s">
        <v>2190</v>
      </c>
      <c r="C1758" s="1" t="s">
        <v>2190</v>
      </c>
    </row>
    <row r="1759" spans="1:3" x14ac:dyDescent="0.2">
      <c r="A1759" s="1" t="s">
        <v>2192</v>
      </c>
      <c r="B1759" s="1" t="s">
        <v>1276</v>
      </c>
      <c r="C1759" s="1" t="s">
        <v>1276</v>
      </c>
    </row>
    <row r="1760" spans="1:3" x14ac:dyDescent="0.2">
      <c r="A1760" s="1" t="s">
        <v>2193</v>
      </c>
      <c r="B1760" s="1" t="s">
        <v>1248</v>
      </c>
      <c r="C1760" s="1" t="s">
        <v>1276</v>
      </c>
    </row>
    <row r="1761" spans="1:3" x14ac:dyDescent="0.2">
      <c r="A1761" s="1" t="s">
        <v>2194</v>
      </c>
      <c r="B1761" s="1" t="s">
        <v>1248</v>
      </c>
      <c r="C1761" s="1" t="s">
        <v>1276</v>
      </c>
    </row>
    <row r="1762" spans="1:3" x14ac:dyDescent="0.2">
      <c r="A1762" s="1" t="s">
        <v>2195</v>
      </c>
      <c r="B1762" s="1" t="s">
        <v>1248</v>
      </c>
      <c r="C1762" s="1" t="s">
        <v>1276</v>
      </c>
    </row>
    <row r="1763" spans="1:3" x14ac:dyDescent="0.2">
      <c r="A1763" s="1" t="s">
        <v>2196</v>
      </c>
      <c r="B1763" s="1" t="s">
        <v>1248</v>
      </c>
      <c r="C1763" s="1" t="s">
        <v>1276</v>
      </c>
    </row>
    <row r="1764" spans="1:3" x14ac:dyDescent="0.2">
      <c r="A1764" s="1" t="s">
        <v>2197</v>
      </c>
      <c r="B1764" s="1" t="s">
        <v>1248</v>
      </c>
      <c r="C1764" s="1" t="s">
        <v>1276</v>
      </c>
    </row>
    <row r="1765" spans="1:3" x14ac:dyDescent="0.2">
      <c r="A1765" s="1" t="s">
        <v>2198</v>
      </c>
      <c r="B1765" s="1" t="s">
        <v>1248</v>
      </c>
      <c r="C1765" s="1" t="s">
        <v>1276</v>
      </c>
    </row>
    <row r="1766" spans="1:3" x14ac:dyDescent="0.2">
      <c r="A1766" s="1" t="s">
        <v>2199</v>
      </c>
      <c r="B1766" s="1" t="s">
        <v>2200</v>
      </c>
      <c r="C1766" s="1" t="s">
        <v>2200</v>
      </c>
    </row>
    <row r="1767" spans="1:3" x14ac:dyDescent="0.2">
      <c r="A1767" s="1" t="s">
        <v>2201</v>
      </c>
      <c r="B1767" s="1" t="s">
        <v>2200</v>
      </c>
      <c r="C1767" s="1" t="s">
        <v>2200</v>
      </c>
    </row>
    <row r="1768" spans="1:3" x14ac:dyDescent="0.2">
      <c r="A1768" s="1" t="s">
        <v>2202</v>
      </c>
      <c r="B1768" s="1" t="s">
        <v>1276</v>
      </c>
      <c r="C1768" s="1" t="s">
        <v>1276</v>
      </c>
    </row>
    <row r="1769" spans="1:3" x14ac:dyDescent="0.2">
      <c r="A1769" s="1" t="s">
        <v>2203</v>
      </c>
      <c r="B1769" s="1" t="s">
        <v>1248</v>
      </c>
      <c r="C1769" s="1" t="s">
        <v>1276</v>
      </c>
    </row>
    <row r="1770" spans="1:3" x14ac:dyDescent="0.2">
      <c r="A1770" s="1" t="s">
        <v>2204</v>
      </c>
      <c r="B1770" s="1" t="s">
        <v>1248</v>
      </c>
      <c r="C1770" s="1" t="s">
        <v>1276</v>
      </c>
    </row>
    <row r="1771" spans="1:3" x14ac:dyDescent="0.2">
      <c r="A1771" s="1" t="s">
        <v>2205</v>
      </c>
      <c r="B1771" s="1" t="s">
        <v>1248</v>
      </c>
      <c r="C1771" s="1" t="s">
        <v>1276</v>
      </c>
    </row>
    <row r="1772" spans="1:3" x14ac:dyDescent="0.2">
      <c r="A1772" s="1" t="s">
        <v>2206</v>
      </c>
      <c r="B1772" s="1" t="s">
        <v>1276</v>
      </c>
      <c r="C1772" s="1" t="s">
        <v>1276</v>
      </c>
    </row>
    <row r="1773" spans="1:3" x14ac:dyDescent="0.2">
      <c r="A1773" s="1" t="s">
        <v>2207</v>
      </c>
      <c r="B1773" s="1" t="s">
        <v>1248</v>
      </c>
      <c r="C1773" s="1" t="s">
        <v>1276</v>
      </c>
    </row>
    <row r="1774" spans="1:3" x14ac:dyDescent="0.2">
      <c r="A1774" s="1" t="s">
        <v>2208</v>
      </c>
      <c r="B1774" s="1" t="s">
        <v>1248</v>
      </c>
      <c r="C1774" s="1" t="s">
        <v>1276</v>
      </c>
    </row>
    <row r="1775" spans="1:3" x14ac:dyDescent="0.2">
      <c r="A1775" s="1" t="s">
        <v>2209</v>
      </c>
      <c r="B1775" s="1" t="s">
        <v>1248</v>
      </c>
      <c r="C1775" s="1" t="s">
        <v>1276</v>
      </c>
    </row>
    <row r="1776" spans="1:3" x14ac:dyDescent="0.2">
      <c r="A1776" s="1" t="s">
        <v>2210</v>
      </c>
      <c r="B1776" s="1" t="s">
        <v>1248</v>
      </c>
      <c r="C1776" s="1" t="s">
        <v>1276</v>
      </c>
    </row>
    <row r="1777" spans="1:3" x14ac:dyDescent="0.2">
      <c r="A1777" s="1" t="s">
        <v>2211</v>
      </c>
      <c r="B1777" s="1" t="s">
        <v>1248</v>
      </c>
      <c r="C1777" s="1" t="s">
        <v>1276</v>
      </c>
    </row>
    <row r="1778" spans="1:3" x14ac:dyDescent="0.2">
      <c r="A1778" s="1" t="s">
        <v>2212</v>
      </c>
      <c r="B1778" s="1" t="s">
        <v>1248</v>
      </c>
      <c r="C1778" s="1" t="s">
        <v>1276</v>
      </c>
    </row>
    <row r="1779" spans="1:3" x14ac:dyDescent="0.2">
      <c r="A1779" s="1" t="s">
        <v>2213</v>
      </c>
      <c r="B1779" s="1" t="s">
        <v>1248</v>
      </c>
      <c r="C1779" s="1" t="s">
        <v>1276</v>
      </c>
    </row>
    <row r="1780" spans="1:3" x14ac:dyDescent="0.2">
      <c r="A1780" s="1" t="s">
        <v>2214</v>
      </c>
      <c r="B1780" s="1" t="s">
        <v>1248</v>
      </c>
      <c r="C1780" s="1" t="s">
        <v>1276</v>
      </c>
    </row>
    <row r="1781" spans="1:3" x14ac:dyDescent="0.2">
      <c r="A1781" s="1" t="s">
        <v>2215</v>
      </c>
      <c r="B1781" s="1" t="s">
        <v>1248</v>
      </c>
      <c r="C1781" s="1" t="s">
        <v>1276</v>
      </c>
    </row>
    <row r="1782" spans="1:3" x14ac:dyDescent="0.2">
      <c r="A1782" s="1" t="s">
        <v>2216</v>
      </c>
      <c r="B1782" s="1" t="s">
        <v>1248</v>
      </c>
      <c r="C1782" s="1" t="s">
        <v>1276</v>
      </c>
    </row>
    <row r="1783" spans="1:3" x14ac:dyDescent="0.2">
      <c r="A1783" s="1" t="s">
        <v>2217</v>
      </c>
      <c r="B1783" s="1" t="s">
        <v>1248</v>
      </c>
      <c r="C1783" s="1" t="s">
        <v>1276</v>
      </c>
    </row>
    <row r="1784" spans="1:3" x14ac:dyDescent="0.2">
      <c r="A1784" s="1" t="s">
        <v>2218</v>
      </c>
      <c r="B1784" s="1" t="s">
        <v>1248</v>
      </c>
      <c r="C1784" s="1" t="s">
        <v>1276</v>
      </c>
    </row>
    <row r="1785" spans="1:3" x14ac:dyDescent="0.2">
      <c r="A1785" s="1" t="s">
        <v>2219</v>
      </c>
      <c r="B1785" s="1" t="s">
        <v>1276</v>
      </c>
      <c r="C1785" s="1" t="s">
        <v>1276</v>
      </c>
    </row>
    <row r="1786" spans="1:3" x14ac:dyDescent="0.2">
      <c r="A1786" s="1" t="s">
        <v>2220</v>
      </c>
      <c r="B1786" s="1" t="s">
        <v>1248</v>
      </c>
      <c r="C1786" s="1" t="s">
        <v>1276</v>
      </c>
    </row>
    <row r="1787" spans="1:3" x14ac:dyDescent="0.2">
      <c r="A1787" s="1" t="s">
        <v>2221</v>
      </c>
      <c r="B1787" s="1" t="s">
        <v>1248</v>
      </c>
      <c r="C1787" s="1" t="s">
        <v>1276</v>
      </c>
    </row>
    <row r="1788" spans="1:3" x14ac:dyDescent="0.2">
      <c r="A1788" s="1" t="s">
        <v>2222</v>
      </c>
      <c r="B1788" s="1" t="s">
        <v>1248</v>
      </c>
      <c r="C1788" s="1" t="s">
        <v>1276</v>
      </c>
    </row>
    <row r="1789" spans="1:3" x14ac:dyDescent="0.2">
      <c r="A1789" s="1" t="s">
        <v>2223</v>
      </c>
      <c r="B1789" s="1" t="s">
        <v>1248</v>
      </c>
      <c r="C1789" s="1" t="s">
        <v>1276</v>
      </c>
    </row>
    <row r="1790" spans="1:3" x14ac:dyDescent="0.2">
      <c r="A1790" s="1" t="s">
        <v>2224</v>
      </c>
      <c r="B1790" s="1" t="s">
        <v>1248</v>
      </c>
      <c r="C1790" s="1" t="s">
        <v>1276</v>
      </c>
    </row>
    <row r="1791" spans="1:3" x14ac:dyDescent="0.2">
      <c r="A1791" s="1" t="s">
        <v>2225</v>
      </c>
      <c r="B1791" s="1" t="s">
        <v>1276</v>
      </c>
      <c r="C1791" s="1" t="s">
        <v>1276</v>
      </c>
    </row>
    <row r="1792" spans="1:3" x14ac:dyDescent="0.2">
      <c r="A1792" s="1" t="s">
        <v>2226</v>
      </c>
      <c r="B1792" s="1" t="s">
        <v>1276</v>
      </c>
      <c r="C1792" s="1" t="s">
        <v>1276</v>
      </c>
    </row>
    <row r="1793" spans="1:3" x14ac:dyDescent="0.2">
      <c r="A1793" s="1" t="s">
        <v>2227</v>
      </c>
      <c r="B1793" s="1" t="s">
        <v>2228</v>
      </c>
      <c r="C1793" s="1" t="s">
        <v>1276</v>
      </c>
    </row>
    <row r="1794" spans="1:3" x14ac:dyDescent="0.2">
      <c r="A1794" s="1" t="s">
        <v>2229</v>
      </c>
      <c r="B1794" s="1" t="s">
        <v>1519</v>
      </c>
      <c r="C1794" s="1" t="s">
        <v>1276</v>
      </c>
    </row>
    <row r="1795" spans="1:3" x14ac:dyDescent="0.2">
      <c r="A1795" s="1" t="s">
        <v>2230</v>
      </c>
      <c r="B1795" s="1" t="s">
        <v>1276</v>
      </c>
      <c r="C1795" s="1" t="s">
        <v>1276</v>
      </c>
    </row>
    <row r="1796" spans="1:3" x14ac:dyDescent="0.2">
      <c r="A1796" s="1" t="s">
        <v>2231</v>
      </c>
      <c r="B1796" s="1" t="s">
        <v>1772</v>
      </c>
      <c r="C1796" s="1" t="s">
        <v>1772</v>
      </c>
    </row>
    <row r="1797" spans="1:3" x14ac:dyDescent="0.2">
      <c r="A1797" s="1" t="s">
        <v>2232</v>
      </c>
      <c r="B1797" s="1" t="s">
        <v>1202</v>
      </c>
      <c r="C1797" s="1" t="s">
        <v>1276</v>
      </c>
    </row>
    <row r="1798" spans="1:3" x14ac:dyDescent="0.2">
      <c r="A1798" s="1" t="s">
        <v>2233</v>
      </c>
      <c r="B1798" s="1" t="s">
        <v>1202</v>
      </c>
      <c r="C1798" s="1" t="s">
        <v>1202</v>
      </c>
    </row>
    <row r="1799" spans="1:3" x14ac:dyDescent="0.2">
      <c r="A1799" s="1" t="s">
        <v>2234</v>
      </c>
      <c r="B1799" s="1" t="s">
        <v>1248</v>
      </c>
      <c r="C1799" s="1" t="s">
        <v>1276</v>
      </c>
    </row>
    <row r="1800" spans="1:3" x14ac:dyDescent="0.2">
      <c r="A1800" s="1" t="s">
        <v>2235</v>
      </c>
      <c r="B1800" s="1" t="s">
        <v>1248</v>
      </c>
      <c r="C1800" s="1" t="s">
        <v>1276</v>
      </c>
    </row>
    <row r="1801" spans="1:3" x14ac:dyDescent="0.2">
      <c r="A1801" s="1" t="s">
        <v>2236</v>
      </c>
      <c r="B1801" s="1" t="s">
        <v>1248</v>
      </c>
      <c r="C1801" s="1" t="s">
        <v>1276</v>
      </c>
    </row>
    <row r="1802" spans="1:3" x14ac:dyDescent="0.2">
      <c r="A1802" s="1" t="s">
        <v>2237</v>
      </c>
      <c r="B1802" s="1" t="s">
        <v>1248</v>
      </c>
      <c r="C1802" s="1" t="s">
        <v>1276</v>
      </c>
    </row>
    <row r="1803" spans="1:3" x14ac:dyDescent="0.2">
      <c r="A1803" s="1" t="s">
        <v>2238</v>
      </c>
      <c r="B1803" s="1" t="s">
        <v>1248</v>
      </c>
      <c r="C1803" s="1" t="s">
        <v>1276</v>
      </c>
    </row>
    <row r="1804" spans="1:3" x14ac:dyDescent="0.2">
      <c r="A1804" s="1" t="s">
        <v>2239</v>
      </c>
      <c r="B1804" s="1" t="s">
        <v>1248</v>
      </c>
      <c r="C1804" s="1" t="s">
        <v>1276</v>
      </c>
    </row>
    <row r="1805" spans="1:3" x14ac:dyDescent="0.2">
      <c r="A1805" s="1" t="s">
        <v>2240</v>
      </c>
      <c r="B1805" s="1" t="s">
        <v>1248</v>
      </c>
      <c r="C1805" s="1" t="s">
        <v>1276</v>
      </c>
    </row>
    <row r="1806" spans="1:3" x14ac:dyDescent="0.2">
      <c r="A1806" s="1" t="s">
        <v>2241</v>
      </c>
      <c r="B1806" s="1" t="s">
        <v>1248</v>
      </c>
      <c r="C1806" s="1" t="s">
        <v>1276</v>
      </c>
    </row>
    <row r="1807" spans="1:3" x14ac:dyDescent="0.2">
      <c r="A1807" s="1" t="s">
        <v>2242</v>
      </c>
      <c r="B1807" s="1" t="s">
        <v>1248</v>
      </c>
      <c r="C1807" s="1" t="s">
        <v>1276</v>
      </c>
    </row>
    <row r="1808" spans="1:3" x14ac:dyDescent="0.2">
      <c r="A1808" s="1" t="s">
        <v>2243</v>
      </c>
      <c r="B1808" s="1" t="s">
        <v>1248</v>
      </c>
      <c r="C1808" s="1" t="s">
        <v>1276</v>
      </c>
    </row>
    <row r="1809" spans="1:3" x14ac:dyDescent="0.2">
      <c r="A1809" s="1" t="s">
        <v>2244</v>
      </c>
      <c r="B1809" s="1" t="s">
        <v>1248</v>
      </c>
      <c r="C1809" s="1" t="s">
        <v>1276</v>
      </c>
    </row>
    <row r="1810" spans="1:3" x14ac:dyDescent="0.2">
      <c r="A1810" s="1" t="s">
        <v>2245</v>
      </c>
      <c r="B1810" s="1" t="s">
        <v>1276</v>
      </c>
      <c r="C1810" s="1" t="s">
        <v>1276</v>
      </c>
    </row>
    <row r="1811" spans="1:3" x14ac:dyDescent="0.2">
      <c r="A1811" s="1" t="s">
        <v>2246</v>
      </c>
      <c r="B1811" s="1" t="s">
        <v>1248</v>
      </c>
      <c r="C1811" s="1" t="s">
        <v>1276</v>
      </c>
    </row>
    <row r="1812" spans="1:3" x14ac:dyDescent="0.2">
      <c r="A1812" s="1" t="s">
        <v>2247</v>
      </c>
      <c r="B1812" s="1" t="s">
        <v>1248</v>
      </c>
      <c r="C1812" s="1" t="s">
        <v>1276</v>
      </c>
    </row>
    <row r="1813" spans="1:3" x14ac:dyDescent="0.2">
      <c r="A1813" s="1" t="s">
        <v>2248</v>
      </c>
      <c r="B1813" s="1" t="s">
        <v>1248</v>
      </c>
      <c r="C1813" s="1" t="s">
        <v>1276</v>
      </c>
    </row>
    <row r="1814" spans="1:3" x14ac:dyDescent="0.2">
      <c r="A1814" s="1" t="s">
        <v>2249</v>
      </c>
      <c r="B1814" s="1" t="s">
        <v>1248</v>
      </c>
      <c r="C1814" s="1" t="s">
        <v>1276</v>
      </c>
    </row>
    <row r="1815" spans="1:3" x14ac:dyDescent="0.2">
      <c r="A1815" s="1" t="s">
        <v>2250</v>
      </c>
      <c r="B1815" s="1" t="s">
        <v>1248</v>
      </c>
      <c r="C1815" s="1" t="s">
        <v>1276</v>
      </c>
    </row>
    <row r="1816" spans="1:3" x14ac:dyDescent="0.2">
      <c r="A1816" s="1" t="s">
        <v>2251</v>
      </c>
      <c r="B1816" s="1" t="s">
        <v>1248</v>
      </c>
      <c r="C1816" s="1" t="s">
        <v>1276</v>
      </c>
    </row>
    <row r="1817" spans="1:3" x14ac:dyDescent="0.2">
      <c r="A1817" s="1" t="s">
        <v>2252</v>
      </c>
      <c r="B1817" s="1" t="s">
        <v>1248</v>
      </c>
      <c r="C1817" s="1" t="s">
        <v>1276</v>
      </c>
    </row>
    <row r="1818" spans="1:3" x14ac:dyDescent="0.2">
      <c r="A1818" s="1" t="s">
        <v>2253</v>
      </c>
      <c r="B1818" s="1" t="s">
        <v>1248</v>
      </c>
      <c r="C1818" s="1" t="s">
        <v>1276</v>
      </c>
    </row>
    <row r="1819" spans="1:3" x14ac:dyDescent="0.2">
      <c r="A1819" s="1" t="s">
        <v>2254</v>
      </c>
      <c r="B1819" s="1" t="s">
        <v>1248</v>
      </c>
      <c r="C1819" s="1" t="s">
        <v>1276</v>
      </c>
    </row>
    <row r="1820" spans="1:3" x14ac:dyDescent="0.2">
      <c r="A1820" s="1" t="s">
        <v>2255</v>
      </c>
      <c r="B1820" s="1" t="s">
        <v>2256</v>
      </c>
      <c r="C1820" s="1" t="s">
        <v>1276</v>
      </c>
    </row>
    <row r="1821" spans="1:3" x14ac:dyDescent="0.2">
      <c r="A1821" s="1" t="s">
        <v>2257</v>
      </c>
      <c r="B1821" s="1" t="s">
        <v>1248</v>
      </c>
      <c r="C1821" s="1" t="s">
        <v>1276</v>
      </c>
    </row>
    <row r="1822" spans="1:3" x14ac:dyDescent="0.2">
      <c r="A1822" s="1" t="s">
        <v>2258</v>
      </c>
      <c r="B1822" s="1" t="s">
        <v>1248</v>
      </c>
      <c r="C1822" s="1" t="s">
        <v>1276</v>
      </c>
    </row>
    <row r="1823" spans="1:3" x14ac:dyDescent="0.2">
      <c r="A1823" s="1" t="s">
        <v>2259</v>
      </c>
      <c r="B1823" s="1" t="s">
        <v>1248</v>
      </c>
      <c r="C1823" s="1" t="s">
        <v>1276</v>
      </c>
    </row>
    <row r="1824" spans="1:3" x14ac:dyDescent="0.2">
      <c r="A1824" s="1" t="s">
        <v>2260</v>
      </c>
      <c r="B1824" s="1" t="s">
        <v>1248</v>
      </c>
      <c r="C1824" s="1" t="s">
        <v>1276</v>
      </c>
    </row>
    <row r="1825" spans="1:3" x14ac:dyDescent="0.2">
      <c r="A1825" s="1" t="s">
        <v>2261</v>
      </c>
      <c r="B1825" s="1" t="s">
        <v>1248</v>
      </c>
      <c r="C1825" s="1" t="s">
        <v>1276</v>
      </c>
    </row>
    <row r="1826" spans="1:3" x14ac:dyDescent="0.2">
      <c r="A1826" s="1" t="s">
        <v>2262</v>
      </c>
      <c r="B1826" s="1" t="s">
        <v>1248</v>
      </c>
      <c r="C1826" s="1" t="s">
        <v>1276</v>
      </c>
    </row>
    <row r="1827" spans="1:3" x14ac:dyDescent="0.2">
      <c r="A1827" s="1" t="s">
        <v>2263</v>
      </c>
      <c r="B1827" s="1" t="s">
        <v>1200</v>
      </c>
      <c r="C1827" s="1" t="s">
        <v>1276</v>
      </c>
    </row>
    <row r="1828" spans="1:3" x14ac:dyDescent="0.2">
      <c r="A1828" s="1" t="s">
        <v>2264</v>
      </c>
      <c r="B1828" s="1" t="s">
        <v>1276</v>
      </c>
      <c r="C1828" s="1" t="s">
        <v>1276</v>
      </c>
    </row>
    <row r="1829" spans="1:3" x14ac:dyDescent="0.2">
      <c r="A1829" s="1" t="s">
        <v>2265</v>
      </c>
      <c r="B1829" s="1" t="s">
        <v>1276</v>
      </c>
      <c r="C1829" s="1" t="s">
        <v>1276</v>
      </c>
    </row>
    <row r="1830" spans="1:3" x14ac:dyDescent="0.2">
      <c r="A1830" s="1" t="s">
        <v>2266</v>
      </c>
      <c r="B1830" s="1" t="s">
        <v>1276</v>
      </c>
      <c r="C1830" s="1" t="s">
        <v>1276</v>
      </c>
    </row>
    <row r="1831" spans="1:3" x14ac:dyDescent="0.2">
      <c r="A1831" s="1" t="s">
        <v>2267</v>
      </c>
      <c r="B1831" s="1" t="s">
        <v>1200</v>
      </c>
      <c r="C1831" s="1" t="s">
        <v>1276</v>
      </c>
    </row>
    <row r="1832" spans="1:3" x14ac:dyDescent="0.2">
      <c r="A1832" s="1" t="s">
        <v>2268</v>
      </c>
      <c r="B1832" s="1" t="s">
        <v>2146</v>
      </c>
      <c r="C1832" s="1" t="s">
        <v>1276</v>
      </c>
    </row>
    <row r="1833" spans="1:3" x14ac:dyDescent="0.2">
      <c r="A1833" s="1" t="s">
        <v>2269</v>
      </c>
      <c r="B1833" s="1" t="s">
        <v>2190</v>
      </c>
      <c r="C1833" s="1" t="s">
        <v>2190</v>
      </c>
    </row>
    <row r="1834" spans="1:3" x14ac:dyDescent="0.2">
      <c r="A1834" s="1" t="s">
        <v>2270</v>
      </c>
      <c r="B1834" s="1" t="s">
        <v>2190</v>
      </c>
      <c r="C1834" s="1" t="s">
        <v>2190</v>
      </c>
    </row>
    <row r="1835" spans="1:3" x14ac:dyDescent="0.2">
      <c r="A1835" s="1" t="s">
        <v>2271</v>
      </c>
      <c r="B1835" s="1" t="s">
        <v>2190</v>
      </c>
      <c r="C1835" s="1" t="s">
        <v>2190</v>
      </c>
    </row>
    <row r="1836" spans="1:3" x14ac:dyDescent="0.2">
      <c r="A1836" s="1" t="s">
        <v>2272</v>
      </c>
      <c r="B1836" s="1" t="s">
        <v>1276</v>
      </c>
      <c r="C1836" s="1" t="s">
        <v>1276</v>
      </c>
    </row>
    <row r="1837" spans="1:3" x14ac:dyDescent="0.2">
      <c r="A1837" s="1" t="s">
        <v>2273</v>
      </c>
      <c r="B1837" s="1" t="s">
        <v>1276</v>
      </c>
      <c r="C1837" s="1" t="s">
        <v>1276</v>
      </c>
    </row>
    <row r="1838" spans="1:3" x14ac:dyDescent="0.2">
      <c r="A1838" s="1" t="s">
        <v>2274</v>
      </c>
      <c r="B1838" s="1" t="s">
        <v>1255</v>
      </c>
      <c r="C1838" s="1" t="s">
        <v>1276</v>
      </c>
    </row>
    <row r="1839" spans="1:3" x14ac:dyDescent="0.2">
      <c r="A1839" s="1" t="s">
        <v>2275</v>
      </c>
      <c r="B1839" s="1" t="s">
        <v>1276</v>
      </c>
      <c r="C1839" s="1" t="s">
        <v>1276</v>
      </c>
    </row>
    <row r="1840" spans="1:3" x14ac:dyDescent="0.2">
      <c r="A1840" s="1" t="s">
        <v>2276</v>
      </c>
      <c r="B1840" s="1" t="s">
        <v>1276</v>
      </c>
      <c r="C1840" s="1" t="s">
        <v>1276</v>
      </c>
    </row>
    <row r="1841" spans="1:3" x14ac:dyDescent="0.2">
      <c r="A1841" s="1" t="s">
        <v>2277</v>
      </c>
      <c r="B1841" s="1" t="s">
        <v>1257</v>
      </c>
      <c r="C1841" s="1" t="s">
        <v>1276</v>
      </c>
    </row>
    <row r="1842" spans="1:3" x14ac:dyDescent="0.2">
      <c r="A1842" s="1" t="s">
        <v>2278</v>
      </c>
      <c r="B1842" s="1" t="s">
        <v>1255</v>
      </c>
      <c r="C1842" s="1" t="s">
        <v>1276</v>
      </c>
    </row>
    <row r="1843" spans="1:3" x14ac:dyDescent="0.2">
      <c r="A1843" s="1" t="s">
        <v>2279</v>
      </c>
      <c r="B1843" s="1" t="s">
        <v>1276</v>
      </c>
      <c r="C1843" s="1" t="s">
        <v>1276</v>
      </c>
    </row>
    <row r="1844" spans="1:3" x14ac:dyDescent="0.2">
      <c r="A1844" s="1" t="s">
        <v>2280</v>
      </c>
      <c r="B1844" s="1" t="s">
        <v>1276</v>
      </c>
      <c r="C1844" s="1" t="s">
        <v>1276</v>
      </c>
    </row>
    <row r="1845" spans="1:3" x14ac:dyDescent="0.2">
      <c r="A1845" s="1" t="s">
        <v>2281</v>
      </c>
      <c r="B1845" s="1" t="s">
        <v>1276</v>
      </c>
      <c r="C1845" s="1" t="s">
        <v>1276</v>
      </c>
    </row>
    <row r="1846" spans="1:3" x14ac:dyDescent="0.2">
      <c r="A1846" s="1" t="s">
        <v>2282</v>
      </c>
      <c r="B1846" s="1" t="s">
        <v>1276</v>
      </c>
      <c r="C1846" s="1" t="s">
        <v>1276</v>
      </c>
    </row>
    <row r="1847" spans="1:3" x14ac:dyDescent="0.2">
      <c r="A1847" s="1" t="s">
        <v>2283</v>
      </c>
      <c r="B1847" s="1" t="s">
        <v>1276</v>
      </c>
      <c r="C1847" s="1" t="s">
        <v>1276</v>
      </c>
    </row>
    <row r="1848" spans="1:3" x14ac:dyDescent="0.2">
      <c r="A1848" s="1" t="s">
        <v>2284</v>
      </c>
      <c r="B1848" s="1" t="s">
        <v>1276</v>
      </c>
      <c r="C1848" s="1" t="s">
        <v>1276</v>
      </c>
    </row>
    <row r="1849" spans="1:3" x14ac:dyDescent="0.2">
      <c r="A1849" s="1" t="s">
        <v>2285</v>
      </c>
      <c r="B1849" s="1" t="s">
        <v>1276</v>
      </c>
      <c r="C1849" s="1" t="s">
        <v>1276</v>
      </c>
    </row>
    <row r="1850" spans="1:3" x14ac:dyDescent="0.2">
      <c r="A1850" s="1" t="s">
        <v>2286</v>
      </c>
      <c r="B1850" s="1" t="s">
        <v>1276</v>
      </c>
      <c r="C1850" s="1" t="s">
        <v>1276</v>
      </c>
    </row>
    <row r="1851" spans="1:3" x14ac:dyDescent="0.2">
      <c r="A1851" s="1" t="s">
        <v>2287</v>
      </c>
      <c r="B1851" s="1" t="s">
        <v>1181</v>
      </c>
      <c r="C1851" s="1" t="s">
        <v>1181</v>
      </c>
    </row>
    <row r="1852" spans="1:3" x14ac:dyDescent="0.2">
      <c r="A1852" s="1" t="s">
        <v>2288</v>
      </c>
      <c r="B1852" s="1" t="s">
        <v>1181</v>
      </c>
      <c r="C1852" s="1" t="s">
        <v>1181</v>
      </c>
    </row>
    <row r="1853" spans="1:3" x14ac:dyDescent="0.2">
      <c r="A1853" s="1" t="s">
        <v>2289</v>
      </c>
      <c r="B1853" s="1" t="s">
        <v>1181</v>
      </c>
      <c r="C1853" s="1" t="s">
        <v>1181</v>
      </c>
    </row>
    <row r="1854" spans="1:3" x14ac:dyDescent="0.2">
      <c r="A1854" s="1" t="s">
        <v>2290</v>
      </c>
      <c r="B1854" s="1" t="s">
        <v>1181</v>
      </c>
      <c r="C1854" s="1" t="s">
        <v>1181</v>
      </c>
    </row>
    <row r="1855" spans="1:3" x14ac:dyDescent="0.2">
      <c r="A1855" s="1" t="s">
        <v>2291</v>
      </c>
      <c r="B1855" s="1" t="s">
        <v>1181</v>
      </c>
      <c r="C1855" s="1" t="s">
        <v>1181</v>
      </c>
    </row>
    <row r="1856" spans="1:3" x14ac:dyDescent="0.2">
      <c r="A1856" s="1" t="s">
        <v>2292</v>
      </c>
      <c r="B1856" s="1" t="s">
        <v>1181</v>
      </c>
      <c r="C1856" s="1" t="s">
        <v>1181</v>
      </c>
    </row>
    <row r="1857" spans="1:3" x14ac:dyDescent="0.2">
      <c r="A1857" s="1" t="s">
        <v>2293</v>
      </c>
      <c r="B1857" s="1" t="s">
        <v>1181</v>
      </c>
      <c r="C1857" s="1" t="s">
        <v>1181</v>
      </c>
    </row>
    <row r="1858" spans="1:3" x14ac:dyDescent="0.2">
      <c r="A1858" s="1" t="s">
        <v>2294</v>
      </c>
      <c r="B1858" s="1" t="s">
        <v>1181</v>
      </c>
      <c r="C1858" s="1" t="s">
        <v>1181</v>
      </c>
    </row>
    <row r="1859" spans="1:3" x14ac:dyDescent="0.2">
      <c r="A1859" s="1" t="s">
        <v>2295</v>
      </c>
      <c r="B1859" s="1" t="s">
        <v>1181</v>
      </c>
      <c r="C1859" s="1" t="s">
        <v>1181</v>
      </c>
    </row>
    <row r="1860" spans="1:3" x14ac:dyDescent="0.2">
      <c r="A1860" s="1" t="s">
        <v>2296</v>
      </c>
      <c r="B1860" s="1" t="s">
        <v>1181</v>
      </c>
      <c r="C1860" s="1" t="s">
        <v>1181</v>
      </c>
    </row>
    <row r="1861" spans="1:3" x14ac:dyDescent="0.2">
      <c r="A1861" s="1" t="s">
        <v>2297</v>
      </c>
      <c r="B1861" s="1" t="s">
        <v>1181</v>
      </c>
      <c r="C1861" s="1" t="s">
        <v>1181</v>
      </c>
    </row>
    <row r="1862" spans="1:3" x14ac:dyDescent="0.2">
      <c r="A1862" s="1" t="s">
        <v>2298</v>
      </c>
      <c r="B1862" s="1" t="s">
        <v>1276</v>
      </c>
      <c r="C1862" s="1" t="s">
        <v>1276</v>
      </c>
    </row>
    <row r="1863" spans="1:3" x14ac:dyDescent="0.2">
      <c r="A1863" s="1" t="s">
        <v>2299</v>
      </c>
      <c r="B1863" s="1" t="s">
        <v>1276</v>
      </c>
      <c r="C1863" s="1" t="s">
        <v>1276</v>
      </c>
    </row>
    <row r="1864" spans="1:3" x14ac:dyDescent="0.2">
      <c r="A1864" s="1" t="s">
        <v>2300</v>
      </c>
      <c r="B1864" s="1" t="s">
        <v>1276</v>
      </c>
      <c r="C1864" s="1" t="s">
        <v>1276</v>
      </c>
    </row>
    <row r="1865" spans="1:3" x14ac:dyDescent="0.2">
      <c r="A1865" s="1" t="s">
        <v>2301</v>
      </c>
      <c r="B1865" s="1" t="s">
        <v>1276</v>
      </c>
      <c r="C1865" s="1" t="s">
        <v>1276</v>
      </c>
    </row>
    <row r="1866" spans="1:3" x14ac:dyDescent="0.2">
      <c r="A1866" s="1" t="s">
        <v>2302</v>
      </c>
      <c r="B1866" s="1" t="s">
        <v>1276</v>
      </c>
      <c r="C1866" s="1" t="s">
        <v>1276</v>
      </c>
    </row>
    <row r="1867" spans="1:3" x14ac:dyDescent="0.2">
      <c r="A1867" s="1" t="s">
        <v>2303</v>
      </c>
      <c r="B1867" s="1" t="s">
        <v>1251</v>
      </c>
      <c r="C1867" s="1" t="s">
        <v>1251</v>
      </c>
    </row>
    <row r="1868" spans="1:3" x14ac:dyDescent="0.2">
      <c r="A1868" s="1" t="s">
        <v>2304</v>
      </c>
      <c r="B1868" s="1" t="s">
        <v>1276</v>
      </c>
      <c r="C1868" s="1" t="s">
        <v>1276</v>
      </c>
    </row>
    <row r="1869" spans="1:3" x14ac:dyDescent="0.2">
      <c r="A1869" s="1" t="s">
        <v>2305</v>
      </c>
      <c r="B1869" s="1" t="s">
        <v>1276</v>
      </c>
      <c r="C1869" s="1" t="s">
        <v>1276</v>
      </c>
    </row>
    <row r="1870" spans="1:3" x14ac:dyDescent="0.2">
      <c r="A1870" s="1" t="s">
        <v>2306</v>
      </c>
      <c r="B1870" s="1" t="s">
        <v>1276</v>
      </c>
      <c r="C1870" s="1" t="s">
        <v>1276</v>
      </c>
    </row>
    <row r="1871" spans="1:3" x14ac:dyDescent="0.2">
      <c r="A1871" s="1" t="s">
        <v>2307</v>
      </c>
      <c r="B1871" s="1" t="s">
        <v>1276</v>
      </c>
      <c r="C1871" s="1" t="s">
        <v>1276</v>
      </c>
    </row>
    <row r="1872" spans="1:3" x14ac:dyDescent="0.2">
      <c r="A1872" s="1" t="s">
        <v>2308</v>
      </c>
      <c r="B1872" s="1" t="s">
        <v>1276</v>
      </c>
      <c r="C1872" s="1" t="s">
        <v>1276</v>
      </c>
    </row>
    <row r="1873" spans="1:3" x14ac:dyDescent="0.2">
      <c r="A1873" s="1" t="s">
        <v>2309</v>
      </c>
      <c r="B1873" s="1" t="s">
        <v>1276</v>
      </c>
      <c r="C1873" s="1" t="s">
        <v>1276</v>
      </c>
    </row>
    <row r="1874" spans="1:3" x14ac:dyDescent="0.2">
      <c r="A1874" s="1" t="s">
        <v>2310</v>
      </c>
      <c r="B1874" s="1" t="s">
        <v>1276</v>
      </c>
      <c r="C1874" s="1" t="s">
        <v>1276</v>
      </c>
    </row>
    <row r="1875" spans="1:3" x14ac:dyDescent="0.2">
      <c r="A1875" s="1" t="s">
        <v>2311</v>
      </c>
      <c r="B1875" s="1" t="s">
        <v>1181</v>
      </c>
      <c r="C1875" s="1" t="s">
        <v>1181</v>
      </c>
    </row>
    <row r="1876" spans="1:3" x14ac:dyDescent="0.2">
      <c r="A1876" s="1" t="s">
        <v>2312</v>
      </c>
      <c r="B1876" s="1" t="s">
        <v>1181</v>
      </c>
      <c r="C1876" s="1" t="s">
        <v>1181</v>
      </c>
    </row>
    <row r="1877" spans="1:3" x14ac:dyDescent="0.2">
      <c r="A1877" s="1" t="s">
        <v>2313</v>
      </c>
      <c r="B1877" s="1" t="s">
        <v>1276</v>
      </c>
      <c r="C1877" s="1" t="s">
        <v>1276</v>
      </c>
    </row>
    <row r="1878" spans="1:3" x14ac:dyDescent="0.2">
      <c r="A1878" s="1" t="s">
        <v>2314</v>
      </c>
      <c r="B1878" s="1" t="s">
        <v>1276</v>
      </c>
      <c r="C1878" s="1" t="s">
        <v>1276</v>
      </c>
    </row>
    <row r="1879" spans="1:3" x14ac:dyDescent="0.2">
      <c r="A1879" s="1" t="s">
        <v>2315</v>
      </c>
      <c r="B1879" s="1" t="s">
        <v>1200</v>
      </c>
      <c r="C1879" s="1" t="s">
        <v>1200</v>
      </c>
    </row>
    <row r="1880" spans="1:3" x14ac:dyDescent="0.2">
      <c r="A1880" s="1" t="s">
        <v>2316</v>
      </c>
      <c r="B1880" s="1" t="s">
        <v>1181</v>
      </c>
      <c r="C1880" s="1" t="s">
        <v>1181</v>
      </c>
    </row>
    <row r="1881" spans="1:3" x14ac:dyDescent="0.2">
      <c r="A1881" s="1" t="s">
        <v>2317</v>
      </c>
      <c r="B1881" s="1" t="s">
        <v>1181</v>
      </c>
      <c r="C1881" s="1" t="s">
        <v>1181</v>
      </c>
    </row>
    <row r="1882" spans="1:3" x14ac:dyDescent="0.2">
      <c r="A1882" s="1" t="s">
        <v>2318</v>
      </c>
      <c r="B1882" s="1" t="s">
        <v>1181</v>
      </c>
      <c r="C1882" s="1" t="s">
        <v>1181</v>
      </c>
    </row>
    <row r="1883" spans="1:3" x14ac:dyDescent="0.2">
      <c r="A1883" s="1" t="s">
        <v>2319</v>
      </c>
      <c r="B1883" s="1" t="s">
        <v>1276</v>
      </c>
      <c r="C1883" s="1" t="s">
        <v>1276</v>
      </c>
    </row>
    <row r="1884" spans="1:3" x14ac:dyDescent="0.2">
      <c r="A1884" s="1" t="s">
        <v>2320</v>
      </c>
      <c r="B1884" s="1" t="s">
        <v>1276</v>
      </c>
      <c r="C1884" s="1" t="s">
        <v>1276</v>
      </c>
    </row>
    <row r="1885" spans="1:3" x14ac:dyDescent="0.2">
      <c r="A1885" s="1" t="s">
        <v>2321</v>
      </c>
      <c r="B1885" s="1" t="s">
        <v>1276</v>
      </c>
      <c r="C1885" s="1" t="s">
        <v>1276</v>
      </c>
    </row>
    <row r="1886" spans="1:3" x14ac:dyDescent="0.2">
      <c r="A1886" s="1" t="s">
        <v>2322</v>
      </c>
      <c r="B1886" s="1" t="s">
        <v>1255</v>
      </c>
      <c r="C1886" s="1" t="s">
        <v>1255</v>
      </c>
    </row>
    <row r="1887" spans="1:3" x14ac:dyDescent="0.2">
      <c r="A1887" s="1" t="s">
        <v>2323</v>
      </c>
      <c r="B1887" s="1" t="s">
        <v>1276</v>
      </c>
      <c r="C1887" s="1" t="s">
        <v>1276</v>
      </c>
    </row>
    <row r="1888" spans="1:3" x14ac:dyDescent="0.2">
      <c r="A1888" s="1" t="s">
        <v>2324</v>
      </c>
      <c r="B1888" s="1" t="s">
        <v>1276</v>
      </c>
      <c r="C1888" s="1" t="s">
        <v>1276</v>
      </c>
    </row>
    <row r="1889" spans="1:3" x14ac:dyDescent="0.2">
      <c r="A1889" s="1" t="s">
        <v>2325</v>
      </c>
      <c r="B1889" s="1" t="s">
        <v>1200</v>
      </c>
      <c r="C1889" s="1" t="s">
        <v>1200</v>
      </c>
    </row>
    <row r="1890" spans="1:3" x14ac:dyDescent="0.2">
      <c r="A1890" s="1" t="s">
        <v>2326</v>
      </c>
      <c r="B1890" s="1" t="s">
        <v>1200</v>
      </c>
      <c r="C1890" s="1" t="s">
        <v>1200</v>
      </c>
    </row>
    <row r="1891" spans="1:3" x14ac:dyDescent="0.2">
      <c r="A1891" s="1" t="s">
        <v>2327</v>
      </c>
      <c r="B1891" s="1" t="s">
        <v>1200</v>
      </c>
      <c r="C1891" s="1" t="s">
        <v>1200</v>
      </c>
    </row>
    <row r="1892" spans="1:3" x14ac:dyDescent="0.2">
      <c r="A1892" s="1" t="s">
        <v>2328</v>
      </c>
      <c r="B1892" s="1" t="s">
        <v>1276</v>
      </c>
      <c r="C1892" s="1" t="s">
        <v>1276</v>
      </c>
    </row>
    <row r="1893" spans="1:3" x14ac:dyDescent="0.2">
      <c r="A1893" s="1" t="s">
        <v>2329</v>
      </c>
      <c r="B1893" s="1" t="s">
        <v>1276</v>
      </c>
      <c r="C1893" s="1" t="s">
        <v>1276</v>
      </c>
    </row>
    <row r="1894" spans="1:3" x14ac:dyDescent="0.2">
      <c r="A1894" s="1" t="s">
        <v>2330</v>
      </c>
      <c r="B1894" s="1" t="s">
        <v>1276</v>
      </c>
      <c r="C1894" s="1" t="s">
        <v>1276</v>
      </c>
    </row>
    <row r="1895" spans="1:3" x14ac:dyDescent="0.2">
      <c r="A1895" s="1" t="s">
        <v>2331</v>
      </c>
      <c r="B1895" s="1" t="s">
        <v>1276</v>
      </c>
      <c r="C1895" s="1" t="s">
        <v>1276</v>
      </c>
    </row>
    <row r="1896" spans="1:3" x14ac:dyDescent="0.2">
      <c r="A1896" s="1" t="s">
        <v>2332</v>
      </c>
      <c r="B1896" s="1" t="s">
        <v>1772</v>
      </c>
      <c r="C1896" s="1" t="s">
        <v>1772</v>
      </c>
    </row>
    <row r="1897" spans="1:3" x14ac:dyDescent="0.2">
      <c r="A1897" s="1" t="s">
        <v>2333</v>
      </c>
      <c r="B1897" s="1" t="s">
        <v>1772</v>
      </c>
      <c r="C1897" s="1" t="s">
        <v>1772</v>
      </c>
    </row>
    <row r="1898" spans="1:3" x14ac:dyDescent="0.2">
      <c r="A1898" s="1" t="s">
        <v>2334</v>
      </c>
      <c r="B1898" s="1" t="s">
        <v>1276</v>
      </c>
      <c r="C1898" s="1" t="s">
        <v>1276</v>
      </c>
    </row>
    <row r="1899" spans="1:3" x14ac:dyDescent="0.2">
      <c r="A1899" s="1" t="s">
        <v>2335</v>
      </c>
      <c r="B1899" s="1" t="s">
        <v>1276</v>
      </c>
      <c r="C1899" s="1" t="s">
        <v>1276</v>
      </c>
    </row>
    <row r="1900" spans="1:3" x14ac:dyDescent="0.2">
      <c r="A1900" s="1" t="s">
        <v>2336</v>
      </c>
      <c r="B1900" s="1" t="s">
        <v>1276</v>
      </c>
      <c r="C1900" s="1" t="s">
        <v>1276</v>
      </c>
    </row>
    <row r="1901" spans="1:3" x14ac:dyDescent="0.2">
      <c r="A1901" s="1" t="s">
        <v>2337</v>
      </c>
      <c r="B1901" s="1" t="s">
        <v>2338</v>
      </c>
      <c r="C1901" s="1" t="s">
        <v>2338</v>
      </c>
    </row>
    <row r="1902" spans="1:3" x14ac:dyDescent="0.2">
      <c r="A1902" s="1" t="s">
        <v>2339</v>
      </c>
      <c r="B1902" s="1" t="s">
        <v>1246</v>
      </c>
      <c r="C1902" s="1" t="s">
        <v>1246</v>
      </c>
    </row>
    <row r="1903" spans="1:3" x14ac:dyDescent="0.2">
      <c r="A1903" s="1" t="s">
        <v>2340</v>
      </c>
      <c r="B1903" s="1" t="s">
        <v>1251</v>
      </c>
      <c r="C1903" s="1" t="s">
        <v>1251</v>
      </c>
    </row>
    <row r="1904" spans="1:3" x14ac:dyDescent="0.2">
      <c r="A1904" s="1" t="s">
        <v>2341</v>
      </c>
      <c r="B1904" s="1" t="s">
        <v>1251</v>
      </c>
      <c r="C1904" s="1" t="s">
        <v>1251</v>
      </c>
    </row>
    <row r="1905" spans="1:3" x14ac:dyDescent="0.2">
      <c r="A1905" s="1" t="s">
        <v>2342</v>
      </c>
      <c r="B1905" s="1" t="s">
        <v>1251</v>
      </c>
      <c r="C1905" s="1" t="s">
        <v>1251</v>
      </c>
    </row>
    <row r="1906" spans="1:3" x14ac:dyDescent="0.2">
      <c r="A1906" s="1" t="s">
        <v>2343</v>
      </c>
      <c r="B1906" s="1" t="s">
        <v>1251</v>
      </c>
      <c r="C1906" s="1" t="s">
        <v>1251</v>
      </c>
    </row>
    <row r="1907" spans="1:3" x14ac:dyDescent="0.2">
      <c r="A1907" s="1" t="s">
        <v>2344</v>
      </c>
      <c r="B1907" s="1" t="s">
        <v>1237</v>
      </c>
      <c r="C1907" s="1" t="s">
        <v>1237</v>
      </c>
    </row>
    <row r="1908" spans="1:3" x14ac:dyDescent="0.2">
      <c r="A1908" s="1" t="s">
        <v>2345</v>
      </c>
      <c r="B1908" s="1" t="s">
        <v>1237</v>
      </c>
      <c r="C1908" s="1" t="s">
        <v>1237</v>
      </c>
    </row>
    <row r="1909" spans="1:3" x14ac:dyDescent="0.2">
      <c r="A1909" s="1" t="s">
        <v>2346</v>
      </c>
      <c r="B1909" s="1" t="s">
        <v>1237</v>
      </c>
      <c r="C1909" s="1" t="s">
        <v>1237</v>
      </c>
    </row>
    <row r="1910" spans="1:3" x14ac:dyDescent="0.2">
      <c r="A1910" s="1" t="s">
        <v>2347</v>
      </c>
      <c r="B1910" s="1" t="s">
        <v>1181</v>
      </c>
      <c r="C1910" s="1" t="s">
        <v>1181</v>
      </c>
    </row>
    <row r="1911" spans="1:3" x14ac:dyDescent="0.2">
      <c r="A1911" s="1" t="s">
        <v>2348</v>
      </c>
      <c r="B1911" s="1" t="s">
        <v>1181</v>
      </c>
      <c r="C1911" s="1" t="s">
        <v>1181</v>
      </c>
    </row>
    <row r="1912" spans="1:3" x14ac:dyDescent="0.2">
      <c r="A1912" s="1" t="s">
        <v>2349</v>
      </c>
      <c r="B1912" s="1" t="s">
        <v>1181</v>
      </c>
      <c r="C1912" s="1" t="s">
        <v>1181</v>
      </c>
    </row>
    <row r="1913" spans="1:3" x14ac:dyDescent="0.2">
      <c r="A1913" s="1" t="s">
        <v>2350</v>
      </c>
      <c r="B1913" s="1" t="s">
        <v>2190</v>
      </c>
      <c r="C1913" s="1" t="s">
        <v>2190</v>
      </c>
    </row>
    <row r="1914" spans="1:3" x14ac:dyDescent="0.2">
      <c r="A1914" s="1" t="s">
        <v>2351</v>
      </c>
      <c r="B1914" s="1" t="s">
        <v>2200</v>
      </c>
      <c r="C1914" s="1" t="s">
        <v>2200</v>
      </c>
    </row>
    <row r="1915" spans="1:3" x14ac:dyDescent="0.2">
      <c r="A1915" s="1" t="s">
        <v>2352</v>
      </c>
      <c r="B1915" s="1" t="s">
        <v>1251</v>
      </c>
      <c r="C1915" s="1" t="s">
        <v>1251</v>
      </c>
    </row>
    <row r="1916" spans="1:3" x14ac:dyDescent="0.2">
      <c r="A1916" s="1" t="s">
        <v>2353</v>
      </c>
      <c r="B1916" s="1" t="s">
        <v>1276</v>
      </c>
      <c r="C1916" s="1" t="s">
        <v>1276</v>
      </c>
    </row>
    <row r="1917" spans="1:3" x14ac:dyDescent="0.2">
      <c r="A1917" s="1" t="s">
        <v>2354</v>
      </c>
      <c r="B1917" s="1" t="s">
        <v>2355</v>
      </c>
      <c r="C1917" s="1" t="s">
        <v>2355</v>
      </c>
    </row>
    <row r="1918" spans="1:3" x14ac:dyDescent="0.2">
      <c r="A1918" s="1" t="s">
        <v>2356</v>
      </c>
      <c r="B1918" s="1" t="s">
        <v>2357</v>
      </c>
      <c r="C1918" s="1" t="s">
        <v>1251</v>
      </c>
    </row>
    <row r="1919" spans="1:3" x14ac:dyDescent="0.2">
      <c r="A1919" s="1" t="s">
        <v>2358</v>
      </c>
      <c r="B1919" s="1" t="s">
        <v>1276</v>
      </c>
      <c r="C1919" s="1" t="s">
        <v>1276</v>
      </c>
    </row>
    <row r="1920" spans="1:3" x14ac:dyDescent="0.2">
      <c r="A1920" s="1" t="s">
        <v>2359</v>
      </c>
      <c r="B1920" s="1" t="s">
        <v>1237</v>
      </c>
      <c r="C1920" s="1" t="s">
        <v>1237</v>
      </c>
    </row>
    <row r="1921" spans="1:3" x14ac:dyDescent="0.2">
      <c r="A1921" s="1" t="s">
        <v>2360</v>
      </c>
      <c r="B1921" s="1" t="s">
        <v>1246</v>
      </c>
      <c r="C1921" s="1" t="s">
        <v>1246</v>
      </c>
    </row>
    <row r="1922" spans="1:3" x14ac:dyDescent="0.2">
      <c r="A1922" s="1" t="s">
        <v>2361</v>
      </c>
      <c r="B1922" s="1" t="s">
        <v>1200</v>
      </c>
      <c r="C1922" s="1" t="s">
        <v>1200</v>
      </c>
    </row>
    <row r="1923" spans="1:3" x14ac:dyDescent="0.2">
      <c r="A1923" s="1" t="s">
        <v>2362</v>
      </c>
      <c r="B1923" s="1" t="s">
        <v>1276</v>
      </c>
      <c r="C1923" s="1" t="s">
        <v>1276</v>
      </c>
    </row>
    <row r="1924" spans="1:3" x14ac:dyDescent="0.2">
      <c r="A1924" s="1" t="s">
        <v>2363</v>
      </c>
      <c r="B1924" s="1" t="s">
        <v>2190</v>
      </c>
      <c r="C1924" s="1" t="s">
        <v>2190</v>
      </c>
    </row>
    <row r="1925" spans="1:3" x14ac:dyDescent="0.2">
      <c r="A1925" s="1" t="s">
        <v>2364</v>
      </c>
      <c r="B1925" s="1" t="s">
        <v>1246</v>
      </c>
      <c r="C1925" s="1" t="s">
        <v>1246</v>
      </c>
    </row>
    <row r="1926" spans="1:3" x14ac:dyDescent="0.2">
      <c r="A1926" s="1" t="s">
        <v>2365</v>
      </c>
      <c r="B1926" s="1" t="s">
        <v>1246</v>
      </c>
      <c r="C1926" s="1" t="s">
        <v>1246</v>
      </c>
    </row>
    <row r="1927" spans="1:3" x14ac:dyDescent="0.2">
      <c r="A1927" s="1" t="s">
        <v>2366</v>
      </c>
      <c r="B1927" s="1" t="s">
        <v>2200</v>
      </c>
      <c r="C1927" s="1" t="s">
        <v>2200</v>
      </c>
    </row>
    <row r="1928" spans="1:3" x14ac:dyDescent="0.2">
      <c r="A1928" s="1" t="s">
        <v>2367</v>
      </c>
      <c r="B1928" s="1" t="s">
        <v>1775</v>
      </c>
      <c r="C1928" s="1" t="s">
        <v>1775</v>
      </c>
    </row>
    <row r="1929" spans="1:3" x14ac:dyDescent="0.2">
      <c r="A1929" s="1" t="s">
        <v>2368</v>
      </c>
      <c r="B1929" s="1" t="s">
        <v>2190</v>
      </c>
      <c r="C1929" s="1" t="s">
        <v>2190</v>
      </c>
    </row>
    <row r="1930" spans="1:3" x14ac:dyDescent="0.2">
      <c r="A1930" s="1" t="s">
        <v>2369</v>
      </c>
      <c r="B1930" s="1" t="s">
        <v>2190</v>
      </c>
      <c r="C1930" s="1" t="s">
        <v>2190</v>
      </c>
    </row>
    <row r="1931" spans="1:3" x14ac:dyDescent="0.2">
      <c r="A1931" s="1" t="s">
        <v>2370</v>
      </c>
      <c r="B1931" s="1" t="s">
        <v>2190</v>
      </c>
      <c r="C1931" s="1" t="s">
        <v>2190</v>
      </c>
    </row>
    <row r="1932" spans="1:3" x14ac:dyDescent="0.2">
      <c r="A1932" s="1" t="s">
        <v>2371</v>
      </c>
      <c r="B1932" s="1" t="s">
        <v>1276</v>
      </c>
      <c r="C1932" s="1" t="s">
        <v>1276</v>
      </c>
    </row>
    <row r="1933" spans="1:3" x14ac:dyDescent="0.2">
      <c r="A1933" s="1" t="s">
        <v>2372</v>
      </c>
      <c r="B1933" s="1" t="s">
        <v>1958</v>
      </c>
      <c r="C1933" s="1" t="s">
        <v>1958</v>
      </c>
    </row>
    <row r="1934" spans="1:3" x14ac:dyDescent="0.2">
      <c r="A1934" s="1" t="s">
        <v>2373</v>
      </c>
      <c r="B1934" s="1" t="s">
        <v>1237</v>
      </c>
      <c r="C1934" s="1" t="s">
        <v>1237</v>
      </c>
    </row>
    <row r="1935" spans="1:3" x14ac:dyDescent="0.2">
      <c r="A1935" s="1" t="s">
        <v>2374</v>
      </c>
      <c r="B1935" s="1" t="s">
        <v>1237</v>
      </c>
      <c r="C1935" s="1" t="s">
        <v>1237</v>
      </c>
    </row>
    <row r="1936" spans="1:3" x14ac:dyDescent="0.2">
      <c r="A1936" s="1" t="s">
        <v>2375</v>
      </c>
      <c r="B1936" s="1" t="s">
        <v>1237</v>
      </c>
      <c r="C1936" s="1" t="s">
        <v>1237</v>
      </c>
    </row>
    <row r="1937" spans="1:3" x14ac:dyDescent="0.2">
      <c r="A1937" s="1" t="s">
        <v>2376</v>
      </c>
      <c r="B1937" s="1" t="s">
        <v>1237</v>
      </c>
      <c r="C1937" s="1" t="s">
        <v>1237</v>
      </c>
    </row>
    <row r="1938" spans="1:3" x14ac:dyDescent="0.2">
      <c r="A1938" s="1" t="s">
        <v>2377</v>
      </c>
      <c r="B1938" s="1" t="s">
        <v>2378</v>
      </c>
      <c r="C1938" s="1" t="s">
        <v>2378</v>
      </c>
    </row>
    <row r="1939" spans="1:3" x14ac:dyDescent="0.2">
      <c r="A1939" s="1" t="s">
        <v>2379</v>
      </c>
      <c r="B1939" s="1" t="s">
        <v>1938</v>
      </c>
      <c r="C1939" s="1" t="s">
        <v>1938</v>
      </c>
    </row>
    <row r="1940" spans="1:3" x14ac:dyDescent="0.2">
      <c r="A1940" s="1" t="s">
        <v>2380</v>
      </c>
      <c r="B1940" s="1" t="s">
        <v>2200</v>
      </c>
      <c r="C1940" s="1" t="s">
        <v>2200</v>
      </c>
    </row>
    <row r="1941" spans="1:3" x14ac:dyDescent="0.2">
      <c r="A1941" s="1" t="s">
        <v>2381</v>
      </c>
      <c r="B1941" s="1" t="s">
        <v>2200</v>
      </c>
      <c r="C1941" s="1" t="s">
        <v>2200</v>
      </c>
    </row>
    <row r="1942" spans="1:3" x14ac:dyDescent="0.2">
      <c r="A1942" s="1" t="s">
        <v>2382</v>
      </c>
      <c r="B1942" s="1" t="s">
        <v>2200</v>
      </c>
      <c r="C1942" s="1" t="s">
        <v>2200</v>
      </c>
    </row>
    <row r="1943" spans="1:3" x14ac:dyDescent="0.2">
      <c r="A1943" s="1" t="s">
        <v>2383</v>
      </c>
      <c r="B1943" s="1" t="s">
        <v>2200</v>
      </c>
      <c r="C1943" s="1" t="s">
        <v>2200</v>
      </c>
    </row>
    <row r="1944" spans="1:3" x14ac:dyDescent="0.2">
      <c r="A1944" s="1" t="s">
        <v>2384</v>
      </c>
      <c r="B1944" s="1" t="s">
        <v>2200</v>
      </c>
      <c r="C1944" s="1" t="s">
        <v>2200</v>
      </c>
    </row>
    <row r="1945" spans="1:3" x14ac:dyDescent="0.2">
      <c r="A1945" s="1" t="s">
        <v>2385</v>
      </c>
      <c r="B1945" s="1" t="s">
        <v>1251</v>
      </c>
      <c r="C1945" s="1" t="s">
        <v>1251</v>
      </c>
    </row>
    <row r="1946" spans="1:3" x14ac:dyDescent="0.2">
      <c r="A1946" s="1" t="s">
        <v>2386</v>
      </c>
      <c r="B1946" s="1" t="s">
        <v>1251</v>
      </c>
      <c r="C1946" s="1" t="s">
        <v>1251</v>
      </c>
    </row>
    <row r="1947" spans="1:3" x14ac:dyDescent="0.2">
      <c r="A1947" s="1" t="s">
        <v>2387</v>
      </c>
      <c r="B1947" s="1" t="s">
        <v>1251</v>
      </c>
      <c r="C1947" s="1" t="s">
        <v>1251</v>
      </c>
    </row>
    <row r="1948" spans="1:3" x14ac:dyDescent="0.2">
      <c r="A1948" s="1" t="s">
        <v>2388</v>
      </c>
      <c r="B1948" s="1" t="s">
        <v>1276</v>
      </c>
      <c r="C1948" s="1" t="s">
        <v>1276</v>
      </c>
    </row>
    <row r="1949" spans="1:3" x14ac:dyDescent="0.2">
      <c r="A1949" s="1" t="s">
        <v>2389</v>
      </c>
      <c r="B1949" s="1" t="s">
        <v>1772</v>
      </c>
      <c r="C1949" s="1" t="s">
        <v>1772</v>
      </c>
    </row>
    <row r="1950" spans="1:3" x14ac:dyDescent="0.2">
      <c r="A1950" s="1" t="s">
        <v>2390</v>
      </c>
      <c r="B1950" s="1" t="s">
        <v>2200</v>
      </c>
      <c r="C1950" s="1" t="s">
        <v>2200</v>
      </c>
    </row>
    <row r="1951" spans="1:3" x14ac:dyDescent="0.2">
      <c r="A1951" s="1" t="s">
        <v>2391</v>
      </c>
      <c r="B1951" s="1" t="s">
        <v>2190</v>
      </c>
      <c r="C1951" s="1" t="s">
        <v>2190</v>
      </c>
    </row>
    <row r="1952" spans="1:3" x14ac:dyDescent="0.2">
      <c r="A1952" s="1" t="s">
        <v>2392</v>
      </c>
      <c r="B1952" s="1" t="s">
        <v>1237</v>
      </c>
      <c r="C1952" s="1" t="s">
        <v>1237</v>
      </c>
    </row>
    <row r="1953" spans="1:3" x14ac:dyDescent="0.2">
      <c r="A1953" s="1" t="s">
        <v>2393</v>
      </c>
      <c r="B1953" s="1" t="s">
        <v>1237</v>
      </c>
      <c r="C1953" s="1" t="s">
        <v>1237</v>
      </c>
    </row>
    <row r="1954" spans="1:3" x14ac:dyDescent="0.2">
      <c r="A1954" s="1" t="s">
        <v>2394</v>
      </c>
      <c r="B1954" s="1" t="s">
        <v>2395</v>
      </c>
      <c r="C1954" s="1" t="s">
        <v>2395</v>
      </c>
    </row>
    <row r="1955" spans="1:3" x14ac:dyDescent="0.2">
      <c r="A1955" s="1" t="s">
        <v>2396</v>
      </c>
      <c r="B1955" s="1" t="s">
        <v>2395</v>
      </c>
      <c r="C1955" s="1" t="s">
        <v>2395</v>
      </c>
    </row>
    <row r="1956" spans="1:3" x14ac:dyDescent="0.2">
      <c r="A1956" s="1" t="s">
        <v>2397</v>
      </c>
      <c r="B1956" s="1" t="s">
        <v>1276</v>
      </c>
      <c r="C1956" s="1" t="s">
        <v>1276</v>
      </c>
    </row>
    <row r="1957" spans="1:3" x14ac:dyDescent="0.2">
      <c r="A1957" s="1" t="s">
        <v>2398</v>
      </c>
      <c r="B1957" s="1" t="s">
        <v>2399</v>
      </c>
      <c r="C1957" s="1" t="s">
        <v>2399</v>
      </c>
    </row>
    <row r="1958" spans="1:3" x14ac:dyDescent="0.2">
      <c r="A1958" s="1" t="s">
        <v>2400</v>
      </c>
      <c r="B1958" s="1" t="s">
        <v>2190</v>
      </c>
      <c r="C1958" s="1" t="s">
        <v>2190</v>
      </c>
    </row>
    <row r="1959" spans="1:3" x14ac:dyDescent="0.2">
      <c r="A1959" s="1" t="s">
        <v>2401</v>
      </c>
      <c r="B1959" s="1" t="s">
        <v>2190</v>
      </c>
      <c r="C1959" s="1" t="s">
        <v>2190</v>
      </c>
    </row>
    <row r="1960" spans="1:3" x14ac:dyDescent="0.2">
      <c r="A1960" s="1" t="s">
        <v>2402</v>
      </c>
      <c r="B1960" s="1" t="s">
        <v>2190</v>
      </c>
      <c r="C1960" s="1" t="s">
        <v>2190</v>
      </c>
    </row>
    <row r="1961" spans="1:3" x14ac:dyDescent="0.2">
      <c r="A1961" s="1" t="s">
        <v>2403</v>
      </c>
      <c r="B1961" s="1" t="s">
        <v>2190</v>
      </c>
      <c r="C1961" s="1" t="s">
        <v>2190</v>
      </c>
    </row>
    <row r="1962" spans="1:3" x14ac:dyDescent="0.2">
      <c r="A1962" s="1" t="s">
        <v>2404</v>
      </c>
      <c r="B1962" s="1" t="s">
        <v>2190</v>
      </c>
      <c r="C1962" s="1" t="s">
        <v>2190</v>
      </c>
    </row>
    <row r="1963" spans="1:3" x14ac:dyDescent="0.2">
      <c r="A1963" s="1" t="s">
        <v>2405</v>
      </c>
      <c r="B1963" s="1" t="s">
        <v>2190</v>
      </c>
      <c r="C1963" s="1" t="s">
        <v>2190</v>
      </c>
    </row>
    <row r="1964" spans="1:3" x14ac:dyDescent="0.2">
      <c r="A1964" s="1" t="s">
        <v>2406</v>
      </c>
      <c r="B1964" s="1" t="s">
        <v>2407</v>
      </c>
      <c r="C1964" s="1" t="s">
        <v>2407</v>
      </c>
    </row>
    <row r="1965" spans="1:3" x14ac:dyDescent="0.2">
      <c r="A1965" s="1" t="s">
        <v>2408</v>
      </c>
      <c r="B1965" s="1" t="s">
        <v>2190</v>
      </c>
      <c r="C1965" s="1" t="s">
        <v>2190</v>
      </c>
    </row>
    <row r="1966" spans="1:3" x14ac:dyDescent="0.2">
      <c r="A1966" s="1" t="s">
        <v>2409</v>
      </c>
      <c r="B1966" s="1" t="s">
        <v>1237</v>
      </c>
      <c r="C1966" s="1" t="s">
        <v>1237</v>
      </c>
    </row>
    <row r="1967" spans="1:3" x14ac:dyDescent="0.2">
      <c r="A1967" s="1" t="s">
        <v>2410</v>
      </c>
      <c r="B1967" s="1" t="s">
        <v>1772</v>
      </c>
      <c r="C1967" s="1" t="s">
        <v>1772</v>
      </c>
    </row>
    <row r="1968" spans="1:3" x14ac:dyDescent="0.2">
      <c r="A1968" s="1" t="s">
        <v>2411</v>
      </c>
      <c r="B1968" s="1" t="s">
        <v>1237</v>
      </c>
      <c r="C1968" s="1" t="s">
        <v>1237</v>
      </c>
    </row>
    <row r="1969" spans="1:3" x14ac:dyDescent="0.2">
      <c r="A1969" s="1" t="s">
        <v>2412</v>
      </c>
      <c r="B1969" s="1" t="s">
        <v>1251</v>
      </c>
      <c r="C1969" s="1" t="s">
        <v>1251</v>
      </c>
    </row>
    <row r="1970" spans="1:3" x14ac:dyDescent="0.2">
      <c r="A1970" s="1" t="s">
        <v>2413</v>
      </c>
      <c r="B1970" s="1" t="s">
        <v>1251</v>
      </c>
      <c r="C1970" s="1" t="s">
        <v>1251</v>
      </c>
    </row>
    <row r="1971" spans="1:3" x14ac:dyDescent="0.2">
      <c r="A1971" s="1" t="s">
        <v>2414</v>
      </c>
      <c r="B1971" s="1" t="s">
        <v>2415</v>
      </c>
      <c r="C1971" s="1" t="s">
        <v>2415</v>
      </c>
    </row>
    <row r="1972" spans="1:3" x14ac:dyDescent="0.2">
      <c r="A1972" s="1" t="s">
        <v>2416</v>
      </c>
      <c r="B1972" s="1" t="s">
        <v>1251</v>
      </c>
      <c r="C1972" s="1" t="s">
        <v>1251</v>
      </c>
    </row>
    <row r="1973" spans="1:3" x14ac:dyDescent="0.2">
      <c r="A1973" s="1" t="s">
        <v>2417</v>
      </c>
      <c r="B1973" s="1" t="s">
        <v>1237</v>
      </c>
      <c r="C1973" s="1" t="s">
        <v>1237</v>
      </c>
    </row>
    <row r="1974" spans="1:3" x14ac:dyDescent="0.2">
      <c r="A1974" s="1" t="s">
        <v>2418</v>
      </c>
      <c r="B1974" s="1" t="s">
        <v>2419</v>
      </c>
      <c r="C1974" s="1" t="s">
        <v>2419</v>
      </c>
    </row>
    <row r="1975" spans="1:3" x14ac:dyDescent="0.2">
      <c r="A1975" s="1" t="s">
        <v>2420</v>
      </c>
      <c r="B1975" s="1" t="s">
        <v>1237</v>
      </c>
      <c r="C1975" s="1" t="s">
        <v>1237</v>
      </c>
    </row>
    <row r="1976" spans="1:3" x14ac:dyDescent="0.2">
      <c r="A1976" s="1" t="s">
        <v>2421</v>
      </c>
      <c r="B1976" s="1" t="s">
        <v>1251</v>
      </c>
      <c r="C1976" s="1" t="s">
        <v>1251</v>
      </c>
    </row>
    <row r="1977" spans="1:3" x14ac:dyDescent="0.2">
      <c r="A1977" s="1" t="s">
        <v>2422</v>
      </c>
      <c r="B1977" s="1" t="s">
        <v>1237</v>
      </c>
      <c r="C1977" s="1" t="s">
        <v>1237</v>
      </c>
    </row>
    <row r="1978" spans="1:3" x14ac:dyDescent="0.2">
      <c r="A1978" s="1" t="s">
        <v>2423</v>
      </c>
      <c r="B1978" s="1" t="s">
        <v>1237</v>
      </c>
      <c r="C1978" s="1" t="s">
        <v>1237</v>
      </c>
    </row>
    <row r="1979" spans="1:3" x14ac:dyDescent="0.2">
      <c r="A1979" s="1" t="s">
        <v>2424</v>
      </c>
      <c r="B1979" s="1" t="s">
        <v>2190</v>
      </c>
      <c r="C1979" s="1" t="s">
        <v>2190</v>
      </c>
    </row>
    <row r="1980" spans="1:3" x14ac:dyDescent="0.2">
      <c r="A1980" s="1" t="s">
        <v>2425</v>
      </c>
      <c r="B1980" s="1" t="s">
        <v>2190</v>
      </c>
      <c r="C1980" s="1" t="s">
        <v>2190</v>
      </c>
    </row>
    <row r="1981" spans="1:3" x14ac:dyDescent="0.2">
      <c r="A1981" s="1" t="s">
        <v>2426</v>
      </c>
      <c r="B1981" s="1" t="s">
        <v>1276</v>
      </c>
      <c r="C1981" s="1" t="s">
        <v>1276</v>
      </c>
    </row>
    <row r="1982" spans="1:3" x14ac:dyDescent="0.2">
      <c r="A1982" s="1" t="s">
        <v>2427</v>
      </c>
      <c r="B1982" s="1" t="s">
        <v>1246</v>
      </c>
      <c r="C1982" s="1" t="s">
        <v>1246</v>
      </c>
    </row>
    <row r="1983" spans="1:3" x14ac:dyDescent="0.2">
      <c r="A1983" s="1" t="s">
        <v>2428</v>
      </c>
      <c r="B1983" s="1" t="s">
        <v>1246</v>
      </c>
      <c r="C1983" s="1" t="s">
        <v>1246</v>
      </c>
    </row>
    <row r="1984" spans="1:3" x14ac:dyDescent="0.2">
      <c r="A1984" s="1" t="s">
        <v>2429</v>
      </c>
      <c r="B1984" s="1" t="s">
        <v>1276</v>
      </c>
      <c r="C1984" s="1" t="s">
        <v>1276</v>
      </c>
    </row>
    <row r="1985" spans="1:3" x14ac:dyDescent="0.2">
      <c r="A1985" s="1" t="s">
        <v>2430</v>
      </c>
      <c r="B1985" s="1" t="s">
        <v>1251</v>
      </c>
      <c r="C1985" s="1" t="s">
        <v>1251</v>
      </c>
    </row>
    <row r="1986" spans="1:3" x14ac:dyDescent="0.2">
      <c r="A1986" s="1" t="s">
        <v>2431</v>
      </c>
      <c r="B1986" s="1" t="s">
        <v>1237</v>
      </c>
      <c r="C1986" s="1" t="s">
        <v>1237</v>
      </c>
    </row>
    <row r="1987" spans="1:3" x14ac:dyDescent="0.2">
      <c r="A1987" s="1" t="s">
        <v>2432</v>
      </c>
      <c r="B1987" s="1" t="s">
        <v>1276</v>
      </c>
      <c r="C1987" s="1" t="s">
        <v>1276</v>
      </c>
    </row>
    <row r="1988" spans="1:3" x14ac:dyDescent="0.2">
      <c r="A1988" s="1" t="s">
        <v>2433</v>
      </c>
      <c r="B1988" s="1" t="s">
        <v>1775</v>
      </c>
      <c r="C1988" s="1" t="s">
        <v>1775</v>
      </c>
    </row>
    <row r="1989" spans="1:3" x14ac:dyDescent="0.2">
      <c r="A1989" s="1" t="s">
        <v>2434</v>
      </c>
      <c r="B1989" s="1" t="s">
        <v>1276</v>
      </c>
      <c r="C1989" s="1" t="s">
        <v>1276</v>
      </c>
    </row>
    <row r="1990" spans="1:3" x14ac:dyDescent="0.2">
      <c r="A1990" s="1" t="s">
        <v>2435</v>
      </c>
      <c r="B1990" s="1" t="s">
        <v>1276</v>
      </c>
      <c r="C1990" s="1" t="s">
        <v>1276</v>
      </c>
    </row>
    <row r="1991" spans="1:3" x14ac:dyDescent="0.2">
      <c r="A1991" s="1" t="s">
        <v>2436</v>
      </c>
      <c r="B1991" s="1" t="s">
        <v>2190</v>
      </c>
      <c r="C1991" s="1" t="s">
        <v>2190</v>
      </c>
    </row>
    <row r="1992" spans="1:3" x14ac:dyDescent="0.2">
      <c r="A1992" s="1" t="s">
        <v>2437</v>
      </c>
      <c r="B1992" s="1" t="s">
        <v>2190</v>
      </c>
      <c r="C1992" s="1" t="s">
        <v>2190</v>
      </c>
    </row>
    <row r="1993" spans="1:3" x14ac:dyDescent="0.2">
      <c r="A1993" s="1" t="s">
        <v>2438</v>
      </c>
      <c r="B1993" s="1" t="s">
        <v>1237</v>
      </c>
      <c r="C1993" s="1" t="s">
        <v>1237</v>
      </c>
    </row>
    <row r="1994" spans="1:3" x14ac:dyDescent="0.2">
      <c r="A1994" s="1" t="s">
        <v>2439</v>
      </c>
      <c r="B1994" s="1" t="s">
        <v>1237</v>
      </c>
      <c r="C1994" s="1" t="s">
        <v>1237</v>
      </c>
    </row>
    <row r="1995" spans="1:3" x14ac:dyDescent="0.2">
      <c r="A1995" s="1" t="s">
        <v>2440</v>
      </c>
      <c r="B1995" s="1" t="s">
        <v>2190</v>
      </c>
      <c r="C1995" s="1" t="s">
        <v>2190</v>
      </c>
    </row>
    <row r="1996" spans="1:3" x14ac:dyDescent="0.2">
      <c r="A1996" s="1" t="s">
        <v>2441</v>
      </c>
      <c r="B1996" s="1" t="s">
        <v>1276</v>
      </c>
      <c r="C1996" s="1" t="s">
        <v>1276</v>
      </c>
    </row>
    <row r="1997" spans="1:3" x14ac:dyDescent="0.2">
      <c r="A1997" s="1" t="s">
        <v>2442</v>
      </c>
      <c r="B1997" s="1" t="s">
        <v>2443</v>
      </c>
      <c r="C1997" s="1" t="s">
        <v>2443</v>
      </c>
    </row>
    <row r="1998" spans="1:3" x14ac:dyDescent="0.2">
      <c r="A1998" s="1" t="s">
        <v>2444</v>
      </c>
      <c r="B1998" s="1" t="s">
        <v>1276</v>
      </c>
      <c r="C1998" s="1" t="s">
        <v>1276</v>
      </c>
    </row>
    <row r="1999" spans="1:3" x14ac:dyDescent="0.2">
      <c r="A1999" s="1" t="s">
        <v>2445</v>
      </c>
      <c r="B1999" s="1" t="s">
        <v>1202</v>
      </c>
      <c r="C1999" s="1" t="s">
        <v>1202</v>
      </c>
    </row>
    <row r="2000" spans="1:3" x14ac:dyDescent="0.2">
      <c r="A2000" s="1" t="s">
        <v>2446</v>
      </c>
      <c r="B2000" s="1" t="s">
        <v>1276</v>
      </c>
      <c r="C2000" s="1" t="s">
        <v>1276</v>
      </c>
    </row>
    <row r="2001" spans="1:3" x14ac:dyDescent="0.2">
      <c r="A2001" s="1" t="s">
        <v>2447</v>
      </c>
      <c r="B2001" s="1" t="s">
        <v>1276</v>
      </c>
      <c r="C2001" s="1" t="s">
        <v>1276</v>
      </c>
    </row>
    <row r="2002" spans="1:3" x14ac:dyDescent="0.2">
      <c r="A2002" s="1" t="s">
        <v>2448</v>
      </c>
      <c r="B2002" s="1" t="s">
        <v>1202</v>
      </c>
      <c r="C2002" s="1" t="s">
        <v>1202</v>
      </c>
    </row>
    <row r="2003" spans="1:3" x14ac:dyDescent="0.2">
      <c r="A2003" s="1" t="s">
        <v>2449</v>
      </c>
      <c r="B2003" s="1" t="s">
        <v>2407</v>
      </c>
      <c r="C2003" s="1" t="s">
        <v>2407</v>
      </c>
    </row>
    <row r="2004" spans="1:3" x14ac:dyDescent="0.2">
      <c r="A2004" s="1" t="s">
        <v>2450</v>
      </c>
      <c r="B2004" s="1" t="s">
        <v>1276</v>
      </c>
      <c r="C2004" s="1" t="s">
        <v>1276</v>
      </c>
    </row>
    <row r="2005" spans="1:3" x14ac:dyDescent="0.2">
      <c r="A2005" s="1" t="s">
        <v>2451</v>
      </c>
      <c r="B2005" s="1" t="s">
        <v>1276</v>
      </c>
      <c r="C2005" s="1" t="s">
        <v>1276</v>
      </c>
    </row>
    <row r="2006" spans="1:3" x14ac:dyDescent="0.2">
      <c r="A2006" s="1" t="s">
        <v>2452</v>
      </c>
      <c r="B2006" s="1" t="s">
        <v>1276</v>
      </c>
      <c r="C2006" s="1" t="s">
        <v>1276</v>
      </c>
    </row>
    <row r="2007" spans="1:3" x14ac:dyDescent="0.2">
      <c r="A2007" s="1" t="s">
        <v>2458</v>
      </c>
      <c r="B2007" s="1" t="s">
        <v>2458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6" x14ac:dyDescent="0.2"/>
  <sheetData>
    <row r="1" spans="1:10" x14ac:dyDescent="0.2">
      <c r="A1" s="35" t="s">
        <v>2489</v>
      </c>
      <c r="B1" s="35" t="s">
        <v>873</v>
      </c>
      <c r="C1" s="35" t="s">
        <v>1</v>
      </c>
      <c r="E1" s="35" t="s">
        <v>873</v>
      </c>
      <c r="F1" s="35" t="s">
        <v>2488</v>
      </c>
      <c r="G1" s="35" t="s">
        <v>3</v>
      </c>
      <c r="I1" s="35" t="s">
        <v>2490</v>
      </c>
      <c r="J1">
        <f>SUM(F2:F7)</f>
        <v>19</v>
      </c>
    </row>
    <row r="2" spans="1:10" x14ac:dyDescent="0.2">
      <c r="A2" t="s">
        <v>2463</v>
      </c>
      <c r="B2" t="s">
        <v>2464</v>
      </c>
      <c r="C2">
        <v>3</v>
      </c>
      <c r="E2" t="s">
        <v>2464</v>
      </c>
      <c r="F2">
        <f>COUNTIF($B$1:$B$20, "="&amp;$E2)</f>
        <v>5</v>
      </c>
      <c r="G2">
        <f>SUMIF($B$1:$B$20, "="&amp;$E2,$C$1:$C$20)</f>
        <v>12</v>
      </c>
      <c r="I2" s="35" t="s">
        <v>2491</v>
      </c>
      <c r="J2">
        <f>SUM(G2:G7)</f>
        <v>41</v>
      </c>
    </row>
    <row r="3" spans="1:10" x14ac:dyDescent="0.2">
      <c r="A3" t="s">
        <v>2465</v>
      </c>
      <c r="B3" t="s">
        <v>2466</v>
      </c>
      <c r="C3">
        <v>2</v>
      </c>
      <c r="E3" t="s">
        <v>2474</v>
      </c>
      <c r="F3">
        <f>COUNTIF($B$1:$B$20, "="&amp;$E3)</f>
        <v>2</v>
      </c>
      <c r="G3">
        <f>SUMIF($B$1:$B$20, "="&amp;$E3,$C$1:$C$20)</f>
        <v>12</v>
      </c>
    </row>
    <row r="4" spans="1:10" x14ac:dyDescent="0.2">
      <c r="A4" t="s">
        <v>2467</v>
      </c>
      <c r="B4" t="s">
        <v>2464</v>
      </c>
      <c r="C4">
        <v>2</v>
      </c>
      <c r="E4" t="s">
        <v>2472</v>
      </c>
      <c r="F4">
        <f>COUNTIF($B$1:$B$20, "="&amp;$E4)</f>
        <v>2</v>
      </c>
      <c r="G4">
        <f>SUMIF($B$1:$B$20, "="&amp;$E4,$C$1:$C$20)</f>
        <v>4</v>
      </c>
    </row>
    <row r="5" spans="1:10" x14ac:dyDescent="0.2">
      <c r="A5" t="s">
        <v>2469</v>
      </c>
      <c r="B5" t="s">
        <v>2468</v>
      </c>
      <c r="C5">
        <v>1</v>
      </c>
      <c r="E5" t="s">
        <v>2470</v>
      </c>
      <c r="F5">
        <f>COUNTIF($B$1:$B$20, "="&amp;$E5)</f>
        <v>4</v>
      </c>
      <c r="G5">
        <f>SUMIF($B$1:$B$20, "="&amp;$E5,$C$1:$C$20)</f>
        <v>5</v>
      </c>
    </row>
    <row r="6" spans="1:10" x14ac:dyDescent="0.2">
      <c r="A6" t="s">
        <v>2471</v>
      </c>
      <c r="B6" t="s">
        <v>2464</v>
      </c>
      <c r="C6">
        <v>4</v>
      </c>
      <c r="E6" t="s">
        <v>2466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 x14ac:dyDescent="0.2">
      <c r="A7" t="s">
        <v>2473</v>
      </c>
      <c r="B7" t="s">
        <v>2470</v>
      </c>
      <c r="C7">
        <v>1</v>
      </c>
      <c r="E7" t="s">
        <v>2468</v>
      </c>
      <c r="F7">
        <f t="shared" si="0"/>
        <v>5</v>
      </c>
      <c r="G7">
        <f t="shared" si="1"/>
        <v>6</v>
      </c>
    </row>
    <row r="8" spans="1:10" x14ac:dyDescent="0.2">
      <c r="A8" t="s">
        <v>2475</v>
      </c>
      <c r="B8" t="s">
        <v>2464</v>
      </c>
      <c r="C8">
        <v>1</v>
      </c>
    </row>
    <row r="9" spans="1:10" x14ac:dyDescent="0.2">
      <c r="A9" t="s">
        <v>2476</v>
      </c>
      <c r="B9" t="s">
        <v>2472</v>
      </c>
      <c r="C9">
        <v>2</v>
      </c>
    </row>
    <row r="10" spans="1:10" x14ac:dyDescent="0.2">
      <c r="A10" t="s">
        <v>2477</v>
      </c>
      <c r="B10" t="s">
        <v>2472</v>
      </c>
      <c r="C10">
        <v>2</v>
      </c>
    </row>
    <row r="11" spans="1:10" x14ac:dyDescent="0.2">
      <c r="A11" t="s">
        <v>2478</v>
      </c>
      <c r="B11" t="s">
        <v>2468</v>
      </c>
      <c r="C11">
        <v>1</v>
      </c>
    </row>
    <row r="12" spans="1:10" x14ac:dyDescent="0.2">
      <c r="A12" t="s">
        <v>2479</v>
      </c>
      <c r="B12" t="s">
        <v>2474</v>
      </c>
      <c r="C12">
        <v>10</v>
      </c>
    </row>
    <row r="13" spans="1:10" x14ac:dyDescent="0.2">
      <c r="A13" t="s">
        <v>2480</v>
      </c>
      <c r="B13" t="s">
        <v>2468</v>
      </c>
      <c r="C13">
        <v>2</v>
      </c>
    </row>
    <row r="14" spans="1:10" x14ac:dyDescent="0.2">
      <c r="A14" t="s">
        <v>2481</v>
      </c>
      <c r="B14" t="s">
        <v>2468</v>
      </c>
      <c r="C14">
        <v>1</v>
      </c>
    </row>
    <row r="15" spans="1:10" x14ac:dyDescent="0.2">
      <c r="A15" t="s">
        <v>2482</v>
      </c>
      <c r="B15" t="s">
        <v>2464</v>
      </c>
      <c r="C15">
        <v>2</v>
      </c>
    </row>
    <row r="16" spans="1:10" x14ac:dyDescent="0.2">
      <c r="A16" t="s">
        <v>2483</v>
      </c>
      <c r="B16" t="s">
        <v>2470</v>
      </c>
      <c r="C16">
        <v>2</v>
      </c>
    </row>
    <row r="17" spans="1:3" x14ac:dyDescent="0.2">
      <c r="A17" t="s">
        <v>2484</v>
      </c>
      <c r="B17" t="s">
        <v>2474</v>
      </c>
      <c r="C17">
        <v>2</v>
      </c>
    </row>
    <row r="18" spans="1:3" x14ac:dyDescent="0.2">
      <c r="A18" t="s">
        <v>2485</v>
      </c>
      <c r="B18" t="s">
        <v>2468</v>
      </c>
      <c r="C18">
        <v>1</v>
      </c>
    </row>
    <row r="19" spans="1:3" x14ac:dyDescent="0.2">
      <c r="A19" t="s">
        <v>2485</v>
      </c>
      <c r="B19" t="s">
        <v>2470</v>
      </c>
      <c r="C19">
        <v>1</v>
      </c>
    </row>
    <row r="20" spans="1:3" x14ac:dyDescent="0.2">
      <c r="A20" t="s">
        <v>2486</v>
      </c>
      <c r="B20" t="s">
        <v>2470</v>
      </c>
      <c r="C20">
        <v>1</v>
      </c>
    </row>
    <row r="21" spans="1:3" x14ac:dyDescent="0.2">
      <c r="A21" t="s">
        <v>2487</v>
      </c>
      <c r="B21" t="s">
        <v>2464</v>
      </c>
      <c r="C2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2021-04-22T12:42:50Z</dcterms:modified>
</cp:coreProperties>
</file>