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095" activeTab="3"/>
  </bookViews>
  <sheets>
    <sheet name="Dados" sheetId="1" r:id="rId1"/>
    <sheet name="Gráficos de Tempo" sheetId="2" r:id="rId2"/>
    <sheet name="Gráficos de SpeedUp" sheetId="3" r:id="rId3"/>
    <sheet name="Gráficos de Eficiência" sheetId="4" r:id="rId4"/>
    <sheet name="Planilha5" sheetId="5" r:id="rId5"/>
  </sheets>
  <calcPr calcId="144525"/>
</workbook>
</file>

<file path=xl/sharedStrings.xml><?xml version="1.0" encoding="utf-8"?>
<sst xmlns="http://schemas.openxmlformats.org/spreadsheetml/2006/main" count="96" uniqueCount="51">
  <si>
    <t>NUM_ARRAYS = 25</t>
  </si>
  <si>
    <t>SIZE</t>
  </si>
  <si>
    <t>SEQ</t>
  </si>
  <si>
    <t>2T</t>
  </si>
  <si>
    <t>SPD2T</t>
  </si>
  <si>
    <t>EF2T</t>
  </si>
  <si>
    <t>4T</t>
  </si>
  <si>
    <t>SPD4T</t>
  </si>
  <si>
    <t>EF4T</t>
  </si>
  <si>
    <t>8T</t>
  </si>
  <si>
    <t>SPD8T</t>
  </si>
  <si>
    <t>EF8T</t>
  </si>
  <si>
    <t>16T</t>
  </si>
  <si>
    <t>SPD16T</t>
  </si>
  <si>
    <t>EF16T</t>
  </si>
  <si>
    <t>NUM_ARRAYS = 150</t>
  </si>
  <si>
    <t>NUM_ARRAYS = 500</t>
  </si>
  <si>
    <t>TAMANHO</t>
  </si>
  <si>
    <t>25 VETORES</t>
  </si>
  <si>
    <t>150 VETORES</t>
  </si>
  <si>
    <t>500 VETORES</t>
  </si>
  <si>
    <t>0.145271</t>
  </si>
  <si>
    <t>0.848389</t>
  </si>
  <si>
    <t>0.563803</t>
  </si>
  <si>
    <t>0.437959</t>
  </si>
  <si>
    <r>
      <t xml:space="preserve"> </t>
    </r>
    <r>
      <rPr>
        <sz val="11"/>
        <color rgb="FF000000"/>
        <rFont val="Times"/>
        <charset val="134"/>
      </rPr>
      <t>0.089040</t>
    </r>
  </si>
  <si>
    <t>0.342705</t>
  </si>
  <si>
    <t>0.764872</t>
  </si>
  <si>
    <t>4 Threads</t>
  </si>
  <si>
    <t>0.089728</t>
  </si>
  <si>
    <t>0.356551</t>
  </si>
  <si>
    <t>0.727601</t>
  </si>
  <si>
    <t>0.358339</t>
  </si>
  <si>
    <t>0.744450</t>
  </si>
  <si>
    <r>
      <t xml:space="preserve"> </t>
    </r>
    <r>
      <rPr>
        <sz val="11"/>
        <color rgb="FF000000"/>
        <rFont val="Times"/>
        <charset val="134"/>
      </rPr>
      <t>0.905611</t>
    </r>
  </si>
  <si>
    <t>8 Threads</t>
  </si>
  <si>
    <r>
      <t xml:space="preserve"> </t>
    </r>
    <r>
      <rPr>
        <sz val="11"/>
        <color rgb="FF000000"/>
        <rFont val="Times"/>
        <charset val="134"/>
      </rPr>
      <t>0.062400</t>
    </r>
  </si>
  <si>
    <t>0.197695</t>
  </si>
  <si>
    <t>0.477011</t>
  </si>
  <si>
    <t>0.181038</t>
  </si>
  <si>
    <t>0.617625</t>
  </si>
  <si>
    <r>
      <t xml:space="preserve"> </t>
    </r>
    <r>
      <rPr>
        <sz val="11"/>
        <color rgb="FF000000"/>
        <rFont val="Times"/>
        <charset val="134"/>
      </rPr>
      <t>0.402832</t>
    </r>
  </si>
  <si>
    <t>0.715274</t>
  </si>
  <si>
    <r>
      <t xml:space="preserve"> </t>
    </r>
    <r>
      <rPr>
        <sz val="11"/>
        <color rgb="FF000000"/>
        <rFont val="Times"/>
        <charset val="134"/>
      </rPr>
      <t>0.049016</t>
    </r>
  </si>
  <si>
    <t>0.133997</t>
  </si>
  <si>
    <t>0.426847</t>
  </si>
  <si>
    <t>0.136922</t>
  </si>
  <si>
    <t>0.513404</t>
  </si>
  <si>
    <t>0.269870</t>
  </si>
  <si>
    <t>0.481178</t>
  </si>
  <si>
    <t>0.749150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</si>
</sst>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Times"/>
      <charset val="134"/>
    </font>
    <font>
      <sz val="11"/>
      <color rgb="FF000000"/>
      <name val="Times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6" borderId="3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9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0" fillId="24" borderId="2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justify" vertical="top" wrapText="1"/>
    </xf>
    <xf numFmtId="3" fontId="2" fillId="0" borderId="0" xfId="0" applyNumberFormat="1" applyFont="1" applyAlignment="1">
      <alignment horizontal="justify" vertical="top" wrapText="1"/>
    </xf>
    <xf numFmtId="0" fontId="2" fillId="0" borderId="0" xfId="0" applyFont="1" applyAlignment="1">
      <alignment horizontal="justify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Bubble Sort Sequencial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Dados!$D$41</c:f>
              <c:strCache>
                <c:ptCount val="1"/>
                <c:pt idx="0">
                  <c:v>25 VETORES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Dados!$C$42:$C$51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Dados!$D$42:$D$51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c:formatCode="#,##0">
                  <c:v>1266211</c:v>
                </c:pt>
                <c:pt idx="3" c:formatCode="#,##0">
                  <c:v>2244684</c:v>
                </c:pt>
                <c:pt idx="4" c:formatCode="#,##0">
                  <c:v>3509148</c:v>
                </c:pt>
                <c:pt idx="5" c:formatCode="#,##0">
                  <c:v>5057411</c:v>
                </c:pt>
                <c:pt idx="6" c:formatCode="#,##0">
                  <c:v>6879037</c:v>
                </c:pt>
                <c:pt idx="7" c:formatCode="#,##0">
                  <c:v>8985266</c:v>
                </c:pt>
                <c:pt idx="8" c:formatCode="#,##0">
                  <c:v>11369629</c:v>
                </c:pt>
                <c:pt idx="9" c:formatCode="#,##0">
                  <c:v>14033251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Dados!$E$41</c:f>
              <c:strCache>
                <c:ptCount val="1"/>
                <c:pt idx="0">
                  <c:v>150 VETORES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Dados!$C$42:$C$51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Dados!$E$42:$E$51</c:f>
              <c:numCache>
                <c:formatCode>General</c:formatCode>
                <c:ptCount val="10"/>
                <c:pt idx="0">
                  <c:v>0</c:v>
                </c:pt>
                <c:pt idx="1" c:formatCode="#,##0">
                  <c:v>3370703</c:v>
                </c:pt>
                <c:pt idx="2" c:formatCode="#,##0">
                  <c:v>7560595</c:v>
                </c:pt>
                <c:pt idx="3" c:formatCode="#,##0">
                  <c:v>13451512</c:v>
                </c:pt>
                <c:pt idx="4" c:formatCode="#,##0">
                  <c:v>21032109</c:v>
                </c:pt>
                <c:pt idx="5" c:formatCode="#,##0">
                  <c:v>30312985</c:v>
                </c:pt>
                <c:pt idx="6" c:formatCode="#,##0">
                  <c:v>41262056</c:v>
                </c:pt>
                <c:pt idx="7" c:formatCode="#,##0">
                  <c:v>53897714</c:v>
                </c:pt>
                <c:pt idx="8" c:formatCode="#,##0">
                  <c:v>68198829</c:v>
                </c:pt>
                <c:pt idx="9" c:formatCode="#,##0">
                  <c:v>84198272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Dados!$F$41</c:f>
              <c:strCache>
                <c:ptCount val="1"/>
                <c:pt idx="0">
                  <c:v>500 VETORES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Dados!$C$42:$C$51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Dados!$F$42:$F$51</c:f>
              <c:numCache>
                <c:formatCode>#,##0</c:formatCode>
                <c:ptCount val="10"/>
                <c:pt idx="0">
                  <c:v>2811093</c:v>
                </c:pt>
                <c:pt idx="1">
                  <c:v>11214021</c:v>
                </c:pt>
                <c:pt idx="2">
                  <c:v>25203426</c:v>
                </c:pt>
                <c:pt idx="3">
                  <c:v>44835352</c:v>
                </c:pt>
                <c:pt idx="4">
                  <c:v>70113094</c:v>
                </c:pt>
                <c:pt idx="5">
                  <c:v>100996584</c:v>
                </c:pt>
                <c:pt idx="6">
                  <c:v>137531501</c:v>
                </c:pt>
                <c:pt idx="7">
                  <c:v>179640866</c:v>
                </c:pt>
                <c:pt idx="8">
                  <c:v>227392042</c:v>
                </c:pt>
                <c:pt idx="9">
                  <c:v>280749107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5602167"/>
        <c:axId val="657109404"/>
      </c:lineChart>
      <c:catAx>
        <c:axId val="865602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109404"/>
        <c:crosses val="autoZero"/>
        <c:auto val="1"/>
        <c:lblAlgn val="ctr"/>
        <c:lblOffset val="100"/>
        <c:noMultiLvlLbl val="0"/>
      </c:catAx>
      <c:valAx>
        <c:axId val="657109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602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Eficiência: NUM_ARRAYS = 500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Dados!$E$28</c:f>
              <c:strCache>
                <c:ptCount val="1"/>
                <c:pt idx="0">
                  <c:v>EF2T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Dados!$E$29:$E$38</c:f>
              <c:numCache>
                <c:formatCode>General</c:formatCode>
                <c:ptCount val="10"/>
                <c:pt idx="0">
                  <c:v>0.873988068816915</c:v>
                </c:pt>
                <c:pt idx="1">
                  <c:v>0.968455798434028</c:v>
                </c:pt>
                <c:pt idx="2">
                  <c:v>0.955211946321834</c:v>
                </c:pt>
                <c:pt idx="3">
                  <c:v>0.992713064539796</c:v>
                </c:pt>
                <c:pt idx="4">
                  <c:v>0.990168895902471</c:v>
                </c:pt>
                <c:pt idx="5">
                  <c:v>0.994450893018624</c:v>
                </c:pt>
                <c:pt idx="6">
                  <c:v>0.995668843166759</c:v>
                </c:pt>
                <c:pt idx="7">
                  <c:v>0.997738107227426</c:v>
                </c:pt>
                <c:pt idx="8">
                  <c:v>0.999426016862129</c:v>
                </c:pt>
                <c:pt idx="9">
                  <c:v>0.99846301994128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Dados!$H$28</c:f>
              <c:strCache>
                <c:ptCount val="1"/>
                <c:pt idx="0">
                  <c:v>EF4T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Dados!$H$29:$H$38</c:f>
              <c:numCache>
                <c:formatCode>General</c:formatCode>
                <c:ptCount val="10"/>
                <c:pt idx="0">
                  <c:v>0.97502312962159</c:v>
                </c:pt>
                <c:pt idx="1">
                  <c:v>0.975102950565646</c:v>
                </c:pt>
                <c:pt idx="2">
                  <c:v>0.984704409824846</c:v>
                </c:pt>
                <c:pt idx="3">
                  <c:v>0.987254341785702</c:v>
                </c:pt>
                <c:pt idx="4">
                  <c:v>0.998418156467844</c:v>
                </c:pt>
                <c:pt idx="5">
                  <c:v>0.989472179437526</c:v>
                </c:pt>
                <c:pt idx="6">
                  <c:v>0.990472139237945</c:v>
                </c:pt>
                <c:pt idx="7">
                  <c:v>0.995733710456709</c:v>
                </c:pt>
                <c:pt idx="8">
                  <c:v>0.991177223106118</c:v>
                </c:pt>
                <c:pt idx="9">
                  <c:v>0.987337161116721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Dados!$K$28</c:f>
              <c:strCache>
                <c:ptCount val="1"/>
                <c:pt idx="0">
                  <c:v>EF8T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Dados!$K$29:$K$38</c:f>
              <c:numCache>
                <c:formatCode>General</c:formatCode>
                <c:ptCount val="10"/>
                <c:pt idx="0">
                  <c:v>0.638860234774895</c:v>
                </c:pt>
                <c:pt idx="1">
                  <c:v>0.879778048789671</c:v>
                </c:pt>
                <c:pt idx="2">
                  <c:v>0.914201780938265</c:v>
                </c:pt>
                <c:pt idx="3">
                  <c:v>0.908507652686908</c:v>
                </c:pt>
                <c:pt idx="4">
                  <c:v>0.910403555417457</c:v>
                </c:pt>
                <c:pt idx="5">
                  <c:v>0.913310649584455</c:v>
                </c:pt>
                <c:pt idx="6">
                  <c:v>0.909551288072873</c:v>
                </c:pt>
                <c:pt idx="7">
                  <c:v>0.913694006205233</c:v>
                </c:pt>
                <c:pt idx="8">
                  <c:v>0.912535183978469</c:v>
                </c:pt>
                <c:pt idx="9">
                  <c:v>0.912687268050208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Dados!$N$28</c:f>
              <c:strCache>
                <c:ptCount val="1"/>
                <c:pt idx="0">
                  <c:v>EF16T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Dados!$N$29:$N$38</c:f>
              <c:numCache>
                <c:formatCode>General</c:formatCode>
                <c:ptCount val="10"/>
                <c:pt idx="0">
                  <c:v>0.370764922263504</c:v>
                </c:pt>
                <c:pt idx="1">
                  <c:v>0.42364724949115</c:v>
                </c:pt>
                <c:pt idx="2">
                  <c:v>0.422719510253847</c:v>
                </c:pt>
                <c:pt idx="3">
                  <c:v>0.423570221320028</c:v>
                </c:pt>
                <c:pt idx="4">
                  <c:v>0.422712240976594</c:v>
                </c:pt>
                <c:pt idx="5">
                  <c:v>0.423182874346629</c:v>
                </c:pt>
                <c:pt idx="6">
                  <c:v>0.423471774369901</c:v>
                </c:pt>
                <c:pt idx="7">
                  <c:v>0.423738001114591</c:v>
                </c:pt>
                <c:pt idx="8">
                  <c:v>0.423356025292097</c:v>
                </c:pt>
                <c:pt idx="9">
                  <c:v>0.423520103836579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8069568"/>
        <c:axId val="558068320"/>
      </c:lineChart>
      <c:catAx>
        <c:axId val="5580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068320"/>
        <c:crosses val="autoZero"/>
        <c:auto val="1"/>
        <c:lblAlgn val="ctr"/>
        <c:lblOffset val="100"/>
        <c:noMultiLvlLbl val="0"/>
      </c:catAx>
      <c:valAx>
        <c:axId val="5580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0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Tempo: NUM_ARRAYS = 25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Dados!$B$2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Dados!$B$3:$B$12</c:f>
              <c:numCache>
                <c:formatCode>General</c:formatCode>
                <c:ptCount val="10"/>
                <c:pt idx="0">
                  <c:v>0.144619</c:v>
                </c:pt>
                <c:pt idx="1">
                  <c:v>0.560088</c:v>
                </c:pt>
                <c:pt idx="2">
                  <c:v>1.259371</c:v>
                </c:pt>
                <c:pt idx="3">
                  <c:v>2.238823</c:v>
                </c:pt>
                <c:pt idx="4">
                  <c:v>3.499126</c:v>
                </c:pt>
                <c:pt idx="5">
                  <c:v>5.03873</c:v>
                </c:pt>
                <c:pt idx="6">
                  <c:v>6.862141</c:v>
                </c:pt>
                <c:pt idx="7">
                  <c:v>8.959956</c:v>
                </c:pt>
                <c:pt idx="8">
                  <c:v>11.340031</c:v>
                </c:pt>
                <c:pt idx="9">
                  <c:v>14.008724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Dados!$C$2</c:f>
              <c:strCache>
                <c:ptCount val="1"/>
                <c:pt idx="0">
                  <c:v>2T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Dados!$C$3:$C$12</c:f>
              <c:numCache>
                <c:formatCode>General</c:formatCode>
                <c:ptCount val="10"/>
                <c:pt idx="0">
                  <c:v>0.136816</c:v>
                </c:pt>
                <c:pt idx="1">
                  <c:v>0.532887</c:v>
                </c:pt>
                <c:pt idx="2">
                  <c:v>0.924937</c:v>
                </c:pt>
                <c:pt idx="3">
                  <c:v>1.345893</c:v>
                </c:pt>
                <c:pt idx="4">
                  <c:v>2.103296</c:v>
                </c:pt>
                <c:pt idx="5">
                  <c:v>3.826935</c:v>
                </c:pt>
                <c:pt idx="6">
                  <c:v>4.303821</c:v>
                </c:pt>
                <c:pt idx="7">
                  <c:v>5.383742</c:v>
                </c:pt>
                <c:pt idx="8">
                  <c:v>6.811147</c:v>
                </c:pt>
                <c:pt idx="9">
                  <c:v>8.410404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Dados!$F$2</c:f>
              <c:strCache>
                <c:ptCount val="1"/>
                <c:pt idx="0">
                  <c:v>4T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Dados!$F$3:$F$12</c:f>
              <c:numCache>
                <c:formatCode>General</c:formatCode>
                <c:ptCount val="10"/>
                <c:pt idx="0">
                  <c:v>0.06134</c:v>
                </c:pt>
                <c:pt idx="1">
                  <c:v>0.230874</c:v>
                </c:pt>
                <c:pt idx="2">
                  <c:v>0.507789</c:v>
                </c:pt>
                <c:pt idx="3">
                  <c:v>0.908516</c:v>
                </c:pt>
                <c:pt idx="4">
                  <c:v>1.417361</c:v>
                </c:pt>
                <c:pt idx="5">
                  <c:v>2.040395</c:v>
                </c:pt>
                <c:pt idx="6">
                  <c:v>2.757939</c:v>
                </c:pt>
                <c:pt idx="7">
                  <c:v>3.589034</c:v>
                </c:pt>
                <c:pt idx="8">
                  <c:v>4.542534</c:v>
                </c:pt>
                <c:pt idx="9">
                  <c:v>5.638543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Dados!$I$2</c:f>
              <c:strCache>
                <c:ptCount val="1"/>
                <c:pt idx="0">
                  <c:v>8T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Dados!$I$3:$I$12</c:f>
              <c:numCache>
                <c:formatCode>General</c:formatCode>
                <c:ptCount val="10"/>
                <c:pt idx="0">
                  <c:v>0.0607</c:v>
                </c:pt>
                <c:pt idx="1">
                  <c:v>0.133126</c:v>
                </c:pt>
                <c:pt idx="2">
                  <c:v>0.266625</c:v>
                </c:pt>
                <c:pt idx="3">
                  <c:v>0.489102</c:v>
                </c:pt>
                <c:pt idx="4">
                  <c:v>0.739867</c:v>
                </c:pt>
                <c:pt idx="5">
                  <c:v>1.087302</c:v>
                </c:pt>
                <c:pt idx="6">
                  <c:v>1.463526</c:v>
                </c:pt>
                <c:pt idx="7">
                  <c:v>1.897816</c:v>
                </c:pt>
                <c:pt idx="8">
                  <c:v>2.4149</c:v>
                </c:pt>
                <c:pt idx="9">
                  <c:v>2.978867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Dados!$L$2</c:f>
              <c:strCache>
                <c:ptCount val="1"/>
                <c:pt idx="0">
                  <c:v>16T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Dados!$L$3:$L$12</c:f>
              <c:numCache>
                <c:formatCode>General</c:formatCode>
                <c:ptCount val="10"/>
                <c:pt idx="0">
                  <c:v>0.04466</c:v>
                </c:pt>
                <c:pt idx="1">
                  <c:v>0.134912</c:v>
                </c:pt>
                <c:pt idx="2">
                  <c:v>0.281797</c:v>
                </c:pt>
                <c:pt idx="3">
                  <c:v>0.489214</c:v>
                </c:pt>
                <c:pt idx="4">
                  <c:v>0.747159</c:v>
                </c:pt>
                <c:pt idx="5">
                  <c:v>1.064821</c:v>
                </c:pt>
                <c:pt idx="6">
                  <c:v>1.449573</c:v>
                </c:pt>
                <c:pt idx="7">
                  <c:v>1.910865</c:v>
                </c:pt>
                <c:pt idx="8">
                  <c:v>2.415039</c:v>
                </c:pt>
                <c:pt idx="9">
                  <c:v>2.993484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640368"/>
        <c:axId val="553641200"/>
      </c:lineChart>
      <c:catAx>
        <c:axId val="5536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641200"/>
        <c:crosses val="autoZero"/>
        <c:auto val="1"/>
        <c:lblAlgn val="ctr"/>
        <c:lblOffset val="100"/>
        <c:noMultiLvlLbl val="0"/>
      </c:catAx>
      <c:valAx>
        <c:axId val="5536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6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Tempo:</a:t>
            </a:r>
            <a:r>
              <a:rPr lang="pt-BR" baseline="0"/>
              <a:t> NUM_ARRAYS = 150</a:t>
            </a:r>
            <a:endParaRPr lang="pt-BR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Dados!$B$15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Dados!$B$16:$B$25</c:f>
              <c:numCache>
                <c:formatCode>General</c:formatCode>
                <c:ptCount val="10"/>
                <c:pt idx="0">
                  <c:v>0.845936</c:v>
                </c:pt>
                <c:pt idx="1">
                  <c:v>3.363927</c:v>
                </c:pt>
                <c:pt idx="2">
                  <c:v>7.56066</c:v>
                </c:pt>
                <c:pt idx="3">
                  <c:v>13.450076</c:v>
                </c:pt>
                <c:pt idx="4">
                  <c:v>21.047051</c:v>
                </c:pt>
                <c:pt idx="5">
                  <c:v>30.296276</c:v>
                </c:pt>
                <c:pt idx="6">
                  <c:v>41.245425</c:v>
                </c:pt>
                <c:pt idx="7">
                  <c:v>53.904057</c:v>
                </c:pt>
                <c:pt idx="8">
                  <c:v>68.18245</c:v>
                </c:pt>
                <c:pt idx="9">
                  <c:v>84.185604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Dados!$C$15</c:f>
              <c:strCache>
                <c:ptCount val="1"/>
                <c:pt idx="0">
                  <c:v>2T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Dados!$C$16:$C$25</c:f>
              <c:numCache>
                <c:formatCode>General</c:formatCode>
                <c:ptCount val="10"/>
                <c:pt idx="0">
                  <c:v>0.671869</c:v>
                </c:pt>
                <c:pt idx="1">
                  <c:v>2.049281</c:v>
                </c:pt>
                <c:pt idx="2">
                  <c:v>3.970444</c:v>
                </c:pt>
                <c:pt idx="3">
                  <c:v>6.911199</c:v>
                </c:pt>
                <c:pt idx="4">
                  <c:v>11.155946</c:v>
                </c:pt>
                <c:pt idx="5">
                  <c:v>15.510415</c:v>
                </c:pt>
                <c:pt idx="6">
                  <c:v>20.978503</c:v>
                </c:pt>
                <c:pt idx="7">
                  <c:v>27.273702</c:v>
                </c:pt>
                <c:pt idx="8">
                  <c:v>34.298527</c:v>
                </c:pt>
                <c:pt idx="9">
                  <c:v>42.568848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Dados!$F$15</c:f>
              <c:strCache>
                <c:ptCount val="1"/>
                <c:pt idx="0">
                  <c:v>4T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Dados!$F$16:$F$25</c:f>
              <c:numCache>
                <c:formatCode>General</c:formatCode>
                <c:ptCount val="10"/>
                <c:pt idx="0">
                  <c:v>0.233588</c:v>
                </c:pt>
                <c:pt idx="1">
                  <c:v>0.908071</c:v>
                </c:pt>
                <c:pt idx="2">
                  <c:v>2.0199</c:v>
                </c:pt>
                <c:pt idx="3">
                  <c:v>3.604442</c:v>
                </c:pt>
                <c:pt idx="4">
                  <c:v>5.606541</c:v>
                </c:pt>
                <c:pt idx="5">
                  <c:v>8.08818</c:v>
                </c:pt>
                <c:pt idx="6">
                  <c:v>11.032113</c:v>
                </c:pt>
                <c:pt idx="7">
                  <c:v>14.5211</c:v>
                </c:pt>
                <c:pt idx="8">
                  <c:v>18.358407</c:v>
                </c:pt>
                <c:pt idx="9">
                  <c:v>22.470077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Dados!$I$15</c:f>
              <c:strCache>
                <c:ptCount val="1"/>
                <c:pt idx="0">
                  <c:v>8T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Dados!$I$16:$I$25</c:f>
              <c:numCache>
                <c:formatCode>General</c:formatCode>
                <c:ptCount val="10"/>
                <c:pt idx="0">
                  <c:v>0.232948</c:v>
                </c:pt>
                <c:pt idx="1">
                  <c:v>0.537794</c:v>
                </c:pt>
                <c:pt idx="2">
                  <c:v>1.077093</c:v>
                </c:pt>
                <c:pt idx="3">
                  <c:v>2.018514</c:v>
                </c:pt>
                <c:pt idx="4">
                  <c:v>3.042405</c:v>
                </c:pt>
                <c:pt idx="5">
                  <c:v>4.270242</c:v>
                </c:pt>
                <c:pt idx="6">
                  <c:v>5.942973</c:v>
                </c:pt>
                <c:pt idx="7">
                  <c:v>7.640551</c:v>
                </c:pt>
                <c:pt idx="8">
                  <c:v>9.603855</c:v>
                </c:pt>
                <c:pt idx="9">
                  <c:v>11.853356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Dados!$L$15</c:f>
              <c:strCache>
                <c:ptCount val="1"/>
                <c:pt idx="0">
                  <c:v>16T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Dados!$L$16:$L$25</c:f>
              <c:numCache>
                <c:formatCode>General</c:formatCode>
                <c:ptCount val="10"/>
                <c:pt idx="0">
                  <c:v>0.143271</c:v>
                </c:pt>
                <c:pt idx="1">
                  <c:v>0.499983</c:v>
                </c:pt>
                <c:pt idx="2">
                  <c:v>1.095328</c:v>
                </c:pt>
                <c:pt idx="3">
                  <c:v>1.91983</c:v>
                </c:pt>
                <c:pt idx="4">
                  <c:v>2.990974</c:v>
                </c:pt>
                <c:pt idx="5">
                  <c:v>4.284144</c:v>
                </c:pt>
                <c:pt idx="6">
                  <c:v>5.833136</c:v>
                </c:pt>
                <c:pt idx="7">
                  <c:v>7.614137</c:v>
                </c:pt>
                <c:pt idx="8">
                  <c:v>9.614754</c:v>
                </c:pt>
                <c:pt idx="9">
                  <c:v>11.863619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942144"/>
        <c:axId val="609941728"/>
      </c:lineChart>
      <c:catAx>
        <c:axId val="6099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941728"/>
        <c:crosses val="autoZero"/>
        <c:auto val="1"/>
        <c:lblAlgn val="ctr"/>
        <c:lblOffset val="100"/>
        <c:noMultiLvlLbl val="0"/>
      </c:catAx>
      <c:valAx>
        <c:axId val="60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9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664929990231"/>
          <c:y val="0.921470342522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Tempo: NUM_ARRAYS = 500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Dados!$B$28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Dados!$B$29:$B$38</c:f>
              <c:numCache>
                <c:formatCode>General</c:formatCode>
                <c:ptCount val="10"/>
                <c:pt idx="0">
                  <c:v>2.811721</c:v>
                </c:pt>
                <c:pt idx="1">
                  <c:v>11.216227</c:v>
                </c:pt>
                <c:pt idx="2">
                  <c:v>25.195679</c:v>
                </c:pt>
                <c:pt idx="3">
                  <c:v>44.827243</c:v>
                </c:pt>
                <c:pt idx="4">
                  <c:v>70.084905</c:v>
                </c:pt>
                <c:pt idx="5">
                  <c:v>101.007489</c:v>
                </c:pt>
                <c:pt idx="6">
                  <c:v>137.415256</c:v>
                </c:pt>
                <c:pt idx="7">
                  <c:v>179.514916</c:v>
                </c:pt>
                <c:pt idx="8">
                  <c:v>227.200236</c:v>
                </c:pt>
                <c:pt idx="9">
                  <c:v>280.503538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Dados!$C$28</c:f>
              <c:strCache>
                <c:ptCount val="1"/>
                <c:pt idx="0">
                  <c:v>2T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Dados!$C$29:$C$38</c:f>
              <c:numCache>
                <c:formatCode>General</c:formatCode>
                <c:ptCount val="10"/>
                <c:pt idx="0">
                  <c:v>1.608558</c:v>
                </c:pt>
                <c:pt idx="1">
                  <c:v>5.790779</c:v>
                </c:pt>
                <c:pt idx="2">
                  <c:v>13.188528</c:v>
                </c:pt>
                <c:pt idx="3">
                  <c:v>22.578147</c:v>
                </c:pt>
                <c:pt idx="4">
                  <c:v>35.390379</c:v>
                </c:pt>
                <c:pt idx="5">
                  <c:v>50.785559</c:v>
                </c:pt>
                <c:pt idx="6">
                  <c:v>69.006506</c:v>
                </c:pt>
                <c:pt idx="7">
                  <c:v>89.96094</c:v>
                </c:pt>
                <c:pt idx="8">
                  <c:v>113.66536</c:v>
                </c:pt>
                <c:pt idx="9">
                  <c:v>140.467665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Dados!$F$28</c:f>
              <c:strCache>
                <c:ptCount val="1"/>
                <c:pt idx="0">
                  <c:v>4T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Dados!$F$29:$F$38</c:f>
              <c:numCache>
                <c:formatCode>General</c:formatCode>
                <c:ptCount val="10"/>
                <c:pt idx="0">
                  <c:v>0.720937</c:v>
                </c:pt>
                <c:pt idx="1">
                  <c:v>2.875652</c:v>
                </c:pt>
                <c:pt idx="2">
                  <c:v>6.396762</c:v>
                </c:pt>
                <c:pt idx="3">
                  <c:v>11.351493</c:v>
                </c:pt>
                <c:pt idx="4">
                  <c:v>17.548986</c:v>
                </c:pt>
                <c:pt idx="5">
                  <c:v>25.520548</c:v>
                </c:pt>
                <c:pt idx="6">
                  <c:v>34.684281</c:v>
                </c:pt>
                <c:pt idx="7">
                  <c:v>45.071015</c:v>
                </c:pt>
                <c:pt idx="8">
                  <c:v>57.305654</c:v>
                </c:pt>
                <c:pt idx="9">
                  <c:v>71.025266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Dados!$I$28</c:f>
              <c:strCache>
                <c:ptCount val="1"/>
                <c:pt idx="0">
                  <c:v>8T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Dados!$I$29:$I$38</c:f>
              <c:numCache>
                <c:formatCode>General</c:formatCode>
                <c:ptCount val="10"/>
                <c:pt idx="0">
                  <c:v>0.550144</c:v>
                </c:pt>
                <c:pt idx="1">
                  <c:v>1.593616</c:v>
                </c:pt>
                <c:pt idx="2">
                  <c:v>3.445038</c:v>
                </c:pt>
                <c:pt idx="3">
                  <c:v>6.167703</c:v>
                </c:pt>
                <c:pt idx="4">
                  <c:v>9.62278</c:v>
                </c:pt>
                <c:pt idx="5">
                  <c:v>13.824361</c:v>
                </c:pt>
                <c:pt idx="6">
                  <c:v>18.885034</c:v>
                </c:pt>
                <c:pt idx="7">
                  <c:v>24.558949</c:v>
                </c:pt>
                <c:pt idx="8">
                  <c:v>31.12212</c:v>
                </c:pt>
                <c:pt idx="9">
                  <c:v>38.417258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Dados!$L$28</c:f>
              <c:strCache>
                <c:ptCount val="1"/>
                <c:pt idx="0">
                  <c:v>16T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Dados!$L$29:$L$38</c:f>
              <c:numCache>
                <c:formatCode>General</c:formatCode>
                <c:ptCount val="10"/>
                <c:pt idx="0">
                  <c:v>0.473973</c:v>
                </c:pt>
                <c:pt idx="1">
                  <c:v>1.654712</c:v>
                </c:pt>
                <c:pt idx="2">
                  <c:v>3.725236</c:v>
                </c:pt>
                <c:pt idx="3">
                  <c:v>6.614494</c:v>
                </c:pt>
                <c:pt idx="4">
                  <c:v>10.362384</c:v>
                </c:pt>
                <c:pt idx="5">
                  <c:v>14.917825</c:v>
                </c:pt>
                <c:pt idx="6">
                  <c:v>20.281053</c:v>
                </c:pt>
                <c:pt idx="7">
                  <c:v>26.477876</c:v>
                </c:pt>
                <c:pt idx="8">
                  <c:v>33.541544</c:v>
                </c:pt>
                <c:pt idx="9">
                  <c:v>41.394661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5002704"/>
        <c:axId val="555003536"/>
      </c:lineChart>
      <c:catAx>
        <c:axId val="5550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003536"/>
        <c:crosses val="autoZero"/>
        <c:auto val="1"/>
        <c:lblAlgn val="ctr"/>
        <c:lblOffset val="100"/>
        <c:noMultiLvlLbl val="0"/>
      </c:catAx>
      <c:valAx>
        <c:axId val="5550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0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</a:t>
            </a:r>
            <a:r>
              <a:rPr lang="pt-BR" baseline="0"/>
              <a:t>: NUM_ARRAYS = 25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Dados!$D$2</c:f>
              <c:strCache>
                <c:ptCount val="1"/>
                <c:pt idx="0">
                  <c:v>SPD2T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Dados!$D$3:$D$12</c:f>
              <c:numCache>
                <c:formatCode>General</c:formatCode>
                <c:ptCount val="10"/>
                <c:pt idx="0">
                  <c:v>1.05703280318091</c:v>
                </c:pt>
                <c:pt idx="1">
                  <c:v>1.05104459294372</c:v>
                </c:pt>
                <c:pt idx="2">
                  <c:v>1.36157489645241</c:v>
                </c:pt>
                <c:pt idx="3">
                  <c:v>1.66344798583543</c:v>
                </c:pt>
                <c:pt idx="4">
                  <c:v>1.66363935461295</c:v>
                </c:pt>
                <c:pt idx="5">
                  <c:v>1.31664896320424</c:v>
                </c:pt>
                <c:pt idx="6">
                  <c:v>1.59442992633755</c:v>
                </c:pt>
                <c:pt idx="7">
                  <c:v>1.66426177183082</c:v>
                </c:pt>
                <c:pt idx="8">
                  <c:v>1.66492236916925</c:v>
                </c:pt>
                <c:pt idx="9">
                  <c:v>1.6656422212298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Dados!$G$2</c:f>
              <c:strCache>
                <c:ptCount val="1"/>
                <c:pt idx="0">
                  <c:v>SPD4T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Dados!$G$3:$G$12</c:f>
              <c:numCache>
                <c:formatCode>General</c:formatCode>
                <c:ptCount val="10"/>
                <c:pt idx="0">
                  <c:v>2.35766221062928</c:v>
                </c:pt>
                <c:pt idx="1">
                  <c:v>2.42594662023441</c:v>
                </c:pt>
                <c:pt idx="2">
                  <c:v>2.48010689479292</c:v>
                </c:pt>
                <c:pt idx="3">
                  <c:v>2.46426370036411</c:v>
                </c:pt>
                <c:pt idx="4">
                  <c:v>2.46876131063293</c:v>
                </c:pt>
                <c:pt idx="5">
                  <c:v>2.46948752569968</c:v>
                </c:pt>
                <c:pt idx="6">
                  <c:v>2.48814096323378</c:v>
                </c:pt>
                <c:pt idx="7">
                  <c:v>2.49648122586746</c:v>
                </c:pt>
                <c:pt idx="8">
                  <c:v>2.49641081387613</c:v>
                </c:pt>
                <c:pt idx="9">
                  <c:v>2.48445813040709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Dados!$J$2</c:f>
              <c:strCache>
                <c:ptCount val="1"/>
                <c:pt idx="0">
                  <c:v>SPD8T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Dados!$J$3:$J$12</c:f>
              <c:numCache>
                <c:formatCode>General</c:formatCode>
                <c:ptCount val="10"/>
                <c:pt idx="0">
                  <c:v>2.38252059308072</c:v>
                </c:pt>
                <c:pt idx="1">
                  <c:v>4.2072021994201</c:v>
                </c:pt>
                <c:pt idx="2">
                  <c:v>4.72337927801219</c:v>
                </c:pt>
                <c:pt idx="3">
                  <c:v>4.57741534485649</c:v>
                </c:pt>
                <c:pt idx="4">
                  <c:v>4.72939866219199</c:v>
                </c:pt>
                <c:pt idx="5">
                  <c:v>4.63415867900547</c:v>
                </c:pt>
                <c:pt idx="6">
                  <c:v>4.6887728677181</c:v>
                </c:pt>
                <c:pt idx="7">
                  <c:v>4.72119320313455</c:v>
                </c:pt>
                <c:pt idx="8">
                  <c:v>4.69585945587809</c:v>
                </c:pt>
                <c:pt idx="9">
                  <c:v>4.70270206759818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Dados!$M$2</c:f>
              <c:strCache>
                <c:ptCount val="1"/>
                <c:pt idx="0">
                  <c:v>SPD16T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Dados!$M$3:$M$12</c:f>
              <c:numCache>
                <c:formatCode>General</c:formatCode>
                <c:ptCount val="10"/>
                <c:pt idx="0">
                  <c:v>3.23822212270488</c:v>
                </c:pt>
                <c:pt idx="1">
                  <c:v>4.15150616698292</c:v>
                </c:pt>
                <c:pt idx="2">
                  <c:v>4.4690717076477</c:v>
                </c:pt>
                <c:pt idx="3">
                  <c:v>4.57636739749885</c:v>
                </c:pt>
                <c:pt idx="4">
                  <c:v>4.68324145195333</c:v>
                </c:pt>
                <c:pt idx="5">
                  <c:v>4.73199720892056</c:v>
                </c:pt>
                <c:pt idx="6">
                  <c:v>4.7339050879121</c:v>
                </c:pt>
                <c:pt idx="7">
                  <c:v>4.68895290876122</c:v>
                </c:pt>
                <c:pt idx="8">
                  <c:v>4.69558918096147</c:v>
                </c:pt>
                <c:pt idx="9">
                  <c:v>4.67973905990478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9498096"/>
        <c:axId val="429495184"/>
      </c:lineChart>
      <c:catAx>
        <c:axId val="4294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495184"/>
        <c:crosses val="autoZero"/>
        <c:auto val="1"/>
        <c:lblAlgn val="ctr"/>
        <c:lblOffset val="100"/>
        <c:noMultiLvlLbl val="0"/>
      </c:catAx>
      <c:valAx>
        <c:axId val="4294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4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SpeedUp: NUM_ARRAYS = 150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Dados!$D$15</c:f>
              <c:strCache>
                <c:ptCount val="1"/>
                <c:pt idx="0">
                  <c:v>SPD2T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Dados!$D$16:$D$25</c:f>
              <c:numCache>
                <c:formatCode>General</c:formatCode>
                <c:ptCount val="10"/>
                <c:pt idx="0">
                  <c:v>1.25907877875002</c:v>
                </c:pt>
                <c:pt idx="1">
                  <c:v>1.64151573161514</c:v>
                </c:pt>
                <c:pt idx="2">
                  <c:v>1.90423539533614</c:v>
                </c:pt>
                <c:pt idx="3">
                  <c:v>1.94612772689659</c:v>
                </c:pt>
                <c:pt idx="4">
                  <c:v>1.88662180688218</c:v>
                </c:pt>
                <c:pt idx="5">
                  <c:v>1.95328596945988</c:v>
                </c:pt>
                <c:pt idx="6">
                  <c:v>1.96608046818212</c:v>
                </c:pt>
                <c:pt idx="7">
                  <c:v>1.97641145305467</c:v>
                </c:pt>
                <c:pt idx="8">
                  <c:v>1.98791190070641</c:v>
                </c:pt>
                <c:pt idx="9">
                  <c:v>1.97763406705298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Dados!$G$15</c:f>
              <c:strCache>
                <c:ptCount val="1"/>
                <c:pt idx="0">
                  <c:v>SPD4T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Dados!$G$16:$G$25</c:f>
              <c:numCache>
                <c:formatCode>General</c:formatCode>
                <c:ptCount val="10"/>
                <c:pt idx="0">
                  <c:v>3.62148740517492</c:v>
                </c:pt>
                <c:pt idx="1">
                  <c:v>3.70447575134543</c:v>
                </c:pt>
                <c:pt idx="2">
                  <c:v>3.74308629140056</c:v>
                </c:pt>
                <c:pt idx="3">
                  <c:v>3.73152793136913</c:v>
                </c:pt>
                <c:pt idx="4">
                  <c:v>3.75401713819626</c:v>
                </c:pt>
                <c:pt idx="5">
                  <c:v>3.74574700365224</c:v>
                </c:pt>
                <c:pt idx="6">
                  <c:v>3.73866955496195</c:v>
                </c:pt>
                <c:pt idx="7">
                  <c:v>3.71211939866814</c:v>
                </c:pt>
                <c:pt idx="8">
                  <c:v>3.71396330847224</c:v>
                </c:pt>
                <c:pt idx="9">
                  <c:v>3.7465649984199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Dados!$J$15</c:f>
              <c:strCache>
                <c:ptCount val="1"/>
                <c:pt idx="0">
                  <c:v>SPD8T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Dados!$J$16:$J$25</c:f>
              <c:numCache>
                <c:formatCode>General</c:formatCode>
                <c:ptCount val="10"/>
                <c:pt idx="0">
                  <c:v>3.63143705891444</c:v>
                </c:pt>
                <c:pt idx="1">
                  <c:v>6.2550474717085</c:v>
                </c:pt>
                <c:pt idx="2">
                  <c:v>7.0195052794884</c:v>
                </c:pt>
                <c:pt idx="3">
                  <c:v>6.66335531980457</c:v>
                </c:pt>
                <c:pt idx="4">
                  <c:v>6.91789916201163</c:v>
                </c:pt>
                <c:pt idx="5">
                  <c:v>7.09474451330861</c:v>
                </c:pt>
                <c:pt idx="6">
                  <c:v>6.94020063695393</c:v>
                </c:pt>
                <c:pt idx="7">
                  <c:v>7.05499603366302</c:v>
                </c:pt>
                <c:pt idx="8">
                  <c:v>7.09948765365575</c:v>
                </c:pt>
                <c:pt idx="9">
                  <c:v>7.10225897205821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Dados!$M$15</c:f>
              <c:strCache>
                <c:ptCount val="1"/>
                <c:pt idx="0">
                  <c:v>SPD16T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Dados!$M$16:$M$25</c:f>
              <c:numCache>
                <c:formatCode>General</c:formatCode>
                <c:ptCount val="10"/>
                <c:pt idx="0">
                  <c:v>5.9044468175695</c:v>
                </c:pt>
                <c:pt idx="1">
                  <c:v>6.72808275481366</c:v>
                </c:pt>
                <c:pt idx="2">
                  <c:v>6.9026446872535</c:v>
                </c:pt>
                <c:pt idx="3">
                  <c:v>7.00586822791601</c:v>
                </c:pt>
                <c:pt idx="4">
                  <c:v>7.03685521840043</c:v>
                </c:pt>
                <c:pt idx="5">
                  <c:v>7.07172214566084</c:v>
                </c:pt>
                <c:pt idx="6">
                  <c:v>7.07088348360127</c:v>
                </c:pt>
                <c:pt idx="7">
                  <c:v>7.07947033261944</c:v>
                </c:pt>
                <c:pt idx="8">
                  <c:v>7.09143988499342</c:v>
                </c:pt>
                <c:pt idx="9">
                  <c:v>7.09611493760884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9124176"/>
        <c:axId val="439120848"/>
      </c:lineChart>
      <c:catAx>
        <c:axId val="4391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120848"/>
        <c:crosses val="autoZero"/>
        <c:auto val="1"/>
        <c:lblAlgn val="ctr"/>
        <c:lblOffset val="100"/>
        <c:noMultiLvlLbl val="0"/>
      </c:catAx>
      <c:valAx>
        <c:axId val="4391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1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SpeedUp: NUM_ARRAYS = 500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Dados!$D$28</c:f>
              <c:strCache>
                <c:ptCount val="1"/>
                <c:pt idx="0">
                  <c:v>SPD2T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Dados!$D$29:$D$38</c:f>
              <c:numCache>
                <c:formatCode>General</c:formatCode>
                <c:ptCount val="10"/>
                <c:pt idx="0">
                  <c:v>1.74797613763383</c:v>
                </c:pt>
                <c:pt idx="1">
                  <c:v>1.93691159686806</c:v>
                </c:pt>
                <c:pt idx="2">
                  <c:v>1.91042389264367</c:v>
                </c:pt>
                <c:pt idx="3">
                  <c:v>1.98542612907959</c:v>
                </c:pt>
                <c:pt idx="4">
                  <c:v>1.98033779180494</c:v>
                </c:pt>
                <c:pt idx="5">
                  <c:v>1.98890178603725</c:v>
                </c:pt>
                <c:pt idx="6">
                  <c:v>1.99133768633352</c:v>
                </c:pt>
                <c:pt idx="7">
                  <c:v>1.99547621445485</c:v>
                </c:pt>
                <c:pt idx="8">
                  <c:v>1.99885203372426</c:v>
                </c:pt>
                <c:pt idx="9">
                  <c:v>1.99692603988256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Dados!$G$28</c:f>
              <c:strCache>
                <c:ptCount val="1"/>
                <c:pt idx="0">
                  <c:v>SPD4T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Dados!$G$29:$G$38</c:f>
              <c:numCache>
                <c:formatCode>General</c:formatCode>
                <c:ptCount val="10"/>
                <c:pt idx="0">
                  <c:v>3.90009251848636</c:v>
                </c:pt>
                <c:pt idx="1">
                  <c:v>3.90041180226258</c:v>
                </c:pt>
                <c:pt idx="2">
                  <c:v>3.93881763929938</c:v>
                </c:pt>
                <c:pt idx="3">
                  <c:v>3.94901736714281</c:v>
                </c:pt>
                <c:pt idx="4">
                  <c:v>3.99367262587138</c:v>
                </c:pt>
                <c:pt idx="5">
                  <c:v>3.9578887177501</c:v>
                </c:pt>
                <c:pt idx="6">
                  <c:v>3.96188855695178</c:v>
                </c:pt>
                <c:pt idx="7">
                  <c:v>3.98293484182684</c:v>
                </c:pt>
                <c:pt idx="8">
                  <c:v>3.96470889242447</c:v>
                </c:pt>
                <c:pt idx="9">
                  <c:v>3.94934864446689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Dados!$J$28</c:f>
              <c:strCache>
                <c:ptCount val="1"/>
                <c:pt idx="0">
                  <c:v>SPD8T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Dados!$J$29:$J$38</c:f>
              <c:numCache>
                <c:formatCode>General</c:formatCode>
                <c:ptCount val="10"/>
                <c:pt idx="0">
                  <c:v>5.11088187819916</c:v>
                </c:pt>
                <c:pt idx="1">
                  <c:v>7.03822439031737</c:v>
                </c:pt>
                <c:pt idx="2">
                  <c:v>7.31361424750612</c:v>
                </c:pt>
                <c:pt idx="3">
                  <c:v>7.26806122149526</c:v>
                </c:pt>
                <c:pt idx="4">
                  <c:v>7.28322844333966</c:v>
                </c:pt>
                <c:pt idx="5">
                  <c:v>7.30648519667564</c:v>
                </c:pt>
                <c:pt idx="6">
                  <c:v>7.27641030458298</c:v>
                </c:pt>
                <c:pt idx="7">
                  <c:v>7.30955204964186</c:v>
                </c:pt>
                <c:pt idx="8">
                  <c:v>7.30028147182775</c:v>
                </c:pt>
                <c:pt idx="9">
                  <c:v>7.30149814440166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Dados!$M$28</c:f>
              <c:strCache>
                <c:ptCount val="1"/>
                <c:pt idx="0">
                  <c:v>SPD16T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Dados!$A$29:$A$38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Dados!$M$29:$M$38</c:f>
              <c:numCache>
                <c:formatCode>General</c:formatCode>
                <c:ptCount val="10"/>
                <c:pt idx="0">
                  <c:v>5.93223875621607</c:v>
                </c:pt>
                <c:pt idx="1">
                  <c:v>6.7783559918584</c:v>
                </c:pt>
                <c:pt idx="2">
                  <c:v>6.76351216406155</c:v>
                </c:pt>
                <c:pt idx="3">
                  <c:v>6.77712354112046</c:v>
                </c:pt>
                <c:pt idx="4">
                  <c:v>6.7633958556255</c:v>
                </c:pt>
                <c:pt idx="5">
                  <c:v>6.77092598954606</c:v>
                </c:pt>
                <c:pt idx="6">
                  <c:v>6.77554838991841</c:v>
                </c:pt>
                <c:pt idx="7">
                  <c:v>6.77980801783345</c:v>
                </c:pt>
                <c:pt idx="8">
                  <c:v>6.77369640467356</c:v>
                </c:pt>
                <c:pt idx="9">
                  <c:v>6.77632166138527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6187776"/>
        <c:axId val="616198176"/>
      </c:lineChart>
      <c:catAx>
        <c:axId val="6161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198176"/>
        <c:crosses val="autoZero"/>
        <c:auto val="1"/>
        <c:lblAlgn val="ctr"/>
        <c:lblOffset val="100"/>
        <c:noMultiLvlLbl val="0"/>
      </c:catAx>
      <c:valAx>
        <c:axId val="6161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1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Eficiência:</a:t>
            </a:r>
            <a:r>
              <a:rPr lang="pt-BR" baseline="0"/>
              <a:t> NUM_ARRAYS = 25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Dados!$E$2</c:f>
              <c:strCache>
                <c:ptCount val="1"/>
                <c:pt idx="0">
                  <c:v>EF2T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Dados!$E$3:$E$12</c:f>
              <c:numCache>
                <c:formatCode>General</c:formatCode>
                <c:ptCount val="10"/>
                <c:pt idx="0">
                  <c:v>0.528516401590457</c:v>
                </c:pt>
                <c:pt idx="1">
                  <c:v>0.52552229647186</c:v>
                </c:pt>
                <c:pt idx="2">
                  <c:v>0.680787448226204</c:v>
                </c:pt>
                <c:pt idx="3">
                  <c:v>0.831723992917713</c:v>
                </c:pt>
                <c:pt idx="4">
                  <c:v>0.831819677306475</c:v>
                </c:pt>
                <c:pt idx="5">
                  <c:v>0.658324481602118</c:v>
                </c:pt>
                <c:pt idx="6">
                  <c:v>0.797214963168775</c:v>
                </c:pt>
                <c:pt idx="7">
                  <c:v>0.83213088591541</c:v>
                </c:pt>
                <c:pt idx="8">
                  <c:v>0.832461184584623</c:v>
                </c:pt>
                <c:pt idx="9">
                  <c:v>0.8328211106149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Dados!$H$2</c:f>
              <c:strCache>
                <c:ptCount val="1"/>
                <c:pt idx="0">
                  <c:v>EF4T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Dados!$H$3:$H$12</c:f>
              <c:numCache>
                <c:formatCode>General</c:formatCode>
                <c:ptCount val="10"/>
                <c:pt idx="0">
                  <c:v>0.58941555265732</c:v>
                </c:pt>
                <c:pt idx="1">
                  <c:v>0.606486655058603</c:v>
                </c:pt>
                <c:pt idx="2">
                  <c:v>0.620026723698229</c:v>
                </c:pt>
                <c:pt idx="3">
                  <c:v>0.616065925091028</c:v>
                </c:pt>
                <c:pt idx="4">
                  <c:v>0.617190327658232</c:v>
                </c:pt>
                <c:pt idx="5">
                  <c:v>0.61737188142492</c:v>
                </c:pt>
                <c:pt idx="6">
                  <c:v>0.622035240808444</c:v>
                </c:pt>
                <c:pt idx="7">
                  <c:v>0.624120306466865</c:v>
                </c:pt>
                <c:pt idx="8">
                  <c:v>0.624102703469033</c:v>
                </c:pt>
                <c:pt idx="9">
                  <c:v>0.621114532601773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Dados!$K$2</c:f>
              <c:strCache>
                <c:ptCount val="1"/>
                <c:pt idx="0">
                  <c:v>EF8T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Dados!$K$3:$K$12</c:f>
              <c:numCache>
                <c:formatCode>General</c:formatCode>
                <c:ptCount val="10"/>
                <c:pt idx="0">
                  <c:v>0.297815074135091</c:v>
                </c:pt>
                <c:pt idx="1">
                  <c:v>0.525900274927512</c:v>
                </c:pt>
                <c:pt idx="2">
                  <c:v>0.590422409751524</c:v>
                </c:pt>
                <c:pt idx="3">
                  <c:v>0.572176918107062</c:v>
                </c:pt>
                <c:pt idx="4">
                  <c:v>0.591174832773999</c:v>
                </c:pt>
                <c:pt idx="5">
                  <c:v>0.579269834875683</c:v>
                </c:pt>
                <c:pt idx="6">
                  <c:v>0.586096608464763</c:v>
                </c:pt>
                <c:pt idx="7">
                  <c:v>0.590149150391819</c:v>
                </c:pt>
                <c:pt idx="8">
                  <c:v>0.586982431984761</c:v>
                </c:pt>
                <c:pt idx="9">
                  <c:v>0.587837758449773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Dados!$N$2</c:f>
              <c:strCache>
                <c:ptCount val="1"/>
                <c:pt idx="0">
                  <c:v>EF16T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Dados!$A$3:$A$12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Dados!$N$3:$N$12</c:f>
              <c:numCache>
                <c:formatCode>General</c:formatCode>
                <c:ptCount val="10"/>
                <c:pt idx="0">
                  <c:v>0.202388882669055</c:v>
                </c:pt>
                <c:pt idx="1">
                  <c:v>0.259469135436433</c:v>
                </c:pt>
                <c:pt idx="2">
                  <c:v>0.279316981727981</c:v>
                </c:pt>
                <c:pt idx="3">
                  <c:v>0.286022962343678</c:v>
                </c:pt>
                <c:pt idx="4">
                  <c:v>0.292702590747083</c:v>
                </c:pt>
                <c:pt idx="5">
                  <c:v>0.295749825557535</c:v>
                </c:pt>
                <c:pt idx="6">
                  <c:v>0.295869067994506</c:v>
                </c:pt>
                <c:pt idx="7">
                  <c:v>0.293059556797576</c:v>
                </c:pt>
                <c:pt idx="8">
                  <c:v>0.293474323810092</c:v>
                </c:pt>
                <c:pt idx="9">
                  <c:v>0.292483691244049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7090448"/>
        <c:axId val="547088368"/>
      </c:lineChart>
      <c:catAx>
        <c:axId val="5470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088368"/>
        <c:crosses val="autoZero"/>
        <c:auto val="1"/>
        <c:lblAlgn val="ctr"/>
        <c:lblOffset val="100"/>
        <c:noMultiLvlLbl val="0"/>
      </c:catAx>
      <c:valAx>
        <c:axId val="5470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0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Eficiência: NUM_ARRAYS = 150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Dados!$E$15</c:f>
              <c:strCache>
                <c:ptCount val="1"/>
                <c:pt idx="0">
                  <c:v>EF2T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Dados!$E$16:$E$25</c:f>
              <c:numCache>
                <c:formatCode>General</c:formatCode>
                <c:ptCount val="10"/>
                <c:pt idx="0">
                  <c:v>0.629539389375012</c:v>
                </c:pt>
                <c:pt idx="1">
                  <c:v>0.820757865807568</c:v>
                </c:pt>
                <c:pt idx="2">
                  <c:v>0.952117697668069</c:v>
                </c:pt>
                <c:pt idx="3">
                  <c:v>0.973063863448296</c:v>
                </c:pt>
                <c:pt idx="4">
                  <c:v>0.943310903441089</c:v>
                </c:pt>
                <c:pt idx="5">
                  <c:v>0.976642984729938</c:v>
                </c:pt>
                <c:pt idx="6">
                  <c:v>0.98304023409106</c:v>
                </c:pt>
                <c:pt idx="7">
                  <c:v>0.988205726527334</c:v>
                </c:pt>
                <c:pt idx="8">
                  <c:v>0.993955950353203</c:v>
                </c:pt>
                <c:pt idx="9">
                  <c:v>0.988817033526489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Dados!$H$15</c:f>
              <c:strCache>
                <c:ptCount val="1"/>
                <c:pt idx="0">
                  <c:v>EF4T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Dados!$H$16:$H$25</c:f>
              <c:numCache>
                <c:formatCode>General</c:formatCode>
                <c:ptCount val="10"/>
                <c:pt idx="0">
                  <c:v>0.905371851293731</c:v>
                </c:pt>
                <c:pt idx="1">
                  <c:v>0.926118937836359</c:v>
                </c:pt>
                <c:pt idx="2">
                  <c:v>0.935771572850141</c:v>
                </c:pt>
                <c:pt idx="3">
                  <c:v>0.932881982842282</c:v>
                </c:pt>
                <c:pt idx="4">
                  <c:v>0.938504284549065</c:v>
                </c:pt>
                <c:pt idx="5">
                  <c:v>0.936436750913061</c:v>
                </c:pt>
                <c:pt idx="6">
                  <c:v>0.934667388740489</c:v>
                </c:pt>
                <c:pt idx="7">
                  <c:v>0.928029849667036</c:v>
                </c:pt>
                <c:pt idx="8">
                  <c:v>0.928490827118061</c:v>
                </c:pt>
                <c:pt idx="9">
                  <c:v>0.936641249604975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Dados!$K$15</c:f>
              <c:strCache>
                <c:ptCount val="1"/>
                <c:pt idx="0">
                  <c:v>EF8T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Dados!$K$16:$K$25</c:f>
              <c:numCache>
                <c:formatCode>General</c:formatCode>
                <c:ptCount val="10"/>
                <c:pt idx="0">
                  <c:v>0.453929632364305</c:v>
                </c:pt>
                <c:pt idx="1">
                  <c:v>0.781880933963562</c:v>
                </c:pt>
                <c:pt idx="2">
                  <c:v>0.87743815993605</c:v>
                </c:pt>
                <c:pt idx="3">
                  <c:v>0.832919414975571</c:v>
                </c:pt>
                <c:pt idx="4">
                  <c:v>0.864737395251454</c:v>
                </c:pt>
                <c:pt idx="5">
                  <c:v>0.886843064163577</c:v>
                </c:pt>
                <c:pt idx="6">
                  <c:v>0.867525079619241</c:v>
                </c:pt>
                <c:pt idx="7">
                  <c:v>0.881874504207877</c:v>
                </c:pt>
                <c:pt idx="8">
                  <c:v>0.887435956706968</c:v>
                </c:pt>
                <c:pt idx="9">
                  <c:v>0.887782371507276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Dados!$N$15</c:f>
              <c:strCache>
                <c:ptCount val="1"/>
                <c:pt idx="0">
                  <c:v>EF16T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Dados!$A$16:$A$25</c:f>
              <c:numCache>
                <c:formatCode>General</c:formatCode>
                <c:ptCount val="1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</c:numCache>
            </c:numRef>
          </c:cat>
          <c:val>
            <c:numRef>
              <c:f>Dados!$N$16:$N$25</c:f>
              <c:numCache>
                <c:formatCode>General</c:formatCode>
                <c:ptCount val="10"/>
                <c:pt idx="0">
                  <c:v>0.369027926098094</c:v>
                </c:pt>
                <c:pt idx="1">
                  <c:v>0.420505172175854</c:v>
                </c:pt>
                <c:pt idx="2">
                  <c:v>0.431415292953344</c:v>
                </c:pt>
                <c:pt idx="3">
                  <c:v>0.437866764244751</c:v>
                </c:pt>
                <c:pt idx="4">
                  <c:v>0.439803451150027</c:v>
                </c:pt>
                <c:pt idx="5">
                  <c:v>0.441982634103802</c:v>
                </c:pt>
                <c:pt idx="6">
                  <c:v>0.44193021772508</c:v>
                </c:pt>
                <c:pt idx="7">
                  <c:v>0.442466895788715</c:v>
                </c:pt>
                <c:pt idx="8">
                  <c:v>0.443214992812089</c:v>
                </c:pt>
                <c:pt idx="9">
                  <c:v>0.443507183600552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7018624"/>
        <c:axId val="257019872"/>
      </c:lineChart>
      <c:catAx>
        <c:axId val="2570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019872"/>
        <c:crosses val="autoZero"/>
        <c:auto val="1"/>
        <c:lblAlgn val="ctr"/>
        <c:lblOffset val="100"/>
        <c:noMultiLvlLbl val="0"/>
      </c:catAx>
      <c:valAx>
        <c:axId val="2570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0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727075</xdr:colOff>
      <xdr:row>40</xdr:row>
      <xdr:rowOff>149225</xdr:rowOff>
    </xdr:from>
    <xdr:to>
      <xdr:col>12</xdr:col>
      <xdr:colOff>736600</xdr:colOff>
      <xdr:row>53</xdr:row>
      <xdr:rowOff>63500</xdr:rowOff>
    </xdr:to>
    <xdr:graphicFrame>
      <xdr:nvGraphicFramePr>
        <xdr:cNvPr id="2" name="Gráfico 1"/>
        <xdr:cNvGraphicFramePr/>
      </xdr:nvGraphicFramePr>
      <xdr:xfrm>
        <a:off x="5470525" y="7769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19</xdr:row>
      <xdr:rowOff>180974</xdr:rowOff>
    </xdr:to>
    <xdr:graphicFrame>
      <xdr:nvGraphicFramePr>
        <xdr:cNvPr id="5" name="Gráfico 4"/>
        <xdr:cNvGraphicFramePr/>
      </xdr:nvGraphicFramePr>
      <xdr:xfrm>
        <a:off x="0" y="0"/>
        <a:ext cx="7800975" cy="37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40</xdr:row>
      <xdr:rowOff>180975</xdr:rowOff>
    </xdr:to>
    <xdr:graphicFrame>
      <xdr:nvGraphicFramePr>
        <xdr:cNvPr id="6" name="Gráfico 5"/>
        <xdr:cNvGraphicFramePr/>
      </xdr:nvGraphicFramePr>
      <xdr:xfrm>
        <a:off x="0" y="4000500"/>
        <a:ext cx="7800975" cy="380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12</xdr:col>
      <xdr:colOff>600074</xdr:colOff>
      <xdr:row>61</xdr:row>
      <xdr:rowOff>180974</xdr:rowOff>
    </xdr:to>
    <xdr:graphicFrame>
      <xdr:nvGraphicFramePr>
        <xdr:cNvPr id="7" name="Gráfico 6"/>
        <xdr:cNvGraphicFramePr/>
      </xdr:nvGraphicFramePr>
      <xdr:xfrm>
        <a:off x="0" y="8000365"/>
        <a:ext cx="7800340" cy="380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>
      <xdr:nvGraphicFramePr>
        <xdr:cNvPr id="2" name="Gráfico 1"/>
        <xdr:cNvGraphicFramePr/>
      </xdr:nvGraphicFramePr>
      <xdr:xfrm>
        <a:off x="0" y="0"/>
        <a:ext cx="7800975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40</xdr:row>
      <xdr:rowOff>180974</xdr:rowOff>
    </xdr:to>
    <xdr:graphicFrame>
      <xdr:nvGraphicFramePr>
        <xdr:cNvPr id="3" name="Gráfico 2"/>
        <xdr:cNvGraphicFramePr/>
      </xdr:nvGraphicFramePr>
      <xdr:xfrm>
        <a:off x="0" y="3999865"/>
        <a:ext cx="7800975" cy="380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>
      <xdr:nvGraphicFramePr>
        <xdr:cNvPr id="4" name="Gráfico 3"/>
        <xdr:cNvGraphicFramePr/>
      </xdr:nvGraphicFramePr>
      <xdr:xfrm>
        <a:off x="0" y="8001000"/>
        <a:ext cx="7800975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9524</xdr:rowOff>
    </xdr:to>
    <xdr:graphicFrame>
      <xdr:nvGraphicFramePr>
        <xdr:cNvPr id="2" name="Gráfico 1"/>
        <xdr:cNvGraphicFramePr/>
      </xdr:nvGraphicFramePr>
      <xdr:xfrm>
        <a:off x="0" y="0"/>
        <a:ext cx="7800975" cy="3818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9524</xdr:rowOff>
    </xdr:to>
    <xdr:graphicFrame>
      <xdr:nvGraphicFramePr>
        <xdr:cNvPr id="3" name="Gráfico 2"/>
        <xdr:cNvGraphicFramePr/>
      </xdr:nvGraphicFramePr>
      <xdr:xfrm>
        <a:off x="0" y="3999865"/>
        <a:ext cx="7800975" cy="381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9524</xdr:colOff>
      <xdr:row>62</xdr:row>
      <xdr:rowOff>0</xdr:rowOff>
    </xdr:to>
    <xdr:graphicFrame>
      <xdr:nvGraphicFramePr>
        <xdr:cNvPr id="4" name="Gráfico 3"/>
        <xdr:cNvGraphicFramePr/>
      </xdr:nvGraphicFramePr>
      <xdr:xfrm>
        <a:off x="0" y="8001000"/>
        <a:ext cx="7809865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opLeftCell="C1" workbookViewId="0">
      <selection activeCell="G11" sqref="G11"/>
    </sheetView>
  </sheetViews>
  <sheetFormatPr defaultColWidth="9" defaultRowHeight="15"/>
  <cols>
    <col min="1" max="1" width="9.28571428571429" customWidth="1"/>
    <col min="2" max="2" width="12.1428571428571" customWidth="1"/>
    <col min="3" max="3" width="11" customWidth="1"/>
    <col min="4" max="5" width="12" customWidth="1"/>
    <col min="6" max="6" width="14.7142857142857" customWidth="1"/>
    <col min="7" max="8" width="12" customWidth="1"/>
    <col min="9" max="9" width="10" customWidth="1"/>
    <col min="10" max="11" width="12" customWidth="1"/>
    <col min="12" max="12" width="10.4285714285714" customWidth="1"/>
    <col min="13" max="14" width="12" customWidth="1"/>
    <col min="15" max="15" width="10.1428571428571" customWidth="1"/>
    <col min="16" max="16" width="10.4285714285714" customWidth="1"/>
  </cols>
  <sheetData>
    <row r="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7" t="s">
        <v>9</v>
      </c>
      <c r="J2" s="8" t="s">
        <v>10</v>
      </c>
      <c r="K2" s="8" t="s">
        <v>11</v>
      </c>
      <c r="L2" s="7" t="s">
        <v>12</v>
      </c>
      <c r="M2" s="8" t="s">
        <v>13</v>
      </c>
      <c r="N2" s="8" t="s">
        <v>14</v>
      </c>
    </row>
    <row r="3" spans="1:14">
      <c r="A3" s="7">
        <v>2500</v>
      </c>
      <c r="B3" s="9">
        <v>0.144619</v>
      </c>
      <c r="C3" s="9">
        <v>0.136816</v>
      </c>
      <c r="D3" s="10">
        <f>B3/C3</f>
        <v>1.05703280318091</v>
      </c>
      <c r="E3" s="11">
        <f>D3/2</f>
        <v>0.528516401590457</v>
      </c>
      <c r="F3" s="9">
        <v>0.06134</v>
      </c>
      <c r="G3" s="12">
        <f>B3/F3</f>
        <v>2.35766221062928</v>
      </c>
      <c r="H3" s="12">
        <f>G3/4</f>
        <v>0.58941555265732</v>
      </c>
      <c r="I3" s="9">
        <v>0.0607</v>
      </c>
      <c r="J3" s="14">
        <f>B3/I3</f>
        <v>2.38252059308072</v>
      </c>
      <c r="K3" s="14">
        <f>J3/8</f>
        <v>0.297815074135091</v>
      </c>
      <c r="L3" s="9">
        <v>0.04466</v>
      </c>
      <c r="M3" s="14">
        <f>B3/L3</f>
        <v>3.23822212270488</v>
      </c>
      <c r="N3" s="14">
        <f>M3/16</f>
        <v>0.202388882669055</v>
      </c>
    </row>
    <row r="4" spans="1:14">
      <c r="A4" s="7">
        <v>5000</v>
      </c>
      <c r="B4" s="9">
        <v>0.560088</v>
      </c>
      <c r="C4" s="9">
        <v>0.532887</v>
      </c>
      <c r="D4" s="10">
        <f t="shared" ref="D4:D12" si="0">B4/C4</f>
        <v>1.05104459294372</v>
      </c>
      <c r="E4" s="11">
        <f t="shared" ref="E4:E12" si="1">D4/2</f>
        <v>0.52552229647186</v>
      </c>
      <c r="F4" s="9">
        <v>0.230874</v>
      </c>
      <c r="G4" s="12">
        <f t="shared" ref="G4:G12" si="2">B4/F4</f>
        <v>2.42594662023441</v>
      </c>
      <c r="H4" s="12">
        <f t="shared" ref="H4:H12" si="3">G4/4</f>
        <v>0.606486655058603</v>
      </c>
      <c r="I4" s="9">
        <v>0.133126</v>
      </c>
      <c r="J4" s="14">
        <f t="shared" ref="J4:J12" si="4">B4/I4</f>
        <v>4.2072021994201</v>
      </c>
      <c r="K4" s="14">
        <f t="shared" ref="K4:K12" si="5">J4/8</f>
        <v>0.525900274927512</v>
      </c>
      <c r="L4" s="9">
        <v>0.134912</v>
      </c>
      <c r="M4" s="14">
        <f t="shared" ref="M4:M12" si="6">B4/L4</f>
        <v>4.15150616698292</v>
      </c>
      <c r="N4" s="14">
        <f t="shared" ref="N4:N12" si="7">M4/16</f>
        <v>0.259469135436433</v>
      </c>
    </row>
    <row r="5" spans="1:14">
      <c r="A5" s="7">
        <v>7500</v>
      </c>
      <c r="B5" s="9">
        <v>1.259371</v>
      </c>
      <c r="C5" s="9">
        <v>0.924937</v>
      </c>
      <c r="D5" s="10">
        <f t="shared" si="0"/>
        <v>1.36157489645241</v>
      </c>
      <c r="E5" s="11">
        <f t="shared" si="1"/>
        <v>0.680787448226204</v>
      </c>
      <c r="F5" s="9">
        <v>0.507789</v>
      </c>
      <c r="G5" s="12">
        <f t="shared" si="2"/>
        <v>2.48010689479292</v>
      </c>
      <c r="H5" s="12">
        <f t="shared" si="3"/>
        <v>0.620026723698229</v>
      </c>
      <c r="I5" s="9">
        <v>0.266625</v>
      </c>
      <c r="J5" s="14">
        <f t="shared" si="4"/>
        <v>4.72337927801219</v>
      </c>
      <c r="K5" s="14">
        <f t="shared" si="5"/>
        <v>0.590422409751524</v>
      </c>
      <c r="L5" s="9">
        <v>0.281797</v>
      </c>
      <c r="M5" s="14">
        <f t="shared" si="6"/>
        <v>4.4690717076477</v>
      </c>
      <c r="N5" s="14">
        <f t="shared" si="7"/>
        <v>0.279316981727981</v>
      </c>
    </row>
    <row r="6" spans="1:14">
      <c r="A6" s="7">
        <v>10000</v>
      </c>
      <c r="B6" s="9">
        <v>2.238823</v>
      </c>
      <c r="C6" s="9">
        <v>1.345893</v>
      </c>
      <c r="D6" s="10">
        <f t="shared" si="0"/>
        <v>1.66344798583543</v>
      </c>
      <c r="E6" s="11">
        <f t="shared" si="1"/>
        <v>0.831723992917713</v>
      </c>
      <c r="F6" s="9">
        <v>0.908516</v>
      </c>
      <c r="G6" s="12">
        <f t="shared" si="2"/>
        <v>2.46426370036411</v>
      </c>
      <c r="H6" s="12">
        <f t="shared" si="3"/>
        <v>0.616065925091028</v>
      </c>
      <c r="I6" s="9">
        <v>0.489102</v>
      </c>
      <c r="J6" s="14">
        <f t="shared" si="4"/>
        <v>4.57741534485649</v>
      </c>
      <c r="K6" s="14">
        <f t="shared" si="5"/>
        <v>0.572176918107062</v>
      </c>
      <c r="L6" s="9">
        <v>0.489214</v>
      </c>
      <c r="M6" s="14">
        <f t="shared" si="6"/>
        <v>4.57636739749885</v>
      </c>
      <c r="N6" s="14">
        <f t="shared" si="7"/>
        <v>0.286022962343678</v>
      </c>
    </row>
    <row r="7" spans="1:14">
      <c r="A7" s="7">
        <v>12500</v>
      </c>
      <c r="B7" s="9">
        <v>3.499126</v>
      </c>
      <c r="C7" s="9">
        <v>2.103296</v>
      </c>
      <c r="D7" s="10">
        <f t="shared" si="0"/>
        <v>1.66363935461295</v>
      </c>
      <c r="E7" s="11">
        <f t="shared" si="1"/>
        <v>0.831819677306475</v>
      </c>
      <c r="F7" s="9">
        <v>1.417361</v>
      </c>
      <c r="G7" s="12">
        <f t="shared" si="2"/>
        <v>2.46876131063293</v>
      </c>
      <c r="H7" s="12">
        <f t="shared" si="3"/>
        <v>0.617190327658232</v>
      </c>
      <c r="I7" s="9">
        <v>0.739867</v>
      </c>
      <c r="J7" s="14">
        <f t="shared" si="4"/>
        <v>4.72939866219199</v>
      </c>
      <c r="K7" s="14">
        <f t="shared" si="5"/>
        <v>0.591174832773999</v>
      </c>
      <c r="L7" s="9">
        <v>0.747159</v>
      </c>
      <c r="M7" s="14">
        <f t="shared" si="6"/>
        <v>4.68324145195333</v>
      </c>
      <c r="N7" s="14">
        <f t="shared" si="7"/>
        <v>0.292702590747083</v>
      </c>
    </row>
    <row r="8" spans="1:14">
      <c r="A8" s="7">
        <v>15000</v>
      </c>
      <c r="B8" s="9">
        <v>5.03873</v>
      </c>
      <c r="C8" s="9">
        <v>3.826935</v>
      </c>
      <c r="D8" s="10">
        <f t="shared" si="0"/>
        <v>1.31664896320424</v>
      </c>
      <c r="E8" s="11">
        <f t="shared" si="1"/>
        <v>0.658324481602118</v>
      </c>
      <c r="F8" s="9">
        <v>2.040395</v>
      </c>
      <c r="G8" s="12">
        <f t="shared" si="2"/>
        <v>2.46948752569968</v>
      </c>
      <c r="H8" s="12">
        <f t="shared" si="3"/>
        <v>0.61737188142492</v>
      </c>
      <c r="I8" s="9">
        <v>1.087302</v>
      </c>
      <c r="J8" s="14">
        <f t="shared" si="4"/>
        <v>4.63415867900547</v>
      </c>
      <c r="K8" s="14">
        <f t="shared" si="5"/>
        <v>0.579269834875683</v>
      </c>
      <c r="L8" s="9">
        <v>1.064821</v>
      </c>
      <c r="M8" s="14">
        <f t="shared" si="6"/>
        <v>4.73199720892056</v>
      </c>
      <c r="N8" s="14">
        <f t="shared" si="7"/>
        <v>0.295749825557535</v>
      </c>
    </row>
    <row r="9" spans="1:14">
      <c r="A9" s="7">
        <v>17500</v>
      </c>
      <c r="B9" s="9">
        <v>6.862141</v>
      </c>
      <c r="C9" s="9">
        <v>4.303821</v>
      </c>
      <c r="D9" s="10">
        <f t="shared" si="0"/>
        <v>1.59442992633755</v>
      </c>
      <c r="E9" s="11">
        <f t="shared" si="1"/>
        <v>0.797214963168775</v>
      </c>
      <c r="F9" s="9">
        <v>2.757939</v>
      </c>
      <c r="G9" s="12">
        <f t="shared" si="2"/>
        <v>2.48814096323378</v>
      </c>
      <c r="H9" s="12">
        <f t="shared" si="3"/>
        <v>0.622035240808444</v>
      </c>
      <c r="I9" s="9">
        <v>1.463526</v>
      </c>
      <c r="J9" s="14">
        <f t="shared" si="4"/>
        <v>4.6887728677181</v>
      </c>
      <c r="K9" s="14">
        <f t="shared" si="5"/>
        <v>0.586096608464763</v>
      </c>
      <c r="L9" s="9">
        <v>1.449573</v>
      </c>
      <c r="M9" s="14">
        <f t="shared" si="6"/>
        <v>4.7339050879121</v>
      </c>
      <c r="N9" s="14">
        <f t="shared" si="7"/>
        <v>0.295869067994506</v>
      </c>
    </row>
    <row r="10" spans="1:14">
      <c r="A10" s="7">
        <v>20000</v>
      </c>
      <c r="B10" s="9">
        <v>8.959956</v>
      </c>
      <c r="C10" s="9">
        <v>5.383742</v>
      </c>
      <c r="D10" s="10">
        <f t="shared" si="0"/>
        <v>1.66426177183082</v>
      </c>
      <c r="E10" s="11">
        <f t="shared" si="1"/>
        <v>0.83213088591541</v>
      </c>
      <c r="F10" s="9">
        <v>3.589034</v>
      </c>
      <c r="G10" s="12">
        <f t="shared" si="2"/>
        <v>2.49648122586746</v>
      </c>
      <c r="H10" s="12">
        <f t="shared" si="3"/>
        <v>0.624120306466865</v>
      </c>
      <c r="I10" s="9">
        <v>1.897816</v>
      </c>
      <c r="J10" s="14">
        <f t="shared" si="4"/>
        <v>4.72119320313455</v>
      </c>
      <c r="K10" s="14">
        <f t="shared" si="5"/>
        <v>0.590149150391819</v>
      </c>
      <c r="L10" s="9">
        <v>1.910865</v>
      </c>
      <c r="M10" s="14">
        <f t="shared" si="6"/>
        <v>4.68895290876122</v>
      </c>
      <c r="N10" s="14">
        <f t="shared" si="7"/>
        <v>0.293059556797576</v>
      </c>
    </row>
    <row r="11" spans="1:14">
      <c r="A11" s="7">
        <v>22500</v>
      </c>
      <c r="B11" s="9">
        <v>11.340031</v>
      </c>
      <c r="C11" s="9">
        <v>6.811147</v>
      </c>
      <c r="D11" s="10">
        <f t="shared" si="0"/>
        <v>1.66492236916925</v>
      </c>
      <c r="E11" s="11">
        <f t="shared" si="1"/>
        <v>0.832461184584623</v>
      </c>
      <c r="F11" s="9">
        <v>4.542534</v>
      </c>
      <c r="G11" s="12">
        <f t="shared" si="2"/>
        <v>2.49641081387613</v>
      </c>
      <c r="H11" s="12">
        <f t="shared" si="3"/>
        <v>0.624102703469033</v>
      </c>
      <c r="I11" s="9">
        <v>2.4149</v>
      </c>
      <c r="J11" s="14">
        <f t="shared" si="4"/>
        <v>4.69585945587809</v>
      </c>
      <c r="K11" s="14">
        <f t="shared" si="5"/>
        <v>0.586982431984761</v>
      </c>
      <c r="L11" s="9">
        <v>2.415039</v>
      </c>
      <c r="M11" s="14">
        <f t="shared" si="6"/>
        <v>4.69558918096147</v>
      </c>
      <c r="N11" s="14">
        <f t="shared" si="7"/>
        <v>0.293474323810092</v>
      </c>
    </row>
    <row r="12" spans="1:14">
      <c r="A12" s="7">
        <v>25000</v>
      </c>
      <c r="B12" s="9">
        <v>14.008724</v>
      </c>
      <c r="C12" s="9">
        <v>8.410404</v>
      </c>
      <c r="D12" s="10">
        <f t="shared" si="0"/>
        <v>1.6656422212298</v>
      </c>
      <c r="E12" s="11">
        <f t="shared" si="1"/>
        <v>0.8328211106149</v>
      </c>
      <c r="F12" s="9">
        <v>5.638543</v>
      </c>
      <c r="G12" s="12">
        <f t="shared" si="2"/>
        <v>2.48445813040709</v>
      </c>
      <c r="H12" s="12">
        <f t="shared" si="3"/>
        <v>0.621114532601773</v>
      </c>
      <c r="I12" s="9">
        <v>2.978867</v>
      </c>
      <c r="J12" s="14">
        <f t="shared" si="4"/>
        <v>4.70270206759818</v>
      </c>
      <c r="K12" s="14">
        <f t="shared" si="5"/>
        <v>0.587837758449773</v>
      </c>
      <c r="L12" s="9">
        <v>2.993484</v>
      </c>
      <c r="M12" s="14">
        <f t="shared" si="6"/>
        <v>4.67973905990478</v>
      </c>
      <c r="N12" s="14">
        <f t="shared" si="7"/>
        <v>0.292483691244049</v>
      </c>
    </row>
    <row r="14" spans="1:14">
      <c r="A14" s="13" t="s">
        <v>15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>
      <c r="A15" s="6" t="s">
        <v>1</v>
      </c>
      <c r="B15" s="7" t="s">
        <v>2</v>
      </c>
      <c r="C15" s="7" t="s">
        <v>3</v>
      </c>
      <c r="D15" s="7" t="s">
        <v>4</v>
      </c>
      <c r="E15" s="7" t="s">
        <v>5</v>
      </c>
      <c r="F15" s="7" t="s">
        <v>6</v>
      </c>
      <c r="G15" s="8" t="s">
        <v>7</v>
      </c>
      <c r="H15" s="8" t="s">
        <v>8</v>
      </c>
      <c r="I15" s="7" t="s">
        <v>9</v>
      </c>
      <c r="J15" s="8" t="s">
        <v>10</v>
      </c>
      <c r="K15" s="8" t="s">
        <v>11</v>
      </c>
      <c r="L15" s="7" t="s">
        <v>12</v>
      </c>
      <c r="M15" s="8" t="s">
        <v>13</v>
      </c>
      <c r="N15" s="8" t="s">
        <v>14</v>
      </c>
    </row>
    <row r="16" spans="1:14">
      <c r="A16" s="7">
        <v>2500</v>
      </c>
      <c r="B16" s="9">
        <v>0.845936</v>
      </c>
      <c r="C16" s="9">
        <v>0.671869</v>
      </c>
      <c r="D16" s="14">
        <f>B16/C16</f>
        <v>1.25907877875002</v>
      </c>
      <c r="E16" s="14">
        <f>D16/2</f>
        <v>0.629539389375012</v>
      </c>
      <c r="F16" s="9">
        <v>0.233588</v>
      </c>
      <c r="G16" s="14">
        <f>B16/F16</f>
        <v>3.62148740517492</v>
      </c>
      <c r="H16" s="14">
        <f>G16/4</f>
        <v>0.905371851293731</v>
      </c>
      <c r="I16" s="9">
        <v>0.232948</v>
      </c>
      <c r="J16" s="14">
        <f>B16/I16</f>
        <v>3.63143705891444</v>
      </c>
      <c r="K16" s="14">
        <f>J16/8</f>
        <v>0.453929632364305</v>
      </c>
      <c r="L16" s="9">
        <v>0.143271</v>
      </c>
      <c r="M16" s="14">
        <f>B16/L16</f>
        <v>5.9044468175695</v>
      </c>
      <c r="N16" s="14">
        <f>M16/16</f>
        <v>0.369027926098094</v>
      </c>
    </row>
    <row r="17" spans="1:14">
      <c r="A17" s="7">
        <v>5000</v>
      </c>
      <c r="B17" s="9">
        <v>3.363927</v>
      </c>
      <c r="C17" s="9">
        <v>2.049281</v>
      </c>
      <c r="D17" s="14">
        <f t="shared" ref="D17:D25" si="8">B17/C17</f>
        <v>1.64151573161514</v>
      </c>
      <c r="E17" s="14">
        <f t="shared" ref="E17:E25" si="9">D17/2</f>
        <v>0.820757865807568</v>
      </c>
      <c r="F17" s="9">
        <v>0.908071</v>
      </c>
      <c r="G17" s="14">
        <f t="shared" ref="G17:G25" si="10">B17/F17</f>
        <v>3.70447575134543</v>
      </c>
      <c r="H17" s="14">
        <f t="shared" ref="H17:H25" si="11">G17/4</f>
        <v>0.926118937836359</v>
      </c>
      <c r="I17" s="9">
        <v>0.537794</v>
      </c>
      <c r="J17" s="14">
        <f t="shared" ref="J17:J25" si="12">B17/I17</f>
        <v>6.2550474717085</v>
      </c>
      <c r="K17" s="14">
        <f t="shared" ref="K17:K25" si="13">J17/8</f>
        <v>0.781880933963562</v>
      </c>
      <c r="L17" s="9">
        <v>0.499983</v>
      </c>
      <c r="M17" s="14">
        <f t="shared" ref="M17:M25" si="14">B17/L17</f>
        <v>6.72808275481366</v>
      </c>
      <c r="N17" s="14">
        <f t="shared" ref="N17:N25" si="15">M17/16</f>
        <v>0.420505172175854</v>
      </c>
    </row>
    <row r="18" spans="1:14">
      <c r="A18" s="7">
        <v>7500</v>
      </c>
      <c r="B18" s="9">
        <v>7.56066</v>
      </c>
      <c r="C18" s="9">
        <v>3.970444</v>
      </c>
      <c r="D18" s="14">
        <f t="shared" si="8"/>
        <v>1.90423539533614</v>
      </c>
      <c r="E18" s="14">
        <f t="shared" si="9"/>
        <v>0.952117697668069</v>
      </c>
      <c r="F18" s="9">
        <v>2.0199</v>
      </c>
      <c r="G18" s="14">
        <f t="shared" si="10"/>
        <v>3.74308629140056</v>
      </c>
      <c r="H18" s="14">
        <f t="shared" si="11"/>
        <v>0.935771572850141</v>
      </c>
      <c r="I18" s="9">
        <v>1.077093</v>
      </c>
      <c r="J18" s="14">
        <f t="shared" si="12"/>
        <v>7.0195052794884</v>
      </c>
      <c r="K18" s="14">
        <f t="shared" si="13"/>
        <v>0.87743815993605</v>
      </c>
      <c r="L18" s="9">
        <v>1.095328</v>
      </c>
      <c r="M18" s="14">
        <f t="shared" si="14"/>
        <v>6.9026446872535</v>
      </c>
      <c r="N18" s="14">
        <f t="shared" si="15"/>
        <v>0.431415292953344</v>
      </c>
    </row>
    <row r="19" spans="1:14">
      <c r="A19" s="7">
        <v>10000</v>
      </c>
      <c r="B19" s="9">
        <v>13.450076</v>
      </c>
      <c r="C19" s="9">
        <v>6.911199</v>
      </c>
      <c r="D19" s="14">
        <f t="shared" si="8"/>
        <v>1.94612772689659</v>
      </c>
      <c r="E19" s="14">
        <f t="shared" si="9"/>
        <v>0.973063863448296</v>
      </c>
      <c r="F19" s="9">
        <v>3.604442</v>
      </c>
      <c r="G19" s="14">
        <f t="shared" si="10"/>
        <v>3.73152793136913</v>
      </c>
      <c r="H19" s="14">
        <f t="shared" si="11"/>
        <v>0.932881982842282</v>
      </c>
      <c r="I19" s="9">
        <v>2.018514</v>
      </c>
      <c r="J19" s="14">
        <f t="shared" si="12"/>
        <v>6.66335531980457</v>
      </c>
      <c r="K19" s="14">
        <f t="shared" si="13"/>
        <v>0.832919414975571</v>
      </c>
      <c r="L19" s="9">
        <v>1.91983</v>
      </c>
      <c r="M19" s="14">
        <f t="shared" si="14"/>
        <v>7.00586822791601</v>
      </c>
      <c r="N19" s="14">
        <f t="shared" si="15"/>
        <v>0.437866764244751</v>
      </c>
    </row>
    <row r="20" spans="1:14">
      <c r="A20" s="7">
        <v>12500</v>
      </c>
      <c r="B20" s="9">
        <v>21.047051</v>
      </c>
      <c r="C20" s="9">
        <v>11.155946</v>
      </c>
      <c r="D20" s="14">
        <f t="shared" si="8"/>
        <v>1.88662180688218</v>
      </c>
      <c r="E20" s="14">
        <f t="shared" si="9"/>
        <v>0.943310903441089</v>
      </c>
      <c r="F20" s="9">
        <v>5.606541</v>
      </c>
      <c r="G20" s="14">
        <f t="shared" si="10"/>
        <v>3.75401713819626</v>
      </c>
      <c r="H20" s="14">
        <f t="shared" si="11"/>
        <v>0.938504284549065</v>
      </c>
      <c r="I20" s="9">
        <v>3.042405</v>
      </c>
      <c r="J20" s="14">
        <f t="shared" si="12"/>
        <v>6.91789916201163</v>
      </c>
      <c r="K20" s="14">
        <f t="shared" si="13"/>
        <v>0.864737395251454</v>
      </c>
      <c r="L20" s="9">
        <v>2.990974</v>
      </c>
      <c r="M20" s="14">
        <f t="shared" si="14"/>
        <v>7.03685521840043</v>
      </c>
      <c r="N20" s="14">
        <f t="shared" si="15"/>
        <v>0.439803451150027</v>
      </c>
    </row>
    <row r="21" spans="1:14">
      <c r="A21" s="7">
        <v>15000</v>
      </c>
      <c r="B21" s="9">
        <v>30.296276</v>
      </c>
      <c r="C21" s="9">
        <v>15.510415</v>
      </c>
      <c r="D21" s="14">
        <f t="shared" si="8"/>
        <v>1.95328596945988</v>
      </c>
      <c r="E21" s="14">
        <f t="shared" si="9"/>
        <v>0.976642984729938</v>
      </c>
      <c r="F21" s="9">
        <v>8.08818</v>
      </c>
      <c r="G21" s="14">
        <f t="shared" si="10"/>
        <v>3.74574700365224</v>
      </c>
      <c r="H21" s="14">
        <f t="shared" si="11"/>
        <v>0.936436750913061</v>
      </c>
      <c r="I21" s="9">
        <v>4.270242</v>
      </c>
      <c r="J21" s="14">
        <f t="shared" si="12"/>
        <v>7.09474451330861</v>
      </c>
      <c r="K21" s="14">
        <f t="shared" si="13"/>
        <v>0.886843064163577</v>
      </c>
      <c r="L21" s="9">
        <v>4.284144</v>
      </c>
      <c r="M21" s="14">
        <f t="shared" si="14"/>
        <v>7.07172214566084</v>
      </c>
      <c r="N21" s="14">
        <f t="shared" si="15"/>
        <v>0.441982634103802</v>
      </c>
    </row>
    <row r="22" spans="1:14">
      <c r="A22" s="7">
        <v>17500</v>
      </c>
      <c r="B22" s="9">
        <v>41.245425</v>
      </c>
      <c r="C22" s="9">
        <v>20.978503</v>
      </c>
      <c r="D22" s="14">
        <f t="shared" si="8"/>
        <v>1.96608046818212</v>
      </c>
      <c r="E22" s="14">
        <f t="shared" si="9"/>
        <v>0.98304023409106</v>
      </c>
      <c r="F22" s="9">
        <v>11.032113</v>
      </c>
      <c r="G22" s="14">
        <f t="shared" si="10"/>
        <v>3.73866955496195</v>
      </c>
      <c r="H22" s="14">
        <f t="shared" si="11"/>
        <v>0.934667388740489</v>
      </c>
      <c r="I22" s="9">
        <v>5.942973</v>
      </c>
      <c r="J22" s="14">
        <f t="shared" si="12"/>
        <v>6.94020063695393</v>
      </c>
      <c r="K22" s="14">
        <f t="shared" si="13"/>
        <v>0.867525079619241</v>
      </c>
      <c r="L22" s="9">
        <v>5.833136</v>
      </c>
      <c r="M22" s="14">
        <f t="shared" si="14"/>
        <v>7.07088348360127</v>
      </c>
      <c r="N22" s="14">
        <f t="shared" si="15"/>
        <v>0.44193021772508</v>
      </c>
    </row>
    <row r="23" spans="1:14">
      <c r="A23" s="7">
        <v>20000</v>
      </c>
      <c r="B23" s="9">
        <v>53.904057</v>
      </c>
      <c r="C23" s="9">
        <v>27.273702</v>
      </c>
      <c r="D23" s="14">
        <f t="shared" si="8"/>
        <v>1.97641145305467</v>
      </c>
      <c r="E23" s="14">
        <f t="shared" si="9"/>
        <v>0.988205726527334</v>
      </c>
      <c r="F23" s="9">
        <v>14.5211</v>
      </c>
      <c r="G23" s="14">
        <f t="shared" si="10"/>
        <v>3.71211939866814</v>
      </c>
      <c r="H23" s="14">
        <f t="shared" si="11"/>
        <v>0.928029849667036</v>
      </c>
      <c r="I23" s="9">
        <v>7.640551</v>
      </c>
      <c r="J23" s="14">
        <f t="shared" si="12"/>
        <v>7.05499603366302</v>
      </c>
      <c r="K23" s="14">
        <f t="shared" si="13"/>
        <v>0.881874504207877</v>
      </c>
      <c r="L23" s="9">
        <v>7.614137</v>
      </c>
      <c r="M23" s="14">
        <f t="shared" si="14"/>
        <v>7.07947033261944</v>
      </c>
      <c r="N23" s="14">
        <f t="shared" si="15"/>
        <v>0.442466895788715</v>
      </c>
    </row>
    <row r="24" spans="1:14">
      <c r="A24" s="7">
        <v>22500</v>
      </c>
      <c r="B24" s="9">
        <v>68.18245</v>
      </c>
      <c r="C24" s="9">
        <v>34.298527</v>
      </c>
      <c r="D24" s="14">
        <f t="shared" si="8"/>
        <v>1.98791190070641</v>
      </c>
      <c r="E24" s="14">
        <f t="shared" si="9"/>
        <v>0.993955950353203</v>
      </c>
      <c r="F24" s="9">
        <v>18.358407</v>
      </c>
      <c r="G24" s="14">
        <f t="shared" si="10"/>
        <v>3.71396330847224</v>
      </c>
      <c r="H24" s="14">
        <f t="shared" si="11"/>
        <v>0.928490827118061</v>
      </c>
      <c r="I24" s="9">
        <v>9.603855</v>
      </c>
      <c r="J24" s="14">
        <f t="shared" si="12"/>
        <v>7.09948765365575</v>
      </c>
      <c r="K24" s="14">
        <f t="shared" si="13"/>
        <v>0.887435956706968</v>
      </c>
      <c r="L24" s="9">
        <v>9.614754</v>
      </c>
      <c r="M24" s="14">
        <f t="shared" si="14"/>
        <v>7.09143988499342</v>
      </c>
      <c r="N24" s="14">
        <f t="shared" si="15"/>
        <v>0.443214992812089</v>
      </c>
    </row>
    <row r="25" spans="1:14">
      <c r="A25" s="7">
        <v>25000</v>
      </c>
      <c r="B25" s="9">
        <v>84.185604</v>
      </c>
      <c r="C25" s="9">
        <v>42.568848</v>
      </c>
      <c r="D25" s="14">
        <f t="shared" si="8"/>
        <v>1.97763406705298</v>
      </c>
      <c r="E25" s="14">
        <f t="shared" si="9"/>
        <v>0.988817033526489</v>
      </c>
      <c r="F25" s="9">
        <v>22.470077</v>
      </c>
      <c r="G25" s="14">
        <f t="shared" si="10"/>
        <v>3.7465649984199</v>
      </c>
      <c r="H25" s="14">
        <f t="shared" si="11"/>
        <v>0.936641249604975</v>
      </c>
      <c r="I25" s="9">
        <v>11.853356</v>
      </c>
      <c r="J25" s="14">
        <f t="shared" si="12"/>
        <v>7.10225897205821</v>
      </c>
      <c r="K25" s="14">
        <f t="shared" si="13"/>
        <v>0.887782371507276</v>
      </c>
      <c r="L25" s="9">
        <v>11.863619</v>
      </c>
      <c r="M25" s="14">
        <f t="shared" si="14"/>
        <v>7.09611493760884</v>
      </c>
      <c r="N25" s="14">
        <f t="shared" si="15"/>
        <v>0.443507183600552</v>
      </c>
    </row>
    <row r="27" spans="1:14">
      <c r="A27" s="13" t="s">
        <v>16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6" t="s">
        <v>1</v>
      </c>
      <c r="B28" s="7" t="s">
        <v>2</v>
      </c>
      <c r="C28" s="7" t="s">
        <v>3</v>
      </c>
      <c r="D28" s="7" t="s">
        <v>4</v>
      </c>
      <c r="E28" s="7" t="s">
        <v>5</v>
      </c>
      <c r="F28" s="7" t="s">
        <v>6</v>
      </c>
      <c r="G28" s="8" t="s">
        <v>7</v>
      </c>
      <c r="H28" s="8" t="s">
        <v>8</v>
      </c>
      <c r="I28" s="7" t="s">
        <v>9</v>
      </c>
      <c r="J28" s="8" t="s">
        <v>10</v>
      </c>
      <c r="K28" s="8" t="s">
        <v>11</v>
      </c>
      <c r="L28" s="7" t="s">
        <v>12</v>
      </c>
      <c r="M28" s="8" t="s">
        <v>13</v>
      </c>
      <c r="N28" s="8" t="s">
        <v>14</v>
      </c>
    </row>
    <row r="29" spans="1:14">
      <c r="A29" s="7">
        <v>2500</v>
      </c>
      <c r="B29" s="9">
        <v>2.811721</v>
      </c>
      <c r="C29" s="9">
        <v>1.608558</v>
      </c>
      <c r="D29" s="10">
        <f>B29/C29</f>
        <v>1.74797613763383</v>
      </c>
      <c r="E29" s="10">
        <f>D29/2</f>
        <v>0.873988068816915</v>
      </c>
      <c r="F29" s="9">
        <v>0.720937</v>
      </c>
      <c r="G29" s="10">
        <f>B29/F29</f>
        <v>3.90009251848636</v>
      </c>
      <c r="H29" s="10">
        <f>G29/4</f>
        <v>0.97502312962159</v>
      </c>
      <c r="I29" s="9">
        <v>0.550144</v>
      </c>
      <c r="J29" s="10">
        <f>B29/I29</f>
        <v>5.11088187819916</v>
      </c>
      <c r="K29" s="10">
        <f>J29/8</f>
        <v>0.638860234774895</v>
      </c>
      <c r="L29" s="9">
        <v>0.473973</v>
      </c>
      <c r="M29" s="10">
        <f>B29/L29</f>
        <v>5.93223875621607</v>
      </c>
      <c r="N29" s="10">
        <f>M29/16</f>
        <v>0.370764922263504</v>
      </c>
    </row>
    <row r="30" spans="1:14">
      <c r="A30" s="7">
        <v>5000</v>
      </c>
      <c r="B30" s="9">
        <v>11.216227</v>
      </c>
      <c r="C30" s="9">
        <v>5.790779</v>
      </c>
      <c r="D30" s="10">
        <f t="shared" ref="D30:D38" si="16">B30/C30</f>
        <v>1.93691159686806</v>
      </c>
      <c r="E30" s="10">
        <f t="shared" ref="E30:E38" si="17">D30/2</f>
        <v>0.968455798434028</v>
      </c>
      <c r="F30" s="9">
        <v>2.875652</v>
      </c>
      <c r="G30" s="10">
        <f t="shared" ref="G30:G38" si="18">B30/F30</f>
        <v>3.90041180226258</v>
      </c>
      <c r="H30" s="10">
        <f t="shared" ref="H30:H38" si="19">G30/4</f>
        <v>0.975102950565646</v>
      </c>
      <c r="I30" s="9">
        <v>1.593616</v>
      </c>
      <c r="J30" s="10">
        <f t="shared" ref="J30:J38" si="20">B30/I30</f>
        <v>7.03822439031737</v>
      </c>
      <c r="K30" s="10">
        <f t="shared" ref="K30:K38" si="21">J30/8</f>
        <v>0.879778048789671</v>
      </c>
      <c r="L30" s="9">
        <v>1.654712</v>
      </c>
      <c r="M30" s="10">
        <f t="shared" ref="M30:M38" si="22">B30/L30</f>
        <v>6.7783559918584</v>
      </c>
      <c r="N30" s="10">
        <f t="shared" ref="N30:N38" si="23">M30/16</f>
        <v>0.42364724949115</v>
      </c>
    </row>
    <row r="31" spans="1:14">
      <c r="A31" s="7">
        <v>7500</v>
      </c>
      <c r="B31" s="9">
        <v>25.195679</v>
      </c>
      <c r="C31" s="9">
        <v>13.188528</v>
      </c>
      <c r="D31" s="10">
        <f t="shared" si="16"/>
        <v>1.91042389264367</v>
      </c>
      <c r="E31" s="10">
        <f t="shared" si="17"/>
        <v>0.955211946321834</v>
      </c>
      <c r="F31" s="9">
        <v>6.396762</v>
      </c>
      <c r="G31" s="10">
        <f t="shared" si="18"/>
        <v>3.93881763929938</v>
      </c>
      <c r="H31" s="10">
        <f t="shared" si="19"/>
        <v>0.984704409824846</v>
      </c>
      <c r="I31" s="9">
        <v>3.445038</v>
      </c>
      <c r="J31" s="10">
        <f t="shared" si="20"/>
        <v>7.31361424750612</v>
      </c>
      <c r="K31" s="10">
        <f t="shared" si="21"/>
        <v>0.914201780938265</v>
      </c>
      <c r="L31" s="9">
        <v>3.725236</v>
      </c>
      <c r="M31" s="10">
        <f t="shared" si="22"/>
        <v>6.76351216406155</v>
      </c>
      <c r="N31" s="10">
        <f t="shared" si="23"/>
        <v>0.422719510253847</v>
      </c>
    </row>
    <row r="32" spans="1:14">
      <c r="A32" s="7">
        <v>10000</v>
      </c>
      <c r="B32" s="9">
        <v>44.827243</v>
      </c>
      <c r="C32" s="9">
        <v>22.578147</v>
      </c>
      <c r="D32" s="10">
        <f t="shared" si="16"/>
        <v>1.98542612907959</v>
      </c>
      <c r="E32" s="10">
        <f t="shared" si="17"/>
        <v>0.992713064539796</v>
      </c>
      <c r="F32" s="9">
        <v>11.351493</v>
      </c>
      <c r="G32" s="10">
        <f t="shared" si="18"/>
        <v>3.94901736714281</v>
      </c>
      <c r="H32" s="10">
        <f t="shared" si="19"/>
        <v>0.987254341785702</v>
      </c>
      <c r="I32" s="9">
        <v>6.167703</v>
      </c>
      <c r="J32" s="10">
        <f t="shared" si="20"/>
        <v>7.26806122149526</v>
      </c>
      <c r="K32" s="10">
        <f t="shared" si="21"/>
        <v>0.908507652686908</v>
      </c>
      <c r="L32" s="9">
        <v>6.614494</v>
      </c>
      <c r="M32" s="10">
        <f t="shared" si="22"/>
        <v>6.77712354112046</v>
      </c>
      <c r="N32" s="10">
        <f t="shared" si="23"/>
        <v>0.423570221320028</v>
      </c>
    </row>
    <row r="33" spans="1:14">
      <c r="A33" s="7">
        <v>12500</v>
      </c>
      <c r="B33" s="9">
        <v>70.084905</v>
      </c>
      <c r="C33" s="9">
        <v>35.390379</v>
      </c>
      <c r="D33" s="10">
        <f t="shared" si="16"/>
        <v>1.98033779180494</v>
      </c>
      <c r="E33" s="10">
        <f t="shared" si="17"/>
        <v>0.990168895902471</v>
      </c>
      <c r="F33" s="9">
        <v>17.548986</v>
      </c>
      <c r="G33" s="10">
        <f t="shared" si="18"/>
        <v>3.99367262587138</v>
      </c>
      <c r="H33" s="10">
        <f t="shared" si="19"/>
        <v>0.998418156467844</v>
      </c>
      <c r="I33" s="9">
        <v>9.62278</v>
      </c>
      <c r="J33" s="10">
        <f t="shared" si="20"/>
        <v>7.28322844333966</v>
      </c>
      <c r="K33" s="10">
        <f t="shared" si="21"/>
        <v>0.910403555417457</v>
      </c>
      <c r="L33" s="9">
        <v>10.362384</v>
      </c>
      <c r="M33" s="10">
        <f t="shared" si="22"/>
        <v>6.7633958556255</v>
      </c>
      <c r="N33" s="10">
        <f t="shared" si="23"/>
        <v>0.422712240976594</v>
      </c>
    </row>
    <row r="34" spans="1:14">
      <c r="A34" s="7">
        <v>15000</v>
      </c>
      <c r="B34" s="9">
        <v>101.007489</v>
      </c>
      <c r="C34" s="9">
        <v>50.785559</v>
      </c>
      <c r="D34" s="10">
        <f t="shared" si="16"/>
        <v>1.98890178603725</v>
      </c>
      <c r="E34" s="10">
        <f t="shared" si="17"/>
        <v>0.994450893018624</v>
      </c>
      <c r="F34" s="9">
        <v>25.520548</v>
      </c>
      <c r="G34" s="10">
        <f t="shared" si="18"/>
        <v>3.9578887177501</v>
      </c>
      <c r="H34" s="10">
        <f t="shared" si="19"/>
        <v>0.989472179437526</v>
      </c>
      <c r="I34" s="9">
        <v>13.824361</v>
      </c>
      <c r="J34" s="10">
        <f t="shared" si="20"/>
        <v>7.30648519667564</v>
      </c>
      <c r="K34" s="10">
        <f t="shared" si="21"/>
        <v>0.913310649584455</v>
      </c>
      <c r="L34" s="9">
        <v>14.917825</v>
      </c>
      <c r="M34" s="10">
        <f t="shared" si="22"/>
        <v>6.77092598954606</v>
      </c>
      <c r="N34" s="10">
        <f t="shared" si="23"/>
        <v>0.423182874346629</v>
      </c>
    </row>
    <row r="35" spans="1:14">
      <c r="A35" s="7">
        <v>17500</v>
      </c>
      <c r="B35" s="9">
        <v>137.415256</v>
      </c>
      <c r="C35" s="9">
        <v>69.006506</v>
      </c>
      <c r="D35" s="10">
        <f t="shared" si="16"/>
        <v>1.99133768633352</v>
      </c>
      <c r="E35" s="10">
        <f t="shared" si="17"/>
        <v>0.995668843166759</v>
      </c>
      <c r="F35" s="9">
        <v>34.684281</v>
      </c>
      <c r="G35" s="10">
        <f t="shared" si="18"/>
        <v>3.96188855695178</v>
      </c>
      <c r="H35" s="10">
        <f t="shared" si="19"/>
        <v>0.990472139237945</v>
      </c>
      <c r="I35" s="9">
        <v>18.885034</v>
      </c>
      <c r="J35" s="10">
        <f t="shared" si="20"/>
        <v>7.27641030458298</v>
      </c>
      <c r="K35" s="10">
        <f t="shared" si="21"/>
        <v>0.909551288072873</v>
      </c>
      <c r="L35" s="9">
        <v>20.281053</v>
      </c>
      <c r="M35" s="10">
        <f t="shared" si="22"/>
        <v>6.77554838991841</v>
      </c>
      <c r="N35" s="10">
        <f t="shared" si="23"/>
        <v>0.423471774369901</v>
      </c>
    </row>
    <row r="36" spans="1:14">
      <c r="A36" s="7">
        <v>20000</v>
      </c>
      <c r="B36" s="9">
        <v>179.514916</v>
      </c>
      <c r="C36" s="9">
        <v>89.96094</v>
      </c>
      <c r="D36" s="10">
        <f t="shared" si="16"/>
        <v>1.99547621445485</v>
      </c>
      <c r="E36" s="10">
        <f t="shared" si="17"/>
        <v>0.997738107227426</v>
      </c>
      <c r="F36" s="9">
        <v>45.071015</v>
      </c>
      <c r="G36" s="10">
        <f t="shared" si="18"/>
        <v>3.98293484182684</v>
      </c>
      <c r="H36" s="10">
        <f t="shared" si="19"/>
        <v>0.995733710456709</v>
      </c>
      <c r="I36" s="9">
        <v>24.558949</v>
      </c>
      <c r="J36" s="10">
        <f t="shared" si="20"/>
        <v>7.30955204964186</v>
      </c>
      <c r="K36" s="10">
        <f t="shared" si="21"/>
        <v>0.913694006205233</v>
      </c>
      <c r="L36" s="9">
        <v>26.477876</v>
      </c>
      <c r="M36" s="10">
        <f t="shared" si="22"/>
        <v>6.77980801783345</v>
      </c>
      <c r="N36" s="10">
        <f t="shared" si="23"/>
        <v>0.423738001114591</v>
      </c>
    </row>
    <row r="37" spans="1:14">
      <c r="A37" s="7">
        <v>22500</v>
      </c>
      <c r="B37" s="9">
        <v>227.200236</v>
      </c>
      <c r="C37" s="9">
        <v>113.66536</v>
      </c>
      <c r="D37" s="10">
        <f t="shared" si="16"/>
        <v>1.99885203372426</v>
      </c>
      <c r="E37" s="10">
        <f t="shared" si="17"/>
        <v>0.999426016862129</v>
      </c>
      <c r="F37" s="9">
        <v>57.305654</v>
      </c>
      <c r="G37" s="10">
        <f t="shared" si="18"/>
        <v>3.96470889242447</v>
      </c>
      <c r="H37" s="10">
        <f t="shared" si="19"/>
        <v>0.991177223106118</v>
      </c>
      <c r="I37" s="9">
        <v>31.12212</v>
      </c>
      <c r="J37" s="10">
        <f t="shared" si="20"/>
        <v>7.30028147182775</v>
      </c>
      <c r="K37" s="10">
        <f t="shared" si="21"/>
        <v>0.912535183978469</v>
      </c>
      <c r="L37" s="9">
        <v>33.541544</v>
      </c>
      <c r="M37" s="10">
        <f t="shared" si="22"/>
        <v>6.77369640467356</v>
      </c>
      <c r="N37" s="10">
        <f t="shared" si="23"/>
        <v>0.423356025292097</v>
      </c>
    </row>
    <row r="38" spans="1:14">
      <c r="A38" s="7">
        <v>25000</v>
      </c>
      <c r="B38" s="9">
        <v>280.503538</v>
      </c>
      <c r="C38" s="9">
        <v>140.467665</v>
      </c>
      <c r="D38" s="10">
        <f t="shared" si="16"/>
        <v>1.99692603988256</v>
      </c>
      <c r="E38" s="10">
        <f t="shared" si="17"/>
        <v>0.99846301994128</v>
      </c>
      <c r="F38" s="9">
        <v>71.025266</v>
      </c>
      <c r="G38" s="10">
        <f t="shared" si="18"/>
        <v>3.94934864446689</v>
      </c>
      <c r="H38" s="10">
        <f t="shared" si="19"/>
        <v>0.987337161116721</v>
      </c>
      <c r="I38" s="9">
        <v>38.417258</v>
      </c>
      <c r="J38" s="10">
        <f t="shared" si="20"/>
        <v>7.30149814440166</v>
      </c>
      <c r="K38" s="10">
        <f t="shared" si="21"/>
        <v>0.912687268050208</v>
      </c>
      <c r="L38" s="9">
        <v>41.394661</v>
      </c>
      <c r="M38" s="10">
        <f t="shared" si="22"/>
        <v>6.77632166138527</v>
      </c>
      <c r="N38" s="10">
        <f t="shared" si="23"/>
        <v>0.423520103836579</v>
      </c>
    </row>
    <row r="41" ht="42.75" spans="3:6">
      <c r="C41" s="1" t="s">
        <v>17</v>
      </c>
      <c r="D41" s="1" t="s">
        <v>18</v>
      </c>
      <c r="E41" s="1" t="s">
        <v>19</v>
      </c>
      <c r="F41" s="1" t="s">
        <v>20</v>
      </c>
    </row>
    <row r="42" spans="3:6">
      <c r="C42" s="1">
        <v>2500</v>
      </c>
      <c r="D42" s="2" t="s">
        <v>21</v>
      </c>
      <c r="E42" s="2" t="s">
        <v>22</v>
      </c>
      <c r="F42" s="3">
        <v>2811093</v>
      </c>
    </row>
    <row r="43" spans="3:6">
      <c r="C43" s="1">
        <v>5000</v>
      </c>
      <c r="D43" s="2" t="s">
        <v>23</v>
      </c>
      <c r="E43" s="3">
        <v>3370703</v>
      </c>
      <c r="F43" s="3">
        <v>11214021</v>
      </c>
    </row>
    <row r="44" spans="3:6">
      <c r="C44" s="1">
        <v>7500</v>
      </c>
      <c r="D44" s="3">
        <v>1266211</v>
      </c>
      <c r="E44" s="3">
        <v>7560595</v>
      </c>
      <c r="F44" s="3">
        <v>25203426</v>
      </c>
    </row>
    <row r="45" spans="3:6">
      <c r="C45" s="1">
        <v>10000</v>
      </c>
      <c r="D45" s="3">
        <v>2244684</v>
      </c>
      <c r="E45" s="3">
        <v>13451512</v>
      </c>
      <c r="F45" s="3">
        <v>44835352</v>
      </c>
    </row>
    <row r="46" spans="3:6">
      <c r="C46" s="1">
        <v>12500</v>
      </c>
      <c r="D46" s="3">
        <v>3509148</v>
      </c>
      <c r="E46" s="3">
        <v>21032109</v>
      </c>
      <c r="F46" s="3">
        <v>70113094</v>
      </c>
    </row>
    <row r="47" spans="3:6">
      <c r="C47" s="1">
        <v>15000</v>
      </c>
      <c r="D47" s="3">
        <v>5057411</v>
      </c>
      <c r="E47" s="3">
        <v>30312985</v>
      </c>
      <c r="F47" s="3">
        <v>100996584</v>
      </c>
    </row>
    <row r="48" spans="3:6">
      <c r="C48" s="1">
        <v>17500</v>
      </c>
      <c r="D48" s="3">
        <v>6879037</v>
      </c>
      <c r="E48" s="3">
        <v>41262056</v>
      </c>
      <c r="F48" s="3">
        <v>137531501</v>
      </c>
    </row>
    <row r="49" spans="3:6">
      <c r="C49" s="1">
        <v>20000</v>
      </c>
      <c r="D49" s="3">
        <v>8985266</v>
      </c>
      <c r="E49" s="3">
        <v>53897714</v>
      </c>
      <c r="F49" s="3">
        <v>179640866</v>
      </c>
    </row>
    <row r="50" spans="3:6">
      <c r="C50" s="1">
        <v>22500</v>
      </c>
      <c r="D50" s="3">
        <v>11369629</v>
      </c>
      <c r="E50" s="3">
        <v>68198829</v>
      </c>
      <c r="F50" s="3">
        <v>227392042</v>
      </c>
    </row>
    <row r="51" spans="3:6">
      <c r="C51" s="1">
        <v>25000</v>
      </c>
      <c r="D51" s="3">
        <v>14033251</v>
      </c>
      <c r="E51" s="3">
        <v>84198272</v>
      </c>
      <c r="F51" s="3">
        <v>280749107</v>
      </c>
    </row>
    <row r="57" spans="6:6">
      <c r="F57" t="s">
        <v>24</v>
      </c>
    </row>
    <row r="58" spans="6:6">
      <c r="F58" s="15">
        <v>1702341</v>
      </c>
    </row>
    <row r="59" spans="6:6">
      <c r="F59" s="15">
        <v>3819259</v>
      </c>
    </row>
    <row r="60" spans="6:6">
      <c r="F60" s="15">
        <v>6812948</v>
      </c>
    </row>
    <row r="61" spans="6:6">
      <c r="F61" s="15">
        <v>10612460</v>
      </c>
    </row>
    <row r="62" spans="6:6">
      <c r="F62" s="15">
        <v>15155849</v>
      </c>
    </row>
    <row r="63" spans="6:6">
      <c r="F63" s="15">
        <v>20635187</v>
      </c>
    </row>
    <row r="64" spans="6:6">
      <c r="F64" s="15">
        <v>26961461</v>
      </c>
    </row>
    <row r="65" spans="6:6">
      <c r="F65" s="15">
        <v>34117302</v>
      </c>
    </row>
    <row r="66" spans="6:6">
      <c r="F66" s="15">
        <v>42456950</v>
      </c>
    </row>
  </sheetData>
  <mergeCells count="3">
    <mergeCell ref="A1:N1"/>
    <mergeCell ref="A14:N14"/>
    <mergeCell ref="A27:N27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O14" sqref="O14"/>
    </sheetView>
  </sheetViews>
  <sheetFormatPr defaultColWidth="9" defaultRowHeight="15"/>
  <sheetData/>
  <pageMargins left="0.511811024" right="0.511811024" top="0.787401575" bottom="0.787401575" header="0.31496062" footer="0.31496062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2" workbookViewId="0">
      <selection activeCell="O49" sqref="O49"/>
    </sheetView>
  </sheetViews>
  <sheetFormatPr defaultColWidth="9" defaultRowHeight="15"/>
  <sheetData/>
  <pageMargins left="0.511811024" right="0.511811024" top="0.787401575" bottom="0.787401575" header="0.31496062" footer="0.31496062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25" workbookViewId="0">
      <selection activeCell="O38" sqref="O38"/>
    </sheetView>
  </sheetViews>
  <sheetFormatPr defaultColWidth="9" defaultRowHeight="15"/>
  <sheetData/>
  <pageMargins left="0.511811024" right="0.511811024" top="0.787401575" bottom="0.787401575" header="0.31496062" footer="0.31496062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A41" sqref="A41:D51"/>
    </sheetView>
  </sheetViews>
  <sheetFormatPr defaultColWidth="9.14285714285714" defaultRowHeight="15" outlineLevelCol="3"/>
  <cols>
    <col min="3" max="3" width="13.1428571428571" customWidth="1"/>
    <col min="4" max="4" width="16.5714285714286" customWidth="1"/>
  </cols>
  <sheetData>
    <row r="1" ht="42.75" spans="1:4">
      <c r="A1" s="1" t="s">
        <v>17</v>
      </c>
      <c r="B1" s="1" t="s">
        <v>18</v>
      </c>
      <c r="C1" s="1" t="s">
        <v>19</v>
      </c>
      <c r="D1" s="1" t="s">
        <v>20</v>
      </c>
    </row>
    <row r="2" spans="1:4">
      <c r="A2" s="1">
        <v>2500</v>
      </c>
      <c r="B2" s="2" t="s">
        <v>25</v>
      </c>
      <c r="C2" s="2" t="s">
        <v>24</v>
      </c>
      <c r="D2" s="3">
        <v>1418085</v>
      </c>
    </row>
    <row r="3" spans="1:4">
      <c r="A3" s="1">
        <v>5000</v>
      </c>
      <c r="B3" s="2" t="s">
        <v>26</v>
      </c>
      <c r="C3" s="3">
        <v>1702341</v>
      </c>
      <c r="D3" s="3">
        <v>5658364</v>
      </c>
    </row>
    <row r="4" spans="1:4">
      <c r="A4" s="1">
        <v>7500</v>
      </c>
      <c r="B4" s="2" t="s">
        <v>27</v>
      </c>
      <c r="C4" s="3">
        <v>3819259</v>
      </c>
      <c r="D4" s="3">
        <v>12610441</v>
      </c>
    </row>
    <row r="5" spans="1:4">
      <c r="A5" s="1">
        <v>10000</v>
      </c>
      <c r="B5" s="3">
        <v>1350071</v>
      </c>
      <c r="C5" s="3">
        <v>6812948</v>
      </c>
      <c r="D5" s="3">
        <v>22637582</v>
      </c>
    </row>
    <row r="6" spans="1:4">
      <c r="A6" s="1">
        <v>12500</v>
      </c>
      <c r="B6" s="3">
        <v>2123446</v>
      </c>
      <c r="C6" s="3">
        <v>10612460</v>
      </c>
      <c r="D6" s="3">
        <v>35387975</v>
      </c>
    </row>
    <row r="7" spans="1:4">
      <c r="A7" s="1">
        <v>15000</v>
      </c>
      <c r="B7" s="3">
        <v>3057697</v>
      </c>
      <c r="C7" s="3">
        <v>15155849</v>
      </c>
      <c r="D7" s="3">
        <v>50542067</v>
      </c>
    </row>
    <row r="8" spans="1:4">
      <c r="A8" s="1">
        <v>17500</v>
      </c>
      <c r="B8" s="3">
        <v>4157397</v>
      </c>
      <c r="C8" s="3">
        <v>20635187</v>
      </c>
      <c r="D8" s="3">
        <v>69414170</v>
      </c>
    </row>
    <row r="9" spans="1:4">
      <c r="A9" s="1">
        <v>20000</v>
      </c>
      <c r="B9" s="3">
        <v>5430380</v>
      </c>
      <c r="C9" s="3">
        <v>26961461</v>
      </c>
      <c r="D9" s="3">
        <v>90208068</v>
      </c>
    </row>
    <row r="10" spans="1:4">
      <c r="A10" s="1">
        <v>22500</v>
      </c>
      <c r="B10" s="3">
        <v>6870220</v>
      </c>
      <c r="C10" s="3">
        <v>34117302</v>
      </c>
      <c r="D10" s="3">
        <v>114295068</v>
      </c>
    </row>
    <row r="11" spans="1:4">
      <c r="A11" s="1">
        <v>25000</v>
      </c>
      <c r="B11" s="3">
        <v>8472090</v>
      </c>
      <c r="C11" s="3">
        <v>42456950</v>
      </c>
      <c r="D11" s="3">
        <v>140437870</v>
      </c>
    </row>
    <row r="13" spans="1:1">
      <c r="A13" s="4" t="s">
        <v>28</v>
      </c>
    </row>
    <row r="15" ht="42.75" spans="1:4">
      <c r="A15" s="1" t="s">
        <v>17</v>
      </c>
      <c r="B15" s="1" t="s">
        <v>18</v>
      </c>
      <c r="C15" s="1" t="s">
        <v>19</v>
      </c>
      <c r="D15" s="1" t="s">
        <v>20</v>
      </c>
    </row>
    <row r="16" spans="1:4">
      <c r="A16" s="1">
        <v>2500</v>
      </c>
      <c r="B16" s="2" t="s">
        <v>29</v>
      </c>
      <c r="C16" s="2" t="s">
        <v>30</v>
      </c>
      <c r="D16" s="2" t="s">
        <v>31</v>
      </c>
    </row>
    <row r="17" spans="1:4">
      <c r="A17" s="1">
        <v>5000</v>
      </c>
      <c r="B17" s="2" t="s">
        <v>32</v>
      </c>
      <c r="C17" s="3">
        <v>1087655</v>
      </c>
      <c r="D17" s="3">
        <v>3323521</v>
      </c>
    </row>
    <row r="18" spans="1:4">
      <c r="A18" s="1">
        <v>7500</v>
      </c>
      <c r="B18" s="2" t="s">
        <v>33</v>
      </c>
      <c r="C18" s="3">
        <v>2040596</v>
      </c>
      <c r="D18" s="3">
        <v>6560009</v>
      </c>
    </row>
    <row r="19" spans="1:4">
      <c r="A19" s="1">
        <v>10000</v>
      </c>
      <c r="B19" s="2" t="s">
        <v>34</v>
      </c>
      <c r="C19" s="3">
        <v>3621209</v>
      </c>
      <c r="D19" s="3">
        <v>11479186</v>
      </c>
    </row>
    <row r="20" spans="1:4">
      <c r="A20" s="1">
        <v>12500</v>
      </c>
      <c r="B20" s="3">
        <v>1409052</v>
      </c>
      <c r="C20" s="3">
        <v>6040686</v>
      </c>
      <c r="D20" s="3">
        <v>18024650</v>
      </c>
    </row>
    <row r="21" spans="1:4">
      <c r="A21" s="1">
        <v>15000</v>
      </c>
      <c r="B21" s="3">
        <v>2406080</v>
      </c>
      <c r="C21" s="3">
        <v>8440838</v>
      </c>
      <c r="D21" s="3">
        <v>25887586</v>
      </c>
    </row>
    <row r="22" spans="1:4">
      <c r="A22" s="1">
        <v>17500</v>
      </c>
      <c r="B22" s="3">
        <v>2747725</v>
      </c>
      <c r="C22" s="3">
        <v>11599201</v>
      </c>
      <c r="D22" s="3">
        <v>35115578</v>
      </c>
    </row>
    <row r="23" spans="1:4">
      <c r="A23" s="1">
        <v>20000</v>
      </c>
      <c r="B23" s="3">
        <v>3597891</v>
      </c>
      <c r="C23" s="3">
        <v>14847584</v>
      </c>
      <c r="D23" s="3">
        <v>46228246</v>
      </c>
    </row>
    <row r="24" spans="1:4">
      <c r="A24" s="1">
        <v>22500</v>
      </c>
      <c r="B24" s="3">
        <v>4621597</v>
      </c>
      <c r="C24" s="3">
        <v>18588149</v>
      </c>
      <c r="D24" s="3">
        <v>58779251</v>
      </c>
    </row>
    <row r="25" spans="1:4">
      <c r="A25" s="1">
        <v>25000</v>
      </c>
      <c r="B25" s="3">
        <v>5686604</v>
      </c>
      <c r="C25" s="3">
        <v>23000723</v>
      </c>
      <c r="D25" s="3">
        <v>72311338</v>
      </c>
    </row>
    <row r="27" spans="1:1">
      <c r="A27" s="4" t="s">
        <v>35</v>
      </c>
    </row>
    <row r="29" ht="42.75" spans="1:4">
      <c r="A29" s="1" t="s">
        <v>17</v>
      </c>
      <c r="B29" s="1" t="s">
        <v>18</v>
      </c>
      <c r="C29" s="1" t="s">
        <v>19</v>
      </c>
      <c r="D29" s="1" t="s">
        <v>20</v>
      </c>
    </row>
    <row r="30" spans="1:4">
      <c r="A30" s="1">
        <v>2500</v>
      </c>
      <c r="B30" s="2" t="s">
        <v>36</v>
      </c>
      <c r="C30" s="2" t="s">
        <v>37</v>
      </c>
      <c r="D30" s="2" t="s">
        <v>38</v>
      </c>
    </row>
    <row r="31" spans="1:4">
      <c r="A31" s="1">
        <v>5000</v>
      </c>
      <c r="B31" s="2" t="s">
        <v>39</v>
      </c>
      <c r="C31" s="2" t="s">
        <v>40</v>
      </c>
      <c r="D31" s="3">
        <v>1698619</v>
      </c>
    </row>
    <row r="32" spans="1:4">
      <c r="A32" s="1">
        <v>7500</v>
      </c>
      <c r="B32" s="2" t="s">
        <v>41</v>
      </c>
      <c r="C32" s="3">
        <v>1288746</v>
      </c>
      <c r="D32" s="3">
        <v>3505712</v>
      </c>
    </row>
    <row r="33" spans="1:4">
      <c r="A33" s="1">
        <v>10000</v>
      </c>
      <c r="B33" s="2" t="s">
        <v>42</v>
      </c>
      <c r="C33" s="3">
        <v>2209626</v>
      </c>
      <c r="D33" s="3">
        <v>6133914</v>
      </c>
    </row>
    <row r="34" spans="1:4">
      <c r="A34" s="1">
        <v>12500</v>
      </c>
      <c r="B34" s="3">
        <v>1086809</v>
      </c>
      <c r="C34" s="3">
        <v>3029291</v>
      </c>
      <c r="D34" s="3">
        <v>9831776</v>
      </c>
    </row>
    <row r="35" spans="1:4">
      <c r="A35" s="1">
        <v>15000</v>
      </c>
      <c r="B35" s="3">
        <v>1089384</v>
      </c>
      <c r="C35" s="3">
        <v>4312581</v>
      </c>
      <c r="D35" s="3">
        <v>14155795</v>
      </c>
    </row>
    <row r="36" spans="1:4">
      <c r="A36" s="1">
        <v>17500</v>
      </c>
      <c r="B36" s="3">
        <v>1463849</v>
      </c>
      <c r="C36" s="3">
        <v>5876826</v>
      </c>
      <c r="D36" s="3">
        <v>18856177</v>
      </c>
    </row>
    <row r="37" spans="1:4">
      <c r="A37" s="1">
        <v>20000</v>
      </c>
      <c r="B37" s="3">
        <v>1981115</v>
      </c>
      <c r="C37" s="3">
        <v>7610784</v>
      </c>
      <c r="D37" s="3">
        <v>24701886</v>
      </c>
    </row>
    <row r="38" spans="1:4">
      <c r="A38" s="1">
        <v>22500</v>
      </c>
      <c r="B38" s="3">
        <v>2433470</v>
      </c>
      <c r="C38" s="3">
        <v>9648986</v>
      </c>
      <c r="D38" s="3">
        <v>31375474</v>
      </c>
    </row>
    <row r="39" spans="1:4">
      <c r="A39" s="1">
        <v>25000</v>
      </c>
      <c r="B39" s="3">
        <v>3149969</v>
      </c>
      <c r="C39" s="3">
        <v>11869321</v>
      </c>
      <c r="D39" s="3">
        <v>38730086</v>
      </c>
    </row>
    <row r="41" ht="42.75" spans="1:4">
      <c r="A41" s="1" t="s">
        <v>17</v>
      </c>
      <c r="B41" s="1" t="s">
        <v>18</v>
      </c>
      <c r="C41" s="1" t="s">
        <v>19</v>
      </c>
      <c r="D41" s="1" t="s">
        <v>20</v>
      </c>
    </row>
    <row r="42" spans="1:4">
      <c r="A42" s="1">
        <v>2500</v>
      </c>
      <c r="B42" s="2" t="s">
        <v>43</v>
      </c>
      <c r="C42" s="2" t="s">
        <v>44</v>
      </c>
      <c r="D42" s="2" t="s">
        <v>45</v>
      </c>
    </row>
    <row r="43" spans="1:4">
      <c r="A43" s="1">
        <v>5000</v>
      </c>
      <c r="B43" s="2" t="s">
        <v>46</v>
      </c>
      <c r="C43" s="2" t="s">
        <v>47</v>
      </c>
      <c r="D43" s="3">
        <v>1654682</v>
      </c>
    </row>
    <row r="44" spans="1:4">
      <c r="A44" s="1">
        <v>7500</v>
      </c>
      <c r="B44" s="2" t="s">
        <v>48</v>
      </c>
      <c r="C44" s="3">
        <v>1160235</v>
      </c>
      <c r="D44" s="3">
        <v>3739618</v>
      </c>
    </row>
    <row r="45" spans="1:4">
      <c r="A45" s="1">
        <v>10000</v>
      </c>
      <c r="B45" s="2" t="s">
        <v>49</v>
      </c>
      <c r="C45" s="3">
        <v>2057494</v>
      </c>
      <c r="D45" s="3">
        <v>6619397</v>
      </c>
    </row>
    <row r="46" spans="1:4">
      <c r="A46" s="1">
        <v>12500</v>
      </c>
      <c r="B46" s="2" t="s">
        <v>50</v>
      </c>
      <c r="C46" s="3">
        <v>3208174</v>
      </c>
      <c r="D46" s="3">
        <v>10353273</v>
      </c>
    </row>
    <row r="47" spans="1:4">
      <c r="A47" s="1">
        <v>15000</v>
      </c>
      <c r="B47" s="3">
        <v>1070980</v>
      </c>
      <c r="C47" s="3">
        <v>4615182</v>
      </c>
      <c r="D47" s="3">
        <v>14899664</v>
      </c>
    </row>
    <row r="48" spans="1:4">
      <c r="A48" s="1">
        <v>17500</v>
      </c>
      <c r="B48" s="3">
        <v>1471243</v>
      </c>
      <c r="C48" s="3">
        <v>6275613</v>
      </c>
      <c r="D48" s="3">
        <v>20274100</v>
      </c>
    </row>
    <row r="49" spans="1:4">
      <c r="A49" s="1">
        <v>20000</v>
      </c>
      <c r="B49" s="3">
        <v>1896840</v>
      </c>
      <c r="C49" s="3">
        <v>8167229</v>
      </c>
      <c r="D49" s="3">
        <v>26407447</v>
      </c>
    </row>
    <row r="50" spans="1:4">
      <c r="A50" s="1">
        <v>22500</v>
      </c>
      <c r="B50" s="3">
        <v>2398935</v>
      </c>
      <c r="C50" s="3">
        <v>10049538</v>
      </c>
      <c r="D50" s="3">
        <v>33527564</v>
      </c>
    </row>
    <row r="51" spans="1:4">
      <c r="A51" s="1">
        <v>25000</v>
      </c>
      <c r="B51" s="3">
        <v>2962104</v>
      </c>
      <c r="C51" s="3">
        <v>12766063</v>
      </c>
      <c r="D51" s="3">
        <v>41532838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Dados</vt:lpstr>
      <vt:lpstr>Gráficos de Tempo</vt:lpstr>
      <vt:lpstr>Gráficos de SpeedUp</vt:lpstr>
      <vt:lpstr>Gráficos de Eficiência</vt:lpstr>
      <vt:lpstr>Planilha5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ER7</dc:creator>
  <cp:lastModifiedBy>Gabriel Fanto</cp:lastModifiedBy>
  <dcterms:created xsi:type="dcterms:W3CDTF">2022-09-29T03:58:00Z</dcterms:created>
  <dcterms:modified xsi:type="dcterms:W3CDTF">2022-09-29T19:20:06Z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795A55C3743D4E7F8D576D6B5B6D7FF8</vt:lpwstr>
  </property>
  <property fmtid="{D5CDD505-2E9C-101B-9397-08002B2CF9AE}" pid="3" name="KSOProductBuildVer">
    <vt:lpwstr>1046-11.2.0.11341</vt:lpwstr>
  </property>
</Properties>
</file>