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6875" windowHeight="6480" activeTab="3"/>
  </bookViews>
  <sheets>
    <sheet name="input_tab_region1" sheetId="1" r:id="rId1"/>
    <sheet name="input_tab_region2" sheetId="3" r:id="rId2"/>
    <sheet name="input_tab_position" sheetId="2" r:id="rId3"/>
    <sheet name="gtf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C3" i="2"/>
  <c r="C4" i="2"/>
  <c r="C5" i="2"/>
  <c r="C6" i="2"/>
  <c r="C7" i="2"/>
  <c r="C8" i="2"/>
  <c r="C9" i="2"/>
  <c r="C11" i="2"/>
  <c r="C12" i="2"/>
  <c r="C13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2" i="2"/>
  <c r="D73" i="2"/>
  <c r="B73" i="2"/>
  <c r="A73" i="2"/>
  <c r="D72" i="2"/>
  <c r="B72" i="2"/>
  <c r="A72" i="2"/>
  <c r="D71" i="2"/>
  <c r="B71" i="2"/>
  <c r="A71" i="2"/>
  <c r="D70" i="2"/>
  <c r="B70" i="2"/>
  <c r="A70" i="2"/>
  <c r="D69" i="2"/>
  <c r="B69" i="2"/>
  <c r="A69" i="2"/>
  <c r="D68" i="2"/>
  <c r="B68" i="2"/>
  <c r="A68" i="2"/>
  <c r="D67" i="2"/>
  <c r="B67" i="2"/>
  <c r="A67" i="2"/>
  <c r="D66" i="2"/>
  <c r="B66" i="2"/>
  <c r="A66" i="2"/>
  <c r="D65" i="2"/>
  <c r="B65" i="2"/>
  <c r="A65" i="2"/>
  <c r="D64" i="2"/>
  <c r="B64" i="2"/>
  <c r="A64" i="2"/>
  <c r="D63" i="2"/>
  <c r="B63" i="2"/>
  <c r="A63" i="2"/>
  <c r="D62" i="2"/>
  <c r="B62" i="2"/>
  <c r="A62" i="2"/>
  <c r="D61" i="2"/>
  <c r="B61" i="2"/>
  <c r="A61" i="2"/>
  <c r="D60" i="2"/>
  <c r="B60" i="2"/>
  <c r="A60" i="2"/>
  <c r="D59" i="2"/>
  <c r="B59" i="2"/>
  <c r="A59" i="2"/>
  <c r="D58" i="2"/>
  <c r="B58" i="2"/>
  <c r="A58" i="2"/>
  <c r="D57" i="2"/>
  <c r="B57" i="2"/>
  <c r="A57" i="2"/>
  <c r="D56" i="2"/>
  <c r="B56" i="2"/>
  <c r="A56" i="2"/>
  <c r="D55" i="2"/>
  <c r="B55" i="2"/>
  <c r="A55" i="2"/>
  <c r="D54" i="2"/>
  <c r="B54" i="2"/>
  <c r="A54" i="2"/>
  <c r="D53" i="2"/>
  <c r="B53" i="2"/>
  <c r="A53" i="2"/>
  <c r="D52" i="2"/>
  <c r="B52" i="2"/>
  <c r="A52" i="2"/>
  <c r="D51" i="2"/>
  <c r="B51" i="2"/>
  <c r="A51" i="2"/>
  <c r="D50" i="2"/>
  <c r="B50" i="2"/>
  <c r="A50" i="2"/>
  <c r="D49" i="2"/>
  <c r="B49" i="2"/>
  <c r="A49" i="2"/>
  <c r="D48" i="2"/>
  <c r="B48" i="2"/>
  <c r="A48" i="2"/>
  <c r="D47" i="2"/>
  <c r="B47" i="2"/>
  <c r="A47" i="2"/>
  <c r="D46" i="2"/>
  <c r="B46" i="2"/>
  <c r="A46" i="2"/>
  <c r="D45" i="2"/>
  <c r="B45" i="2"/>
  <c r="A45" i="2"/>
  <c r="D44" i="2"/>
  <c r="B44" i="2"/>
  <c r="A44" i="2"/>
  <c r="D43" i="2"/>
  <c r="B43" i="2"/>
  <c r="A43" i="2"/>
  <c r="D42" i="2"/>
  <c r="B42" i="2"/>
  <c r="A42" i="2"/>
  <c r="D41" i="2"/>
  <c r="B41" i="2"/>
  <c r="A41" i="2"/>
  <c r="D40" i="2"/>
  <c r="B40" i="2"/>
  <c r="A40" i="2"/>
  <c r="D39" i="2"/>
  <c r="B39" i="2"/>
  <c r="A39" i="2"/>
  <c r="D38" i="2"/>
  <c r="B38" i="2"/>
  <c r="A38" i="2"/>
  <c r="D37" i="2"/>
  <c r="B37" i="2"/>
  <c r="A37" i="2"/>
  <c r="D36" i="2"/>
  <c r="B36" i="2"/>
  <c r="A36" i="2"/>
  <c r="D35" i="2"/>
  <c r="B35" i="2"/>
  <c r="A35" i="2"/>
  <c r="D34" i="2"/>
  <c r="B34" i="2"/>
  <c r="A34" i="2"/>
  <c r="D33" i="2"/>
  <c r="B33" i="2"/>
  <c r="A33" i="2"/>
  <c r="D32" i="2"/>
  <c r="B32" i="2"/>
  <c r="A32" i="2"/>
  <c r="D31" i="2"/>
  <c r="B31" i="2"/>
  <c r="A31" i="2"/>
  <c r="D30" i="2"/>
  <c r="B30" i="2"/>
  <c r="A30" i="2"/>
  <c r="D29" i="2"/>
  <c r="B29" i="2"/>
  <c r="A29" i="2"/>
  <c r="D28" i="2"/>
  <c r="B28" i="2"/>
  <c r="A28" i="2"/>
  <c r="D27" i="2"/>
  <c r="B27" i="2"/>
  <c r="A27" i="2"/>
  <c r="D26" i="2"/>
  <c r="B26" i="2"/>
  <c r="A26" i="2"/>
  <c r="D25" i="2"/>
  <c r="B25" i="2"/>
  <c r="A25" i="2"/>
  <c r="D24" i="2"/>
  <c r="B24" i="2"/>
  <c r="A24" i="2"/>
  <c r="D23" i="2"/>
  <c r="B23" i="2"/>
  <c r="A23" i="2"/>
  <c r="D22" i="2"/>
  <c r="B22" i="2"/>
  <c r="A22" i="2"/>
  <c r="D21" i="2"/>
  <c r="B21" i="2"/>
  <c r="A21" i="2"/>
  <c r="D20" i="2"/>
  <c r="B20" i="2"/>
  <c r="A20" i="2"/>
  <c r="D19" i="2"/>
  <c r="B19" i="2"/>
  <c r="A19" i="2"/>
  <c r="D18" i="2"/>
  <c r="B18" i="2"/>
  <c r="A18" i="2"/>
  <c r="D17" i="2"/>
  <c r="B17" i="2"/>
  <c r="A17" i="2"/>
  <c r="D16" i="2"/>
  <c r="B16" i="2"/>
  <c r="A16" i="2"/>
  <c r="D15" i="2"/>
  <c r="B15" i="2"/>
  <c r="A15" i="2"/>
  <c r="D14" i="2"/>
  <c r="B14" i="2"/>
  <c r="A14" i="2"/>
  <c r="D13" i="2"/>
  <c r="B13" i="2"/>
  <c r="A13" i="2"/>
  <c r="D12" i="2"/>
  <c r="B12" i="2"/>
  <c r="A12" i="2"/>
  <c r="D11" i="2"/>
  <c r="B11" i="2"/>
  <c r="A11" i="2"/>
  <c r="B10" i="2"/>
  <c r="A10" i="2"/>
  <c r="D9" i="2"/>
  <c r="B9" i="2"/>
  <c r="A9" i="2"/>
  <c r="D8" i="2"/>
  <c r="B8" i="2"/>
  <c r="A8" i="2"/>
  <c r="D7" i="2"/>
  <c r="B7" i="2"/>
  <c r="A7" i="2"/>
  <c r="D6" i="2"/>
  <c r="B6" i="2"/>
  <c r="A6" i="2"/>
  <c r="D5" i="2"/>
  <c r="B5" i="2"/>
  <c r="A5" i="2"/>
  <c r="D4" i="2"/>
  <c r="B4" i="2"/>
  <c r="A4" i="2"/>
  <c r="D3" i="2"/>
  <c r="B3" i="2"/>
  <c r="A3" i="2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D66" i="1"/>
  <c r="D65" i="1"/>
  <c r="D72" i="1"/>
  <c r="D71" i="1"/>
  <c r="D70" i="1"/>
  <c r="D69" i="1"/>
  <c r="E56" i="4"/>
  <c r="E49" i="4"/>
  <c r="E48" i="4"/>
  <c r="E47" i="4"/>
  <c r="E46" i="4"/>
  <c r="E39" i="4"/>
  <c r="E38" i="4"/>
  <c r="E37" i="4"/>
  <c r="E36" i="4"/>
  <c r="C64" i="1"/>
  <c r="D64" i="1" s="1"/>
  <c r="C63" i="1"/>
  <c r="D63" i="1" s="1"/>
  <c r="D62" i="1"/>
  <c r="D61" i="1"/>
  <c r="D60" i="1"/>
  <c r="D59" i="1"/>
  <c r="C58" i="1"/>
  <c r="D58" i="1" s="1"/>
  <c r="C57" i="1"/>
  <c r="D57" i="1" s="1"/>
  <c r="C56" i="1"/>
  <c r="D56" i="1" s="1"/>
  <c r="D55" i="1"/>
  <c r="D54" i="1"/>
  <c r="D53" i="1"/>
  <c r="D52" i="1"/>
  <c r="D51" i="1"/>
  <c r="D50" i="1"/>
  <c r="D49" i="1"/>
  <c r="D48" i="1"/>
  <c r="D47" i="1"/>
  <c r="C46" i="1"/>
  <c r="D46" i="1" s="1"/>
  <c r="C45" i="1"/>
  <c r="D45" i="1" s="1"/>
  <c r="D43" i="1"/>
  <c r="C40" i="1"/>
  <c r="D40" i="1" s="1"/>
  <c r="C39" i="1"/>
  <c r="D39" i="1" s="1"/>
  <c r="C38" i="1"/>
  <c r="D38" i="1" s="1"/>
  <c r="D44" i="1"/>
  <c r="D42" i="1"/>
  <c r="D41" i="1"/>
  <c r="D37" i="1"/>
  <c r="D36" i="1"/>
  <c r="D35" i="1"/>
  <c r="D34" i="1"/>
  <c r="D33" i="1"/>
  <c r="D32" i="1"/>
  <c r="D31" i="1"/>
  <c r="D30" i="1"/>
  <c r="D29" i="1"/>
  <c r="E3" i="4"/>
  <c r="E2" i="4"/>
  <c r="E1" i="4"/>
  <c r="B74" i="2"/>
  <c r="B75" i="2"/>
  <c r="B76" i="2"/>
  <c r="B77" i="2"/>
  <c r="B78" i="2"/>
  <c r="B79" i="2"/>
  <c r="B80" i="2"/>
  <c r="B81" i="2"/>
  <c r="B82" i="2"/>
  <c r="B83" i="2"/>
  <c r="B84" i="2"/>
  <c r="B85" i="2"/>
  <c r="B2" i="2"/>
  <c r="D2" i="2"/>
  <c r="D74" i="2"/>
  <c r="D75" i="2"/>
  <c r="D76" i="2"/>
  <c r="D77" i="2"/>
  <c r="D78" i="2"/>
  <c r="D79" i="2"/>
  <c r="D80" i="2"/>
  <c r="D81" i="2"/>
  <c r="D82" i="2"/>
  <c r="D1" i="2"/>
  <c r="A85" i="2"/>
  <c r="A84" i="2"/>
  <c r="A83" i="2"/>
  <c r="A82" i="2"/>
  <c r="A81" i="2"/>
  <c r="A80" i="2"/>
  <c r="A79" i="2"/>
  <c r="A78" i="2"/>
  <c r="A77" i="2"/>
  <c r="A76" i="2"/>
  <c r="A75" i="2"/>
  <c r="A74" i="2"/>
  <c r="A2" i="2"/>
  <c r="A1" i="2"/>
  <c r="C2" i="3"/>
  <c r="C74" i="3"/>
  <c r="C75" i="3"/>
  <c r="C76" i="3"/>
  <c r="C77" i="3"/>
  <c r="C78" i="3"/>
  <c r="C79" i="3"/>
  <c r="C80" i="3"/>
  <c r="C1" i="3"/>
  <c r="A2" i="3"/>
  <c r="A74" i="3"/>
  <c r="A75" i="3"/>
  <c r="A76" i="3"/>
  <c r="A77" i="3"/>
  <c r="A78" i="3"/>
  <c r="A79" i="3"/>
  <c r="A80" i="3"/>
  <c r="A81" i="3"/>
  <c r="A82" i="3"/>
  <c r="A83" i="3"/>
  <c r="A1" i="3"/>
  <c r="B84" i="3"/>
  <c r="B83" i="3"/>
  <c r="B82" i="3"/>
  <c r="B81" i="3"/>
  <c r="B80" i="3"/>
  <c r="B79" i="3"/>
  <c r="B78" i="3"/>
  <c r="B77" i="3"/>
  <c r="B76" i="3"/>
  <c r="B75" i="3"/>
  <c r="B74" i="3"/>
  <c r="B2" i="3"/>
  <c r="E20" i="4" l="1"/>
  <c r="E22" i="4" s="1"/>
  <c r="D22" i="4" s="1"/>
  <c r="D25" i="4" s="1"/>
  <c r="E25" i="4" s="1"/>
  <c r="D21" i="4"/>
  <c r="D26" i="4" l="1"/>
  <c r="E21" i="4"/>
  <c r="D27" i="4" l="1"/>
  <c r="E27" i="4" s="1"/>
  <c r="E26" i="4"/>
  <c r="D28" i="4" s="1"/>
  <c r="E29" i="4" l="1"/>
  <c r="D29" i="4"/>
  <c r="D30" i="4" s="1"/>
  <c r="E28" i="4"/>
  <c r="E30" i="4" l="1"/>
</calcChain>
</file>

<file path=xl/sharedStrings.xml><?xml version="1.0" encoding="utf-8"?>
<sst xmlns="http://schemas.openxmlformats.org/spreadsheetml/2006/main" count="554" uniqueCount="138">
  <si>
    <t>Chromosome</t>
  </si>
  <si>
    <t>Start</t>
  </si>
  <si>
    <t>End</t>
  </si>
  <si>
    <t>chr1</t>
  </si>
  <si>
    <t>Scaffold1</t>
  </si>
  <si>
    <t>Scaffold2</t>
  </si>
  <si>
    <t>chrX</t>
  </si>
  <si>
    <t>Localisation</t>
  </si>
  <si>
    <t>Info1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</si>
  <si>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</si>
  <si>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</si>
  <si>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</si>
  <si>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</si>
  <si>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</si>
  <si>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</si>
  <si>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</si>
  <si>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</si>
  <si>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</si>
  <si>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Position</t>
  </si>
  <si>
    <t>ensembl</t>
  </si>
  <si>
    <t>gene</t>
  </si>
  <si>
    <t>Comment</t>
  </si>
  <si>
    <t>X</t>
  </si>
  <si>
    <t>enhancer</t>
  </si>
  <si>
    <t>gene_id "ENSBTAG00000099999"; this gene is not defined in gtf</t>
  </si>
  <si>
    <t>chrY</t>
  </si>
  <si>
    <t>No feature defined for chromosome Y in gtf</t>
  </si>
  <si>
    <t>A6</t>
  </si>
  <si>
    <t>scaffold1 defined in gtf file</t>
  </si>
  <si>
    <t>scaffold2 not defined in gtf file</t>
  </si>
  <si>
    <t>S1</t>
  </si>
  <si>
    <t>S2</t>
  </si>
  <si>
    <t>X1</t>
  </si>
  <si>
    <t>+</t>
  </si>
  <si>
    <t>.</t>
  </si>
  <si>
    <t>B5</t>
  </si>
  <si>
    <t>B6</t>
  </si>
  <si>
    <t>-</t>
  </si>
  <si>
    <t>outside reverse gene but tts should match</t>
  </si>
  <si>
    <t>outside forward gene but tts should match</t>
  </si>
  <si>
    <t>outside forward gene but promoter and tss should match</t>
  </si>
  <si>
    <t>outside forward gene but promoter should match</t>
  </si>
  <si>
    <t>outside reverse gene but promoter and tss should match</t>
  </si>
  <si>
    <t>outside reverse gene but promoter should match</t>
  </si>
  <si>
    <t>gene_id "ENSBTAG00000000001"; used for testing nearest gene functionnality</t>
  </si>
  <si>
    <t>chr2</t>
  </si>
  <si>
    <t>gene_id "ENSBTAG00000000002"; used for testing nearest gene functionnality</t>
  </si>
  <si>
    <t>gene_id "ENSBTAG00000000003"; used for testing nearest gene functionnality</t>
  </si>
  <si>
    <t>gene_id "ENSBTAG00000000004"; used for testing promoter, tss, tts offsets (forward gene)</t>
  </si>
  <si>
    <t>gene_id "ENSBTAG00000000005";  used for testing promoter, tss, tts offsets (reverse gene)</t>
  </si>
  <si>
    <t>chr3</t>
  </si>
  <si>
    <t>gene_id "ENSBTAG00000000006";  used for testing intron/exon (forward gene no exon ; no utr )</t>
  </si>
  <si>
    <t>start_codon</t>
  </si>
  <si>
    <t>stop_codon</t>
  </si>
  <si>
    <t>gene_id "ENSBTAG00000000007";  used for testing intron/exon reverse gene no exon ; no utr )</t>
  </si>
  <si>
    <t>exon</t>
  </si>
  <si>
    <t>gene_id "ENSBTAG00000000008";  used for testing intron/exon (forward gene no intron ; no utr )</t>
  </si>
  <si>
    <t>C1</t>
  </si>
  <si>
    <t>C2</t>
  </si>
  <si>
    <t>C3</t>
  </si>
  <si>
    <t>C4</t>
  </si>
  <si>
    <t>C5</t>
  </si>
  <si>
    <t>C6</t>
  </si>
  <si>
    <t>C7</t>
  </si>
  <si>
    <t>C8</t>
  </si>
  <si>
    <t>gene_id "ENSBTAG00000000009";  used for testing intron/exon (reverse gene no intron ; no utr )</t>
  </si>
  <si>
    <t>gene_id "ENSBTAG00000000012";  used for testing intron/exon (forward gene  ;utr 5 et 3 )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</si>
  <si>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</si>
  <si>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</si>
  <si>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</si>
  <si>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</si>
  <si>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</si>
  <si>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</si>
  <si>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</si>
  <si>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</si>
  <si>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</si>
  <si>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in utr5 (gene ENS…12)</t>
  </si>
  <si>
    <t>in exon (gene ENS…12)</t>
  </si>
  <si>
    <t>in intron (gene ENS…12)</t>
  </si>
  <si>
    <t>in utr3 (gene ENS…12)</t>
  </si>
  <si>
    <t>in utr3 (gene ENS…13)</t>
  </si>
  <si>
    <t>in utr5 (gene ENS…13)</t>
  </si>
  <si>
    <t>in exon (gene ENS…13)</t>
  </si>
  <si>
    <t>in intron (gene ENS…13)</t>
  </si>
  <si>
    <t>#The same but with several start and stop codons</t>
  </si>
  <si>
    <t>chr4</t>
  </si>
  <si>
    <t>in utr5 (gene ENS…14)</t>
  </si>
  <si>
    <t>in exon (gene ENS…14)</t>
  </si>
  <si>
    <t>in intron (gene ENS…14)</t>
  </si>
  <si>
    <t>in utr3 (gene ENS…14)</t>
  </si>
  <si>
    <t>in utr3 (gene ENS…15)</t>
  </si>
  <si>
    <t>in utr5 (gene ENS…15)</t>
  </si>
  <si>
    <t>in exon (gene ENS…15)</t>
  </si>
  <si>
    <t>in intron (gene ENS…15)</t>
  </si>
  <si>
    <t>gene_id "ENSBTAG00000000014";  used for testing intron/exon (forward gene  ;utr 5 et 3 )</t>
  </si>
  <si>
    <t>gene_id "ENSBTAG00000000017"; used to define Scaffold1</t>
  </si>
  <si>
    <t>gene_id "ENSBTAG00000000015"; this gene is defined in gtf</t>
  </si>
  <si>
    <t>No gene related to this enhancer</t>
  </si>
  <si>
    <t>X2</t>
  </si>
  <si>
    <t>X3</t>
  </si>
  <si>
    <t>X4</t>
  </si>
  <si>
    <t>Y1</t>
  </si>
  <si>
    <t>In enhancer related to a known gene</t>
  </si>
  <si>
    <t>In enhancer related to an unknown gene</t>
  </si>
  <si>
    <t>In enhancer related to no gene</t>
  </si>
  <si>
    <t>Fails to match</t>
  </si>
  <si>
    <t>C22</t>
  </si>
  <si>
    <t>Fails to match (no gene after)</t>
  </si>
  <si>
    <t>Fails to match (no gene before)</t>
  </si>
  <si>
    <t>promoter only</t>
  </si>
  <si>
    <t>promoter and tss</t>
  </si>
  <si>
    <t>tss only</t>
  </si>
  <si>
    <t>inside forward gene ; tss only</t>
  </si>
  <si>
    <t>B7</t>
  </si>
  <si>
    <t>inside reverse gene ; tss only</t>
  </si>
  <si>
    <t>A7</t>
  </si>
  <si>
    <t>A8</t>
  </si>
  <si>
    <t>A9</t>
  </si>
  <si>
    <t>A10</t>
  </si>
  <si>
    <t>A11</t>
  </si>
  <si>
    <t>outside gene and distance to nearest gene up/downstream&gt;400</t>
  </si>
  <si>
    <t>outside gene and distance to nearest gene upstream&lt;400</t>
  </si>
  <si>
    <t>outside gene and distance to nearest gene downstream&lt;400</t>
  </si>
  <si>
    <t>outside gene and distance to nearest gene downstream&gt;400</t>
  </si>
  <si>
    <t>special case : there is only a gene feature (no exon feature) should output gene_id</t>
  </si>
  <si>
    <t>outside gene and distance to nearest gene upstream&gt;400</t>
  </si>
  <si>
    <t>In tts,exon (gene ENS…6)</t>
  </si>
  <si>
    <t>In tts, exon (gene ENS…7)</t>
  </si>
  <si>
    <t>In exon,tts (gene ENS…8)</t>
  </si>
  <si>
    <t>In exon,tts (gene ENS…9)</t>
  </si>
  <si>
    <t>In promoter,tss,exon (gene ENS…6)</t>
  </si>
  <si>
    <t>In promoter,tss,exon (gene ENS…7)</t>
  </si>
  <si>
    <t>In promoter,exon,tss (gene ENS…8)</t>
  </si>
  <si>
    <t>In exon,tss,promoter (gene ENS…9)</t>
  </si>
  <si>
    <t>gene_id "ENSBTAG00000000015";  used for testing intron/exon (reverse gene ;utr 5 et 3 )</t>
  </si>
  <si>
    <t>gene_id "ENSBTAG00000000015";  used for testing intron/exon (reverse gene  ;utr 5 et 3 )</t>
  </si>
  <si>
    <t>gene_id "ENSBTAG00000000013";  used for testing intron/exon (reverse gene ;utr 5 et 3 )</t>
  </si>
  <si>
    <t>gene_id "ENSBTAG00000000013";  used for testing intron/exon (reverse gene  ;utr 5 et 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</si>
</sst>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8" workbookViewId="0">
      <selection sqref="A1:E73"/>
    </sheetView>
  </sheetViews>
  <sheetFormatPr baseColWidth="10" defaultRowHeight="15" x14ac:dyDescent="0.25"/>
  <cols>
    <col min="2" max="2" width="12.85546875" bestFit="1" customWidth="1"/>
  </cols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21</v>
      </c>
    </row>
    <row r="2" spans="1:5" x14ac:dyDescent="0.25">
      <c r="A2" t="s">
        <v>9</v>
      </c>
      <c r="B2" t="s">
        <v>3</v>
      </c>
      <c r="C2">
        <v>100</v>
      </c>
      <c r="D2">
        <v>110</v>
      </c>
      <c r="E2" t="s">
        <v>123</v>
      </c>
    </row>
    <row r="3" spans="1:5" x14ac:dyDescent="0.25">
      <c r="A3" t="s">
        <v>10</v>
      </c>
      <c r="B3">
        <v>1</v>
      </c>
      <c r="C3">
        <v>1690</v>
      </c>
      <c r="D3">
        <v>1700</v>
      </c>
      <c r="E3" t="s">
        <v>122</v>
      </c>
    </row>
    <row r="4" spans="1:5" x14ac:dyDescent="0.25">
      <c r="A4" t="s">
        <v>11</v>
      </c>
      <c r="B4" t="s">
        <v>3</v>
      </c>
      <c r="C4">
        <v>2600</v>
      </c>
      <c r="D4">
        <v>2610</v>
      </c>
      <c r="E4" t="s">
        <v>121</v>
      </c>
    </row>
    <row r="5" spans="1:5" x14ac:dyDescent="0.25">
      <c r="A5" t="s">
        <v>12</v>
      </c>
      <c r="B5" t="s">
        <v>3</v>
      </c>
      <c r="C5">
        <v>2800</v>
      </c>
      <c r="D5">
        <v>2850</v>
      </c>
      <c r="E5" t="s">
        <v>122</v>
      </c>
    </row>
    <row r="6" spans="1:5" x14ac:dyDescent="0.25">
      <c r="A6" t="s">
        <v>13</v>
      </c>
      <c r="B6">
        <v>1</v>
      </c>
      <c r="C6">
        <v>5000</v>
      </c>
      <c r="D6">
        <v>5050</v>
      </c>
      <c r="E6" t="s">
        <v>120</v>
      </c>
    </row>
    <row r="7" spans="1:5" x14ac:dyDescent="0.25">
      <c r="A7" t="s">
        <v>27</v>
      </c>
      <c r="B7" t="s">
        <v>3</v>
      </c>
      <c r="C7">
        <v>14650</v>
      </c>
      <c r="D7">
        <v>14700</v>
      </c>
      <c r="E7" t="s">
        <v>121</v>
      </c>
    </row>
    <row r="8" spans="1:5" x14ac:dyDescent="0.25">
      <c r="A8" t="s">
        <v>115</v>
      </c>
      <c r="B8">
        <v>1</v>
      </c>
      <c r="C8">
        <v>20000</v>
      </c>
      <c r="D8">
        <v>20050</v>
      </c>
      <c r="E8" t="s">
        <v>125</v>
      </c>
    </row>
    <row r="9" spans="1:5" x14ac:dyDescent="0.25">
      <c r="A9" t="s">
        <v>116</v>
      </c>
      <c r="B9" t="s">
        <v>3</v>
      </c>
      <c r="C9">
        <v>1900</v>
      </c>
      <c r="D9">
        <v>1990</v>
      </c>
      <c r="E9" t="s">
        <v>109</v>
      </c>
    </row>
    <row r="10" spans="1:5" x14ac:dyDescent="0.25">
      <c r="A10" t="s">
        <v>117</v>
      </c>
      <c r="B10">
        <v>1</v>
      </c>
      <c r="C10">
        <v>1990</v>
      </c>
      <c r="D10">
        <v>2010</v>
      </c>
      <c r="E10" t="s">
        <v>110</v>
      </c>
    </row>
    <row r="11" spans="1:5" x14ac:dyDescent="0.25">
      <c r="A11" t="s">
        <v>118</v>
      </c>
      <c r="B11" t="s">
        <v>3</v>
      </c>
      <c r="C11">
        <v>2250</v>
      </c>
      <c r="D11">
        <v>2260</v>
      </c>
      <c r="E11" t="s">
        <v>124</v>
      </c>
    </row>
    <row r="12" spans="1:5" x14ac:dyDescent="0.25">
      <c r="A12" t="s">
        <v>119</v>
      </c>
      <c r="B12" t="s">
        <v>3</v>
      </c>
      <c r="C12">
        <v>2001</v>
      </c>
      <c r="D12">
        <v>2050</v>
      </c>
      <c r="E12" t="s">
        <v>111</v>
      </c>
    </row>
    <row r="13" spans="1:5" s="1" customFormat="1" x14ac:dyDescent="0.25">
      <c r="A13" s="1" t="s">
        <v>14</v>
      </c>
      <c r="B13" s="1">
        <v>2</v>
      </c>
      <c r="C13" s="1">
        <v>1950</v>
      </c>
      <c r="D13" s="1">
        <v>1960</v>
      </c>
      <c r="E13" s="1" t="s">
        <v>41</v>
      </c>
    </row>
    <row r="14" spans="1:5" s="1" customFormat="1" x14ac:dyDescent="0.25">
      <c r="A14" s="1" t="s">
        <v>15</v>
      </c>
      <c r="B14" s="1" t="s">
        <v>45</v>
      </c>
      <c r="C14" s="1">
        <v>1990</v>
      </c>
      <c r="D14" s="1">
        <v>2001</v>
      </c>
      <c r="E14" s="1" t="s">
        <v>40</v>
      </c>
    </row>
    <row r="15" spans="1:5" s="1" customFormat="1" x14ac:dyDescent="0.25">
      <c r="A15" s="1" t="s">
        <v>16</v>
      </c>
      <c r="B15" s="1">
        <v>2</v>
      </c>
      <c r="C15" s="1">
        <v>2005</v>
      </c>
      <c r="D15" s="1">
        <v>2015</v>
      </c>
      <c r="E15" s="1" t="s">
        <v>112</v>
      </c>
    </row>
    <row r="16" spans="1:5" s="1" customFormat="1" x14ac:dyDescent="0.25">
      <c r="A16" s="1" t="s">
        <v>16</v>
      </c>
      <c r="B16" s="1">
        <v>2</v>
      </c>
      <c r="C16" s="1">
        <v>3005</v>
      </c>
      <c r="D16" s="1">
        <v>3020</v>
      </c>
      <c r="E16" s="1" t="s">
        <v>39</v>
      </c>
    </row>
    <row r="17" spans="1:7" s="2" customFormat="1" x14ac:dyDescent="0.25">
      <c r="A17" s="2" t="s">
        <v>17</v>
      </c>
      <c r="B17" s="2">
        <v>2</v>
      </c>
      <c r="C17" s="2">
        <v>6050</v>
      </c>
      <c r="D17" s="2">
        <v>6060</v>
      </c>
      <c r="E17" s="2" t="s">
        <v>43</v>
      </c>
    </row>
    <row r="18" spans="1:7" s="2" customFormat="1" x14ac:dyDescent="0.25">
      <c r="A18" s="2" t="s">
        <v>35</v>
      </c>
      <c r="B18" s="2" t="s">
        <v>45</v>
      </c>
      <c r="C18" s="2">
        <v>5999</v>
      </c>
      <c r="D18" s="2">
        <v>6010</v>
      </c>
      <c r="E18" s="2" t="s">
        <v>42</v>
      </c>
    </row>
    <row r="19" spans="1:7" s="2" customFormat="1" x14ac:dyDescent="0.25">
      <c r="A19" s="2" t="s">
        <v>36</v>
      </c>
      <c r="B19" s="2">
        <v>2</v>
      </c>
      <c r="C19" s="2">
        <v>5990</v>
      </c>
      <c r="D19" s="2">
        <v>5999</v>
      </c>
      <c r="E19" s="2" t="s">
        <v>114</v>
      </c>
    </row>
    <row r="20" spans="1:7" s="2" customFormat="1" x14ac:dyDescent="0.25">
      <c r="A20" s="2" t="s">
        <v>113</v>
      </c>
      <c r="B20" s="2">
        <v>2</v>
      </c>
      <c r="C20" s="2">
        <v>4985</v>
      </c>
      <c r="D20" s="2">
        <v>4995</v>
      </c>
      <c r="E20" s="2" t="s">
        <v>38</v>
      </c>
    </row>
    <row r="21" spans="1:7" x14ac:dyDescent="0.25">
      <c r="A21" s="1" t="s">
        <v>57</v>
      </c>
      <c r="B21" s="1">
        <v>3</v>
      </c>
      <c r="C21" s="1">
        <v>1000</v>
      </c>
      <c r="D21" s="1">
        <v>1001</v>
      </c>
      <c r="E21" s="1" t="s">
        <v>130</v>
      </c>
      <c r="F21" s="1"/>
      <c r="G21" s="1"/>
    </row>
    <row r="22" spans="1:7" x14ac:dyDescent="0.25">
      <c r="A22" s="1" t="s">
        <v>58</v>
      </c>
      <c r="B22" s="1" t="s">
        <v>50</v>
      </c>
      <c r="C22" s="1">
        <v>1399</v>
      </c>
      <c r="D22" s="1">
        <v>1400</v>
      </c>
      <c r="E22" s="1" t="s">
        <v>126</v>
      </c>
      <c r="F22" s="1"/>
      <c r="G22" s="1"/>
    </row>
    <row r="23" spans="1:7" s="2" customFormat="1" x14ac:dyDescent="0.25">
      <c r="A23" s="2" t="s">
        <v>59</v>
      </c>
      <c r="B23" s="2">
        <v>3</v>
      </c>
      <c r="C23" s="2">
        <v>1500</v>
      </c>
      <c r="D23" s="2">
        <v>1501</v>
      </c>
      <c r="E23" s="2" t="s">
        <v>127</v>
      </c>
    </row>
    <row r="24" spans="1:7" s="2" customFormat="1" x14ac:dyDescent="0.25">
      <c r="A24" s="2" t="s">
        <v>60</v>
      </c>
      <c r="B24" s="2" t="s">
        <v>50</v>
      </c>
      <c r="C24" s="2">
        <v>1889</v>
      </c>
      <c r="D24" s="2">
        <v>1890</v>
      </c>
      <c r="E24" s="2" t="s">
        <v>131</v>
      </c>
    </row>
    <row r="25" spans="1:7" s="1" customFormat="1" x14ac:dyDescent="0.25">
      <c r="A25" s="1" t="s">
        <v>61</v>
      </c>
      <c r="B25" s="1">
        <v>3</v>
      </c>
      <c r="C25" s="1">
        <v>2000</v>
      </c>
      <c r="D25" s="1">
        <v>2001</v>
      </c>
      <c r="E25" s="1" t="s">
        <v>132</v>
      </c>
    </row>
    <row r="26" spans="1:7" s="1" customFormat="1" x14ac:dyDescent="0.25">
      <c r="A26" s="1" t="s">
        <v>62</v>
      </c>
      <c r="B26" s="1" t="s">
        <v>50</v>
      </c>
      <c r="C26" s="1">
        <v>2399</v>
      </c>
      <c r="D26" s="1">
        <v>2400</v>
      </c>
      <c r="E26" s="1" t="s">
        <v>128</v>
      </c>
    </row>
    <row r="27" spans="1:7" s="2" customFormat="1" x14ac:dyDescent="0.25">
      <c r="A27" s="2" t="s">
        <v>63</v>
      </c>
      <c r="B27" s="2">
        <v>3</v>
      </c>
      <c r="C27" s="2">
        <v>2500</v>
      </c>
      <c r="D27" s="2">
        <v>2501</v>
      </c>
      <c r="E27" s="2" t="s">
        <v>129</v>
      </c>
    </row>
    <row r="28" spans="1:7" s="2" customFormat="1" x14ac:dyDescent="0.25">
      <c r="A28" s="2" t="s">
        <v>64</v>
      </c>
      <c r="B28" s="2" t="s">
        <v>50</v>
      </c>
      <c r="C28" s="2">
        <v>2889</v>
      </c>
      <c r="D28" s="2">
        <v>2890</v>
      </c>
      <c r="E28" s="2" t="s">
        <v>133</v>
      </c>
    </row>
    <row r="29" spans="1:7" s="1" customFormat="1" x14ac:dyDescent="0.25">
      <c r="A29" s="1" t="s">
        <v>67</v>
      </c>
      <c r="B29" s="1" t="s">
        <v>50</v>
      </c>
      <c r="C29" s="1">
        <v>4025</v>
      </c>
      <c r="D29" s="1">
        <f>C29+1</f>
        <v>4026</v>
      </c>
      <c r="E29" s="1" t="s">
        <v>76</v>
      </c>
    </row>
    <row r="30" spans="1:7" s="1" customFormat="1" x14ac:dyDescent="0.25">
      <c r="A30" s="1" t="s">
        <v>68</v>
      </c>
      <c r="B30" s="1">
        <v>3</v>
      </c>
      <c r="C30" s="1">
        <v>4055</v>
      </c>
      <c r="D30" s="1">
        <f t="shared" ref="D30:D37" si="0">C30+1</f>
        <v>4056</v>
      </c>
      <c r="E30" s="1" t="s">
        <v>76</v>
      </c>
    </row>
    <row r="31" spans="1:7" s="1" customFormat="1" x14ac:dyDescent="0.25">
      <c r="A31" s="1" t="s">
        <v>69</v>
      </c>
      <c r="B31" s="1" t="s">
        <v>50</v>
      </c>
      <c r="C31" s="1">
        <v>4105</v>
      </c>
      <c r="D31" s="1">
        <f t="shared" si="0"/>
        <v>4106</v>
      </c>
      <c r="E31" s="1" t="s">
        <v>77</v>
      </c>
    </row>
    <row r="32" spans="1:7" s="1" customFormat="1" x14ac:dyDescent="0.25">
      <c r="A32" s="1" t="s">
        <v>70</v>
      </c>
      <c r="B32" s="1">
        <v>3</v>
      </c>
      <c r="C32" s="1">
        <v>4175</v>
      </c>
      <c r="D32" s="1">
        <f t="shared" si="0"/>
        <v>4176</v>
      </c>
      <c r="E32" s="1" t="s">
        <v>78</v>
      </c>
    </row>
    <row r="33" spans="1:5" s="1" customFormat="1" x14ac:dyDescent="0.25">
      <c r="A33" s="1" t="s">
        <v>71</v>
      </c>
      <c r="B33" s="1" t="s">
        <v>50</v>
      </c>
      <c r="C33" s="1">
        <v>4225</v>
      </c>
      <c r="D33" s="1">
        <f t="shared" si="0"/>
        <v>4226</v>
      </c>
      <c r="E33" s="1" t="s">
        <v>77</v>
      </c>
    </row>
    <row r="34" spans="1:5" s="1" customFormat="1" x14ac:dyDescent="0.25">
      <c r="A34" s="1" t="s">
        <v>72</v>
      </c>
      <c r="B34" s="1">
        <v>3</v>
      </c>
      <c r="C34" s="1">
        <v>4260</v>
      </c>
      <c r="D34" s="1">
        <f t="shared" si="0"/>
        <v>4261</v>
      </c>
      <c r="E34" s="1" t="s">
        <v>78</v>
      </c>
    </row>
    <row r="35" spans="1:5" s="1" customFormat="1" x14ac:dyDescent="0.25">
      <c r="A35" s="1" t="s">
        <v>73</v>
      </c>
      <c r="B35" s="1" t="s">
        <v>50</v>
      </c>
      <c r="C35" s="1">
        <v>4270</v>
      </c>
      <c r="D35" s="1">
        <f t="shared" si="0"/>
        <v>4271</v>
      </c>
      <c r="E35" s="1" t="s">
        <v>77</v>
      </c>
    </row>
    <row r="36" spans="1:5" s="1" customFormat="1" x14ac:dyDescent="0.25">
      <c r="A36" s="1" t="s">
        <v>74</v>
      </c>
      <c r="B36" s="1">
        <v>3</v>
      </c>
      <c r="C36" s="1">
        <v>4310</v>
      </c>
      <c r="D36" s="1">
        <f t="shared" si="0"/>
        <v>4311</v>
      </c>
      <c r="E36" s="1" t="s">
        <v>79</v>
      </c>
    </row>
    <row r="37" spans="1:5" s="1" customFormat="1" x14ac:dyDescent="0.25">
      <c r="A37" s="1" t="s">
        <v>75</v>
      </c>
      <c r="B37" s="1" t="s">
        <v>50</v>
      </c>
      <c r="C37" s="1">
        <v>4350</v>
      </c>
      <c r="D37" s="1">
        <f t="shared" si="0"/>
        <v>4351</v>
      </c>
      <c r="E37" s="1" t="s">
        <v>79</v>
      </c>
    </row>
    <row r="38" spans="1:5" s="2" customFormat="1" x14ac:dyDescent="0.25">
      <c r="A38" s="2" t="s">
        <v>67</v>
      </c>
      <c r="B38" s="2" t="s">
        <v>50</v>
      </c>
      <c r="C38" s="2">
        <f>C29+600</f>
        <v>4625</v>
      </c>
      <c r="D38" s="2">
        <f>C38+1</f>
        <v>4626</v>
      </c>
      <c r="E38" s="2" t="s">
        <v>80</v>
      </c>
    </row>
    <row r="39" spans="1:5" s="2" customFormat="1" x14ac:dyDescent="0.25">
      <c r="A39" s="2" t="s">
        <v>68</v>
      </c>
      <c r="B39" s="2">
        <v>3</v>
      </c>
      <c r="C39" s="2">
        <f>C30+600</f>
        <v>4655</v>
      </c>
      <c r="D39" s="2">
        <f t="shared" ref="D39:D46" si="1">C39+1</f>
        <v>4656</v>
      </c>
      <c r="E39" s="2" t="s">
        <v>80</v>
      </c>
    </row>
    <row r="40" spans="1:5" s="2" customFormat="1" x14ac:dyDescent="0.25">
      <c r="A40" s="2" t="s">
        <v>69</v>
      </c>
      <c r="B40" s="2" t="s">
        <v>50</v>
      </c>
      <c r="C40" s="2">
        <f>C31+600</f>
        <v>4705</v>
      </c>
      <c r="D40" s="2">
        <f t="shared" si="1"/>
        <v>4706</v>
      </c>
      <c r="E40" s="2" t="s">
        <v>82</v>
      </c>
    </row>
    <row r="41" spans="1:5" s="2" customFormat="1" x14ac:dyDescent="0.25">
      <c r="A41" s="2" t="s">
        <v>70</v>
      </c>
      <c r="B41" s="2">
        <v>3</v>
      </c>
      <c r="C41" s="2">
        <v>4725</v>
      </c>
      <c r="D41" s="2">
        <f t="shared" si="1"/>
        <v>4726</v>
      </c>
      <c r="E41" s="2" t="s">
        <v>83</v>
      </c>
    </row>
    <row r="42" spans="1:5" s="2" customFormat="1" x14ac:dyDescent="0.25">
      <c r="A42" s="2" t="s">
        <v>71</v>
      </c>
      <c r="B42" s="2" t="s">
        <v>50</v>
      </c>
      <c r="C42" s="2">
        <v>4775</v>
      </c>
      <c r="D42" s="2">
        <f t="shared" si="1"/>
        <v>4776</v>
      </c>
      <c r="E42" s="2" t="s">
        <v>82</v>
      </c>
    </row>
    <row r="43" spans="1:5" s="2" customFormat="1" x14ac:dyDescent="0.25">
      <c r="A43" s="2" t="s">
        <v>72</v>
      </c>
      <c r="B43" s="2">
        <v>3</v>
      </c>
      <c r="C43" s="2">
        <v>4825</v>
      </c>
      <c r="D43" s="2">
        <f t="shared" si="1"/>
        <v>4826</v>
      </c>
      <c r="E43" s="2" t="s">
        <v>83</v>
      </c>
    </row>
    <row r="44" spans="1:5" s="2" customFormat="1" x14ac:dyDescent="0.25">
      <c r="A44" s="2" t="s">
        <v>73</v>
      </c>
      <c r="B44" s="2" t="s">
        <v>50</v>
      </c>
      <c r="C44" s="2">
        <v>4875</v>
      </c>
      <c r="D44" s="2">
        <f t="shared" si="1"/>
        <v>4876</v>
      </c>
      <c r="E44" s="2" t="s">
        <v>82</v>
      </c>
    </row>
    <row r="45" spans="1:5" s="2" customFormat="1" x14ac:dyDescent="0.25">
      <c r="A45" s="2" t="s">
        <v>74</v>
      </c>
      <c r="B45" s="2">
        <v>3</v>
      </c>
      <c r="C45" s="2">
        <f>C36+600</f>
        <v>4910</v>
      </c>
      <c r="D45" s="2">
        <f t="shared" si="1"/>
        <v>4911</v>
      </c>
      <c r="E45" s="2" t="s">
        <v>81</v>
      </c>
    </row>
    <row r="46" spans="1:5" s="2" customFormat="1" x14ac:dyDescent="0.25">
      <c r="A46" s="2" t="s">
        <v>75</v>
      </c>
      <c r="B46" s="2" t="s">
        <v>50</v>
      </c>
      <c r="C46" s="2">
        <f>C37+600</f>
        <v>4950</v>
      </c>
      <c r="D46" s="2">
        <f t="shared" si="1"/>
        <v>4951</v>
      </c>
      <c r="E46" s="2" t="s">
        <v>81</v>
      </c>
    </row>
    <row r="47" spans="1:5" s="1" customFormat="1" x14ac:dyDescent="0.25">
      <c r="A47" s="1" t="s">
        <v>67</v>
      </c>
      <c r="B47" s="1" t="s">
        <v>85</v>
      </c>
      <c r="C47" s="1">
        <v>4025</v>
      </c>
      <c r="D47" s="1">
        <f>C47+1</f>
        <v>4026</v>
      </c>
      <c r="E47" s="1" t="s">
        <v>86</v>
      </c>
    </row>
    <row r="48" spans="1:5" s="1" customFormat="1" x14ac:dyDescent="0.25">
      <c r="A48" s="1" t="s">
        <v>68</v>
      </c>
      <c r="B48" s="1">
        <v>4</v>
      </c>
      <c r="C48" s="1">
        <v>4055</v>
      </c>
      <c r="D48" s="1">
        <f t="shared" ref="D48:D55" si="2">C48+1</f>
        <v>4056</v>
      </c>
      <c r="E48" s="1" t="s">
        <v>86</v>
      </c>
    </row>
    <row r="49" spans="1:5" s="1" customFormat="1" x14ac:dyDescent="0.25">
      <c r="A49" s="1" t="s">
        <v>69</v>
      </c>
      <c r="B49" s="1" t="s">
        <v>85</v>
      </c>
      <c r="C49" s="1">
        <v>4105</v>
      </c>
      <c r="D49" s="1">
        <f t="shared" si="2"/>
        <v>4106</v>
      </c>
      <c r="E49" s="1" t="s">
        <v>87</v>
      </c>
    </row>
    <row r="50" spans="1:5" s="1" customFormat="1" x14ac:dyDescent="0.25">
      <c r="A50" s="1" t="s">
        <v>70</v>
      </c>
      <c r="B50" s="1">
        <v>4</v>
      </c>
      <c r="C50" s="1">
        <v>4175</v>
      </c>
      <c r="D50" s="1">
        <f t="shared" si="2"/>
        <v>4176</v>
      </c>
      <c r="E50" s="1" t="s">
        <v>88</v>
      </c>
    </row>
    <row r="51" spans="1:5" s="1" customFormat="1" x14ac:dyDescent="0.25">
      <c r="A51" s="1" t="s">
        <v>71</v>
      </c>
      <c r="B51" s="1" t="s">
        <v>85</v>
      </c>
      <c r="C51" s="1">
        <v>4225</v>
      </c>
      <c r="D51" s="1">
        <f t="shared" si="2"/>
        <v>4226</v>
      </c>
      <c r="E51" s="1" t="s">
        <v>87</v>
      </c>
    </row>
    <row r="52" spans="1:5" s="1" customFormat="1" x14ac:dyDescent="0.25">
      <c r="A52" s="1" t="s">
        <v>72</v>
      </c>
      <c r="B52" s="1">
        <v>4</v>
      </c>
      <c r="C52" s="1">
        <v>4260</v>
      </c>
      <c r="D52" s="1">
        <f t="shared" si="2"/>
        <v>4261</v>
      </c>
      <c r="E52" s="1" t="s">
        <v>88</v>
      </c>
    </row>
    <row r="53" spans="1:5" s="1" customFormat="1" x14ac:dyDescent="0.25">
      <c r="A53" s="1" t="s">
        <v>73</v>
      </c>
      <c r="B53" s="1" t="s">
        <v>85</v>
      </c>
      <c r="C53" s="1">
        <v>4270</v>
      </c>
      <c r="D53" s="1">
        <f t="shared" si="2"/>
        <v>4271</v>
      </c>
      <c r="E53" s="1" t="s">
        <v>87</v>
      </c>
    </row>
    <row r="54" spans="1:5" s="1" customFormat="1" x14ac:dyDescent="0.25">
      <c r="A54" s="1" t="s">
        <v>74</v>
      </c>
      <c r="B54" s="1">
        <v>4</v>
      </c>
      <c r="C54" s="1">
        <v>4310</v>
      </c>
      <c r="D54" s="1">
        <f t="shared" si="2"/>
        <v>4311</v>
      </c>
      <c r="E54" s="1" t="s">
        <v>89</v>
      </c>
    </row>
    <row r="55" spans="1:5" s="1" customFormat="1" x14ac:dyDescent="0.25">
      <c r="A55" s="1" t="s">
        <v>75</v>
      </c>
      <c r="B55" s="1" t="s">
        <v>85</v>
      </c>
      <c r="C55" s="1">
        <v>4350</v>
      </c>
      <c r="D55" s="1">
        <f t="shared" si="2"/>
        <v>4351</v>
      </c>
      <c r="E55" s="1" t="s">
        <v>89</v>
      </c>
    </row>
    <row r="56" spans="1:5" s="2" customFormat="1" x14ac:dyDescent="0.25">
      <c r="A56" s="2" t="s">
        <v>67</v>
      </c>
      <c r="B56" s="2" t="s">
        <v>85</v>
      </c>
      <c r="C56" s="2">
        <f>C47+600</f>
        <v>4625</v>
      </c>
      <c r="D56" s="2">
        <f>C56+1</f>
        <v>4626</v>
      </c>
      <c r="E56" s="2" t="s">
        <v>90</v>
      </c>
    </row>
    <row r="57" spans="1:5" s="2" customFormat="1" x14ac:dyDescent="0.25">
      <c r="A57" s="2" t="s">
        <v>68</v>
      </c>
      <c r="B57" s="2">
        <v>4</v>
      </c>
      <c r="C57" s="2">
        <f>C48+600</f>
        <v>4655</v>
      </c>
      <c r="D57" s="2">
        <f t="shared" ref="D57:D64" si="3">C57+1</f>
        <v>4656</v>
      </c>
      <c r="E57" s="2" t="s">
        <v>90</v>
      </c>
    </row>
    <row r="58" spans="1:5" s="2" customFormat="1" x14ac:dyDescent="0.25">
      <c r="A58" s="2" t="s">
        <v>69</v>
      </c>
      <c r="B58" s="2" t="s">
        <v>85</v>
      </c>
      <c r="C58" s="2">
        <f>C49+600</f>
        <v>4705</v>
      </c>
      <c r="D58" s="2">
        <f t="shared" si="3"/>
        <v>4706</v>
      </c>
      <c r="E58" s="2" t="s">
        <v>92</v>
      </c>
    </row>
    <row r="59" spans="1:5" s="2" customFormat="1" x14ac:dyDescent="0.25">
      <c r="A59" s="2" t="s">
        <v>70</v>
      </c>
      <c r="B59" s="2">
        <v>4</v>
      </c>
      <c r="C59" s="2">
        <v>4725</v>
      </c>
      <c r="D59" s="2">
        <f t="shared" si="3"/>
        <v>4726</v>
      </c>
      <c r="E59" s="2" t="s">
        <v>93</v>
      </c>
    </row>
    <row r="60" spans="1:5" s="2" customFormat="1" x14ac:dyDescent="0.25">
      <c r="A60" s="2" t="s">
        <v>71</v>
      </c>
      <c r="B60" s="2" t="s">
        <v>85</v>
      </c>
      <c r="C60" s="2">
        <v>4775</v>
      </c>
      <c r="D60" s="2">
        <f t="shared" si="3"/>
        <v>4776</v>
      </c>
      <c r="E60" s="2" t="s">
        <v>92</v>
      </c>
    </row>
    <row r="61" spans="1:5" s="2" customFormat="1" x14ac:dyDescent="0.25">
      <c r="A61" s="2" t="s">
        <v>72</v>
      </c>
      <c r="B61" s="2">
        <v>4</v>
      </c>
      <c r="C61" s="2">
        <v>4825</v>
      </c>
      <c r="D61" s="2">
        <f t="shared" si="3"/>
        <v>4826</v>
      </c>
      <c r="E61" s="2" t="s">
        <v>93</v>
      </c>
    </row>
    <row r="62" spans="1:5" s="2" customFormat="1" x14ac:dyDescent="0.25">
      <c r="A62" s="2" t="s">
        <v>73</v>
      </c>
      <c r="B62" s="2" t="s">
        <v>85</v>
      </c>
      <c r="C62" s="2">
        <v>4875</v>
      </c>
      <c r="D62" s="2">
        <f t="shared" si="3"/>
        <v>4876</v>
      </c>
      <c r="E62" s="2" t="s">
        <v>92</v>
      </c>
    </row>
    <row r="63" spans="1:5" s="2" customFormat="1" x14ac:dyDescent="0.25">
      <c r="A63" s="2" t="s">
        <v>74</v>
      </c>
      <c r="B63" s="2">
        <v>4</v>
      </c>
      <c r="C63" s="2">
        <f>C54+600</f>
        <v>4910</v>
      </c>
      <c r="D63" s="2">
        <f t="shared" si="3"/>
        <v>4911</v>
      </c>
      <c r="E63" s="2" t="s">
        <v>91</v>
      </c>
    </row>
    <row r="64" spans="1:5" s="2" customFormat="1" x14ac:dyDescent="0.25">
      <c r="A64" s="2" t="s">
        <v>75</v>
      </c>
      <c r="B64" s="2" t="s">
        <v>85</v>
      </c>
      <c r="C64" s="2">
        <f>C55+600</f>
        <v>4950</v>
      </c>
      <c r="D64" s="2">
        <f t="shared" si="3"/>
        <v>4951</v>
      </c>
      <c r="E64" s="2" t="s">
        <v>91</v>
      </c>
    </row>
    <row r="65" spans="1:5" s="4" customFormat="1" x14ac:dyDescent="0.25">
      <c r="A65" s="4" t="s">
        <v>106</v>
      </c>
      <c r="B65" s="4">
        <v>4</v>
      </c>
      <c r="C65" s="4">
        <v>10000</v>
      </c>
      <c r="D65" s="4">
        <f>C65+100</f>
        <v>10100</v>
      </c>
      <c r="E65" s="4" t="s">
        <v>107</v>
      </c>
    </row>
    <row r="66" spans="1:5" s="4" customFormat="1" x14ac:dyDescent="0.25">
      <c r="A66" s="4" t="s">
        <v>106</v>
      </c>
      <c r="B66" s="4" t="s">
        <v>85</v>
      </c>
      <c r="C66" s="4">
        <v>100</v>
      </c>
      <c r="D66" s="4">
        <f>C66+100</f>
        <v>200</v>
      </c>
      <c r="E66" s="4" t="s">
        <v>108</v>
      </c>
    </row>
    <row r="67" spans="1:5" x14ac:dyDescent="0.25">
      <c r="A67" t="s">
        <v>30</v>
      </c>
      <c r="B67" t="s">
        <v>4</v>
      </c>
      <c r="C67">
        <v>100</v>
      </c>
      <c r="D67">
        <v>200</v>
      </c>
      <c r="E67" t="s">
        <v>28</v>
      </c>
    </row>
    <row r="68" spans="1:5" x14ac:dyDescent="0.25">
      <c r="A68" t="s">
        <v>31</v>
      </c>
      <c r="B68" t="s">
        <v>5</v>
      </c>
      <c r="C68">
        <v>100</v>
      </c>
      <c r="D68">
        <v>200</v>
      </c>
      <c r="E68" t="s">
        <v>29</v>
      </c>
    </row>
    <row r="69" spans="1:5" x14ac:dyDescent="0.25">
      <c r="A69" t="s">
        <v>32</v>
      </c>
      <c r="B69" t="s">
        <v>6</v>
      </c>
      <c r="C69">
        <v>1500</v>
      </c>
      <c r="D69">
        <f>C69+100</f>
        <v>1600</v>
      </c>
      <c r="E69" t="s">
        <v>102</v>
      </c>
    </row>
    <row r="70" spans="1:5" x14ac:dyDescent="0.25">
      <c r="A70" t="s">
        <v>98</v>
      </c>
      <c r="B70" t="s">
        <v>6</v>
      </c>
      <c r="C70">
        <v>3500</v>
      </c>
      <c r="D70">
        <f>C70+100</f>
        <v>3600</v>
      </c>
      <c r="E70" t="s">
        <v>103</v>
      </c>
    </row>
    <row r="71" spans="1:5" x14ac:dyDescent="0.25">
      <c r="A71" t="s">
        <v>99</v>
      </c>
      <c r="B71" t="s">
        <v>6</v>
      </c>
      <c r="C71">
        <v>5500</v>
      </c>
      <c r="D71">
        <f>C71+100</f>
        <v>5600</v>
      </c>
      <c r="E71" t="s">
        <v>104</v>
      </c>
    </row>
    <row r="72" spans="1:5" x14ac:dyDescent="0.25">
      <c r="A72" t="s">
        <v>100</v>
      </c>
      <c r="B72" t="s">
        <v>6</v>
      </c>
      <c r="C72">
        <v>10000</v>
      </c>
      <c r="D72">
        <f>C72+100</f>
        <v>10100</v>
      </c>
      <c r="E72" t="s">
        <v>105</v>
      </c>
    </row>
    <row r="73" spans="1:5" x14ac:dyDescent="0.25">
      <c r="A73" t="s">
        <v>101</v>
      </c>
      <c r="B73" t="s">
        <v>25</v>
      </c>
      <c r="C73">
        <v>100</v>
      </c>
      <c r="D73">
        <v>110</v>
      </c>
      <c r="E7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C73" sqref="A1:C73"/>
    </sheetView>
  </sheetViews>
  <sheetFormatPr baseColWidth="10" defaultRowHeight="15" x14ac:dyDescent="0.25"/>
  <cols>
    <col min="2" max="2" width="12" bestFit="1" customWidth="1"/>
  </cols>
  <sheetData>
    <row r="1" spans="1:3" x14ac:dyDescent="0.25">
      <c r="A1" t="str">
        <f>IF(input_tab_region1!A1&lt;&gt;"",input_tab_region1!A1,"")</f>
        <v>Info1</v>
      </c>
      <c r="B1" t="s">
        <v>7</v>
      </c>
      <c r="C1" t="str">
        <f>IF(input_tab_region1!E1&lt;&gt;"",input_tab_region1!E1,"")</f>
        <v>Comment</v>
      </c>
    </row>
    <row r="2" spans="1:3" x14ac:dyDescent="0.25">
      <c r="A2" t="str">
        <f>IF(input_tab_region1!A2&lt;&gt;"",input_tab_region1!A2,"")</f>
        <v>A1</v>
      </c>
      <c r="B2" t="str">
        <f>IF(input_tab_region1!B2&lt;&gt;"",CONCATENATE(input_tab_region1!B2,":",input_tab_region1!C2,"-",input_tab_region1!D2),"")</f>
        <v>chr1:100-110</v>
      </c>
      <c r="C2" t="str">
        <f>IF(input_tab_region1!E2&lt;&gt;"",input_tab_region1!E2,"")</f>
        <v>outside gene and distance to nearest gene downstream&gt;400</v>
      </c>
    </row>
    <row r="3" spans="1:3" x14ac:dyDescent="0.25">
      <c r="A3" t="str">
        <f>IF(input_tab_region1!A3&lt;&gt;"",input_tab_region1!A3,"")</f>
        <v>A2</v>
      </c>
      <c r="B3" t="str">
        <f>IF(input_tab_region1!B3&lt;&gt;"",CONCATENATE(input_tab_region1!B3,":",input_tab_region1!C3,"-",input_tab_region1!D3),"")</f>
        <v>1:1690-1700</v>
      </c>
      <c r="C3" t="str">
        <f>IF(input_tab_region1!E3&lt;&gt;"",input_tab_region1!E3,"")</f>
        <v>outside gene and distance to nearest gene downstream&lt;400</v>
      </c>
    </row>
    <row r="4" spans="1:3" x14ac:dyDescent="0.25">
      <c r="A4" t="str">
        <f>IF(input_tab_region1!A4&lt;&gt;"",input_tab_region1!A4,"")</f>
        <v>A3</v>
      </c>
      <c r="B4" t="str">
        <f>IF(input_tab_region1!B4&lt;&gt;"",CONCATENATE(input_tab_region1!B4,":",input_tab_region1!C4,"-",input_tab_region1!D4),"")</f>
        <v>chr1:2600-2610</v>
      </c>
      <c r="C4" t="str">
        <f>IF(input_tab_region1!E4&lt;&gt;"",input_tab_region1!E4,"")</f>
        <v>outside gene and distance to nearest gene upstream&lt;400</v>
      </c>
    </row>
    <row r="5" spans="1:3" x14ac:dyDescent="0.25">
      <c r="A5" t="str">
        <f>IF(input_tab_region1!A5&lt;&gt;"",input_tab_region1!A5,"")</f>
        <v>A4</v>
      </c>
      <c r="B5" t="str">
        <f>IF(input_tab_region1!B5&lt;&gt;"",CONCATENATE(input_tab_region1!B5,":",input_tab_region1!C5,"-",input_tab_region1!D5),"")</f>
        <v>chr1:2800-2850</v>
      </c>
      <c r="C5" t="str">
        <f>IF(input_tab_region1!E5&lt;&gt;"",input_tab_region1!E5,"")</f>
        <v>outside gene and distance to nearest gene downstream&lt;400</v>
      </c>
    </row>
    <row r="6" spans="1:3" x14ac:dyDescent="0.25">
      <c r="A6" t="str">
        <f>IF(input_tab_region1!A6&lt;&gt;"",input_tab_region1!A6,"")</f>
        <v>A5</v>
      </c>
      <c r="B6" t="str">
        <f>IF(input_tab_region1!B6&lt;&gt;"",CONCATENATE(input_tab_region1!B6,":",input_tab_region1!C6,"-",input_tab_region1!D6),"")</f>
        <v>1:5000-5050</v>
      </c>
      <c r="C6" t="str">
        <f>IF(input_tab_region1!E6&lt;&gt;"",input_tab_region1!E6,"")</f>
        <v>outside gene and distance to nearest gene up/downstream&gt;400</v>
      </c>
    </row>
    <row r="7" spans="1:3" x14ac:dyDescent="0.25">
      <c r="A7" t="str">
        <f>IF(input_tab_region1!A7&lt;&gt;"",input_tab_region1!A7,"")</f>
        <v>A6</v>
      </c>
      <c r="B7" t="str">
        <f>IF(input_tab_region1!B7&lt;&gt;"",CONCATENATE(input_tab_region1!B7,":",input_tab_region1!C7,"-",input_tab_region1!D7),"")</f>
        <v>chr1:14650-14700</v>
      </c>
      <c r="C7" t="str">
        <f>IF(input_tab_region1!E7&lt;&gt;"",input_tab_region1!E7,"")</f>
        <v>outside gene and distance to nearest gene upstream&lt;400</v>
      </c>
    </row>
    <row r="8" spans="1:3" x14ac:dyDescent="0.25">
      <c r="A8" t="str">
        <f>IF(input_tab_region1!A8&lt;&gt;"",input_tab_region1!A8,"")</f>
        <v>A7</v>
      </c>
      <c r="B8" t="str">
        <f>IF(input_tab_region1!B8&lt;&gt;"",CONCATENATE(input_tab_region1!B8,":",input_tab_region1!C8,"-",input_tab_region1!D8),"")</f>
        <v>1:20000-20050</v>
      </c>
      <c r="C8" t="str">
        <f>IF(input_tab_region1!E8&lt;&gt;"",input_tab_region1!E8,"")</f>
        <v>outside gene and distance to nearest gene upstream&gt;400</v>
      </c>
    </row>
    <row r="9" spans="1:3" x14ac:dyDescent="0.25">
      <c r="A9" t="str">
        <f>IF(input_tab_region1!A9&lt;&gt;"",input_tab_region1!A9,"")</f>
        <v>A8</v>
      </c>
      <c r="B9" t="str">
        <f>IF(input_tab_region1!B9&lt;&gt;"",CONCATENATE(input_tab_region1!B9,":",input_tab_region1!C9,"-",input_tab_region1!D9),"")</f>
        <v>chr1:1900-1990</v>
      </c>
      <c r="C9" t="str">
        <f>IF(input_tab_region1!E9&lt;&gt;"",input_tab_region1!E9,"")</f>
        <v>promoter only</v>
      </c>
    </row>
    <row r="10" spans="1:3" x14ac:dyDescent="0.25">
      <c r="A10" t="str">
        <f>IF(input_tab_region1!A10&lt;&gt;"",input_tab_region1!A10,"")</f>
        <v>A9</v>
      </c>
      <c r="B10" t="str">
        <f>IF(input_tab_region1!B10&lt;&gt;"",CONCATENATE(input_tab_region1!B10,":",input_tab_region1!C10,"-",input_tab_region1!D10),"")</f>
        <v>1:1990-2010</v>
      </c>
      <c r="C10" t="str">
        <f>IF(input_tab_region1!E10&lt;&gt;"",input_tab_region1!E10,"")</f>
        <v>promoter and tss</v>
      </c>
    </row>
    <row r="11" spans="1:3" x14ac:dyDescent="0.25">
      <c r="A11" t="str">
        <f>IF(input_tab_region1!A11&lt;&gt;"",input_tab_region1!A11,"")</f>
        <v>A10</v>
      </c>
      <c r="B11" t="str">
        <f>IF(input_tab_region1!B11&lt;&gt;"",CONCATENATE(input_tab_region1!B11,":",input_tab_region1!C11,"-",input_tab_region1!D11),"")</f>
        <v>chr1:2250-2260</v>
      </c>
      <c r="C11" t="str">
        <f>IF(input_tab_region1!E11&lt;&gt;"",input_tab_region1!E11,"")</f>
        <v>special case : there is only a gene feature (no exon feature) should output gene_id</v>
      </c>
    </row>
    <row r="12" spans="1:3" x14ac:dyDescent="0.25">
      <c r="A12" t="str">
        <f>IF(input_tab_region1!A12&lt;&gt;"",input_tab_region1!A12,"")</f>
        <v>A11</v>
      </c>
      <c r="B12" t="str">
        <f>IF(input_tab_region1!B12&lt;&gt;"",CONCATENATE(input_tab_region1!B12,":",input_tab_region1!C12,"-",input_tab_region1!D12),"")</f>
        <v>chr1:2001-2050</v>
      </c>
      <c r="C12" t="str">
        <f>IF(input_tab_region1!E12&lt;&gt;"",input_tab_region1!E12,"")</f>
        <v>tss only</v>
      </c>
    </row>
    <row r="13" spans="1:3" x14ac:dyDescent="0.25">
      <c r="A13" t="str">
        <f>IF(input_tab_region1!A13&lt;&gt;"",input_tab_region1!A13,"")</f>
        <v>B1</v>
      </c>
      <c r="B13" t="str">
        <f>IF(input_tab_region1!B13&lt;&gt;"",CONCATENATE(input_tab_region1!B13,":",input_tab_region1!C13,"-",input_tab_region1!D13),"")</f>
        <v>2:1950-1960</v>
      </c>
      <c r="C13" t="str">
        <f>IF(input_tab_region1!E13&lt;&gt;"",input_tab_region1!E13,"")</f>
        <v>outside forward gene but promoter should match</v>
      </c>
    </row>
    <row r="14" spans="1:3" x14ac:dyDescent="0.25">
      <c r="A14" t="str">
        <f>IF(input_tab_region1!A14&lt;&gt;"",input_tab_region1!A14,"")</f>
        <v>B2</v>
      </c>
      <c r="B14" t="str">
        <f>IF(input_tab_region1!B14&lt;&gt;"",CONCATENATE(input_tab_region1!B14,":",input_tab_region1!C14,"-",input_tab_region1!D14),"")</f>
        <v>chr2:1990-2001</v>
      </c>
      <c r="C14" t="str">
        <f>IF(input_tab_region1!E14&lt;&gt;"",input_tab_region1!E14,"")</f>
        <v>outside forward gene but promoter and tss should match</v>
      </c>
    </row>
    <row r="15" spans="1:3" x14ac:dyDescent="0.25">
      <c r="A15" t="str">
        <f>IF(input_tab_region1!A15&lt;&gt;"",input_tab_region1!A15,"")</f>
        <v>B3</v>
      </c>
      <c r="B15" t="str">
        <f>IF(input_tab_region1!B15&lt;&gt;"",CONCATENATE(input_tab_region1!B15,":",input_tab_region1!C15,"-",input_tab_region1!D15),"")</f>
        <v>2:2005-2015</v>
      </c>
      <c r="C15" t="str">
        <f>IF(input_tab_region1!E15&lt;&gt;"",input_tab_region1!E15,"")</f>
        <v>inside forward gene ; tss only</v>
      </c>
    </row>
    <row r="16" spans="1:3" x14ac:dyDescent="0.25">
      <c r="A16" t="str">
        <f>IF(input_tab_region1!A16&lt;&gt;"",input_tab_region1!A16,"")</f>
        <v>B3</v>
      </c>
      <c r="B16" t="str">
        <f>IF(input_tab_region1!B16&lt;&gt;"",CONCATENATE(input_tab_region1!B16,":",input_tab_region1!C16,"-",input_tab_region1!D16),"")</f>
        <v>2:3005-3020</v>
      </c>
      <c r="C16" t="str">
        <f>IF(input_tab_region1!E16&lt;&gt;"",input_tab_region1!E16,"")</f>
        <v>outside forward gene but tts should match</v>
      </c>
    </row>
    <row r="17" spans="1:3" x14ac:dyDescent="0.25">
      <c r="A17" t="str">
        <f>IF(input_tab_region1!A17&lt;&gt;"",input_tab_region1!A17,"")</f>
        <v>B4</v>
      </c>
      <c r="B17" t="str">
        <f>IF(input_tab_region1!B17&lt;&gt;"",CONCATENATE(input_tab_region1!B17,":",input_tab_region1!C17,"-",input_tab_region1!D17),"")</f>
        <v>2:6050-6060</v>
      </c>
      <c r="C17" t="str">
        <f>IF(input_tab_region1!E17&lt;&gt;"",input_tab_region1!E17,"")</f>
        <v>outside reverse gene but promoter should match</v>
      </c>
    </row>
    <row r="18" spans="1:3" x14ac:dyDescent="0.25">
      <c r="A18" t="str">
        <f>IF(input_tab_region1!A18&lt;&gt;"",input_tab_region1!A18,"")</f>
        <v>B5</v>
      </c>
      <c r="B18" t="str">
        <f>IF(input_tab_region1!B18&lt;&gt;"",CONCATENATE(input_tab_region1!B18,":",input_tab_region1!C18,"-",input_tab_region1!D18),"")</f>
        <v>chr2:5999-6010</v>
      </c>
      <c r="C18" t="str">
        <f>IF(input_tab_region1!E18&lt;&gt;"",input_tab_region1!E18,"")</f>
        <v>outside reverse gene but promoter and tss should match</v>
      </c>
    </row>
    <row r="19" spans="1:3" x14ac:dyDescent="0.25">
      <c r="A19" t="str">
        <f>IF(input_tab_region1!A19&lt;&gt;"",input_tab_region1!A19,"")</f>
        <v>B6</v>
      </c>
      <c r="B19" t="str">
        <f>IF(input_tab_region1!B19&lt;&gt;"",CONCATENATE(input_tab_region1!B19,":",input_tab_region1!C19,"-",input_tab_region1!D19),"")</f>
        <v>2:5990-5999</v>
      </c>
      <c r="C19" t="str">
        <f>IF(input_tab_region1!E19&lt;&gt;"",input_tab_region1!E19,"")</f>
        <v>inside reverse gene ; tss only</v>
      </c>
    </row>
    <row r="20" spans="1:3" x14ac:dyDescent="0.25">
      <c r="A20" t="str">
        <f>IF(input_tab_region1!A20&lt;&gt;"",input_tab_region1!A20,"")</f>
        <v>B7</v>
      </c>
      <c r="B20" t="str">
        <f>IF(input_tab_region1!B20&lt;&gt;"",CONCATENATE(input_tab_region1!B20,":",input_tab_region1!C20,"-",input_tab_region1!D20),"")</f>
        <v>2:4985-4995</v>
      </c>
      <c r="C20" t="str">
        <f>IF(input_tab_region1!E20&lt;&gt;"",input_tab_region1!E20,"")</f>
        <v>outside reverse gene but tts should match</v>
      </c>
    </row>
    <row r="21" spans="1:3" x14ac:dyDescent="0.25">
      <c r="A21" t="str">
        <f>IF(input_tab_region1!A21&lt;&gt;"",input_tab_region1!A21,"")</f>
        <v>C1</v>
      </c>
      <c r="B21" t="str">
        <f>IF(input_tab_region1!B21&lt;&gt;"",CONCATENATE(input_tab_region1!B21,":",input_tab_region1!C21,"-",input_tab_region1!D21),"")</f>
        <v>3:1000-1001</v>
      </c>
      <c r="C21" t="str">
        <f>IF(input_tab_region1!E21&lt;&gt;"",input_tab_region1!E21,"")</f>
        <v>In promoter,tss,exon (gene ENS…6)</v>
      </c>
    </row>
    <row r="22" spans="1:3" x14ac:dyDescent="0.25">
      <c r="A22" t="str">
        <f>IF(input_tab_region1!A22&lt;&gt;"",input_tab_region1!A22,"")</f>
        <v>C2</v>
      </c>
      <c r="B22" t="str">
        <f>IF(input_tab_region1!B22&lt;&gt;"",CONCATENATE(input_tab_region1!B22,":",input_tab_region1!C22,"-",input_tab_region1!D22),"")</f>
        <v>chr3:1399-1400</v>
      </c>
      <c r="C22" t="str">
        <f>IF(input_tab_region1!E22&lt;&gt;"",input_tab_region1!E22,"")</f>
        <v>In tts,exon (gene ENS…6)</v>
      </c>
    </row>
    <row r="23" spans="1:3" x14ac:dyDescent="0.25">
      <c r="A23" t="str">
        <f>IF(input_tab_region1!A23&lt;&gt;"",input_tab_region1!A23,"")</f>
        <v>C3</v>
      </c>
      <c r="B23" t="str">
        <f>IF(input_tab_region1!B23&lt;&gt;"",CONCATENATE(input_tab_region1!B23,":",input_tab_region1!C23,"-",input_tab_region1!D23),"")</f>
        <v>3:1500-1501</v>
      </c>
      <c r="C23" t="str">
        <f>IF(input_tab_region1!E23&lt;&gt;"",input_tab_region1!E23,"")</f>
        <v>In tts, exon (gene ENS…7)</v>
      </c>
    </row>
    <row r="24" spans="1:3" x14ac:dyDescent="0.25">
      <c r="A24" t="str">
        <f>IF(input_tab_region1!A24&lt;&gt;"",input_tab_region1!A24,"")</f>
        <v>C4</v>
      </c>
      <c r="B24" t="str">
        <f>IF(input_tab_region1!B24&lt;&gt;"",CONCATENATE(input_tab_region1!B24,":",input_tab_region1!C24,"-",input_tab_region1!D24),"")</f>
        <v>chr3:1889-1890</v>
      </c>
      <c r="C24" t="str">
        <f>IF(input_tab_region1!E24&lt;&gt;"",input_tab_region1!E24,"")</f>
        <v>In promoter,tss,exon (gene ENS…7)</v>
      </c>
    </row>
    <row r="25" spans="1:3" x14ac:dyDescent="0.25">
      <c r="A25" t="str">
        <f>IF(input_tab_region1!A25&lt;&gt;"",input_tab_region1!A25,"")</f>
        <v>C5</v>
      </c>
      <c r="B25" t="str">
        <f>IF(input_tab_region1!B25&lt;&gt;"",CONCATENATE(input_tab_region1!B25,":",input_tab_region1!C25,"-",input_tab_region1!D25),"")</f>
        <v>3:2000-2001</v>
      </c>
      <c r="C25" t="str">
        <f>IF(input_tab_region1!E25&lt;&gt;"",input_tab_region1!E25,"")</f>
        <v>In promoter,exon,tss (gene ENS…8)</v>
      </c>
    </row>
    <row r="26" spans="1:3" x14ac:dyDescent="0.25">
      <c r="A26" t="str">
        <f>IF(input_tab_region1!A26&lt;&gt;"",input_tab_region1!A26,"")</f>
        <v>C6</v>
      </c>
      <c r="B26" t="str">
        <f>IF(input_tab_region1!B26&lt;&gt;"",CONCATENATE(input_tab_region1!B26,":",input_tab_region1!C26,"-",input_tab_region1!D26),"")</f>
        <v>chr3:2399-2400</v>
      </c>
      <c r="C26" t="str">
        <f>IF(input_tab_region1!E26&lt;&gt;"",input_tab_region1!E26,"")</f>
        <v>In exon,tts (gene ENS…8)</v>
      </c>
    </row>
    <row r="27" spans="1:3" x14ac:dyDescent="0.25">
      <c r="A27" t="str">
        <f>IF(input_tab_region1!A27&lt;&gt;"",input_tab_region1!A27,"")</f>
        <v>C7</v>
      </c>
      <c r="B27" t="str">
        <f>IF(input_tab_region1!B27&lt;&gt;"",CONCATENATE(input_tab_region1!B27,":",input_tab_region1!C27,"-",input_tab_region1!D27),"")</f>
        <v>3:2500-2501</v>
      </c>
      <c r="C27" t="str">
        <f>IF(input_tab_region1!E27&lt;&gt;"",input_tab_region1!E27,"")</f>
        <v>In exon,tts (gene ENS…9)</v>
      </c>
    </row>
    <row r="28" spans="1:3" x14ac:dyDescent="0.25">
      <c r="A28" t="str">
        <f>IF(input_tab_region1!A28&lt;&gt;"",input_tab_region1!A28,"")</f>
        <v>C8</v>
      </c>
      <c r="B28" t="str">
        <f>IF(input_tab_region1!B28&lt;&gt;"",CONCATENATE(input_tab_region1!B28,":",input_tab_region1!C28,"-",input_tab_region1!D28),"")</f>
        <v>chr3:2889-2890</v>
      </c>
      <c r="C28" t="str">
        <f>IF(input_tab_region1!E28&lt;&gt;"",input_tab_region1!E28,"")</f>
        <v>In exon,tss,promoter (gene ENS…9)</v>
      </c>
    </row>
    <row r="29" spans="1:3" x14ac:dyDescent="0.25">
      <c r="A29" t="str">
        <f>IF(input_tab_region1!A29&lt;&gt;"",input_tab_region1!A29,"")</f>
        <v>C13</v>
      </c>
      <c r="B29" t="str">
        <f>IF(input_tab_region1!B29&lt;&gt;"",CONCATENATE(input_tab_region1!B29,":",input_tab_region1!C29,"-",input_tab_region1!D29),"")</f>
        <v>chr3:4025-4026</v>
      </c>
      <c r="C29" t="str">
        <f>IF(input_tab_region1!E29&lt;&gt;"",input_tab_region1!E29,"")</f>
        <v>in utr5 (gene ENS…12)</v>
      </c>
    </row>
    <row r="30" spans="1:3" x14ac:dyDescent="0.25">
      <c r="A30" t="str">
        <f>IF(input_tab_region1!A30&lt;&gt;"",input_tab_region1!A30,"")</f>
        <v>C14</v>
      </c>
      <c r="B30" t="str">
        <f>IF(input_tab_region1!B30&lt;&gt;"",CONCATENATE(input_tab_region1!B30,":",input_tab_region1!C30,"-",input_tab_region1!D30),"")</f>
        <v>3:4055-4056</v>
      </c>
      <c r="C30" t="str">
        <f>IF(input_tab_region1!E30&lt;&gt;"",input_tab_region1!E30,"")</f>
        <v>in utr5 (gene ENS…12)</v>
      </c>
    </row>
    <row r="31" spans="1:3" x14ac:dyDescent="0.25">
      <c r="A31" t="str">
        <f>IF(input_tab_region1!A31&lt;&gt;"",input_tab_region1!A31,"")</f>
        <v>C15</v>
      </c>
      <c r="B31" t="str">
        <f>IF(input_tab_region1!B31&lt;&gt;"",CONCATENATE(input_tab_region1!B31,":",input_tab_region1!C31,"-",input_tab_region1!D31),"")</f>
        <v>chr3:4105-4106</v>
      </c>
      <c r="C31" t="str">
        <f>IF(input_tab_region1!E31&lt;&gt;"",input_tab_region1!E31,"")</f>
        <v>in exon (gene ENS…12)</v>
      </c>
    </row>
    <row r="32" spans="1:3" x14ac:dyDescent="0.25">
      <c r="A32" t="str">
        <f>IF(input_tab_region1!A32&lt;&gt;"",input_tab_region1!A32,"")</f>
        <v>C16</v>
      </c>
      <c r="B32" t="str">
        <f>IF(input_tab_region1!B32&lt;&gt;"",CONCATENATE(input_tab_region1!B32,":",input_tab_region1!C32,"-",input_tab_region1!D32),"")</f>
        <v>3:4175-4176</v>
      </c>
      <c r="C32" t="str">
        <f>IF(input_tab_region1!E32&lt;&gt;"",input_tab_region1!E32,"")</f>
        <v>in intron (gene ENS…12)</v>
      </c>
    </row>
    <row r="33" spans="1:3" x14ac:dyDescent="0.25">
      <c r="A33" t="str">
        <f>IF(input_tab_region1!A33&lt;&gt;"",input_tab_region1!A33,"")</f>
        <v>C17</v>
      </c>
      <c r="B33" t="str">
        <f>IF(input_tab_region1!B33&lt;&gt;"",CONCATENATE(input_tab_region1!B33,":",input_tab_region1!C33,"-",input_tab_region1!D33),"")</f>
        <v>chr3:4225-4226</v>
      </c>
      <c r="C33" t="str">
        <f>IF(input_tab_region1!E33&lt;&gt;"",input_tab_region1!E33,"")</f>
        <v>in exon (gene ENS…12)</v>
      </c>
    </row>
    <row r="34" spans="1:3" x14ac:dyDescent="0.25">
      <c r="A34" t="str">
        <f>IF(input_tab_region1!A34&lt;&gt;"",input_tab_region1!A34,"")</f>
        <v>C18</v>
      </c>
      <c r="B34" t="str">
        <f>IF(input_tab_region1!B34&lt;&gt;"",CONCATENATE(input_tab_region1!B34,":",input_tab_region1!C34,"-",input_tab_region1!D34),"")</f>
        <v>3:4260-4261</v>
      </c>
      <c r="C34" t="str">
        <f>IF(input_tab_region1!E34&lt;&gt;"",input_tab_region1!E34,"")</f>
        <v>in intron (gene ENS…12)</v>
      </c>
    </row>
    <row r="35" spans="1:3" x14ac:dyDescent="0.25">
      <c r="A35" t="str">
        <f>IF(input_tab_region1!A35&lt;&gt;"",input_tab_region1!A35,"")</f>
        <v>C19</v>
      </c>
      <c r="B35" t="str">
        <f>IF(input_tab_region1!B35&lt;&gt;"",CONCATENATE(input_tab_region1!B35,":",input_tab_region1!C35,"-",input_tab_region1!D35),"")</f>
        <v>chr3:4270-4271</v>
      </c>
      <c r="C35" t="str">
        <f>IF(input_tab_region1!E35&lt;&gt;"",input_tab_region1!E35,"")</f>
        <v>in exon (gene ENS…12)</v>
      </c>
    </row>
    <row r="36" spans="1:3" x14ac:dyDescent="0.25">
      <c r="A36" t="str">
        <f>IF(input_tab_region1!A36&lt;&gt;"",input_tab_region1!A36,"")</f>
        <v>C20</v>
      </c>
      <c r="B36" t="str">
        <f>IF(input_tab_region1!B36&lt;&gt;"",CONCATENATE(input_tab_region1!B36,":",input_tab_region1!C36,"-",input_tab_region1!D36),"")</f>
        <v>3:4310-4311</v>
      </c>
      <c r="C36" t="str">
        <f>IF(input_tab_region1!E36&lt;&gt;"",input_tab_region1!E36,"")</f>
        <v>in utr3 (gene ENS…12)</v>
      </c>
    </row>
    <row r="37" spans="1:3" x14ac:dyDescent="0.25">
      <c r="A37" t="str">
        <f>IF(input_tab_region1!A37&lt;&gt;"",input_tab_region1!A37,"")</f>
        <v>C21</v>
      </c>
      <c r="B37" t="str">
        <f>IF(input_tab_region1!B37&lt;&gt;"",CONCATENATE(input_tab_region1!B37,":",input_tab_region1!C37,"-",input_tab_region1!D37),"")</f>
        <v>chr3:4350-4351</v>
      </c>
      <c r="C37" t="str">
        <f>IF(input_tab_region1!E37&lt;&gt;"",input_tab_region1!E37,"")</f>
        <v>in utr3 (gene ENS…12)</v>
      </c>
    </row>
    <row r="38" spans="1:3" x14ac:dyDescent="0.25">
      <c r="A38" t="str">
        <f>IF(input_tab_region1!A38&lt;&gt;"",input_tab_region1!A38,"")</f>
        <v>C13</v>
      </c>
      <c r="B38" t="str">
        <f>IF(input_tab_region1!B38&lt;&gt;"",CONCATENATE(input_tab_region1!B38,":",input_tab_region1!C38,"-",input_tab_region1!D38),"")</f>
        <v>chr3:4625-4626</v>
      </c>
      <c r="C38" t="str">
        <f>IF(input_tab_region1!E38&lt;&gt;"",input_tab_region1!E38,"")</f>
        <v>in utr3 (gene ENS…13)</v>
      </c>
    </row>
    <row r="39" spans="1:3" x14ac:dyDescent="0.25">
      <c r="A39" t="str">
        <f>IF(input_tab_region1!A39&lt;&gt;"",input_tab_region1!A39,"")</f>
        <v>C14</v>
      </c>
      <c r="B39" t="str">
        <f>IF(input_tab_region1!B39&lt;&gt;"",CONCATENATE(input_tab_region1!B39,":",input_tab_region1!C39,"-",input_tab_region1!D39),"")</f>
        <v>3:4655-4656</v>
      </c>
      <c r="C39" t="str">
        <f>IF(input_tab_region1!E39&lt;&gt;"",input_tab_region1!E39,"")</f>
        <v>in utr3 (gene ENS…13)</v>
      </c>
    </row>
    <row r="40" spans="1:3" x14ac:dyDescent="0.25">
      <c r="A40" t="str">
        <f>IF(input_tab_region1!A40&lt;&gt;"",input_tab_region1!A40,"")</f>
        <v>C15</v>
      </c>
      <c r="B40" t="str">
        <f>IF(input_tab_region1!B40&lt;&gt;"",CONCATENATE(input_tab_region1!B40,":",input_tab_region1!C40,"-",input_tab_region1!D40),"")</f>
        <v>chr3:4705-4706</v>
      </c>
      <c r="C40" t="str">
        <f>IF(input_tab_region1!E40&lt;&gt;"",input_tab_region1!E40,"")</f>
        <v>in exon (gene ENS…13)</v>
      </c>
    </row>
    <row r="41" spans="1:3" x14ac:dyDescent="0.25">
      <c r="A41" t="str">
        <f>IF(input_tab_region1!A41&lt;&gt;"",input_tab_region1!A41,"")</f>
        <v>C16</v>
      </c>
      <c r="B41" t="str">
        <f>IF(input_tab_region1!B41&lt;&gt;"",CONCATENATE(input_tab_region1!B41,":",input_tab_region1!C41,"-",input_tab_region1!D41),"")</f>
        <v>3:4725-4726</v>
      </c>
      <c r="C41" t="str">
        <f>IF(input_tab_region1!E41&lt;&gt;"",input_tab_region1!E41,"")</f>
        <v>in intron (gene ENS…13)</v>
      </c>
    </row>
    <row r="42" spans="1:3" x14ac:dyDescent="0.25">
      <c r="A42" t="str">
        <f>IF(input_tab_region1!A42&lt;&gt;"",input_tab_region1!A42,"")</f>
        <v>C17</v>
      </c>
      <c r="B42" t="str">
        <f>IF(input_tab_region1!B42&lt;&gt;"",CONCATENATE(input_tab_region1!B42,":",input_tab_region1!C42,"-",input_tab_region1!D42),"")</f>
        <v>chr3:4775-4776</v>
      </c>
      <c r="C42" t="str">
        <f>IF(input_tab_region1!E42&lt;&gt;"",input_tab_region1!E42,"")</f>
        <v>in exon (gene ENS…13)</v>
      </c>
    </row>
    <row r="43" spans="1:3" x14ac:dyDescent="0.25">
      <c r="A43" t="str">
        <f>IF(input_tab_region1!A43&lt;&gt;"",input_tab_region1!A43,"")</f>
        <v>C18</v>
      </c>
      <c r="B43" t="str">
        <f>IF(input_tab_region1!B43&lt;&gt;"",CONCATENATE(input_tab_region1!B43,":",input_tab_region1!C43,"-",input_tab_region1!D43),"")</f>
        <v>3:4825-4826</v>
      </c>
      <c r="C43" t="str">
        <f>IF(input_tab_region1!E43&lt;&gt;"",input_tab_region1!E43,"")</f>
        <v>in intron (gene ENS…13)</v>
      </c>
    </row>
    <row r="44" spans="1:3" x14ac:dyDescent="0.25">
      <c r="A44" t="str">
        <f>IF(input_tab_region1!A44&lt;&gt;"",input_tab_region1!A44,"")</f>
        <v>C19</v>
      </c>
      <c r="B44" t="str">
        <f>IF(input_tab_region1!B44&lt;&gt;"",CONCATENATE(input_tab_region1!B44,":",input_tab_region1!C44,"-",input_tab_region1!D44),"")</f>
        <v>chr3:4875-4876</v>
      </c>
      <c r="C44" t="str">
        <f>IF(input_tab_region1!E44&lt;&gt;"",input_tab_region1!E44,"")</f>
        <v>in exon (gene ENS…13)</v>
      </c>
    </row>
    <row r="45" spans="1:3" x14ac:dyDescent="0.25">
      <c r="A45" t="str">
        <f>IF(input_tab_region1!A45&lt;&gt;"",input_tab_region1!A45,"")</f>
        <v>C20</v>
      </c>
      <c r="B45" t="str">
        <f>IF(input_tab_region1!B45&lt;&gt;"",CONCATENATE(input_tab_region1!B45,":",input_tab_region1!C45,"-",input_tab_region1!D45),"")</f>
        <v>3:4910-4911</v>
      </c>
      <c r="C45" t="str">
        <f>IF(input_tab_region1!E45&lt;&gt;"",input_tab_region1!E45,"")</f>
        <v>in utr5 (gene ENS…13)</v>
      </c>
    </row>
    <row r="46" spans="1:3" x14ac:dyDescent="0.25">
      <c r="A46" t="str">
        <f>IF(input_tab_region1!A46&lt;&gt;"",input_tab_region1!A46,"")</f>
        <v>C21</v>
      </c>
      <c r="B46" t="str">
        <f>IF(input_tab_region1!B46&lt;&gt;"",CONCATENATE(input_tab_region1!B46,":",input_tab_region1!C46,"-",input_tab_region1!D46),"")</f>
        <v>chr3:4950-4951</v>
      </c>
      <c r="C46" t="str">
        <f>IF(input_tab_region1!E46&lt;&gt;"",input_tab_region1!E46,"")</f>
        <v>in utr5 (gene ENS…13)</v>
      </c>
    </row>
    <row r="47" spans="1:3" x14ac:dyDescent="0.25">
      <c r="A47" t="str">
        <f>IF(input_tab_region1!A47&lt;&gt;"",input_tab_region1!A47,"")</f>
        <v>C13</v>
      </c>
      <c r="B47" t="str">
        <f>IF(input_tab_region1!B47&lt;&gt;"",CONCATENATE(input_tab_region1!B47,":",input_tab_region1!C47,"-",input_tab_region1!D47),"")</f>
        <v>chr4:4025-4026</v>
      </c>
      <c r="C47" t="str">
        <f>IF(input_tab_region1!E47&lt;&gt;"",input_tab_region1!E47,"")</f>
        <v>in utr5 (gene ENS…14)</v>
      </c>
    </row>
    <row r="48" spans="1:3" x14ac:dyDescent="0.25">
      <c r="A48" t="str">
        <f>IF(input_tab_region1!A48&lt;&gt;"",input_tab_region1!A48,"")</f>
        <v>C14</v>
      </c>
      <c r="B48" t="str">
        <f>IF(input_tab_region1!B48&lt;&gt;"",CONCATENATE(input_tab_region1!B48,":",input_tab_region1!C48,"-",input_tab_region1!D48),"")</f>
        <v>4:4055-4056</v>
      </c>
      <c r="C48" t="str">
        <f>IF(input_tab_region1!E48&lt;&gt;"",input_tab_region1!E48,"")</f>
        <v>in utr5 (gene ENS…14)</v>
      </c>
    </row>
    <row r="49" spans="1:3" x14ac:dyDescent="0.25">
      <c r="A49" t="str">
        <f>IF(input_tab_region1!A49&lt;&gt;"",input_tab_region1!A49,"")</f>
        <v>C15</v>
      </c>
      <c r="B49" t="str">
        <f>IF(input_tab_region1!B49&lt;&gt;"",CONCATENATE(input_tab_region1!B49,":",input_tab_region1!C49,"-",input_tab_region1!D49),"")</f>
        <v>chr4:4105-4106</v>
      </c>
      <c r="C49" t="str">
        <f>IF(input_tab_region1!E49&lt;&gt;"",input_tab_region1!E49,"")</f>
        <v>in exon (gene ENS…14)</v>
      </c>
    </row>
    <row r="50" spans="1:3" x14ac:dyDescent="0.25">
      <c r="A50" t="str">
        <f>IF(input_tab_region1!A50&lt;&gt;"",input_tab_region1!A50,"")</f>
        <v>C16</v>
      </c>
      <c r="B50" t="str">
        <f>IF(input_tab_region1!B50&lt;&gt;"",CONCATENATE(input_tab_region1!B50,":",input_tab_region1!C50,"-",input_tab_region1!D50),"")</f>
        <v>4:4175-4176</v>
      </c>
      <c r="C50" t="str">
        <f>IF(input_tab_region1!E50&lt;&gt;"",input_tab_region1!E50,"")</f>
        <v>in intron (gene ENS…14)</v>
      </c>
    </row>
    <row r="51" spans="1:3" x14ac:dyDescent="0.25">
      <c r="A51" t="str">
        <f>IF(input_tab_region1!A51&lt;&gt;"",input_tab_region1!A51,"")</f>
        <v>C17</v>
      </c>
      <c r="B51" t="str">
        <f>IF(input_tab_region1!B51&lt;&gt;"",CONCATENATE(input_tab_region1!B51,":",input_tab_region1!C51,"-",input_tab_region1!D51),"")</f>
        <v>chr4:4225-4226</v>
      </c>
      <c r="C51" t="str">
        <f>IF(input_tab_region1!E51&lt;&gt;"",input_tab_region1!E51,"")</f>
        <v>in exon (gene ENS…14)</v>
      </c>
    </row>
    <row r="52" spans="1:3" x14ac:dyDescent="0.25">
      <c r="A52" t="str">
        <f>IF(input_tab_region1!A52&lt;&gt;"",input_tab_region1!A52,"")</f>
        <v>C18</v>
      </c>
      <c r="B52" t="str">
        <f>IF(input_tab_region1!B52&lt;&gt;"",CONCATENATE(input_tab_region1!B52,":",input_tab_region1!C52,"-",input_tab_region1!D52),"")</f>
        <v>4:4260-4261</v>
      </c>
      <c r="C52" t="str">
        <f>IF(input_tab_region1!E52&lt;&gt;"",input_tab_region1!E52,"")</f>
        <v>in intron (gene ENS…14)</v>
      </c>
    </row>
    <row r="53" spans="1:3" x14ac:dyDescent="0.25">
      <c r="A53" t="str">
        <f>IF(input_tab_region1!A53&lt;&gt;"",input_tab_region1!A53,"")</f>
        <v>C19</v>
      </c>
      <c r="B53" t="str">
        <f>IF(input_tab_region1!B53&lt;&gt;"",CONCATENATE(input_tab_region1!B53,":",input_tab_region1!C53,"-",input_tab_region1!D53),"")</f>
        <v>chr4:4270-4271</v>
      </c>
      <c r="C53" t="str">
        <f>IF(input_tab_region1!E53&lt;&gt;"",input_tab_region1!E53,"")</f>
        <v>in exon (gene ENS…14)</v>
      </c>
    </row>
    <row r="54" spans="1:3" x14ac:dyDescent="0.25">
      <c r="A54" t="str">
        <f>IF(input_tab_region1!A54&lt;&gt;"",input_tab_region1!A54,"")</f>
        <v>C20</v>
      </c>
      <c r="B54" t="str">
        <f>IF(input_tab_region1!B54&lt;&gt;"",CONCATENATE(input_tab_region1!B54,":",input_tab_region1!C54,"-",input_tab_region1!D54),"")</f>
        <v>4:4310-4311</v>
      </c>
      <c r="C54" t="str">
        <f>IF(input_tab_region1!E54&lt;&gt;"",input_tab_region1!E54,"")</f>
        <v>in utr3 (gene ENS…14)</v>
      </c>
    </row>
    <row r="55" spans="1:3" x14ac:dyDescent="0.25">
      <c r="A55" t="str">
        <f>IF(input_tab_region1!A55&lt;&gt;"",input_tab_region1!A55,"")</f>
        <v>C21</v>
      </c>
      <c r="B55" t="str">
        <f>IF(input_tab_region1!B55&lt;&gt;"",CONCATENATE(input_tab_region1!B55,":",input_tab_region1!C55,"-",input_tab_region1!D55),"")</f>
        <v>chr4:4350-4351</v>
      </c>
      <c r="C55" t="str">
        <f>IF(input_tab_region1!E55&lt;&gt;"",input_tab_region1!E55,"")</f>
        <v>in utr3 (gene ENS…14)</v>
      </c>
    </row>
    <row r="56" spans="1:3" x14ac:dyDescent="0.25">
      <c r="A56" t="str">
        <f>IF(input_tab_region1!A56&lt;&gt;"",input_tab_region1!A56,"")</f>
        <v>C13</v>
      </c>
      <c r="B56" t="str">
        <f>IF(input_tab_region1!B56&lt;&gt;"",CONCATENATE(input_tab_region1!B56,":",input_tab_region1!C56,"-",input_tab_region1!D56),"")</f>
        <v>chr4:4625-4626</v>
      </c>
      <c r="C56" t="str">
        <f>IF(input_tab_region1!E56&lt;&gt;"",input_tab_region1!E56,"")</f>
        <v>in utr3 (gene ENS…15)</v>
      </c>
    </row>
    <row r="57" spans="1:3" x14ac:dyDescent="0.25">
      <c r="A57" t="str">
        <f>IF(input_tab_region1!A57&lt;&gt;"",input_tab_region1!A57,"")</f>
        <v>C14</v>
      </c>
      <c r="B57" t="str">
        <f>IF(input_tab_region1!B57&lt;&gt;"",CONCATENATE(input_tab_region1!B57,":",input_tab_region1!C57,"-",input_tab_region1!D57),"")</f>
        <v>4:4655-4656</v>
      </c>
      <c r="C57" t="str">
        <f>IF(input_tab_region1!E57&lt;&gt;"",input_tab_region1!E57,"")</f>
        <v>in utr3 (gene ENS…15)</v>
      </c>
    </row>
    <row r="58" spans="1:3" x14ac:dyDescent="0.25">
      <c r="A58" t="str">
        <f>IF(input_tab_region1!A58&lt;&gt;"",input_tab_region1!A58,"")</f>
        <v>C15</v>
      </c>
      <c r="B58" t="str">
        <f>IF(input_tab_region1!B58&lt;&gt;"",CONCATENATE(input_tab_region1!B58,":",input_tab_region1!C58,"-",input_tab_region1!D58),"")</f>
        <v>chr4:4705-4706</v>
      </c>
      <c r="C58" t="str">
        <f>IF(input_tab_region1!E58&lt;&gt;"",input_tab_region1!E58,"")</f>
        <v>in exon (gene ENS…15)</v>
      </c>
    </row>
    <row r="59" spans="1:3" x14ac:dyDescent="0.25">
      <c r="A59" t="str">
        <f>IF(input_tab_region1!A59&lt;&gt;"",input_tab_region1!A59,"")</f>
        <v>C16</v>
      </c>
      <c r="B59" t="str">
        <f>IF(input_tab_region1!B59&lt;&gt;"",CONCATENATE(input_tab_region1!B59,":",input_tab_region1!C59,"-",input_tab_region1!D59),"")</f>
        <v>4:4725-4726</v>
      </c>
      <c r="C59" t="str">
        <f>IF(input_tab_region1!E59&lt;&gt;"",input_tab_region1!E59,"")</f>
        <v>in intron (gene ENS…15)</v>
      </c>
    </row>
    <row r="60" spans="1:3" x14ac:dyDescent="0.25">
      <c r="A60" t="str">
        <f>IF(input_tab_region1!A60&lt;&gt;"",input_tab_region1!A60,"")</f>
        <v>C17</v>
      </c>
      <c r="B60" t="str">
        <f>IF(input_tab_region1!B60&lt;&gt;"",CONCATENATE(input_tab_region1!B60,":",input_tab_region1!C60,"-",input_tab_region1!D60),"")</f>
        <v>chr4:4775-4776</v>
      </c>
      <c r="C60" t="str">
        <f>IF(input_tab_region1!E60&lt;&gt;"",input_tab_region1!E60,"")</f>
        <v>in exon (gene ENS…15)</v>
      </c>
    </row>
    <row r="61" spans="1:3" x14ac:dyDescent="0.25">
      <c r="A61" t="str">
        <f>IF(input_tab_region1!A61&lt;&gt;"",input_tab_region1!A61,"")</f>
        <v>C18</v>
      </c>
      <c r="B61" t="str">
        <f>IF(input_tab_region1!B61&lt;&gt;"",CONCATENATE(input_tab_region1!B61,":",input_tab_region1!C61,"-",input_tab_region1!D61),"")</f>
        <v>4:4825-4826</v>
      </c>
      <c r="C61" t="str">
        <f>IF(input_tab_region1!E61&lt;&gt;"",input_tab_region1!E61,"")</f>
        <v>in intron (gene ENS…15)</v>
      </c>
    </row>
    <row r="62" spans="1:3" x14ac:dyDescent="0.25">
      <c r="A62" t="str">
        <f>IF(input_tab_region1!A62&lt;&gt;"",input_tab_region1!A62,"")</f>
        <v>C19</v>
      </c>
      <c r="B62" t="str">
        <f>IF(input_tab_region1!B62&lt;&gt;"",CONCATENATE(input_tab_region1!B62,":",input_tab_region1!C62,"-",input_tab_region1!D62),"")</f>
        <v>chr4:4875-4876</v>
      </c>
      <c r="C62" t="str">
        <f>IF(input_tab_region1!E62&lt;&gt;"",input_tab_region1!E62,"")</f>
        <v>in exon (gene ENS…15)</v>
      </c>
    </row>
    <row r="63" spans="1:3" x14ac:dyDescent="0.25">
      <c r="A63" t="str">
        <f>IF(input_tab_region1!A63&lt;&gt;"",input_tab_region1!A63,"")</f>
        <v>C20</v>
      </c>
      <c r="B63" t="str">
        <f>IF(input_tab_region1!B63&lt;&gt;"",CONCATENATE(input_tab_region1!B63,":",input_tab_region1!C63,"-",input_tab_region1!D63),"")</f>
        <v>4:4910-4911</v>
      </c>
      <c r="C63" t="str">
        <f>IF(input_tab_region1!E63&lt;&gt;"",input_tab_region1!E63,"")</f>
        <v>in utr5 (gene ENS…15)</v>
      </c>
    </row>
    <row r="64" spans="1:3" x14ac:dyDescent="0.25">
      <c r="A64" t="str">
        <f>IF(input_tab_region1!A64&lt;&gt;"",input_tab_region1!A64,"")</f>
        <v>C21</v>
      </c>
      <c r="B64" t="str">
        <f>IF(input_tab_region1!B64&lt;&gt;"",CONCATENATE(input_tab_region1!B64,":",input_tab_region1!C64,"-",input_tab_region1!D64),"")</f>
        <v>chr4:4950-4951</v>
      </c>
      <c r="C64" t="str">
        <f>IF(input_tab_region1!E64&lt;&gt;"",input_tab_region1!E64,"")</f>
        <v>in utr5 (gene ENS…15)</v>
      </c>
    </row>
    <row r="65" spans="1:3" x14ac:dyDescent="0.25">
      <c r="A65" t="str">
        <f>IF(input_tab_region1!A65&lt;&gt;"",input_tab_region1!A65,"")</f>
        <v>C22</v>
      </c>
      <c r="B65" t="str">
        <f>IF(input_tab_region1!B65&lt;&gt;"",CONCATENATE(input_tab_region1!B65,":",input_tab_region1!C65,"-",input_tab_region1!D65),"")</f>
        <v>4:10000-10100</v>
      </c>
      <c r="C65" t="str">
        <f>IF(input_tab_region1!E65&lt;&gt;"",input_tab_region1!E65,"")</f>
        <v>Fails to match (no gene after)</v>
      </c>
    </row>
    <row r="66" spans="1:3" x14ac:dyDescent="0.25">
      <c r="A66" t="str">
        <f>IF(input_tab_region1!A66&lt;&gt;"",input_tab_region1!A66,"")</f>
        <v>C22</v>
      </c>
      <c r="B66" t="str">
        <f>IF(input_tab_region1!B66&lt;&gt;"",CONCATENATE(input_tab_region1!B66,":",input_tab_region1!C66,"-",input_tab_region1!D66),"")</f>
        <v>chr4:100-200</v>
      </c>
      <c r="C66" t="str">
        <f>IF(input_tab_region1!E66&lt;&gt;"",input_tab_region1!E66,"")</f>
        <v>Fails to match (no gene before)</v>
      </c>
    </row>
    <row r="67" spans="1:3" x14ac:dyDescent="0.25">
      <c r="A67" t="str">
        <f>IF(input_tab_region1!A67&lt;&gt;"",input_tab_region1!A67,"")</f>
        <v>S1</v>
      </c>
      <c r="B67" t="str">
        <f>IF(input_tab_region1!B67&lt;&gt;"",CONCATENATE(input_tab_region1!B67,":",input_tab_region1!C67,"-",input_tab_region1!D67),"")</f>
        <v>Scaffold1:100-200</v>
      </c>
      <c r="C67" t="str">
        <f>IF(input_tab_region1!E67&lt;&gt;"",input_tab_region1!E67,"")</f>
        <v>scaffold1 defined in gtf file</v>
      </c>
    </row>
    <row r="68" spans="1:3" x14ac:dyDescent="0.25">
      <c r="A68" t="str">
        <f>IF(input_tab_region1!A68&lt;&gt;"",input_tab_region1!A68,"")</f>
        <v>S2</v>
      </c>
      <c r="B68" t="str">
        <f>IF(input_tab_region1!B68&lt;&gt;"",CONCATENATE(input_tab_region1!B68,":",input_tab_region1!C68,"-",input_tab_region1!D68),"")</f>
        <v>Scaffold2:100-200</v>
      </c>
      <c r="C68" t="str">
        <f>IF(input_tab_region1!E68&lt;&gt;"",input_tab_region1!E68,"")</f>
        <v>scaffold2 not defined in gtf file</v>
      </c>
    </row>
    <row r="69" spans="1:3" x14ac:dyDescent="0.25">
      <c r="A69" t="str">
        <f>IF(input_tab_region1!A69&lt;&gt;"",input_tab_region1!A69,"")</f>
        <v>X1</v>
      </c>
      <c r="B69" t="str">
        <f>IF(input_tab_region1!B69&lt;&gt;"",CONCATENATE(input_tab_region1!B69,":",input_tab_region1!C69,"-",input_tab_region1!D69),"")</f>
        <v>chrX:1500-1600</v>
      </c>
      <c r="C69" t="str">
        <f>IF(input_tab_region1!E69&lt;&gt;"",input_tab_region1!E69,"")</f>
        <v>In enhancer related to a known gene</v>
      </c>
    </row>
    <row r="70" spans="1:3" x14ac:dyDescent="0.25">
      <c r="A70" t="str">
        <f>IF(input_tab_region1!A70&lt;&gt;"",input_tab_region1!A70,"")</f>
        <v>X2</v>
      </c>
      <c r="B70" t="str">
        <f>IF(input_tab_region1!B70&lt;&gt;"",CONCATENATE(input_tab_region1!B70,":",input_tab_region1!C70,"-",input_tab_region1!D70),"")</f>
        <v>chrX:3500-3600</v>
      </c>
      <c r="C70" t="str">
        <f>IF(input_tab_region1!E70&lt;&gt;"",input_tab_region1!E70,"")</f>
        <v>In enhancer related to an unknown gene</v>
      </c>
    </row>
    <row r="71" spans="1:3" x14ac:dyDescent="0.25">
      <c r="A71" t="str">
        <f>IF(input_tab_region1!A71&lt;&gt;"",input_tab_region1!A71,"")</f>
        <v>X3</v>
      </c>
      <c r="B71" t="str">
        <f>IF(input_tab_region1!B71&lt;&gt;"",CONCATENATE(input_tab_region1!B71,":",input_tab_region1!C71,"-",input_tab_region1!D71),"")</f>
        <v>chrX:5500-5600</v>
      </c>
      <c r="C71" t="str">
        <f>IF(input_tab_region1!E71&lt;&gt;"",input_tab_region1!E71,"")</f>
        <v>In enhancer related to no gene</v>
      </c>
    </row>
    <row r="72" spans="1:3" x14ac:dyDescent="0.25">
      <c r="A72" t="str">
        <f>IF(input_tab_region1!A72&lt;&gt;"",input_tab_region1!A72,"")</f>
        <v>X4</v>
      </c>
      <c r="B72" t="str">
        <f>IF(input_tab_region1!B72&lt;&gt;"",CONCATENATE(input_tab_region1!B72,":",input_tab_region1!C72,"-",input_tab_region1!D72),"")</f>
        <v>chrX:10000-10100</v>
      </c>
      <c r="C72" t="str">
        <f>IF(input_tab_region1!E72&lt;&gt;"",input_tab_region1!E72,"")</f>
        <v>Fails to match</v>
      </c>
    </row>
    <row r="73" spans="1:3" x14ac:dyDescent="0.25">
      <c r="A73" t="str">
        <f>IF(input_tab_region1!A73&lt;&gt;"",input_tab_region1!A73,"")</f>
        <v>Y1</v>
      </c>
      <c r="B73" t="str">
        <f>IF(input_tab_region1!B73&lt;&gt;"",CONCATENATE(input_tab_region1!B73,":",input_tab_region1!C73,"-",input_tab_region1!D73),"")</f>
        <v>chrY:100-110</v>
      </c>
      <c r="C73" t="str">
        <f>IF(input_tab_region1!E73&lt;&gt;"",input_tab_region1!E73,"")</f>
        <v>No feature defined for chromosome Y in gtf</v>
      </c>
    </row>
    <row r="74" spans="1:3" x14ac:dyDescent="0.25">
      <c r="A74" t="str">
        <f>IF(input_tab_region1!A142&lt;&gt;"",input_tab_region1!A142,"")</f>
        <v/>
      </c>
      <c r="B74" t="str">
        <f>IF(input_tab_region1!B142&lt;&gt;"",CONCATENATE(input_tab_region1!B142,":",input_tab_region1!C142,"-",input_tab_region1!D142),"")</f>
        <v/>
      </c>
      <c r="C74" t="str">
        <f>IF(input_tab_region1!E142&lt;&gt;"",input_tab_region1!E142,"")</f>
        <v/>
      </c>
    </row>
    <row r="75" spans="1:3" x14ac:dyDescent="0.25">
      <c r="A75" t="str">
        <f>IF(input_tab_region1!A143&lt;&gt;"",input_tab_region1!A143,"")</f>
        <v/>
      </c>
      <c r="B75" t="str">
        <f>IF(input_tab_region1!B143&lt;&gt;"",CONCATENATE(input_tab_region1!B143,":",input_tab_region1!C143,"-",input_tab_region1!D143),"")</f>
        <v/>
      </c>
      <c r="C75" t="str">
        <f>IF(input_tab_region1!E143&lt;&gt;"",input_tab_region1!E143,"")</f>
        <v/>
      </c>
    </row>
    <row r="76" spans="1:3" x14ac:dyDescent="0.25">
      <c r="A76" t="str">
        <f>IF(input_tab_region1!A144&lt;&gt;"",input_tab_region1!A144,"")</f>
        <v/>
      </c>
      <c r="B76" t="str">
        <f>IF(input_tab_region1!B144&lt;&gt;"",CONCATENATE(input_tab_region1!B144,":",input_tab_region1!C144,"-",input_tab_region1!D144),"")</f>
        <v/>
      </c>
      <c r="C76" t="str">
        <f>IF(input_tab_region1!E144&lt;&gt;"",input_tab_region1!E144,"")</f>
        <v/>
      </c>
    </row>
    <row r="77" spans="1:3" x14ac:dyDescent="0.25">
      <c r="A77" t="str">
        <f>IF(input_tab_region1!A145&lt;&gt;"",input_tab_region1!A145,"")</f>
        <v/>
      </c>
      <c r="B77" t="str">
        <f>IF(input_tab_region1!B145&lt;&gt;"",CONCATENATE(input_tab_region1!B145,":",input_tab_region1!C145,"-",input_tab_region1!D145),"")</f>
        <v/>
      </c>
      <c r="C77" t="str">
        <f>IF(input_tab_region1!E145&lt;&gt;"",input_tab_region1!E145,"")</f>
        <v/>
      </c>
    </row>
    <row r="78" spans="1:3" x14ac:dyDescent="0.25">
      <c r="A78" t="str">
        <f>IF(input_tab_region1!A146&lt;&gt;"",input_tab_region1!A146,"")</f>
        <v/>
      </c>
      <c r="B78" t="str">
        <f>IF(input_tab_region1!B146&lt;&gt;"",CONCATENATE(input_tab_region1!B146,":",input_tab_region1!C146,"-",input_tab_region1!D146),"")</f>
        <v/>
      </c>
      <c r="C78" t="str">
        <f>IF(input_tab_region1!E146&lt;&gt;"",input_tab_region1!E146,"")</f>
        <v/>
      </c>
    </row>
    <row r="79" spans="1:3" x14ac:dyDescent="0.25">
      <c r="A79" t="str">
        <f>IF(input_tab_region1!A147&lt;&gt;"",input_tab_region1!A147,"")</f>
        <v/>
      </c>
      <c r="B79" t="str">
        <f>IF(input_tab_region1!B147&lt;&gt;"",CONCATENATE(input_tab_region1!B147,":",input_tab_region1!C147,"-",input_tab_region1!D147),"")</f>
        <v/>
      </c>
      <c r="C79" t="str">
        <f>IF(input_tab_region1!E147&lt;&gt;"",input_tab_region1!E147,"")</f>
        <v/>
      </c>
    </row>
    <row r="80" spans="1:3" x14ac:dyDescent="0.25">
      <c r="A80" t="str">
        <f>IF(input_tab_region1!A148&lt;&gt;"",input_tab_region1!A148,"")</f>
        <v/>
      </c>
      <c r="B80" t="str">
        <f>IF(input_tab_region1!B148&lt;&gt;"",CONCATENATE(input_tab_region1!B148,":",input_tab_region1!C148,"-",input_tab_region1!D148),"")</f>
        <v/>
      </c>
      <c r="C80" t="str">
        <f>IF(input_tab_region1!E148&lt;&gt;"",input_tab_region1!E148,"")</f>
        <v/>
      </c>
    </row>
    <row r="81" spans="1:2" x14ac:dyDescent="0.25">
      <c r="A81" t="str">
        <f>IF(input_tab_region1!A149&lt;&gt;"",input_tab_region1!A149,"")</f>
        <v/>
      </c>
      <c r="B81" t="str">
        <f>IF(input_tab_region1!B149&lt;&gt;"",CONCATENATE(input_tab_region1!B149,":",input_tab_region1!C149,"-",input_tab_region1!D149),"")</f>
        <v/>
      </c>
    </row>
    <row r="82" spans="1:2" x14ac:dyDescent="0.25">
      <c r="A82" t="str">
        <f>IF(input_tab_region1!A150&lt;&gt;"",input_tab_region1!A150,"")</f>
        <v/>
      </c>
      <c r="B82" t="str">
        <f>IF(input_tab_region1!B150&lt;&gt;"",CONCATENATE(input_tab_region1!B150,":",input_tab_region1!C150,"-",input_tab_region1!D150),"")</f>
        <v/>
      </c>
    </row>
    <row r="83" spans="1:2" x14ac:dyDescent="0.25">
      <c r="A83" t="str">
        <f>IF(input_tab_region1!A151&lt;&gt;"",input_tab_region1!A151,"")</f>
        <v/>
      </c>
      <c r="B83" t="str">
        <f>IF(input_tab_region1!B151&lt;&gt;"",CONCATENATE(input_tab_region1!B151,":",input_tab_region1!C151,"-",input_tab_region1!D151),"")</f>
        <v/>
      </c>
    </row>
    <row r="84" spans="1:2" x14ac:dyDescent="0.25">
      <c r="B84" t="str">
        <f>IF(input_tab_region1!B152&lt;&gt;"",CONCATENATE(input_tab_region1!B152,":",input_tab_region1!C152,"-",input_tab_region1!D152),"")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58" workbookViewId="0">
      <selection sqref="A1:D73"/>
    </sheetView>
  </sheetViews>
  <sheetFormatPr baseColWidth="10" defaultRowHeight="15" x14ac:dyDescent="0.25"/>
  <sheetData>
    <row r="1" spans="1:4" x14ac:dyDescent="0.25">
      <c r="A1" t="str">
        <f>IF(input_tab_region1!A1&lt;&gt;"",input_tab_region1!A1,"")</f>
        <v>Info1</v>
      </c>
      <c r="B1" t="s">
        <v>0</v>
      </c>
      <c r="C1" t="s">
        <v>18</v>
      </c>
      <c r="D1" t="str">
        <f>IF(input_tab_region1!E1&lt;&gt;"",input_tab_region1!E1,"")</f>
        <v>Comment</v>
      </c>
    </row>
    <row r="2" spans="1:4" x14ac:dyDescent="0.25">
      <c r="A2" t="str">
        <f>IF(input_tab_region1!A2&lt;&gt;"",input_tab_region1!A2,"")</f>
        <v>A1</v>
      </c>
      <c r="B2" t="str">
        <f>IF(input_tab_region1!B2&lt;&gt;"",input_tab_region1!B2,"")</f>
        <v>chr1</v>
      </c>
      <c r="C2">
        <f>IF(input_tab_region1!C2&lt;&gt;"",input_tab_region1!C2,"")</f>
        <v>100</v>
      </c>
      <c r="D2" t="str">
        <f>IF(input_tab_region1!E2&lt;&gt;"",input_tab_region1!E2,"")</f>
        <v>outside gene and distance to nearest gene downstream&gt;400</v>
      </c>
    </row>
    <row r="3" spans="1:4" x14ac:dyDescent="0.25">
      <c r="A3" t="str">
        <f>IF(input_tab_region1!A3&lt;&gt;"",input_tab_region1!A3,"")</f>
        <v>A2</v>
      </c>
      <c r="B3">
        <f>IF(input_tab_region1!B3&lt;&gt;"",input_tab_region1!B3,"")</f>
        <v>1</v>
      </c>
      <c r="C3">
        <f>IF(input_tab_region1!C3&lt;&gt;"",input_tab_region1!C3,"")</f>
        <v>1690</v>
      </c>
      <c r="D3" t="str">
        <f>IF(input_tab_region1!E3&lt;&gt;"",input_tab_region1!E3,"")</f>
        <v>outside gene and distance to nearest gene downstream&lt;400</v>
      </c>
    </row>
    <row r="4" spans="1:4" x14ac:dyDescent="0.25">
      <c r="A4" t="str">
        <f>IF(input_tab_region1!A4&lt;&gt;"",input_tab_region1!A4,"")</f>
        <v>A3</v>
      </c>
      <c r="B4" t="str">
        <f>IF(input_tab_region1!B4&lt;&gt;"",input_tab_region1!B4,"")</f>
        <v>chr1</v>
      </c>
      <c r="C4">
        <f>IF(input_tab_region1!C4&lt;&gt;"",input_tab_region1!C4,"")</f>
        <v>2600</v>
      </c>
      <c r="D4" t="str">
        <f>IF(input_tab_region1!E4&lt;&gt;"",input_tab_region1!E4,"")</f>
        <v>outside gene and distance to nearest gene upstream&lt;400</v>
      </c>
    </row>
    <row r="5" spans="1:4" x14ac:dyDescent="0.25">
      <c r="A5" t="str">
        <f>IF(input_tab_region1!A5&lt;&gt;"",input_tab_region1!A5,"")</f>
        <v>A4</v>
      </c>
      <c r="B5" t="str">
        <f>IF(input_tab_region1!B5&lt;&gt;"",input_tab_region1!B5,"")</f>
        <v>chr1</v>
      </c>
      <c r="C5">
        <f>IF(input_tab_region1!C5&lt;&gt;"",input_tab_region1!C5,"")</f>
        <v>2800</v>
      </c>
      <c r="D5" t="str">
        <f>IF(input_tab_region1!E5&lt;&gt;"",input_tab_region1!E5,"")</f>
        <v>outside gene and distance to nearest gene downstream&lt;400</v>
      </c>
    </row>
    <row r="6" spans="1:4" x14ac:dyDescent="0.25">
      <c r="A6" t="str">
        <f>IF(input_tab_region1!A6&lt;&gt;"",input_tab_region1!A6,"")</f>
        <v>A5</v>
      </c>
      <c r="B6">
        <f>IF(input_tab_region1!B6&lt;&gt;"",input_tab_region1!B6,"")</f>
        <v>1</v>
      </c>
      <c r="C6">
        <f>IF(input_tab_region1!C6&lt;&gt;"",input_tab_region1!C6,"")</f>
        <v>5000</v>
      </c>
      <c r="D6" t="str">
        <f>IF(input_tab_region1!E6&lt;&gt;"",input_tab_region1!E6,"")</f>
        <v>outside gene and distance to nearest gene up/downstream&gt;400</v>
      </c>
    </row>
    <row r="7" spans="1:4" x14ac:dyDescent="0.25">
      <c r="A7" t="str">
        <f>IF(input_tab_region1!A7&lt;&gt;"",input_tab_region1!A7,"")</f>
        <v>A6</v>
      </c>
      <c r="B7" t="str">
        <f>IF(input_tab_region1!B7&lt;&gt;"",input_tab_region1!B7,"")</f>
        <v>chr1</v>
      </c>
      <c r="C7">
        <f>IF(input_tab_region1!C7&lt;&gt;"",input_tab_region1!C7,"")</f>
        <v>14650</v>
      </c>
      <c r="D7" t="str">
        <f>IF(input_tab_region1!E7&lt;&gt;"",input_tab_region1!E7,"")</f>
        <v>outside gene and distance to nearest gene upstream&lt;400</v>
      </c>
    </row>
    <row r="8" spans="1:4" x14ac:dyDescent="0.25">
      <c r="A8" t="str">
        <f>IF(input_tab_region1!A8&lt;&gt;"",input_tab_region1!A8,"")</f>
        <v>A7</v>
      </c>
      <c r="B8">
        <f>IF(input_tab_region1!B8&lt;&gt;"",input_tab_region1!B8,"")</f>
        <v>1</v>
      </c>
      <c r="C8">
        <f>IF(input_tab_region1!C8&lt;&gt;"",input_tab_region1!C8,"")</f>
        <v>20000</v>
      </c>
      <c r="D8" t="str">
        <f>IF(input_tab_region1!E8&lt;&gt;"",input_tab_region1!E8,"")</f>
        <v>outside gene and distance to nearest gene upstream&gt;400</v>
      </c>
    </row>
    <row r="9" spans="1:4" x14ac:dyDescent="0.25">
      <c r="A9" t="str">
        <f>IF(input_tab_region1!A9&lt;&gt;"",input_tab_region1!A9,"")</f>
        <v>A8</v>
      </c>
      <c r="B9" t="str">
        <f>IF(input_tab_region1!B9&lt;&gt;"",input_tab_region1!B9,"")</f>
        <v>chr1</v>
      </c>
      <c r="C9">
        <f>IF(input_tab_region1!C9&lt;&gt;"",input_tab_region1!C9,"")</f>
        <v>1900</v>
      </c>
      <c r="D9" t="str">
        <f>IF(input_tab_region1!E9&lt;&gt;"",input_tab_region1!E9,"")</f>
        <v>promoter only</v>
      </c>
    </row>
    <row r="10" spans="1:4" x14ac:dyDescent="0.25">
      <c r="A10" t="str">
        <f>IF(input_tab_region1!A10&lt;&gt;"",input_tab_region1!A10,"")</f>
        <v>A9</v>
      </c>
      <c r="B10">
        <f>IF(input_tab_region1!B10&lt;&gt;"",input_tab_region1!B10,"")</f>
        <v>1</v>
      </c>
      <c r="C10">
        <v>2000</v>
      </c>
      <c r="D10" t="str">
        <f>IF(input_tab_region1!E10&lt;&gt;"",input_tab_region1!E10,"")</f>
        <v>promoter and tss</v>
      </c>
    </row>
    <row r="11" spans="1:4" x14ac:dyDescent="0.25">
      <c r="A11" t="str">
        <f>IF(input_tab_region1!A11&lt;&gt;"",input_tab_region1!A11,"")</f>
        <v>A10</v>
      </c>
      <c r="B11" t="str">
        <f>IF(input_tab_region1!B11&lt;&gt;"",input_tab_region1!B11,"")</f>
        <v>chr1</v>
      </c>
      <c r="C11">
        <f>IF(input_tab_region1!C11&lt;&gt;"",input_tab_region1!C11,"")</f>
        <v>2250</v>
      </c>
      <c r="D11" t="str">
        <f>IF(input_tab_region1!E11&lt;&gt;"",input_tab_region1!E11,"")</f>
        <v>special case : there is only a gene feature (no exon feature) should output gene_id</v>
      </c>
    </row>
    <row r="12" spans="1:4" x14ac:dyDescent="0.25">
      <c r="A12" t="str">
        <f>IF(input_tab_region1!A12&lt;&gt;"",input_tab_region1!A12,"")</f>
        <v>A11</v>
      </c>
      <c r="B12" t="str">
        <f>IF(input_tab_region1!B12&lt;&gt;"",input_tab_region1!B12,"")</f>
        <v>chr1</v>
      </c>
      <c r="C12">
        <f>IF(input_tab_region1!C12&lt;&gt;"",input_tab_region1!C12,"")</f>
        <v>2001</v>
      </c>
      <c r="D12" t="str">
        <f>IF(input_tab_region1!E12&lt;&gt;"",input_tab_region1!E12,"")</f>
        <v>tss only</v>
      </c>
    </row>
    <row r="13" spans="1:4" x14ac:dyDescent="0.25">
      <c r="A13" t="str">
        <f>IF(input_tab_region1!A13&lt;&gt;"",input_tab_region1!A13,"")</f>
        <v>B1</v>
      </c>
      <c r="B13">
        <f>IF(input_tab_region1!B13&lt;&gt;"",input_tab_region1!B13,"")</f>
        <v>2</v>
      </c>
      <c r="C13">
        <f>IF(input_tab_region1!C13&lt;&gt;"",input_tab_region1!C13,"")</f>
        <v>1950</v>
      </c>
      <c r="D13" t="str">
        <f>IF(input_tab_region1!E13&lt;&gt;"",input_tab_region1!E13,"")</f>
        <v>outside forward gene but promoter should match</v>
      </c>
    </row>
    <row r="14" spans="1:4" x14ac:dyDescent="0.25">
      <c r="A14" t="str">
        <f>IF(input_tab_region1!A14&lt;&gt;"",input_tab_region1!A14,"")</f>
        <v>B2</v>
      </c>
      <c r="B14" t="str">
        <f>IF(input_tab_region1!B14&lt;&gt;"",input_tab_region1!B14,"")</f>
        <v>chr2</v>
      </c>
      <c r="C14">
        <v>2000</v>
      </c>
      <c r="D14" t="str">
        <f>IF(input_tab_region1!E14&lt;&gt;"",input_tab_region1!E14,"")</f>
        <v>outside forward gene but promoter and tss should match</v>
      </c>
    </row>
    <row r="15" spans="1:4" x14ac:dyDescent="0.25">
      <c r="A15" t="str">
        <f>IF(input_tab_region1!A15&lt;&gt;"",input_tab_region1!A15,"")</f>
        <v>B3</v>
      </c>
      <c r="B15">
        <f>IF(input_tab_region1!B15&lt;&gt;"",input_tab_region1!B15,"")</f>
        <v>2</v>
      </c>
      <c r="C15">
        <f>IF(input_tab_region1!C15&lt;&gt;"",input_tab_region1!C15,"")</f>
        <v>2005</v>
      </c>
      <c r="D15" t="str">
        <f>IF(input_tab_region1!E15&lt;&gt;"",input_tab_region1!E15,"")</f>
        <v>inside forward gene ; tss only</v>
      </c>
    </row>
    <row r="16" spans="1:4" x14ac:dyDescent="0.25">
      <c r="A16" t="str">
        <f>IF(input_tab_region1!A16&lt;&gt;"",input_tab_region1!A16,"")</f>
        <v>B3</v>
      </c>
      <c r="B16">
        <f>IF(input_tab_region1!B16&lt;&gt;"",input_tab_region1!B16,"")</f>
        <v>2</v>
      </c>
      <c r="C16">
        <f>IF(input_tab_region1!C16&lt;&gt;"",input_tab_region1!C16,"")</f>
        <v>3005</v>
      </c>
      <c r="D16" t="str">
        <f>IF(input_tab_region1!E16&lt;&gt;"",input_tab_region1!E16,"")</f>
        <v>outside forward gene but tts should match</v>
      </c>
    </row>
    <row r="17" spans="1:4" x14ac:dyDescent="0.25">
      <c r="A17" t="str">
        <f>IF(input_tab_region1!A17&lt;&gt;"",input_tab_region1!A17,"")</f>
        <v>B4</v>
      </c>
      <c r="B17">
        <f>IF(input_tab_region1!B17&lt;&gt;"",input_tab_region1!B17,"")</f>
        <v>2</v>
      </c>
      <c r="C17">
        <f>IF(input_tab_region1!C17&lt;&gt;"",input_tab_region1!C17,"")</f>
        <v>6050</v>
      </c>
      <c r="D17" t="str">
        <f>IF(input_tab_region1!E17&lt;&gt;"",input_tab_region1!E17,"")</f>
        <v>outside reverse gene but promoter should match</v>
      </c>
    </row>
    <row r="18" spans="1:4" x14ac:dyDescent="0.25">
      <c r="A18" t="str">
        <f>IF(input_tab_region1!A18&lt;&gt;"",input_tab_region1!A18,"")</f>
        <v>B5</v>
      </c>
      <c r="B18" t="str">
        <f>IF(input_tab_region1!B18&lt;&gt;"",input_tab_region1!B18,"")</f>
        <v>chr2</v>
      </c>
      <c r="C18">
        <f>IF(input_tab_region1!C18&lt;&gt;"",input_tab_region1!C18,"")</f>
        <v>5999</v>
      </c>
      <c r="D18" t="str">
        <f>IF(input_tab_region1!E18&lt;&gt;"",input_tab_region1!E18,"")</f>
        <v>outside reverse gene but promoter and tss should match</v>
      </c>
    </row>
    <row r="19" spans="1:4" x14ac:dyDescent="0.25">
      <c r="A19" t="str">
        <f>IF(input_tab_region1!A19&lt;&gt;"",input_tab_region1!A19,"")</f>
        <v>B6</v>
      </c>
      <c r="B19">
        <f>IF(input_tab_region1!B19&lt;&gt;"",input_tab_region1!B19,"")</f>
        <v>2</v>
      </c>
      <c r="C19">
        <f>IF(input_tab_region1!C19&lt;&gt;"",input_tab_region1!C19,"")</f>
        <v>5990</v>
      </c>
      <c r="D19" t="str">
        <f>IF(input_tab_region1!E19&lt;&gt;"",input_tab_region1!E19,"")</f>
        <v>inside reverse gene ; tss only</v>
      </c>
    </row>
    <row r="20" spans="1:4" x14ac:dyDescent="0.25">
      <c r="A20" t="str">
        <f>IF(input_tab_region1!A20&lt;&gt;"",input_tab_region1!A20,"")</f>
        <v>B7</v>
      </c>
      <c r="B20">
        <f>IF(input_tab_region1!B20&lt;&gt;"",input_tab_region1!B20,"")</f>
        <v>2</v>
      </c>
      <c r="C20">
        <v>4995</v>
      </c>
      <c r="D20" t="str">
        <f>IF(input_tab_region1!E20&lt;&gt;"",input_tab_region1!E20,"")</f>
        <v>outside reverse gene but tts should match</v>
      </c>
    </row>
    <row r="21" spans="1:4" x14ac:dyDescent="0.25">
      <c r="A21" t="str">
        <f>IF(input_tab_region1!A21&lt;&gt;"",input_tab_region1!A21,"")</f>
        <v>C1</v>
      </c>
      <c r="B21">
        <f>IF(input_tab_region1!B21&lt;&gt;"",input_tab_region1!B21,"")</f>
        <v>3</v>
      </c>
      <c r="C21">
        <f>IF(input_tab_region1!C21&lt;&gt;"",input_tab_region1!C21,"")</f>
        <v>1000</v>
      </c>
      <c r="D21" t="str">
        <f>IF(input_tab_region1!E21&lt;&gt;"",input_tab_region1!E21,"")</f>
        <v>In promoter,tss,exon (gene ENS…6)</v>
      </c>
    </row>
    <row r="22" spans="1:4" x14ac:dyDescent="0.25">
      <c r="A22" t="str">
        <f>IF(input_tab_region1!A22&lt;&gt;"",input_tab_region1!A22,"")</f>
        <v>C2</v>
      </c>
      <c r="B22" t="str">
        <f>IF(input_tab_region1!B22&lt;&gt;"",input_tab_region1!B22,"")</f>
        <v>chr3</v>
      </c>
      <c r="C22">
        <f>IF(input_tab_region1!C22&lt;&gt;"",input_tab_region1!C22,"")</f>
        <v>1399</v>
      </c>
      <c r="D22" t="str">
        <f>IF(input_tab_region1!E22&lt;&gt;"",input_tab_region1!E22,"")</f>
        <v>In tts,exon (gene ENS…6)</v>
      </c>
    </row>
    <row r="23" spans="1:4" x14ac:dyDescent="0.25">
      <c r="A23" t="str">
        <f>IF(input_tab_region1!A23&lt;&gt;"",input_tab_region1!A23,"")</f>
        <v>C3</v>
      </c>
      <c r="B23">
        <f>IF(input_tab_region1!B23&lt;&gt;"",input_tab_region1!B23,"")</f>
        <v>3</v>
      </c>
      <c r="C23">
        <f>IF(input_tab_region1!C23&lt;&gt;"",input_tab_region1!C23,"")</f>
        <v>1500</v>
      </c>
      <c r="D23" t="str">
        <f>IF(input_tab_region1!E23&lt;&gt;"",input_tab_region1!E23,"")</f>
        <v>In tts, exon (gene ENS…7)</v>
      </c>
    </row>
    <row r="24" spans="1:4" x14ac:dyDescent="0.25">
      <c r="A24" t="str">
        <f>IF(input_tab_region1!A24&lt;&gt;"",input_tab_region1!A24,"")</f>
        <v>C4</v>
      </c>
      <c r="B24" t="str">
        <f>IF(input_tab_region1!B24&lt;&gt;"",input_tab_region1!B24,"")</f>
        <v>chr3</v>
      </c>
      <c r="C24">
        <f>IF(input_tab_region1!C24&lt;&gt;"",input_tab_region1!C24,"")</f>
        <v>1889</v>
      </c>
      <c r="D24" t="str">
        <f>IF(input_tab_region1!E24&lt;&gt;"",input_tab_region1!E24,"")</f>
        <v>In promoter,tss,exon (gene ENS…7)</v>
      </c>
    </row>
    <row r="25" spans="1:4" x14ac:dyDescent="0.25">
      <c r="A25" t="str">
        <f>IF(input_tab_region1!A25&lt;&gt;"",input_tab_region1!A25,"")</f>
        <v>C5</v>
      </c>
      <c r="B25">
        <f>IF(input_tab_region1!B25&lt;&gt;"",input_tab_region1!B25,"")</f>
        <v>3</v>
      </c>
      <c r="C25">
        <f>IF(input_tab_region1!C25&lt;&gt;"",input_tab_region1!C25,"")</f>
        <v>2000</v>
      </c>
      <c r="D25" t="str">
        <f>IF(input_tab_region1!E25&lt;&gt;"",input_tab_region1!E25,"")</f>
        <v>In promoter,exon,tss (gene ENS…8)</v>
      </c>
    </row>
    <row r="26" spans="1:4" x14ac:dyDescent="0.25">
      <c r="A26" t="str">
        <f>IF(input_tab_region1!A26&lt;&gt;"",input_tab_region1!A26,"")</f>
        <v>C6</v>
      </c>
      <c r="B26" t="str">
        <f>IF(input_tab_region1!B26&lt;&gt;"",input_tab_region1!B26,"")</f>
        <v>chr3</v>
      </c>
      <c r="C26">
        <f>IF(input_tab_region1!C26&lt;&gt;"",input_tab_region1!C26,"")</f>
        <v>2399</v>
      </c>
      <c r="D26" t="str">
        <f>IF(input_tab_region1!E26&lt;&gt;"",input_tab_region1!E26,"")</f>
        <v>In exon,tts (gene ENS…8)</v>
      </c>
    </row>
    <row r="27" spans="1:4" x14ac:dyDescent="0.25">
      <c r="A27" t="str">
        <f>IF(input_tab_region1!A27&lt;&gt;"",input_tab_region1!A27,"")</f>
        <v>C7</v>
      </c>
      <c r="B27">
        <f>IF(input_tab_region1!B27&lt;&gt;"",input_tab_region1!B27,"")</f>
        <v>3</v>
      </c>
      <c r="C27">
        <f>IF(input_tab_region1!C27&lt;&gt;"",input_tab_region1!C27,"")</f>
        <v>2500</v>
      </c>
      <c r="D27" t="str">
        <f>IF(input_tab_region1!E27&lt;&gt;"",input_tab_region1!E27,"")</f>
        <v>In exon,tts (gene ENS…9)</v>
      </c>
    </row>
    <row r="28" spans="1:4" x14ac:dyDescent="0.25">
      <c r="A28" t="str">
        <f>IF(input_tab_region1!A28&lt;&gt;"",input_tab_region1!A28,"")</f>
        <v>C8</v>
      </c>
      <c r="B28" t="str">
        <f>IF(input_tab_region1!B28&lt;&gt;"",input_tab_region1!B28,"")</f>
        <v>chr3</v>
      </c>
      <c r="C28">
        <f>IF(input_tab_region1!C28&lt;&gt;"",input_tab_region1!C28,"")</f>
        <v>2889</v>
      </c>
      <c r="D28" t="str">
        <f>IF(input_tab_region1!E28&lt;&gt;"",input_tab_region1!E28,"")</f>
        <v>In exon,tss,promoter (gene ENS…9)</v>
      </c>
    </row>
    <row r="29" spans="1:4" x14ac:dyDescent="0.25">
      <c r="A29" t="str">
        <f>IF(input_tab_region1!A29&lt;&gt;"",input_tab_region1!A29,"")</f>
        <v>C13</v>
      </c>
      <c r="B29" t="str">
        <f>IF(input_tab_region1!B29&lt;&gt;"",input_tab_region1!B29,"")</f>
        <v>chr3</v>
      </c>
      <c r="C29">
        <f>IF(input_tab_region1!C29&lt;&gt;"",input_tab_region1!C29,"")</f>
        <v>4025</v>
      </c>
      <c r="D29" t="str">
        <f>IF(input_tab_region1!E29&lt;&gt;"",input_tab_region1!E29,"")</f>
        <v>in utr5 (gene ENS…12)</v>
      </c>
    </row>
    <row r="30" spans="1:4" x14ac:dyDescent="0.25">
      <c r="A30" t="str">
        <f>IF(input_tab_region1!A30&lt;&gt;"",input_tab_region1!A30,"")</f>
        <v>C14</v>
      </c>
      <c r="B30">
        <f>IF(input_tab_region1!B30&lt;&gt;"",input_tab_region1!B30,"")</f>
        <v>3</v>
      </c>
      <c r="C30">
        <f>IF(input_tab_region1!C30&lt;&gt;"",input_tab_region1!C30,"")</f>
        <v>4055</v>
      </c>
      <c r="D30" t="str">
        <f>IF(input_tab_region1!E30&lt;&gt;"",input_tab_region1!E30,"")</f>
        <v>in utr5 (gene ENS…12)</v>
      </c>
    </row>
    <row r="31" spans="1:4" x14ac:dyDescent="0.25">
      <c r="A31" t="str">
        <f>IF(input_tab_region1!A31&lt;&gt;"",input_tab_region1!A31,"")</f>
        <v>C15</v>
      </c>
      <c r="B31" t="str">
        <f>IF(input_tab_region1!B31&lt;&gt;"",input_tab_region1!B31,"")</f>
        <v>chr3</v>
      </c>
      <c r="C31">
        <f>IF(input_tab_region1!C31&lt;&gt;"",input_tab_region1!C31,"")</f>
        <v>4105</v>
      </c>
      <c r="D31" t="str">
        <f>IF(input_tab_region1!E31&lt;&gt;"",input_tab_region1!E31,"")</f>
        <v>in exon (gene ENS…12)</v>
      </c>
    </row>
    <row r="32" spans="1:4" x14ac:dyDescent="0.25">
      <c r="A32" t="str">
        <f>IF(input_tab_region1!A32&lt;&gt;"",input_tab_region1!A32,"")</f>
        <v>C16</v>
      </c>
      <c r="B32">
        <f>IF(input_tab_region1!B32&lt;&gt;"",input_tab_region1!B32,"")</f>
        <v>3</v>
      </c>
      <c r="C32">
        <f>IF(input_tab_region1!C32&lt;&gt;"",input_tab_region1!C32,"")</f>
        <v>4175</v>
      </c>
      <c r="D32" t="str">
        <f>IF(input_tab_region1!E32&lt;&gt;"",input_tab_region1!E32,"")</f>
        <v>in intron (gene ENS…12)</v>
      </c>
    </row>
    <row r="33" spans="1:4" x14ac:dyDescent="0.25">
      <c r="A33" t="str">
        <f>IF(input_tab_region1!A33&lt;&gt;"",input_tab_region1!A33,"")</f>
        <v>C17</v>
      </c>
      <c r="B33" t="str">
        <f>IF(input_tab_region1!B33&lt;&gt;"",input_tab_region1!B33,"")</f>
        <v>chr3</v>
      </c>
      <c r="C33">
        <f>IF(input_tab_region1!C33&lt;&gt;"",input_tab_region1!C33,"")</f>
        <v>4225</v>
      </c>
      <c r="D33" t="str">
        <f>IF(input_tab_region1!E33&lt;&gt;"",input_tab_region1!E33,"")</f>
        <v>in exon (gene ENS…12)</v>
      </c>
    </row>
    <row r="34" spans="1:4" x14ac:dyDescent="0.25">
      <c r="A34" t="str">
        <f>IF(input_tab_region1!A34&lt;&gt;"",input_tab_region1!A34,"")</f>
        <v>C18</v>
      </c>
      <c r="B34">
        <f>IF(input_tab_region1!B34&lt;&gt;"",input_tab_region1!B34,"")</f>
        <v>3</v>
      </c>
      <c r="C34">
        <f>IF(input_tab_region1!C34&lt;&gt;"",input_tab_region1!C34,"")</f>
        <v>4260</v>
      </c>
      <c r="D34" t="str">
        <f>IF(input_tab_region1!E34&lt;&gt;"",input_tab_region1!E34,"")</f>
        <v>in intron (gene ENS…12)</v>
      </c>
    </row>
    <row r="35" spans="1:4" x14ac:dyDescent="0.25">
      <c r="A35" t="str">
        <f>IF(input_tab_region1!A35&lt;&gt;"",input_tab_region1!A35,"")</f>
        <v>C19</v>
      </c>
      <c r="B35" t="str">
        <f>IF(input_tab_region1!B35&lt;&gt;"",input_tab_region1!B35,"")</f>
        <v>chr3</v>
      </c>
      <c r="C35">
        <f>IF(input_tab_region1!C35&lt;&gt;"",input_tab_region1!C35,"")</f>
        <v>4270</v>
      </c>
      <c r="D35" t="str">
        <f>IF(input_tab_region1!E35&lt;&gt;"",input_tab_region1!E35,"")</f>
        <v>in exon (gene ENS…12)</v>
      </c>
    </row>
    <row r="36" spans="1:4" x14ac:dyDescent="0.25">
      <c r="A36" t="str">
        <f>IF(input_tab_region1!A36&lt;&gt;"",input_tab_region1!A36,"")</f>
        <v>C20</v>
      </c>
      <c r="B36">
        <f>IF(input_tab_region1!B36&lt;&gt;"",input_tab_region1!B36,"")</f>
        <v>3</v>
      </c>
      <c r="C36">
        <f>IF(input_tab_region1!C36&lt;&gt;"",input_tab_region1!C36,"")</f>
        <v>4310</v>
      </c>
      <c r="D36" t="str">
        <f>IF(input_tab_region1!E36&lt;&gt;"",input_tab_region1!E36,"")</f>
        <v>in utr3 (gene ENS…12)</v>
      </c>
    </row>
    <row r="37" spans="1:4" x14ac:dyDescent="0.25">
      <c r="A37" t="str">
        <f>IF(input_tab_region1!A37&lt;&gt;"",input_tab_region1!A37,"")</f>
        <v>C21</v>
      </c>
      <c r="B37" t="str">
        <f>IF(input_tab_region1!B37&lt;&gt;"",input_tab_region1!B37,"")</f>
        <v>chr3</v>
      </c>
      <c r="C37">
        <f>IF(input_tab_region1!C37&lt;&gt;"",input_tab_region1!C37,"")</f>
        <v>4350</v>
      </c>
      <c r="D37" t="str">
        <f>IF(input_tab_region1!E37&lt;&gt;"",input_tab_region1!E37,"")</f>
        <v>in utr3 (gene ENS…12)</v>
      </c>
    </row>
    <row r="38" spans="1:4" x14ac:dyDescent="0.25">
      <c r="A38" t="str">
        <f>IF(input_tab_region1!A38&lt;&gt;"",input_tab_region1!A38,"")</f>
        <v>C13</v>
      </c>
      <c r="B38" t="str">
        <f>IF(input_tab_region1!B38&lt;&gt;"",input_tab_region1!B38,"")</f>
        <v>chr3</v>
      </c>
      <c r="C38">
        <f>IF(input_tab_region1!C38&lt;&gt;"",input_tab_region1!C38,"")</f>
        <v>4625</v>
      </c>
      <c r="D38" t="str">
        <f>IF(input_tab_region1!E38&lt;&gt;"",input_tab_region1!E38,"")</f>
        <v>in utr3 (gene ENS…13)</v>
      </c>
    </row>
    <row r="39" spans="1:4" x14ac:dyDescent="0.25">
      <c r="A39" t="str">
        <f>IF(input_tab_region1!A39&lt;&gt;"",input_tab_region1!A39,"")</f>
        <v>C14</v>
      </c>
      <c r="B39">
        <f>IF(input_tab_region1!B39&lt;&gt;"",input_tab_region1!B39,"")</f>
        <v>3</v>
      </c>
      <c r="C39">
        <f>IF(input_tab_region1!C39&lt;&gt;"",input_tab_region1!C39,"")</f>
        <v>4655</v>
      </c>
      <c r="D39" t="str">
        <f>IF(input_tab_region1!E39&lt;&gt;"",input_tab_region1!E39,"")</f>
        <v>in utr3 (gene ENS…13)</v>
      </c>
    </row>
    <row r="40" spans="1:4" x14ac:dyDescent="0.25">
      <c r="A40" t="str">
        <f>IF(input_tab_region1!A40&lt;&gt;"",input_tab_region1!A40,"")</f>
        <v>C15</v>
      </c>
      <c r="B40" t="str">
        <f>IF(input_tab_region1!B40&lt;&gt;"",input_tab_region1!B40,"")</f>
        <v>chr3</v>
      </c>
      <c r="C40">
        <f>IF(input_tab_region1!C40&lt;&gt;"",input_tab_region1!C40,"")</f>
        <v>4705</v>
      </c>
      <c r="D40" t="str">
        <f>IF(input_tab_region1!E40&lt;&gt;"",input_tab_region1!E40,"")</f>
        <v>in exon (gene ENS…13)</v>
      </c>
    </row>
    <row r="41" spans="1:4" x14ac:dyDescent="0.25">
      <c r="A41" t="str">
        <f>IF(input_tab_region1!A41&lt;&gt;"",input_tab_region1!A41,"")</f>
        <v>C16</v>
      </c>
      <c r="B41">
        <f>IF(input_tab_region1!B41&lt;&gt;"",input_tab_region1!B41,"")</f>
        <v>3</v>
      </c>
      <c r="C41">
        <f>IF(input_tab_region1!C41&lt;&gt;"",input_tab_region1!C41,"")</f>
        <v>4725</v>
      </c>
      <c r="D41" t="str">
        <f>IF(input_tab_region1!E41&lt;&gt;"",input_tab_region1!E41,"")</f>
        <v>in intron (gene ENS…13)</v>
      </c>
    </row>
    <row r="42" spans="1:4" x14ac:dyDescent="0.25">
      <c r="A42" t="str">
        <f>IF(input_tab_region1!A42&lt;&gt;"",input_tab_region1!A42,"")</f>
        <v>C17</v>
      </c>
      <c r="B42" t="str">
        <f>IF(input_tab_region1!B42&lt;&gt;"",input_tab_region1!B42,"")</f>
        <v>chr3</v>
      </c>
      <c r="C42">
        <f>IF(input_tab_region1!C42&lt;&gt;"",input_tab_region1!C42,"")</f>
        <v>4775</v>
      </c>
      <c r="D42" t="str">
        <f>IF(input_tab_region1!E42&lt;&gt;"",input_tab_region1!E42,"")</f>
        <v>in exon (gene ENS…13)</v>
      </c>
    </row>
    <row r="43" spans="1:4" x14ac:dyDescent="0.25">
      <c r="A43" t="str">
        <f>IF(input_tab_region1!A43&lt;&gt;"",input_tab_region1!A43,"")</f>
        <v>C18</v>
      </c>
      <c r="B43">
        <f>IF(input_tab_region1!B43&lt;&gt;"",input_tab_region1!B43,"")</f>
        <v>3</v>
      </c>
      <c r="C43">
        <f>IF(input_tab_region1!C43&lt;&gt;"",input_tab_region1!C43,"")</f>
        <v>4825</v>
      </c>
      <c r="D43" t="str">
        <f>IF(input_tab_region1!E43&lt;&gt;"",input_tab_region1!E43,"")</f>
        <v>in intron (gene ENS…13)</v>
      </c>
    </row>
    <row r="44" spans="1:4" x14ac:dyDescent="0.25">
      <c r="A44" t="str">
        <f>IF(input_tab_region1!A44&lt;&gt;"",input_tab_region1!A44,"")</f>
        <v>C19</v>
      </c>
      <c r="B44" t="str">
        <f>IF(input_tab_region1!B44&lt;&gt;"",input_tab_region1!B44,"")</f>
        <v>chr3</v>
      </c>
      <c r="C44">
        <f>IF(input_tab_region1!C44&lt;&gt;"",input_tab_region1!C44,"")</f>
        <v>4875</v>
      </c>
      <c r="D44" t="str">
        <f>IF(input_tab_region1!E44&lt;&gt;"",input_tab_region1!E44,"")</f>
        <v>in exon (gene ENS…13)</v>
      </c>
    </row>
    <row r="45" spans="1:4" x14ac:dyDescent="0.25">
      <c r="A45" t="str">
        <f>IF(input_tab_region1!A45&lt;&gt;"",input_tab_region1!A45,"")</f>
        <v>C20</v>
      </c>
      <c r="B45">
        <f>IF(input_tab_region1!B45&lt;&gt;"",input_tab_region1!B45,"")</f>
        <v>3</v>
      </c>
      <c r="C45">
        <f>IF(input_tab_region1!C45&lt;&gt;"",input_tab_region1!C45,"")</f>
        <v>4910</v>
      </c>
      <c r="D45" t="str">
        <f>IF(input_tab_region1!E45&lt;&gt;"",input_tab_region1!E45,"")</f>
        <v>in utr5 (gene ENS…13)</v>
      </c>
    </row>
    <row r="46" spans="1:4" x14ac:dyDescent="0.25">
      <c r="A46" t="str">
        <f>IF(input_tab_region1!A46&lt;&gt;"",input_tab_region1!A46,"")</f>
        <v>C21</v>
      </c>
      <c r="B46" t="str">
        <f>IF(input_tab_region1!B46&lt;&gt;"",input_tab_region1!B46,"")</f>
        <v>chr3</v>
      </c>
      <c r="C46">
        <f>IF(input_tab_region1!C46&lt;&gt;"",input_tab_region1!C46,"")</f>
        <v>4950</v>
      </c>
      <c r="D46" t="str">
        <f>IF(input_tab_region1!E46&lt;&gt;"",input_tab_region1!E46,"")</f>
        <v>in utr5 (gene ENS…13)</v>
      </c>
    </row>
    <row r="47" spans="1:4" x14ac:dyDescent="0.25">
      <c r="A47" t="str">
        <f>IF(input_tab_region1!A47&lt;&gt;"",input_tab_region1!A47,"")</f>
        <v>C13</v>
      </c>
      <c r="B47" t="str">
        <f>IF(input_tab_region1!B47&lt;&gt;"",input_tab_region1!B47,"")</f>
        <v>chr4</v>
      </c>
      <c r="C47">
        <f>IF(input_tab_region1!C47&lt;&gt;"",input_tab_region1!C47,"")</f>
        <v>4025</v>
      </c>
      <c r="D47" t="str">
        <f>IF(input_tab_region1!E47&lt;&gt;"",input_tab_region1!E47,"")</f>
        <v>in utr5 (gene ENS…14)</v>
      </c>
    </row>
    <row r="48" spans="1:4" x14ac:dyDescent="0.25">
      <c r="A48" t="str">
        <f>IF(input_tab_region1!A48&lt;&gt;"",input_tab_region1!A48,"")</f>
        <v>C14</v>
      </c>
      <c r="B48">
        <f>IF(input_tab_region1!B48&lt;&gt;"",input_tab_region1!B48,"")</f>
        <v>4</v>
      </c>
      <c r="C48">
        <f>IF(input_tab_region1!C48&lt;&gt;"",input_tab_region1!C48,"")</f>
        <v>4055</v>
      </c>
      <c r="D48" t="str">
        <f>IF(input_tab_region1!E48&lt;&gt;"",input_tab_region1!E48,"")</f>
        <v>in utr5 (gene ENS…14)</v>
      </c>
    </row>
    <row r="49" spans="1:4" x14ac:dyDescent="0.25">
      <c r="A49" t="str">
        <f>IF(input_tab_region1!A49&lt;&gt;"",input_tab_region1!A49,"")</f>
        <v>C15</v>
      </c>
      <c r="B49" t="str">
        <f>IF(input_tab_region1!B49&lt;&gt;"",input_tab_region1!B49,"")</f>
        <v>chr4</v>
      </c>
      <c r="C49">
        <f>IF(input_tab_region1!C49&lt;&gt;"",input_tab_region1!C49,"")</f>
        <v>4105</v>
      </c>
      <c r="D49" t="str">
        <f>IF(input_tab_region1!E49&lt;&gt;"",input_tab_region1!E49,"")</f>
        <v>in exon (gene ENS…14)</v>
      </c>
    </row>
    <row r="50" spans="1:4" x14ac:dyDescent="0.25">
      <c r="A50" t="str">
        <f>IF(input_tab_region1!A50&lt;&gt;"",input_tab_region1!A50,"")</f>
        <v>C16</v>
      </c>
      <c r="B50">
        <f>IF(input_tab_region1!B50&lt;&gt;"",input_tab_region1!B50,"")</f>
        <v>4</v>
      </c>
      <c r="C50">
        <f>IF(input_tab_region1!C50&lt;&gt;"",input_tab_region1!C50,"")</f>
        <v>4175</v>
      </c>
      <c r="D50" t="str">
        <f>IF(input_tab_region1!E50&lt;&gt;"",input_tab_region1!E50,"")</f>
        <v>in intron (gene ENS…14)</v>
      </c>
    </row>
    <row r="51" spans="1:4" x14ac:dyDescent="0.25">
      <c r="A51" t="str">
        <f>IF(input_tab_region1!A51&lt;&gt;"",input_tab_region1!A51,"")</f>
        <v>C17</v>
      </c>
      <c r="B51" t="str">
        <f>IF(input_tab_region1!B51&lt;&gt;"",input_tab_region1!B51,"")</f>
        <v>chr4</v>
      </c>
      <c r="C51">
        <f>IF(input_tab_region1!C51&lt;&gt;"",input_tab_region1!C51,"")</f>
        <v>4225</v>
      </c>
      <c r="D51" t="str">
        <f>IF(input_tab_region1!E51&lt;&gt;"",input_tab_region1!E51,"")</f>
        <v>in exon (gene ENS…14)</v>
      </c>
    </row>
    <row r="52" spans="1:4" x14ac:dyDescent="0.25">
      <c r="A52" t="str">
        <f>IF(input_tab_region1!A52&lt;&gt;"",input_tab_region1!A52,"")</f>
        <v>C18</v>
      </c>
      <c r="B52">
        <f>IF(input_tab_region1!B52&lt;&gt;"",input_tab_region1!B52,"")</f>
        <v>4</v>
      </c>
      <c r="C52">
        <f>IF(input_tab_region1!C52&lt;&gt;"",input_tab_region1!C52,"")</f>
        <v>4260</v>
      </c>
      <c r="D52" t="str">
        <f>IF(input_tab_region1!E52&lt;&gt;"",input_tab_region1!E52,"")</f>
        <v>in intron (gene ENS…14)</v>
      </c>
    </row>
    <row r="53" spans="1:4" x14ac:dyDescent="0.25">
      <c r="A53" t="str">
        <f>IF(input_tab_region1!A53&lt;&gt;"",input_tab_region1!A53,"")</f>
        <v>C19</v>
      </c>
      <c r="B53" t="str">
        <f>IF(input_tab_region1!B53&lt;&gt;"",input_tab_region1!B53,"")</f>
        <v>chr4</v>
      </c>
      <c r="C53">
        <f>IF(input_tab_region1!C53&lt;&gt;"",input_tab_region1!C53,"")</f>
        <v>4270</v>
      </c>
      <c r="D53" t="str">
        <f>IF(input_tab_region1!E53&lt;&gt;"",input_tab_region1!E53,"")</f>
        <v>in exon (gene ENS…14)</v>
      </c>
    </row>
    <row r="54" spans="1:4" x14ac:dyDescent="0.25">
      <c r="A54" t="str">
        <f>IF(input_tab_region1!A54&lt;&gt;"",input_tab_region1!A54,"")</f>
        <v>C20</v>
      </c>
      <c r="B54">
        <f>IF(input_tab_region1!B54&lt;&gt;"",input_tab_region1!B54,"")</f>
        <v>4</v>
      </c>
      <c r="C54">
        <f>IF(input_tab_region1!C54&lt;&gt;"",input_tab_region1!C54,"")</f>
        <v>4310</v>
      </c>
      <c r="D54" t="str">
        <f>IF(input_tab_region1!E54&lt;&gt;"",input_tab_region1!E54,"")</f>
        <v>in utr3 (gene ENS…14)</v>
      </c>
    </row>
    <row r="55" spans="1:4" x14ac:dyDescent="0.25">
      <c r="A55" t="str">
        <f>IF(input_tab_region1!A55&lt;&gt;"",input_tab_region1!A55,"")</f>
        <v>C21</v>
      </c>
      <c r="B55" t="str">
        <f>IF(input_tab_region1!B55&lt;&gt;"",input_tab_region1!B55,"")</f>
        <v>chr4</v>
      </c>
      <c r="C55">
        <f>IF(input_tab_region1!C55&lt;&gt;"",input_tab_region1!C55,"")</f>
        <v>4350</v>
      </c>
      <c r="D55" t="str">
        <f>IF(input_tab_region1!E55&lt;&gt;"",input_tab_region1!E55,"")</f>
        <v>in utr3 (gene ENS…14)</v>
      </c>
    </row>
    <row r="56" spans="1:4" x14ac:dyDescent="0.25">
      <c r="A56" t="str">
        <f>IF(input_tab_region1!A56&lt;&gt;"",input_tab_region1!A56,"")</f>
        <v>C13</v>
      </c>
      <c r="B56" t="str">
        <f>IF(input_tab_region1!B56&lt;&gt;"",input_tab_region1!B56,"")</f>
        <v>chr4</v>
      </c>
      <c r="C56">
        <f>IF(input_tab_region1!C56&lt;&gt;"",input_tab_region1!C56,"")</f>
        <v>4625</v>
      </c>
      <c r="D56" t="str">
        <f>IF(input_tab_region1!E56&lt;&gt;"",input_tab_region1!E56,"")</f>
        <v>in utr3 (gene ENS…15)</v>
      </c>
    </row>
    <row r="57" spans="1:4" x14ac:dyDescent="0.25">
      <c r="A57" t="str">
        <f>IF(input_tab_region1!A57&lt;&gt;"",input_tab_region1!A57,"")</f>
        <v>C14</v>
      </c>
      <c r="B57">
        <f>IF(input_tab_region1!B57&lt;&gt;"",input_tab_region1!B57,"")</f>
        <v>4</v>
      </c>
      <c r="C57">
        <f>IF(input_tab_region1!C57&lt;&gt;"",input_tab_region1!C57,"")</f>
        <v>4655</v>
      </c>
      <c r="D57" t="str">
        <f>IF(input_tab_region1!E57&lt;&gt;"",input_tab_region1!E57,"")</f>
        <v>in utr3 (gene ENS…15)</v>
      </c>
    </row>
    <row r="58" spans="1:4" x14ac:dyDescent="0.25">
      <c r="A58" t="str">
        <f>IF(input_tab_region1!A58&lt;&gt;"",input_tab_region1!A58,"")</f>
        <v>C15</v>
      </c>
      <c r="B58" t="str">
        <f>IF(input_tab_region1!B58&lt;&gt;"",input_tab_region1!B58,"")</f>
        <v>chr4</v>
      </c>
      <c r="C58">
        <f>IF(input_tab_region1!C58&lt;&gt;"",input_tab_region1!C58,"")</f>
        <v>4705</v>
      </c>
      <c r="D58" t="str">
        <f>IF(input_tab_region1!E58&lt;&gt;"",input_tab_region1!E58,"")</f>
        <v>in exon (gene ENS…15)</v>
      </c>
    </row>
    <row r="59" spans="1:4" x14ac:dyDescent="0.25">
      <c r="A59" t="str">
        <f>IF(input_tab_region1!A59&lt;&gt;"",input_tab_region1!A59,"")</f>
        <v>C16</v>
      </c>
      <c r="B59">
        <f>IF(input_tab_region1!B59&lt;&gt;"",input_tab_region1!B59,"")</f>
        <v>4</v>
      </c>
      <c r="C59">
        <f>IF(input_tab_region1!C59&lt;&gt;"",input_tab_region1!C59,"")</f>
        <v>4725</v>
      </c>
      <c r="D59" t="str">
        <f>IF(input_tab_region1!E59&lt;&gt;"",input_tab_region1!E59,"")</f>
        <v>in intron (gene ENS…15)</v>
      </c>
    </row>
    <row r="60" spans="1:4" x14ac:dyDescent="0.25">
      <c r="A60" t="str">
        <f>IF(input_tab_region1!A60&lt;&gt;"",input_tab_region1!A60,"")</f>
        <v>C17</v>
      </c>
      <c r="B60" t="str">
        <f>IF(input_tab_region1!B60&lt;&gt;"",input_tab_region1!B60,"")</f>
        <v>chr4</v>
      </c>
      <c r="C60">
        <f>IF(input_tab_region1!C60&lt;&gt;"",input_tab_region1!C60,"")</f>
        <v>4775</v>
      </c>
      <c r="D60" t="str">
        <f>IF(input_tab_region1!E60&lt;&gt;"",input_tab_region1!E60,"")</f>
        <v>in exon (gene ENS…15)</v>
      </c>
    </row>
    <row r="61" spans="1:4" x14ac:dyDescent="0.25">
      <c r="A61" t="str">
        <f>IF(input_tab_region1!A61&lt;&gt;"",input_tab_region1!A61,"")</f>
        <v>C18</v>
      </c>
      <c r="B61">
        <f>IF(input_tab_region1!B61&lt;&gt;"",input_tab_region1!B61,"")</f>
        <v>4</v>
      </c>
      <c r="C61">
        <f>IF(input_tab_region1!C61&lt;&gt;"",input_tab_region1!C61,"")</f>
        <v>4825</v>
      </c>
      <c r="D61" t="str">
        <f>IF(input_tab_region1!E61&lt;&gt;"",input_tab_region1!E61,"")</f>
        <v>in intron (gene ENS…15)</v>
      </c>
    </row>
    <row r="62" spans="1:4" x14ac:dyDescent="0.25">
      <c r="A62" t="str">
        <f>IF(input_tab_region1!A62&lt;&gt;"",input_tab_region1!A62,"")</f>
        <v>C19</v>
      </c>
      <c r="B62" t="str">
        <f>IF(input_tab_region1!B62&lt;&gt;"",input_tab_region1!B62,"")</f>
        <v>chr4</v>
      </c>
      <c r="C62">
        <f>IF(input_tab_region1!C62&lt;&gt;"",input_tab_region1!C62,"")</f>
        <v>4875</v>
      </c>
      <c r="D62" t="str">
        <f>IF(input_tab_region1!E62&lt;&gt;"",input_tab_region1!E62,"")</f>
        <v>in exon (gene ENS…15)</v>
      </c>
    </row>
    <row r="63" spans="1:4" x14ac:dyDescent="0.25">
      <c r="A63" t="str">
        <f>IF(input_tab_region1!A63&lt;&gt;"",input_tab_region1!A63,"")</f>
        <v>C20</v>
      </c>
      <c r="B63">
        <f>IF(input_tab_region1!B63&lt;&gt;"",input_tab_region1!B63,"")</f>
        <v>4</v>
      </c>
      <c r="C63">
        <f>IF(input_tab_region1!C63&lt;&gt;"",input_tab_region1!C63,"")</f>
        <v>4910</v>
      </c>
      <c r="D63" t="str">
        <f>IF(input_tab_region1!E63&lt;&gt;"",input_tab_region1!E63,"")</f>
        <v>in utr5 (gene ENS…15)</v>
      </c>
    </row>
    <row r="64" spans="1:4" x14ac:dyDescent="0.25">
      <c r="A64" t="str">
        <f>IF(input_tab_region1!A64&lt;&gt;"",input_tab_region1!A64,"")</f>
        <v>C21</v>
      </c>
      <c r="B64" t="str">
        <f>IF(input_tab_region1!B64&lt;&gt;"",input_tab_region1!B64,"")</f>
        <v>chr4</v>
      </c>
      <c r="C64">
        <f>IF(input_tab_region1!C64&lt;&gt;"",input_tab_region1!C64,"")</f>
        <v>4950</v>
      </c>
      <c r="D64" t="str">
        <f>IF(input_tab_region1!E64&lt;&gt;"",input_tab_region1!E64,"")</f>
        <v>in utr5 (gene ENS…15)</v>
      </c>
    </row>
    <row r="65" spans="1:4" x14ac:dyDescent="0.25">
      <c r="A65" t="str">
        <f>IF(input_tab_region1!A65&lt;&gt;"",input_tab_region1!A65,"")</f>
        <v>C22</v>
      </c>
      <c r="B65">
        <f>IF(input_tab_region1!B65&lt;&gt;"",input_tab_region1!B65,"")</f>
        <v>4</v>
      </c>
      <c r="C65">
        <f>IF(input_tab_region1!C65&lt;&gt;"",input_tab_region1!C65,"")</f>
        <v>10000</v>
      </c>
      <c r="D65" t="str">
        <f>IF(input_tab_region1!E65&lt;&gt;"",input_tab_region1!E65,"")</f>
        <v>Fails to match (no gene after)</v>
      </c>
    </row>
    <row r="66" spans="1:4" x14ac:dyDescent="0.25">
      <c r="A66" t="str">
        <f>IF(input_tab_region1!A66&lt;&gt;"",input_tab_region1!A66,"")</f>
        <v>C22</v>
      </c>
      <c r="B66" t="str">
        <f>IF(input_tab_region1!B66&lt;&gt;"",input_tab_region1!B66,"")</f>
        <v>chr4</v>
      </c>
      <c r="C66">
        <f>IF(input_tab_region1!C66&lt;&gt;"",input_tab_region1!C66,"")</f>
        <v>100</v>
      </c>
      <c r="D66" t="str">
        <f>IF(input_tab_region1!E66&lt;&gt;"",input_tab_region1!E66,"")</f>
        <v>Fails to match (no gene before)</v>
      </c>
    </row>
    <row r="67" spans="1:4" x14ac:dyDescent="0.25">
      <c r="A67" t="str">
        <f>IF(input_tab_region1!A67&lt;&gt;"",input_tab_region1!A67,"")</f>
        <v>S1</v>
      </c>
      <c r="B67" t="str">
        <f>IF(input_tab_region1!B67&lt;&gt;"",input_tab_region1!B67,"")</f>
        <v>Scaffold1</v>
      </c>
      <c r="C67">
        <f>IF(input_tab_region1!C67&lt;&gt;"",input_tab_region1!C67,"")</f>
        <v>100</v>
      </c>
      <c r="D67" t="str">
        <f>IF(input_tab_region1!E67&lt;&gt;"",input_tab_region1!E67,"")</f>
        <v>scaffold1 defined in gtf file</v>
      </c>
    </row>
    <row r="68" spans="1:4" x14ac:dyDescent="0.25">
      <c r="A68" t="str">
        <f>IF(input_tab_region1!A68&lt;&gt;"",input_tab_region1!A68,"")</f>
        <v>S2</v>
      </c>
      <c r="B68" t="str">
        <f>IF(input_tab_region1!B68&lt;&gt;"",input_tab_region1!B68,"")</f>
        <v>Scaffold2</v>
      </c>
      <c r="C68">
        <f>IF(input_tab_region1!C68&lt;&gt;"",input_tab_region1!C68,"")</f>
        <v>100</v>
      </c>
      <c r="D68" t="str">
        <f>IF(input_tab_region1!E68&lt;&gt;"",input_tab_region1!E68,"")</f>
        <v>scaffold2 not defined in gtf file</v>
      </c>
    </row>
    <row r="69" spans="1:4" x14ac:dyDescent="0.25">
      <c r="A69" t="str">
        <f>IF(input_tab_region1!A69&lt;&gt;"",input_tab_region1!A69,"")</f>
        <v>X1</v>
      </c>
      <c r="B69" t="str">
        <f>IF(input_tab_region1!B69&lt;&gt;"",input_tab_region1!B69,"")</f>
        <v>chrX</v>
      </c>
      <c r="C69">
        <f>IF(input_tab_region1!C69&lt;&gt;"",input_tab_region1!C69,"")</f>
        <v>1500</v>
      </c>
      <c r="D69" t="str">
        <f>IF(input_tab_region1!E69&lt;&gt;"",input_tab_region1!E69,"")</f>
        <v>In enhancer related to a known gene</v>
      </c>
    </row>
    <row r="70" spans="1:4" x14ac:dyDescent="0.25">
      <c r="A70" t="str">
        <f>IF(input_tab_region1!A70&lt;&gt;"",input_tab_region1!A70,"")</f>
        <v>X2</v>
      </c>
      <c r="B70" t="str">
        <f>IF(input_tab_region1!B70&lt;&gt;"",input_tab_region1!B70,"")</f>
        <v>chrX</v>
      </c>
      <c r="C70">
        <f>IF(input_tab_region1!C70&lt;&gt;"",input_tab_region1!C70,"")</f>
        <v>3500</v>
      </c>
      <c r="D70" t="str">
        <f>IF(input_tab_region1!E70&lt;&gt;"",input_tab_region1!E70,"")</f>
        <v>In enhancer related to an unknown gene</v>
      </c>
    </row>
    <row r="71" spans="1:4" x14ac:dyDescent="0.25">
      <c r="A71" t="str">
        <f>IF(input_tab_region1!A71&lt;&gt;"",input_tab_region1!A71,"")</f>
        <v>X3</v>
      </c>
      <c r="B71" t="str">
        <f>IF(input_tab_region1!B71&lt;&gt;"",input_tab_region1!B71,"")</f>
        <v>chrX</v>
      </c>
      <c r="C71">
        <f>IF(input_tab_region1!C71&lt;&gt;"",input_tab_region1!C71,"")</f>
        <v>5500</v>
      </c>
      <c r="D71" t="str">
        <f>IF(input_tab_region1!E71&lt;&gt;"",input_tab_region1!E71,"")</f>
        <v>In enhancer related to no gene</v>
      </c>
    </row>
    <row r="72" spans="1:4" x14ac:dyDescent="0.25">
      <c r="A72" t="str">
        <f>IF(input_tab_region1!A72&lt;&gt;"",input_tab_region1!A72,"")</f>
        <v>X4</v>
      </c>
      <c r="B72" t="str">
        <f>IF(input_tab_region1!B72&lt;&gt;"",input_tab_region1!B72,"")</f>
        <v>chrX</v>
      </c>
      <c r="C72">
        <f>IF(input_tab_region1!C72&lt;&gt;"",input_tab_region1!C72,"")</f>
        <v>10000</v>
      </c>
      <c r="D72" t="str">
        <f>IF(input_tab_region1!E72&lt;&gt;"",input_tab_region1!E72,"")</f>
        <v>Fails to match</v>
      </c>
    </row>
    <row r="73" spans="1:4" x14ac:dyDescent="0.25">
      <c r="A73" t="str">
        <f>IF(input_tab_region1!A73&lt;&gt;"",input_tab_region1!A73,"")</f>
        <v>Y1</v>
      </c>
      <c r="B73" t="str">
        <f>IF(input_tab_region1!B73&lt;&gt;"",input_tab_region1!B73,"")</f>
        <v>chrY</v>
      </c>
      <c r="C73">
        <f>IF(input_tab_region1!C73&lt;&gt;"",input_tab_region1!C73,"")</f>
        <v>100</v>
      </c>
      <c r="D73" t="str">
        <f>IF(input_tab_region1!E73&lt;&gt;"",input_tab_region1!E73,"")</f>
        <v>No feature defined for chromosome Y in gtf</v>
      </c>
    </row>
    <row r="74" spans="1:4" x14ac:dyDescent="0.25">
      <c r="A74" t="str">
        <f>IF(input_tab_region1!A140&lt;&gt;"",input_tab_region1!A140,"")</f>
        <v/>
      </c>
      <c r="B74" t="str">
        <f>IF(input_tab_region1!B140&lt;&gt;"",input_tab_region1!B140,"")</f>
        <v/>
      </c>
      <c r="C74" t="str">
        <f>IF(input_tab_region1!C74&lt;&gt;"",input_tab_region1!C74,"")</f>
        <v/>
      </c>
      <c r="D74" t="str">
        <f>IF(input_tab_region1!E140&lt;&gt;"",input_tab_region1!E140,"")</f>
        <v/>
      </c>
    </row>
    <row r="75" spans="1:4" x14ac:dyDescent="0.25">
      <c r="A75" t="str">
        <f>IF(input_tab_region1!A141&lt;&gt;"",input_tab_region1!A141,"")</f>
        <v/>
      </c>
      <c r="B75" t="str">
        <f>IF(input_tab_region1!B141&lt;&gt;"",input_tab_region1!B141,"")</f>
        <v/>
      </c>
      <c r="C75" t="str">
        <f>IF(input_tab_region1!C75&lt;&gt;"",input_tab_region1!C75,"")</f>
        <v/>
      </c>
      <c r="D75" t="str">
        <f>IF(input_tab_region1!E141&lt;&gt;"",input_tab_region1!E141,"")</f>
        <v/>
      </c>
    </row>
    <row r="76" spans="1:4" x14ac:dyDescent="0.25">
      <c r="A76" t="str">
        <f>IF(input_tab_region1!A142&lt;&gt;"",input_tab_region1!A142,"")</f>
        <v/>
      </c>
      <c r="B76" t="str">
        <f>IF(input_tab_region1!B142&lt;&gt;"",input_tab_region1!B142,"")</f>
        <v/>
      </c>
      <c r="C76" t="str">
        <f>IF(input_tab_region1!C76&lt;&gt;"",input_tab_region1!C76,"")</f>
        <v/>
      </c>
      <c r="D76" t="str">
        <f>IF(input_tab_region1!E142&lt;&gt;"",input_tab_region1!E142,"")</f>
        <v/>
      </c>
    </row>
    <row r="77" spans="1:4" x14ac:dyDescent="0.25">
      <c r="A77" t="str">
        <f>IF(input_tab_region1!A143&lt;&gt;"",input_tab_region1!A143,"")</f>
        <v/>
      </c>
      <c r="B77" t="str">
        <f>IF(input_tab_region1!B143&lt;&gt;"",input_tab_region1!B143,"")</f>
        <v/>
      </c>
      <c r="C77" t="str">
        <f>IF(input_tab_region1!C77&lt;&gt;"",input_tab_region1!C77,"")</f>
        <v/>
      </c>
      <c r="D77" t="str">
        <f>IF(input_tab_region1!E143&lt;&gt;"",input_tab_region1!E143,"")</f>
        <v/>
      </c>
    </row>
    <row r="78" spans="1:4" x14ac:dyDescent="0.25">
      <c r="A78" t="str">
        <f>IF(input_tab_region1!A144&lt;&gt;"",input_tab_region1!A144,"")</f>
        <v/>
      </c>
      <c r="B78" t="str">
        <f>IF(input_tab_region1!B144&lt;&gt;"",input_tab_region1!B144,"")</f>
        <v/>
      </c>
      <c r="C78" t="str">
        <f>IF(input_tab_region1!C78&lt;&gt;"",input_tab_region1!C78,"")</f>
        <v/>
      </c>
      <c r="D78" t="str">
        <f>IF(input_tab_region1!E144&lt;&gt;"",input_tab_region1!E144,"")</f>
        <v/>
      </c>
    </row>
    <row r="79" spans="1:4" x14ac:dyDescent="0.25">
      <c r="A79" t="str">
        <f>IF(input_tab_region1!A145&lt;&gt;"",input_tab_region1!A145,"")</f>
        <v/>
      </c>
      <c r="B79" t="str">
        <f>IF(input_tab_region1!B145&lt;&gt;"",input_tab_region1!B145,"")</f>
        <v/>
      </c>
      <c r="C79" t="str">
        <f>IF(input_tab_region1!C79&lt;&gt;"",input_tab_region1!C79,"")</f>
        <v/>
      </c>
      <c r="D79" t="str">
        <f>IF(input_tab_region1!E145&lt;&gt;"",input_tab_region1!E145,"")</f>
        <v/>
      </c>
    </row>
    <row r="80" spans="1:4" x14ac:dyDescent="0.25">
      <c r="A80" t="str">
        <f>IF(input_tab_region1!A146&lt;&gt;"",input_tab_region1!A146,"")</f>
        <v/>
      </c>
      <c r="B80" t="str">
        <f>IF(input_tab_region1!B146&lt;&gt;"",input_tab_region1!B146,"")</f>
        <v/>
      </c>
      <c r="C80" t="str">
        <f>IF(input_tab_region1!C80&lt;&gt;"",input_tab_region1!C80,"")</f>
        <v/>
      </c>
      <c r="D80" t="str">
        <f>IF(input_tab_region1!E146&lt;&gt;"",input_tab_region1!E146,"")</f>
        <v/>
      </c>
    </row>
    <row r="81" spans="1:4" x14ac:dyDescent="0.25">
      <c r="A81" t="str">
        <f>IF(input_tab_region1!A147&lt;&gt;"",input_tab_region1!A147,"")</f>
        <v/>
      </c>
      <c r="B81" t="str">
        <f>IF(input_tab_region1!B147&lt;&gt;"",input_tab_region1!B147,"")</f>
        <v/>
      </c>
      <c r="C81" t="str">
        <f>IF(input_tab_region1!C81&lt;&gt;"",input_tab_region1!C81,"")</f>
        <v/>
      </c>
      <c r="D81" t="str">
        <f>IF(input_tab_region1!E147&lt;&gt;"",input_tab_region1!E147,"")</f>
        <v/>
      </c>
    </row>
    <row r="82" spans="1:4" x14ac:dyDescent="0.25">
      <c r="A82" t="str">
        <f>IF(input_tab_region1!A148&lt;&gt;"",input_tab_region1!A148,"")</f>
        <v/>
      </c>
      <c r="B82" t="str">
        <f>IF(input_tab_region1!B148&lt;&gt;"",input_tab_region1!B148,"")</f>
        <v/>
      </c>
      <c r="C82" t="str">
        <f>IF(input_tab_region1!C82&lt;&gt;"",input_tab_region1!C82,"")</f>
        <v/>
      </c>
      <c r="D82" t="str">
        <f>IF(input_tab_region1!E148&lt;&gt;"",input_tab_region1!E148,"")</f>
        <v/>
      </c>
    </row>
    <row r="83" spans="1:4" x14ac:dyDescent="0.25">
      <c r="A83" t="str">
        <f>IF(input_tab_region1!A149&lt;&gt;"",input_tab_region1!A149,"")</f>
        <v/>
      </c>
      <c r="B83" t="str">
        <f>IF(input_tab_region1!B149&lt;&gt;"",input_tab_region1!B149,"")</f>
        <v/>
      </c>
      <c r="C83" t="str">
        <f>IF(input_tab_region1!C83&lt;&gt;"",input_tab_region1!C83,"")</f>
        <v/>
      </c>
    </row>
    <row r="84" spans="1:4" x14ac:dyDescent="0.25">
      <c r="A84" t="str">
        <f>IF(input_tab_region1!A150&lt;&gt;"",input_tab_region1!A150,"")</f>
        <v/>
      </c>
      <c r="B84" t="str">
        <f>IF(input_tab_region1!B150&lt;&gt;"",input_tab_region1!B150,"")</f>
        <v/>
      </c>
      <c r="C84" t="str">
        <f>IF(input_tab_region1!C84&lt;&gt;"",input_tab_region1!C84,"")</f>
        <v/>
      </c>
    </row>
    <row r="85" spans="1:4" x14ac:dyDescent="0.25">
      <c r="A85" t="str">
        <f>IF(input_tab_region1!A151&lt;&gt;"",input_tab_region1!A151,"")</f>
        <v/>
      </c>
      <c r="B85" t="str">
        <f>IF(input_tab_region1!B151&lt;&gt;"",input_tab_region1!B151,"")</f>
        <v/>
      </c>
      <c r="C85" t="str">
        <f>IF(input_tab_region1!C85&lt;&gt;"",input_tab_region1!C85,"")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Normal="100" workbookViewId="0">
      <selection activeCell="D5" sqref="A1:I56"/>
    </sheetView>
  </sheetViews>
  <sheetFormatPr baseColWidth="10" defaultRowHeight="15" x14ac:dyDescent="0.25"/>
  <sheetData>
    <row r="1" spans="1:9" x14ac:dyDescent="0.25">
      <c r="A1" t="s">
        <v>3</v>
      </c>
      <c r="B1" t="s">
        <v>19</v>
      </c>
      <c r="C1" t="s">
        <v>20</v>
      </c>
      <c r="D1">
        <v>2000</v>
      </c>
      <c r="E1">
        <f>D1+500</f>
        <v>2500</v>
      </c>
      <c r="F1" t="s">
        <v>34</v>
      </c>
      <c r="G1" t="s">
        <v>33</v>
      </c>
      <c r="H1" t="s">
        <v>34</v>
      </c>
      <c r="I1" t="s">
        <v>44</v>
      </c>
    </row>
    <row r="2" spans="1:9" x14ac:dyDescent="0.25">
      <c r="A2">
        <v>1</v>
      </c>
      <c r="B2" t="s">
        <v>19</v>
      </c>
      <c r="C2" t="s">
        <v>20</v>
      </c>
      <c r="D2">
        <v>3000</v>
      </c>
      <c r="E2">
        <f>D2+500</f>
        <v>3500</v>
      </c>
      <c r="F2" t="s">
        <v>34</v>
      </c>
      <c r="G2" t="s">
        <v>33</v>
      </c>
      <c r="H2" t="s">
        <v>34</v>
      </c>
      <c r="I2" t="s">
        <v>46</v>
      </c>
    </row>
    <row r="3" spans="1:9" x14ac:dyDescent="0.25">
      <c r="A3" t="s">
        <v>3</v>
      </c>
      <c r="B3" t="s">
        <v>19</v>
      </c>
      <c r="C3" t="s">
        <v>20</v>
      </c>
      <c r="D3">
        <v>14000</v>
      </c>
      <c r="E3">
        <f>D3+500</f>
        <v>14500</v>
      </c>
      <c r="F3" t="s">
        <v>34</v>
      </c>
      <c r="G3" t="s">
        <v>33</v>
      </c>
      <c r="H3" t="s">
        <v>34</v>
      </c>
      <c r="I3" t="s">
        <v>47</v>
      </c>
    </row>
    <row r="4" spans="1:9" x14ac:dyDescent="0.25">
      <c r="A4">
        <v>2</v>
      </c>
      <c r="B4" t="s">
        <v>19</v>
      </c>
      <c r="C4" t="s">
        <v>20</v>
      </c>
      <c r="D4">
        <v>2000</v>
      </c>
      <c r="E4">
        <v>3000</v>
      </c>
      <c r="F4" t="s">
        <v>34</v>
      </c>
      <c r="G4" t="s">
        <v>33</v>
      </c>
      <c r="H4" t="s">
        <v>34</v>
      </c>
      <c r="I4" t="s">
        <v>48</v>
      </c>
    </row>
    <row r="5" spans="1:9" x14ac:dyDescent="0.25">
      <c r="A5" t="s">
        <v>45</v>
      </c>
      <c r="B5" t="s">
        <v>19</v>
      </c>
      <c r="C5" t="s">
        <v>20</v>
      </c>
      <c r="D5">
        <v>5000</v>
      </c>
      <c r="E5">
        <v>6000</v>
      </c>
      <c r="F5" t="s">
        <v>34</v>
      </c>
      <c r="G5" t="s">
        <v>37</v>
      </c>
      <c r="H5" t="s">
        <v>34</v>
      </c>
      <c r="I5" t="s">
        <v>49</v>
      </c>
    </row>
    <row r="6" spans="1:9" s="1" customFormat="1" x14ac:dyDescent="0.25">
      <c r="A6" s="1" t="s">
        <v>50</v>
      </c>
      <c r="B6" s="1" t="s">
        <v>19</v>
      </c>
      <c r="C6" s="1" t="s">
        <v>20</v>
      </c>
      <c r="D6" s="1">
        <v>1000</v>
      </c>
      <c r="E6" s="1">
        <v>1400</v>
      </c>
      <c r="F6" s="1" t="s">
        <v>34</v>
      </c>
      <c r="G6" s="1" t="s">
        <v>33</v>
      </c>
      <c r="H6" s="1" t="s">
        <v>34</v>
      </c>
      <c r="I6" s="1" t="s">
        <v>51</v>
      </c>
    </row>
    <row r="7" spans="1:9" s="1" customFormat="1" x14ac:dyDescent="0.25">
      <c r="A7" s="1">
        <v>3</v>
      </c>
      <c r="B7" s="1" t="s">
        <v>19</v>
      </c>
      <c r="C7" s="1" t="s">
        <v>52</v>
      </c>
      <c r="D7" s="1">
        <v>1000</v>
      </c>
      <c r="E7" s="1">
        <v>1003</v>
      </c>
      <c r="F7" s="1" t="s">
        <v>34</v>
      </c>
      <c r="G7" s="1" t="s">
        <v>33</v>
      </c>
      <c r="H7" s="1" t="s">
        <v>34</v>
      </c>
      <c r="I7" s="1" t="s">
        <v>51</v>
      </c>
    </row>
    <row r="8" spans="1:9" s="1" customFormat="1" x14ac:dyDescent="0.25">
      <c r="A8" s="1" t="s">
        <v>50</v>
      </c>
      <c r="B8" s="1" t="s">
        <v>19</v>
      </c>
      <c r="C8" s="1" t="s">
        <v>53</v>
      </c>
      <c r="D8" s="1">
        <v>1397</v>
      </c>
      <c r="E8" s="1">
        <v>1400</v>
      </c>
      <c r="F8" s="1" t="s">
        <v>34</v>
      </c>
      <c r="G8" s="1" t="s">
        <v>33</v>
      </c>
      <c r="H8" s="1" t="s">
        <v>34</v>
      </c>
      <c r="I8" s="1" t="s">
        <v>51</v>
      </c>
    </row>
    <row r="9" spans="1:9" s="2" customFormat="1" x14ac:dyDescent="0.25">
      <c r="A9" s="2">
        <v>3</v>
      </c>
      <c r="B9" s="2" t="s">
        <v>19</v>
      </c>
      <c r="C9" s="2" t="s">
        <v>20</v>
      </c>
      <c r="D9" s="2">
        <v>1500</v>
      </c>
      <c r="E9" s="2">
        <v>1890</v>
      </c>
      <c r="F9" s="2" t="s">
        <v>34</v>
      </c>
      <c r="G9" s="2" t="s">
        <v>37</v>
      </c>
      <c r="H9" s="2" t="s">
        <v>34</v>
      </c>
      <c r="I9" s="2" t="s">
        <v>54</v>
      </c>
    </row>
    <row r="10" spans="1:9" s="2" customFormat="1" x14ac:dyDescent="0.25">
      <c r="A10" s="2" t="s">
        <v>50</v>
      </c>
      <c r="B10" s="2" t="s">
        <v>19</v>
      </c>
      <c r="C10" s="2" t="s">
        <v>53</v>
      </c>
      <c r="D10" s="2">
        <v>1500</v>
      </c>
      <c r="E10" s="2">
        <v>1503</v>
      </c>
      <c r="F10" s="2" t="s">
        <v>34</v>
      </c>
      <c r="G10" s="2" t="s">
        <v>37</v>
      </c>
      <c r="H10" s="2" t="s">
        <v>34</v>
      </c>
      <c r="I10" s="2" t="s">
        <v>54</v>
      </c>
    </row>
    <row r="11" spans="1:9" s="2" customFormat="1" x14ac:dyDescent="0.25">
      <c r="A11" s="2">
        <v>3</v>
      </c>
      <c r="B11" s="2" t="s">
        <v>19</v>
      </c>
      <c r="C11" s="2" t="s">
        <v>52</v>
      </c>
      <c r="D11" s="2">
        <v>1887</v>
      </c>
      <c r="E11" s="2">
        <v>1890</v>
      </c>
      <c r="F11" s="2" t="s">
        <v>34</v>
      </c>
      <c r="G11" s="2" t="s">
        <v>37</v>
      </c>
      <c r="H11" s="2" t="s">
        <v>34</v>
      </c>
      <c r="I11" s="2" t="s">
        <v>54</v>
      </c>
    </row>
    <row r="12" spans="1:9" s="1" customFormat="1" x14ac:dyDescent="0.25">
      <c r="A12" s="1" t="s">
        <v>50</v>
      </c>
      <c r="B12" s="1" t="s">
        <v>19</v>
      </c>
      <c r="C12" s="1" t="s">
        <v>20</v>
      </c>
      <c r="D12" s="1">
        <v>2000</v>
      </c>
      <c r="E12" s="1">
        <v>2400</v>
      </c>
      <c r="F12" s="1" t="s">
        <v>34</v>
      </c>
      <c r="G12" s="1" t="s">
        <v>33</v>
      </c>
      <c r="H12" s="1" t="s">
        <v>34</v>
      </c>
      <c r="I12" s="1" t="s">
        <v>56</v>
      </c>
    </row>
    <row r="13" spans="1:9" s="1" customFormat="1" x14ac:dyDescent="0.25">
      <c r="A13" s="1">
        <v>3</v>
      </c>
      <c r="B13" s="1" t="s">
        <v>19</v>
      </c>
      <c r="C13" s="1" t="s">
        <v>52</v>
      </c>
      <c r="D13" s="1">
        <v>2000</v>
      </c>
      <c r="E13" s="1">
        <v>2003</v>
      </c>
      <c r="F13" s="1" t="s">
        <v>34</v>
      </c>
      <c r="G13" s="1" t="s">
        <v>33</v>
      </c>
      <c r="H13" s="1" t="s">
        <v>34</v>
      </c>
      <c r="I13" s="1" t="s">
        <v>56</v>
      </c>
    </row>
    <row r="14" spans="1:9" s="1" customFormat="1" x14ac:dyDescent="0.25">
      <c r="A14" s="1" t="s">
        <v>50</v>
      </c>
      <c r="B14" s="1" t="s">
        <v>19</v>
      </c>
      <c r="C14" s="1" t="s">
        <v>53</v>
      </c>
      <c r="D14" s="1">
        <v>2397</v>
      </c>
      <c r="E14" s="1">
        <v>2400</v>
      </c>
      <c r="F14" s="1" t="s">
        <v>34</v>
      </c>
      <c r="G14" s="1" t="s">
        <v>33</v>
      </c>
      <c r="H14" s="1" t="s">
        <v>34</v>
      </c>
      <c r="I14" s="1" t="s">
        <v>56</v>
      </c>
    </row>
    <row r="15" spans="1:9" s="1" customFormat="1" x14ac:dyDescent="0.25">
      <c r="A15" s="1">
        <v>3</v>
      </c>
      <c r="B15" s="1" t="s">
        <v>19</v>
      </c>
      <c r="C15" s="1" t="s">
        <v>55</v>
      </c>
      <c r="D15" s="1">
        <v>2000</v>
      </c>
      <c r="E15" s="1">
        <v>2400</v>
      </c>
      <c r="F15" s="1" t="s">
        <v>34</v>
      </c>
      <c r="G15" s="1" t="s">
        <v>33</v>
      </c>
      <c r="H15" s="1" t="s">
        <v>34</v>
      </c>
      <c r="I15" s="1" t="s">
        <v>56</v>
      </c>
    </row>
    <row r="16" spans="1:9" s="2" customFormat="1" x14ac:dyDescent="0.25">
      <c r="A16" s="2" t="s">
        <v>50</v>
      </c>
      <c r="B16" s="2" t="s">
        <v>19</v>
      </c>
      <c r="C16" s="2" t="s">
        <v>20</v>
      </c>
      <c r="D16" s="2">
        <v>2500</v>
      </c>
      <c r="E16" s="2">
        <v>2890</v>
      </c>
      <c r="F16" s="2" t="s">
        <v>34</v>
      </c>
      <c r="G16" s="2" t="s">
        <v>37</v>
      </c>
      <c r="H16" s="2" t="s">
        <v>34</v>
      </c>
      <c r="I16" s="2" t="s">
        <v>65</v>
      </c>
    </row>
    <row r="17" spans="1:9" s="2" customFormat="1" x14ac:dyDescent="0.25">
      <c r="A17" s="2">
        <v>3</v>
      </c>
      <c r="B17" s="2" t="s">
        <v>19</v>
      </c>
      <c r="C17" s="2" t="s">
        <v>53</v>
      </c>
      <c r="D17" s="2">
        <v>2500</v>
      </c>
      <c r="E17" s="2">
        <v>2503</v>
      </c>
      <c r="F17" s="2" t="s">
        <v>34</v>
      </c>
      <c r="G17" s="2" t="s">
        <v>37</v>
      </c>
      <c r="H17" s="2" t="s">
        <v>34</v>
      </c>
      <c r="I17" s="2" t="s">
        <v>65</v>
      </c>
    </row>
    <row r="18" spans="1:9" s="2" customFormat="1" x14ac:dyDescent="0.25">
      <c r="A18" s="2" t="s">
        <v>50</v>
      </c>
      <c r="B18" s="2" t="s">
        <v>19</v>
      </c>
      <c r="C18" s="2" t="s">
        <v>52</v>
      </c>
      <c r="D18" s="2">
        <v>2887</v>
      </c>
      <c r="E18" s="2">
        <v>2890</v>
      </c>
      <c r="F18" s="2" t="s">
        <v>34</v>
      </c>
      <c r="G18" s="2" t="s">
        <v>37</v>
      </c>
      <c r="H18" s="2" t="s">
        <v>34</v>
      </c>
      <c r="I18" s="2" t="s">
        <v>65</v>
      </c>
    </row>
    <row r="19" spans="1:9" s="2" customFormat="1" x14ac:dyDescent="0.25">
      <c r="A19" s="2">
        <v>3</v>
      </c>
      <c r="B19" s="2" t="s">
        <v>19</v>
      </c>
      <c r="C19" s="2" t="s">
        <v>55</v>
      </c>
      <c r="D19" s="2">
        <v>2500</v>
      </c>
      <c r="E19" s="2">
        <v>2890</v>
      </c>
      <c r="F19" s="2" t="s">
        <v>34</v>
      </c>
      <c r="G19" s="2" t="s">
        <v>37</v>
      </c>
      <c r="H19" s="2" t="s">
        <v>34</v>
      </c>
      <c r="I19" s="2" t="s">
        <v>65</v>
      </c>
    </row>
    <row r="20" spans="1:9" s="1" customFormat="1" x14ac:dyDescent="0.25">
      <c r="A20" s="1" t="s">
        <v>50</v>
      </c>
      <c r="B20" s="1" t="s">
        <v>19</v>
      </c>
      <c r="C20" s="1" t="s">
        <v>20</v>
      </c>
      <c r="D20" s="1">
        <v>4000</v>
      </c>
      <c r="E20" s="1">
        <f>D20+400</f>
        <v>4400</v>
      </c>
      <c r="F20" s="1" t="s">
        <v>34</v>
      </c>
      <c r="G20" s="1" t="s">
        <v>33</v>
      </c>
      <c r="H20" s="1" t="s">
        <v>34</v>
      </c>
      <c r="I20" s="1" t="s">
        <v>66</v>
      </c>
    </row>
    <row r="21" spans="1:9" s="1" customFormat="1" x14ac:dyDescent="0.25">
      <c r="A21" s="1">
        <v>3</v>
      </c>
      <c r="B21" s="1" t="s">
        <v>19</v>
      </c>
      <c r="C21" s="1" t="s">
        <v>52</v>
      </c>
      <c r="D21" s="1">
        <f>D20+100</f>
        <v>4100</v>
      </c>
      <c r="E21" s="1">
        <f>D21+3</f>
        <v>4103</v>
      </c>
      <c r="F21" s="1" t="s">
        <v>34</v>
      </c>
      <c r="G21" s="1" t="s">
        <v>33</v>
      </c>
      <c r="H21" s="1" t="s">
        <v>34</v>
      </c>
      <c r="I21" s="1" t="s">
        <v>66</v>
      </c>
    </row>
    <row r="22" spans="1:9" s="1" customFormat="1" x14ac:dyDescent="0.25">
      <c r="A22" s="1" t="s">
        <v>50</v>
      </c>
      <c r="B22" s="1" t="s">
        <v>19</v>
      </c>
      <c r="C22" s="1" t="s">
        <v>53</v>
      </c>
      <c r="D22" s="1">
        <f>E22-3</f>
        <v>4297</v>
      </c>
      <c r="E22" s="1">
        <f>E20-100</f>
        <v>4300</v>
      </c>
      <c r="F22" s="1" t="s">
        <v>34</v>
      </c>
      <c r="G22" s="1" t="s">
        <v>33</v>
      </c>
      <c r="H22" s="1" t="s">
        <v>34</v>
      </c>
      <c r="I22" s="1" t="s">
        <v>66</v>
      </c>
    </row>
    <row r="23" spans="1:9" s="1" customFormat="1" x14ac:dyDescent="0.25">
      <c r="A23" s="1">
        <v>3</v>
      </c>
      <c r="B23" s="1" t="s">
        <v>19</v>
      </c>
      <c r="C23" s="1" t="s">
        <v>55</v>
      </c>
      <c r="D23" s="1">
        <v>4050</v>
      </c>
      <c r="E23" s="1">
        <v>4150</v>
      </c>
      <c r="F23" s="1" t="s">
        <v>34</v>
      </c>
      <c r="G23" s="1" t="s">
        <v>33</v>
      </c>
      <c r="H23" s="1" t="s">
        <v>34</v>
      </c>
      <c r="I23" s="1" t="s">
        <v>66</v>
      </c>
    </row>
    <row r="24" spans="1:9" s="1" customFormat="1" x14ac:dyDescent="0.25">
      <c r="A24" s="1" t="s">
        <v>50</v>
      </c>
      <c r="B24" s="1" t="s">
        <v>19</v>
      </c>
      <c r="C24" s="1" t="s">
        <v>55</v>
      </c>
      <c r="D24" s="1">
        <v>4200</v>
      </c>
      <c r="E24" s="1">
        <v>4250</v>
      </c>
      <c r="F24" s="1" t="s">
        <v>34</v>
      </c>
      <c r="G24" s="1" t="s">
        <v>33</v>
      </c>
      <c r="H24" s="1" t="s">
        <v>34</v>
      </c>
      <c r="I24" s="1" t="s">
        <v>66</v>
      </c>
    </row>
    <row r="25" spans="1:9" s="1" customFormat="1" x14ac:dyDescent="0.25">
      <c r="A25" s="1">
        <v>3</v>
      </c>
      <c r="B25" s="1" t="s">
        <v>19</v>
      </c>
      <c r="C25" s="1" t="s">
        <v>55</v>
      </c>
      <c r="D25" s="1">
        <f>D22-30</f>
        <v>4267</v>
      </c>
      <c r="E25" s="1">
        <f>D25+50</f>
        <v>4317</v>
      </c>
      <c r="F25" s="1" t="s">
        <v>34</v>
      </c>
      <c r="G25" s="1" t="s">
        <v>33</v>
      </c>
      <c r="H25" s="1" t="s">
        <v>34</v>
      </c>
      <c r="I25" s="1" t="s">
        <v>66</v>
      </c>
    </row>
    <row r="26" spans="1:9" s="2" customFormat="1" x14ac:dyDescent="0.25">
      <c r="A26" s="2" t="s">
        <v>50</v>
      </c>
      <c r="B26" s="2" t="s">
        <v>19</v>
      </c>
      <c r="C26" s="2" t="s">
        <v>20</v>
      </c>
      <c r="D26" s="2">
        <f>D21+500</f>
        <v>4600</v>
      </c>
      <c r="E26" s="2">
        <f>D26+400</f>
        <v>5000</v>
      </c>
      <c r="F26" s="2" t="s">
        <v>34</v>
      </c>
      <c r="G26" s="2" t="s">
        <v>37</v>
      </c>
      <c r="H26" s="2" t="s">
        <v>34</v>
      </c>
      <c r="I26" s="2" t="s">
        <v>136</v>
      </c>
    </row>
    <row r="27" spans="1:9" s="2" customFormat="1" x14ac:dyDescent="0.25">
      <c r="A27" s="2">
        <v>3</v>
      </c>
      <c r="B27" s="2" t="s">
        <v>19</v>
      </c>
      <c r="C27" s="2" t="s">
        <v>53</v>
      </c>
      <c r="D27" s="2">
        <f>D26+100</f>
        <v>4700</v>
      </c>
      <c r="E27" s="2">
        <f>D27+3</f>
        <v>4703</v>
      </c>
      <c r="F27" s="2" t="s">
        <v>34</v>
      </c>
      <c r="G27" s="2" t="s">
        <v>37</v>
      </c>
      <c r="H27" s="2" t="s">
        <v>34</v>
      </c>
      <c r="I27" s="2" t="s">
        <v>137</v>
      </c>
    </row>
    <row r="28" spans="1:9" s="2" customFormat="1" x14ac:dyDescent="0.25">
      <c r="A28" s="2" t="s">
        <v>50</v>
      </c>
      <c r="B28" s="2" t="s">
        <v>19</v>
      </c>
      <c r="C28" s="2" t="s">
        <v>52</v>
      </c>
      <c r="D28" s="2">
        <f>E26-100</f>
        <v>4900</v>
      </c>
      <c r="E28" s="2">
        <f>D28+3</f>
        <v>4903</v>
      </c>
      <c r="F28" s="2" t="s">
        <v>34</v>
      </c>
      <c r="G28" s="2" t="s">
        <v>37</v>
      </c>
      <c r="H28" s="2" t="s">
        <v>34</v>
      </c>
      <c r="I28" s="2" t="s">
        <v>137</v>
      </c>
    </row>
    <row r="29" spans="1:9" s="2" customFormat="1" x14ac:dyDescent="0.25">
      <c r="A29" s="2">
        <v>3</v>
      </c>
      <c r="B29" s="2" t="s">
        <v>19</v>
      </c>
      <c r="C29" s="2" t="s">
        <v>55</v>
      </c>
      <c r="D29" s="2">
        <f>D28-50</f>
        <v>4850</v>
      </c>
      <c r="E29" s="2">
        <f>D28+50</f>
        <v>4950</v>
      </c>
      <c r="F29" s="2" t="s">
        <v>34</v>
      </c>
      <c r="G29" s="2" t="s">
        <v>37</v>
      </c>
      <c r="H29" s="2" t="s">
        <v>34</v>
      </c>
      <c r="I29" s="2" t="s">
        <v>137</v>
      </c>
    </row>
    <row r="30" spans="1:9" s="2" customFormat="1" x14ac:dyDescent="0.25">
      <c r="A30" s="2">
        <v>3</v>
      </c>
      <c r="B30" s="2" t="s">
        <v>19</v>
      </c>
      <c r="C30" s="2" t="s">
        <v>55</v>
      </c>
      <c r="D30" s="2">
        <f>D29-100</f>
        <v>4750</v>
      </c>
      <c r="E30" s="2">
        <f>D30+50</f>
        <v>4800</v>
      </c>
      <c r="F30" s="2" t="s">
        <v>34</v>
      </c>
      <c r="G30" s="2" t="s">
        <v>37</v>
      </c>
      <c r="H30" s="2" t="s">
        <v>34</v>
      </c>
      <c r="I30" s="2" t="s">
        <v>137</v>
      </c>
    </row>
    <row r="31" spans="1:9" s="2" customFormat="1" x14ac:dyDescent="0.25">
      <c r="A31" s="2" t="s">
        <v>50</v>
      </c>
      <c r="B31" s="2" t="s">
        <v>19</v>
      </c>
      <c r="C31" s="2" t="s">
        <v>55</v>
      </c>
      <c r="D31" s="2">
        <v>4650</v>
      </c>
      <c r="E31" s="2">
        <v>4720</v>
      </c>
      <c r="F31" s="2" t="s">
        <v>34</v>
      </c>
      <c r="G31" s="2" t="s">
        <v>37</v>
      </c>
      <c r="H31" s="2" t="s">
        <v>34</v>
      </c>
      <c r="I31" s="2" t="s">
        <v>137</v>
      </c>
    </row>
    <row r="32" spans="1:9" s="3" customFormat="1" x14ac:dyDescent="0.25">
      <c r="A32" s="3" t="s">
        <v>84</v>
      </c>
    </row>
    <row r="33" spans="1:9" s="1" customFormat="1" x14ac:dyDescent="0.25">
      <c r="A33" s="1" t="s">
        <v>85</v>
      </c>
      <c r="B33" s="1" t="s">
        <v>19</v>
      </c>
      <c r="C33" s="1" t="s">
        <v>20</v>
      </c>
      <c r="D33" s="1">
        <v>4000</v>
      </c>
      <c r="E33" s="1">
        <v>4400</v>
      </c>
      <c r="F33" s="1" t="s">
        <v>34</v>
      </c>
      <c r="G33" s="1" t="s">
        <v>33</v>
      </c>
      <c r="H33" s="1" t="s">
        <v>34</v>
      </c>
      <c r="I33" s="1" t="s">
        <v>94</v>
      </c>
    </row>
    <row r="34" spans="1:9" s="1" customFormat="1" x14ac:dyDescent="0.25">
      <c r="A34" s="1">
        <v>4</v>
      </c>
      <c r="B34" s="1" t="s">
        <v>19</v>
      </c>
      <c r="C34" s="1" t="s">
        <v>52</v>
      </c>
      <c r="D34" s="1">
        <v>4100</v>
      </c>
      <c r="E34" s="1">
        <v>4103</v>
      </c>
      <c r="F34" s="1" t="s">
        <v>34</v>
      </c>
      <c r="G34" s="1" t="s">
        <v>33</v>
      </c>
      <c r="H34" s="1" t="s">
        <v>34</v>
      </c>
      <c r="I34" s="1" t="s">
        <v>94</v>
      </c>
    </row>
    <row r="35" spans="1:9" s="1" customFormat="1" x14ac:dyDescent="0.25">
      <c r="A35" s="1" t="s">
        <v>85</v>
      </c>
      <c r="B35" s="1" t="s">
        <v>19</v>
      </c>
      <c r="C35" s="1" t="s">
        <v>53</v>
      </c>
      <c r="D35" s="1">
        <v>4297</v>
      </c>
      <c r="E35" s="1">
        <v>4300</v>
      </c>
      <c r="F35" s="1" t="s">
        <v>34</v>
      </c>
      <c r="G35" s="1" t="s">
        <v>33</v>
      </c>
      <c r="H35" s="1" t="s">
        <v>34</v>
      </c>
      <c r="I35" s="1" t="s">
        <v>94</v>
      </c>
    </row>
    <row r="36" spans="1:9" s="1" customFormat="1" x14ac:dyDescent="0.25">
      <c r="A36" s="1">
        <v>4</v>
      </c>
      <c r="B36" s="1" t="s">
        <v>19</v>
      </c>
      <c r="C36" s="1" t="s">
        <v>52</v>
      </c>
      <c r="D36" s="1">
        <v>4120</v>
      </c>
      <c r="E36" s="1">
        <f>D36+3</f>
        <v>4123</v>
      </c>
      <c r="F36" s="1" t="s">
        <v>34</v>
      </c>
      <c r="G36" s="1" t="s">
        <v>33</v>
      </c>
      <c r="H36" s="1" t="s">
        <v>34</v>
      </c>
      <c r="I36" s="1" t="s">
        <v>94</v>
      </c>
    </row>
    <row r="37" spans="1:9" s="1" customFormat="1" x14ac:dyDescent="0.25">
      <c r="A37" s="1" t="s">
        <v>85</v>
      </c>
      <c r="B37" s="1" t="s">
        <v>19</v>
      </c>
      <c r="C37" s="1" t="s">
        <v>53</v>
      </c>
      <c r="D37" s="1">
        <v>4265</v>
      </c>
      <c r="E37" s="1">
        <f>D37+3</f>
        <v>4268</v>
      </c>
      <c r="F37" s="1" t="s">
        <v>34</v>
      </c>
      <c r="G37" s="1" t="s">
        <v>33</v>
      </c>
      <c r="H37" s="1" t="s">
        <v>34</v>
      </c>
      <c r="I37" s="1" t="s">
        <v>94</v>
      </c>
    </row>
    <row r="38" spans="1:9" s="1" customFormat="1" x14ac:dyDescent="0.25">
      <c r="A38" s="1">
        <v>4</v>
      </c>
      <c r="B38" s="1" t="s">
        <v>19</v>
      </c>
      <c r="C38" s="1" t="s">
        <v>52</v>
      </c>
      <c r="D38" s="1">
        <v>4225</v>
      </c>
      <c r="E38" s="1">
        <f>D38+3</f>
        <v>4228</v>
      </c>
      <c r="F38" s="1" t="s">
        <v>34</v>
      </c>
      <c r="G38" s="1" t="s">
        <v>33</v>
      </c>
      <c r="H38" s="1" t="s">
        <v>34</v>
      </c>
      <c r="I38" s="1" t="s">
        <v>94</v>
      </c>
    </row>
    <row r="39" spans="1:9" s="1" customFormat="1" x14ac:dyDescent="0.25">
      <c r="A39" s="1" t="s">
        <v>85</v>
      </c>
      <c r="B39" s="1" t="s">
        <v>19</v>
      </c>
      <c r="C39" s="1" t="s">
        <v>53</v>
      </c>
      <c r="D39" s="1">
        <v>4260</v>
      </c>
      <c r="E39" s="1">
        <f>D39+3</f>
        <v>4263</v>
      </c>
      <c r="F39" s="1" t="s">
        <v>34</v>
      </c>
      <c r="G39" s="1" t="s">
        <v>33</v>
      </c>
      <c r="H39" s="1" t="s">
        <v>34</v>
      </c>
      <c r="I39" s="1" t="s">
        <v>94</v>
      </c>
    </row>
    <row r="40" spans="1:9" s="1" customFormat="1" x14ac:dyDescent="0.25">
      <c r="A40" s="1">
        <v>4</v>
      </c>
      <c r="B40" s="1" t="s">
        <v>19</v>
      </c>
      <c r="C40" s="1" t="s">
        <v>55</v>
      </c>
      <c r="D40" s="1">
        <v>4050</v>
      </c>
      <c r="E40" s="1">
        <v>4150</v>
      </c>
      <c r="F40" s="1" t="s">
        <v>34</v>
      </c>
      <c r="G40" s="1" t="s">
        <v>33</v>
      </c>
      <c r="H40" s="1" t="s">
        <v>34</v>
      </c>
      <c r="I40" s="1" t="s">
        <v>94</v>
      </c>
    </row>
    <row r="41" spans="1:9" s="1" customFormat="1" x14ac:dyDescent="0.25">
      <c r="A41" s="1" t="s">
        <v>85</v>
      </c>
      <c r="B41" s="1" t="s">
        <v>19</v>
      </c>
      <c r="C41" s="1" t="s">
        <v>55</v>
      </c>
      <c r="D41" s="1">
        <v>4200</v>
      </c>
      <c r="E41" s="1">
        <v>4250</v>
      </c>
      <c r="F41" s="1" t="s">
        <v>34</v>
      </c>
      <c r="G41" s="1" t="s">
        <v>33</v>
      </c>
      <c r="H41" s="1" t="s">
        <v>34</v>
      </c>
      <c r="I41" s="1" t="s">
        <v>94</v>
      </c>
    </row>
    <row r="42" spans="1:9" s="1" customFormat="1" x14ac:dyDescent="0.25">
      <c r="A42" s="1">
        <v>4</v>
      </c>
      <c r="B42" s="1" t="s">
        <v>19</v>
      </c>
      <c r="C42" s="1" t="s">
        <v>55</v>
      </c>
      <c r="D42" s="1">
        <v>4267</v>
      </c>
      <c r="E42" s="1">
        <v>4317</v>
      </c>
      <c r="F42" s="1" t="s">
        <v>34</v>
      </c>
      <c r="G42" s="1" t="s">
        <v>33</v>
      </c>
      <c r="H42" s="1" t="s">
        <v>34</v>
      </c>
      <c r="I42" s="1" t="s">
        <v>94</v>
      </c>
    </row>
    <row r="43" spans="1:9" s="2" customFormat="1" x14ac:dyDescent="0.25">
      <c r="A43" s="2" t="s">
        <v>85</v>
      </c>
      <c r="B43" s="2" t="s">
        <v>19</v>
      </c>
      <c r="C43" s="2" t="s">
        <v>20</v>
      </c>
      <c r="D43" s="2">
        <v>4600</v>
      </c>
      <c r="E43" s="2">
        <v>5000</v>
      </c>
      <c r="F43" s="2" t="s">
        <v>34</v>
      </c>
      <c r="G43" s="2" t="s">
        <v>37</v>
      </c>
      <c r="H43" s="2" t="s">
        <v>34</v>
      </c>
      <c r="I43" s="2" t="s">
        <v>134</v>
      </c>
    </row>
    <row r="44" spans="1:9" s="2" customFormat="1" x14ac:dyDescent="0.25">
      <c r="A44" s="2">
        <v>4</v>
      </c>
      <c r="B44" s="2" t="s">
        <v>19</v>
      </c>
      <c r="C44" s="2" t="s">
        <v>53</v>
      </c>
      <c r="D44" s="2">
        <v>4700</v>
      </c>
      <c r="E44" s="2">
        <v>4703</v>
      </c>
      <c r="F44" s="2" t="s">
        <v>34</v>
      </c>
      <c r="G44" s="2" t="s">
        <v>37</v>
      </c>
      <c r="H44" s="2" t="s">
        <v>34</v>
      </c>
      <c r="I44" s="2" t="s">
        <v>135</v>
      </c>
    </row>
    <row r="45" spans="1:9" s="2" customFormat="1" x14ac:dyDescent="0.25">
      <c r="A45" s="2" t="s">
        <v>85</v>
      </c>
      <c r="B45" s="2" t="s">
        <v>19</v>
      </c>
      <c r="C45" s="2" t="s">
        <v>52</v>
      </c>
      <c r="D45" s="2">
        <v>4900</v>
      </c>
      <c r="E45" s="2">
        <v>4903</v>
      </c>
      <c r="F45" s="2" t="s">
        <v>34</v>
      </c>
      <c r="G45" s="2" t="s">
        <v>37</v>
      </c>
      <c r="H45" s="2" t="s">
        <v>34</v>
      </c>
      <c r="I45" s="2" t="s">
        <v>135</v>
      </c>
    </row>
    <row r="46" spans="1:9" s="2" customFormat="1" x14ac:dyDescent="0.25">
      <c r="A46" s="2">
        <v>4</v>
      </c>
      <c r="B46" s="2" t="s">
        <v>19</v>
      </c>
      <c r="C46" s="2" t="s">
        <v>53</v>
      </c>
      <c r="D46" s="2">
        <v>4725</v>
      </c>
      <c r="E46" s="2">
        <f>D46+3</f>
        <v>4728</v>
      </c>
      <c r="F46" s="2" t="s">
        <v>34</v>
      </c>
      <c r="G46" s="2" t="s">
        <v>37</v>
      </c>
      <c r="H46" s="2" t="s">
        <v>34</v>
      </c>
      <c r="I46" s="2" t="s">
        <v>135</v>
      </c>
    </row>
    <row r="47" spans="1:9" s="2" customFormat="1" x14ac:dyDescent="0.25">
      <c r="A47" s="2" t="s">
        <v>85</v>
      </c>
      <c r="B47" s="2" t="s">
        <v>19</v>
      </c>
      <c r="C47" s="2" t="s">
        <v>52</v>
      </c>
      <c r="D47" s="2">
        <v>4875</v>
      </c>
      <c r="E47" s="2">
        <f>D47+3</f>
        <v>4878</v>
      </c>
      <c r="F47" s="2" t="s">
        <v>34</v>
      </c>
      <c r="G47" s="2" t="s">
        <v>37</v>
      </c>
      <c r="H47" s="2" t="s">
        <v>34</v>
      </c>
      <c r="I47" s="2" t="s">
        <v>135</v>
      </c>
    </row>
    <row r="48" spans="1:9" s="2" customFormat="1" x14ac:dyDescent="0.25">
      <c r="A48" s="2">
        <v>4</v>
      </c>
      <c r="B48" s="2" t="s">
        <v>19</v>
      </c>
      <c r="C48" s="2" t="s">
        <v>53</v>
      </c>
      <c r="D48" s="2">
        <v>4770</v>
      </c>
      <c r="E48" s="2">
        <f>D48+3</f>
        <v>4773</v>
      </c>
      <c r="F48" s="2" t="s">
        <v>34</v>
      </c>
      <c r="G48" s="2" t="s">
        <v>37</v>
      </c>
      <c r="H48" s="2" t="s">
        <v>34</v>
      </c>
      <c r="I48" s="2" t="s">
        <v>135</v>
      </c>
    </row>
    <row r="49" spans="1:9" s="2" customFormat="1" x14ac:dyDescent="0.25">
      <c r="A49" s="2" t="s">
        <v>85</v>
      </c>
      <c r="B49" s="2" t="s">
        <v>19</v>
      </c>
      <c r="C49" s="2" t="s">
        <v>52</v>
      </c>
      <c r="D49" s="2">
        <v>4790</v>
      </c>
      <c r="E49" s="2">
        <f>D49+3</f>
        <v>4793</v>
      </c>
      <c r="F49" s="2" t="s">
        <v>34</v>
      </c>
      <c r="G49" s="2" t="s">
        <v>37</v>
      </c>
      <c r="H49" s="2" t="s">
        <v>34</v>
      </c>
      <c r="I49" s="2" t="s">
        <v>135</v>
      </c>
    </row>
    <row r="50" spans="1:9" s="2" customFormat="1" x14ac:dyDescent="0.25">
      <c r="A50" s="2">
        <v>4</v>
      </c>
      <c r="B50" s="2" t="s">
        <v>19</v>
      </c>
      <c r="C50" s="2" t="s">
        <v>55</v>
      </c>
      <c r="D50" s="2">
        <v>4850</v>
      </c>
      <c r="E50" s="2">
        <v>4950</v>
      </c>
      <c r="F50" s="2" t="s">
        <v>34</v>
      </c>
      <c r="G50" s="2" t="s">
        <v>37</v>
      </c>
      <c r="H50" s="2" t="s">
        <v>34</v>
      </c>
      <c r="I50" s="2" t="s">
        <v>135</v>
      </c>
    </row>
    <row r="51" spans="1:9" s="2" customFormat="1" x14ac:dyDescent="0.25">
      <c r="A51" s="2">
        <v>4</v>
      </c>
      <c r="B51" s="2" t="s">
        <v>19</v>
      </c>
      <c r="C51" s="2" t="s">
        <v>55</v>
      </c>
      <c r="D51" s="2">
        <v>4750</v>
      </c>
      <c r="E51" s="2">
        <v>4800</v>
      </c>
      <c r="F51" s="2" t="s">
        <v>34</v>
      </c>
      <c r="G51" s="2" t="s">
        <v>37</v>
      </c>
      <c r="H51" s="2" t="s">
        <v>34</v>
      </c>
      <c r="I51" s="2" t="s">
        <v>135</v>
      </c>
    </row>
    <row r="52" spans="1:9" s="2" customFormat="1" x14ac:dyDescent="0.25">
      <c r="A52" s="2" t="s">
        <v>85</v>
      </c>
      <c r="B52" s="2" t="s">
        <v>19</v>
      </c>
      <c r="C52" s="2" t="s">
        <v>55</v>
      </c>
      <c r="D52" s="2">
        <v>4650</v>
      </c>
      <c r="E52" s="2">
        <v>4720</v>
      </c>
      <c r="F52" s="2" t="s">
        <v>34</v>
      </c>
      <c r="G52" s="2" t="s">
        <v>37</v>
      </c>
      <c r="H52" s="2" t="s">
        <v>34</v>
      </c>
      <c r="I52" s="2" t="s">
        <v>135</v>
      </c>
    </row>
    <row r="53" spans="1:9" x14ac:dyDescent="0.25">
      <c r="A53" t="s">
        <v>22</v>
      </c>
      <c r="B53" t="s">
        <v>19</v>
      </c>
      <c r="C53" t="s">
        <v>23</v>
      </c>
      <c r="D53">
        <v>1000</v>
      </c>
      <c r="E53">
        <v>2000</v>
      </c>
      <c r="F53" t="s">
        <v>34</v>
      </c>
      <c r="G53" t="s">
        <v>33</v>
      </c>
      <c r="H53" t="s">
        <v>34</v>
      </c>
      <c r="I53" t="s">
        <v>96</v>
      </c>
    </row>
    <row r="54" spans="1:9" x14ac:dyDescent="0.25">
      <c r="A54" t="s">
        <v>6</v>
      </c>
      <c r="B54" t="s">
        <v>19</v>
      </c>
      <c r="C54" t="s">
        <v>23</v>
      </c>
      <c r="D54">
        <v>3000</v>
      </c>
      <c r="E54">
        <v>4000</v>
      </c>
      <c r="F54" t="s">
        <v>34</v>
      </c>
      <c r="G54" t="s">
        <v>33</v>
      </c>
      <c r="H54" t="s">
        <v>34</v>
      </c>
      <c r="I54" t="s">
        <v>24</v>
      </c>
    </row>
    <row r="55" spans="1:9" x14ac:dyDescent="0.25">
      <c r="A55" t="s">
        <v>6</v>
      </c>
      <c r="B55" t="s">
        <v>19</v>
      </c>
      <c r="C55" t="s">
        <v>23</v>
      </c>
      <c r="D55">
        <v>5000</v>
      </c>
      <c r="E55">
        <v>6000</v>
      </c>
      <c r="F55" t="s">
        <v>34</v>
      </c>
      <c r="G55" t="s">
        <v>33</v>
      </c>
      <c r="H55" t="s">
        <v>34</v>
      </c>
      <c r="I55" t="s">
        <v>97</v>
      </c>
    </row>
    <row r="56" spans="1:9" x14ac:dyDescent="0.25">
      <c r="A56" t="s">
        <v>4</v>
      </c>
      <c r="B56" t="s">
        <v>19</v>
      </c>
      <c r="C56" t="s">
        <v>20</v>
      </c>
      <c r="D56">
        <v>2000</v>
      </c>
      <c r="E56">
        <f>D56+500</f>
        <v>2500</v>
      </c>
      <c r="F56" t="s">
        <v>34</v>
      </c>
      <c r="G56" t="s">
        <v>33</v>
      </c>
      <c r="H56" t="s">
        <v>34</v>
      </c>
      <c r="I56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input_tab_region1</vt:lpstr>
      <vt:lpstr>input_tab_region2</vt:lpstr>
      <vt:lpstr>input_tab_position</vt:lpstr>
      <vt:lpstr>gtf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ljouneau</dc:creator>
  <cp:lastModifiedBy>ljouneau</cp:lastModifiedBy>
  <dcterms:created xsi:type="dcterms:W3CDTF">2016-11-02T14:48:35Z</dcterms:created>
  <dcterms:modified xsi:type="dcterms:W3CDTF">2016-11-03T13:55:39Z</dcterms:modified>
</cp:coreProperties>
</file>