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cean Computers\Desktop\"/>
    </mc:Choice>
  </mc:AlternateContent>
  <xr:revisionPtr revIDLastSave="0" documentId="8_{05F65FAD-5FC3-4944-B382-9D4CE731655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KPI" sheetId="2" r:id="rId1"/>
    <sheet name="Portfolio" sheetId="4" r:id="rId2"/>
    <sheet name="%of sales by cat. and size" sheetId="7" r:id="rId3"/>
    <sheet name="trends of Total Orders" sheetId="6" r:id="rId4"/>
    <sheet name="Top and worst Sellers" sheetId="9" r:id="rId5"/>
    <sheet name="Data Processing" sheetId="1" r:id="rId6"/>
  </sheets>
  <definedNames>
    <definedName name="_xlchart.v2.0" hidden="1">'%of sales by cat. and size'!$D$35:$D$38</definedName>
    <definedName name="_xlchart.v2.1" hidden="1">'%of sales by cat. and size'!$E$34</definedName>
    <definedName name="_xlchart.v2.2" hidden="1">'%of sales by cat. and size'!$E$35:$E$38</definedName>
    <definedName name="NativeTimeline_Order_Time">#N/A</definedName>
  </definedNames>
  <calcPr calcId="191029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7" l="1"/>
  <c r="D37" i="7"/>
  <c r="D35" i="7"/>
  <c r="D36" i="7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C18" i="1"/>
  <c r="C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6" i="7"/>
  <c r="E37" i="7"/>
  <c r="E38" i="7"/>
  <c r="E35" i="7"/>
  <c r="C6" i="2"/>
  <c r="B6" i="2"/>
  <c r="A6" i="2"/>
  <c r="E4" i="2"/>
  <c r="D4" i="2"/>
</calcChain>
</file>

<file path=xl/sharedStrings.xml><?xml version="1.0" encoding="utf-8"?>
<sst xmlns="http://schemas.openxmlformats.org/spreadsheetml/2006/main" count="3593" uniqueCount="1285">
  <si>
    <t>Pizza_id</t>
  </si>
  <si>
    <t>Order_id</t>
  </si>
  <si>
    <t>Pizza_name_id</t>
  </si>
  <si>
    <t xml:space="preserve">Quantity </t>
  </si>
  <si>
    <t>Order_date</t>
  </si>
  <si>
    <t xml:space="preserve">Unit_price </t>
  </si>
  <si>
    <t>Total_price</t>
  </si>
  <si>
    <t>Pizza_size</t>
  </si>
  <si>
    <t>Pizza_category</t>
  </si>
  <si>
    <t xml:space="preserve">Pizza_ingredients </t>
  </si>
  <si>
    <t>Mushroom</t>
  </si>
  <si>
    <t>10/27/2020</t>
  </si>
  <si>
    <t>regular</t>
  </si>
  <si>
    <t>classic</t>
  </si>
  <si>
    <t>Meat Lovers</t>
  </si>
  <si>
    <t>2/23/2020</t>
  </si>
  <si>
    <t>large</t>
  </si>
  <si>
    <t>Buffalo Chicken</t>
  </si>
  <si>
    <t>3/8/2020</t>
  </si>
  <si>
    <t>extra large</t>
  </si>
  <si>
    <t>Supreme</t>
  </si>
  <si>
    <t>2/13/2019</t>
  </si>
  <si>
    <t>chicken</t>
  </si>
  <si>
    <t>Pesto</t>
  </si>
  <si>
    <t>1/15/2020</t>
  </si>
  <si>
    <t>3/9/2021</t>
  </si>
  <si>
    <t>supreme</t>
  </si>
  <si>
    <t>12/31/2019</t>
  </si>
  <si>
    <t>medium</t>
  </si>
  <si>
    <t>Margherita</t>
  </si>
  <si>
    <t>8/7/2021</t>
  </si>
  <si>
    <t>veggies</t>
  </si>
  <si>
    <t>9/15/2019</t>
  </si>
  <si>
    <t>3/6/2020</t>
  </si>
  <si>
    <t>7/8/2021</t>
  </si>
  <si>
    <t>2/10/2021</t>
  </si>
  <si>
    <t>Vegetarian</t>
  </si>
  <si>
    <t>5/13/2019</t>
  </si>
  <si>
    <t>6/29/2019</t>
  </si>
  <si>
    <t>12/19/2021</t>
  </si>
  <si>
    <t>BBQ Chicken</t>
  </si>
  <si>
    <t>1/11/2019</t>
  </si>
  <si>
    <t>Hawaiian</t>
  </si>
  <si>
    <t>7/29/2019</t>
  </si>
  <si>
    <t>2/16/2019</t>
  </si>
  <si>
    <t>10/23/2020</t>
  </si>
  <si>
    <t>Pepperoni</t>
  </si>
  <si>
    <t>1/25/2019</t>
  </si>
  <si>
    <t>7/18/2020</t>
  </si>
  <si>
    <t>11/16/2019</t>
  </si>
  <si>
    <t>5/31/2019</t>
  </si>
  <si>
    <t>9/16/2019</t>
  </si>
  <si>
    <t>9/11/2020</t>
  </si>
  <si>
    <t>1/2/2021</t>
  </si>
  <si>
    <t>5/20/2019</t>
  </si>
  <si>
    <t>9/3/2019</t>
  </si>
  <si>
    <t>2/1/2021</t>
  </si>
  <si>
    <t>1/13/2019</t>
  </si>
  <si>
    <t>11/21/2019</t>
  </si>
  <si>
    <t>9/30/2021</t>
  </si>
  <si>
    <t>11/11/2021</t>
  </si>
  <si>
    <t>6/14/2019</t>
  </si>
  <si>
    <t>8/5/2020</t>
  </si>
  <si>
    <t>10/29/2021</t>
  </si>
  <si>
    <t>11/10/2020</t>
  </si>
  <si>
    <t>3/29/2020</t>
  </si>
  <si>
    <t>7/12/2020</t>
  </si>
  <si>
    <t>10/29/2020</t>
  </si>
  <si>
    <t>3/28/2019</t>
  </si>
  <si>
    <t>7/4/2020</t>
  </si>
  <si>
    <t>10/5/2020</t>
  </si>
  <si>
    <t>10/20/2021</t>
  </si>
  <si>
    <t>10/10/2021</t>
  </si>
  <si>
    <t>2/9/2021</t>
  </si>
  <si>
    <t>2/8/2019</t>
  </si>
  <si>
    <t>4/4/2021</t>
  </si>
  <si>
    <t>8/6/2019</t>
  </si>
  <si>
    <t>2/6/2020</t>
  </si>
  <si>
    <t>10/17/2021</t>
  </si>
  <si>
    <t>2/11/2020</t>
  </si>
  <si>
    <t>10/9/2020</t>
  </si>
  <si>
    <t>6/1/2020</t>
  </si>
  <si>
    <t>9/7/2020</t>
  </si>
  <si>
    <t>7/13/2019</t>
  </si>
  <si>
    <t>5/12/2019</t>
  </si>
  <si>
    <t>4/12/2021</t>
  </si>
  <si>
    <t>3/2/2021</t>
  </si>
  <si>
    <t>8/2/2021</t>
  </si>
  <si>
    <t>3/14/2021</t>
  </si>
  <si>
    <t>1/19/2019</t>
  </si>
  <si>
    <t>2/9/2019</t>
  </si>
  <si>
    <t>8/30/2021</t>
  </si>
  <si>
    <t>5/19/2021</t>
  </si>
  <si>
    <t>5/28/2021</t>
  </si>
  <si>
    <t>9/14/2021</t>
  </si>
  <si>
    <t>1/16/2021</t>
  </si>
  <si>
    <t>6/10/2020</t>
  </si>
  <si>
    <t>6/29/2020</t>
  </si>
  <si>
    <t>10/17/2019</t>
  </si>
  <si>
    <t>10/29/2019</t>
  </si>
  <si>
    <t>3/3/2020</t>
  </si>
  <si>
    <t>1/8/2020</t>
  </si>
  <si>
    <t>3/17/2019</t>
  </si>
  <si>
    <t>2/25/2019</t>
  </si>
  <si>
    <t>2/7/2019</t>
  </si>
  <si>
    <t>5/4/2021</t>
  </si>
  <si>
    <t>3/6/2021</t>
  </si>
  <si>
    <t>7/16/2020</t>
  </si>
  <si>
    <t>2/14/2020</t>
  </si>
  <si>
    <t>7/16/2019</t>
  </si>
  <si>
    <t>5/30/2019</t>
  </si>
  <si>
    <t>12/2/2020</t>
  </si>
  <si>
    <t>10/21/2019</t>
  </si>
  <si>
    <t>6/1/2019</t>
  </si>
  <si>
    <t>7/19/2021</t>
  </si>
  <si>
    <t>1/8/2019</t>
  </si>
  <si>
    <t>8/27/2019</t>
  </si>
  <si>
    <t>7/11/2021</t>
  </si>
  <si>
    <t>4/3/2020</t>
  </si>
  <si>
    <t>5/27/2020</t>
  </si>
  <si>
    <t>6/3/2020</t>
  </si>
  <si>
    <t>3/28/2020</t>
  </si>
  <si>
    <t>12/24/2021</t>
  </si>
  <si>
    <t>11/8/2021</t>
  </si>
  <si>
    <t>12/29/2021</t>
  </si>
  <si>
    <t>7/5/2019</t>
  </si>
  <si>
    <t>5/30/2020</t>
  </si>
  <si>
    <t>10/16/2020</t>
  </si>
  <si>
    <t>11/25/2020</t>
  </si>
  <si>
    <t>3/1/2019</t>
  </si>
  <si>
    <t>12/3/2021</t>
  </si>
  <si>
    <t>8/1/2021</t>
  </si>
  <si>
    <t>9/19/2021</t>
  </si>
  <si>
    <t>9/6/2020</t>
  </si>
  <si>
    <t>12/27/2021</t>
  </si>
  <si>
    <t>1/28/2020</t>
  </si>
  <si>
    <t>3/2/2020</t>
  </si>
  <si>
    <t>5/19/2019</t>
  </si>
  <si>
    <t>1/28/2021</t>
  </si>
  <si>
    <t>1/1/2019</t>
  </si>
  <si>
    <t>11/10/2021</t>
  </si>
  <si>
    <t>9/7/2019</t>
  </si>
  <si>
    <t>4/16/2020</t>
  </si>
  <si>
    <t>9/16/2021</t>
  </si>
  <si>
    <t>1/9/2020</t>
  </si>
  <si>
    <t>12/1/2020</t>
  </si>
  <si>
    <t>1/22/2020</t>
  </si>
  <si>
    <t>12/11/2021</t>
  </si>
  <si>
    <t>8/9/2020</t>
  </si>
  <si>
    <t>6/19/2021</t>
  </si>
  <si>
    <t>5/17/2021</t>
  </si>
  <si>
    <t>8/13/2020</t>
  </si>
  <si>
    <t>1/24/2020</t>
  </si>
  <si>
    <t>4/26/2020</t>
  </si>
  <si>
    <t>6/22/2019</t>
  </si>
  <si>
    <t>11/19/2021</t>
  </si>
  <si>
    <t>4/22/2021</t>
  </si>
  <si>
    <t>11/30/2021</t>
  </si>
  <si>
    <t>7/20/2020</t>
  </si>
  <si>
    <t>4/23/2021</t>
  </si>
  <si>
    <t>1/23/2021</t>
  </si>
  <si>
    <t>9/1/2019</t>
  </si>
  <si>
    <t>2/24/2021</t>
  </si>
  <si>
    <t>9/29/2019</t>
  </si>
  <si>
    <t>5/9/2020</t>
  </si>
  <si>
    <t>10/13/2019</t>
  </si>
  <si>
    <t>12/24/2020</t>
  </si>
  <si>
    <t>7/10/2021</t>
  </si>
  <si>
    <t>5/5/2021</t>
  </si>
  <si>
    <t>12/16/2020</t>
  </si>
  <si>
    <t>10/2/2019</t>
  </si>
  <si>
    <t>9/10/2021</t>
  </si>
  <si>
    <t>11/13/2021</t>
  </si>
  <si>
    <t>9/30/2020</t>
  </si>
  <si>
    <t>9/20/2021</t>
  </si>
  <si>
    <t>2/2/2020</t>
  </si>
  <si>
    <t>1/17/2021</t>
  </si>
  <si>
    <t>9/9/2019</t>
  </si>
  <si>
    <t>2/8/2021</t>
  </si>
  <si>
    <t>5/4/2020</t>
  </si>
  <si>
    <t>3/27/2020</t>
  </si>
  <si>
    <t>5/4/2019</t>
  </si>
  <si>
    <t>2/26/2020</t>
  </si>
  <si>
    <t>11/28/2019</t>
  </si>
  <si>
    <t>4/7/2019</t>
  </si>
  <si>
    <t>11/13/2019</t>
  </si>
  <si>
    <t>4/28/2019</t>
  </si>
  <si>
    <t>4/18/2021</t>
  </si>
  <si>
    <t>5/10/2021</t>
  </si>
  <si>
    <t>1/14/2020</t>
  </si>
  <si>
    <t>2/28/2020</t>
  </si>
  <si>
    <t>1/19/2021</t>
  </si>
  <si>
    <t>1/3/2019</t>
  </si>
  <si>
    <t>8/23/2019</t>
  </si>
  <si>
    <t>4/30/2020</t>
  </si>
  <si>
    <t>5/20/2021</t>
  </si>
  <si>
    <t>4/2/2020</t>
  </si>
  <si>
    <t>3/22/2021</t>
  </si>
  <si>
    <t>12/6/2020</t>
  </si>
  <si>
    <t>8/15/2019</t>
  </si>
  <si>
    <t>8/13/2019</t>
  </si>
  <si>
    <t>12/27/2019</t>
  </si>
  <si>
    <t>11/6/2021</t>
  </si>
  <si>
    <t>4/1/2019</t>
  </si>
  <si>
    <t>4/15/2020</t>
  </si>
  <si>
    <t>1/4/2019</t>
  </si>
  <si>
    <t>9/13/2021</t>
  </si>
  <si>
    <t>4/15/2021</t>
  </si>
  <si>
    <t>7/7/2020</t>
  </si>
  <si>
    <t>11/11/2019</t>
  </si>
  <si>
    <t>3/4/2021</t>
  </si>
  <si>
    <t>4/21/2020</t>
  </si>
  <si>
    <t>5/14/2019</t>
  </si>
  <si>
    <t>1/5/2021</t>
  </si>
  <si>
    <t>9/24/2020</t>
  </si>
  <si>
    <t>2/26/2021</t>
  </si>
  <si>
    <t>4/16/2019</t>
  </si>
  <si>
    <t>10/20/2020</t>
  </si>
  <si>
    <t>3/7/2020</t>
  </si>
  <si>
    <t>1/5/2019</t>
  </si>
  <si>
    <t>8/23/2020</t>
  </si>
  <si>
    <t>8/16/2021</t>
  </si>
  <si>
    <t>11/17/2020</t>
  </si>
  <si>
    <t>3/22/2020</t>
  </si>
  <si>
    <t>5/11/2019</t>
  </si>
  <si>
    <t>11/12/2021</t>
  </si>
  <si>
    <t>1/12/2021</t>
  </si>
  <si>
    <t>2/8/2020</t>
  </si>
  <si>
    <t>2/9/2020</t>
  </si>
  <si>
    <t>7/29/2021</t>
  </si>
  <si>
    <t>3/9/2020</t>
  </si>
  <si>
    <t>8/26/2019</t>
  </si>
  <si>
    <t>5/23/2021</t>
  </si>
  <si>
    <t>2/15/2020</t>
  </si>
  <si>
    <t>12/23/2019</t>
  </si>
  <si>
    <t>8/4/2021</t>
  </si>
  <si>
    <t>1/30/2021</t>
  </si>
  <si>
    <t>12/2/2021</t>
  </si>
  <si>
    <t>6/17/2019</t>
  </si>
  <si>
    <t>6/2/2019</t>
  </si>
  <si>
    <t>7/31/2019</t>
  </si>
  <si>
    <t>6/16/2021</t>
  </si>
  <si>
    <t>6/7/2019</t>
  </si>
  <si>
    <t>3/1/2020</t>
  </si>
  <si>
    <t>6/13/2019</t>
  </si>
  <si>
    <t>11/22/2019</t>
  </si>
  <si>
    <t>10/12/2021</t>
  </si>
  <si>
    <t>1/20/2020</t>
  </si>
  <si>
    <t>10/5/2019</t>
  </si>
  <si>
    <t>2/4/2019</t>
  </si>
  <si>
    <t>5/14/2020</t>
  </si>
  <si>
    <t>12/10/2021</t>
  </si>
  <si>
    <t>8/7/2020</t>
  </si>
  <si>
    <t>3/21/2019</t>
  </si>
  <si>
    <t>1/20/2019</t>
  </si>
  <si>
    <t>10/9/2019</t>
  </si>
  <si>
    <t>4/25/2019</t>
  </si>
  <si>
    <t>5/2/2020</t>
  </si>
  <si>
    <t>9/9/2020</t>
  </si>
  <si>
    <t>9/5/2021</t>
  </si>
  <si>
    <t>5/12/2021</t>
  </si>
  <si>
    <t>6/8/2021</t>
  </si>
  <si>
    <t>3/29/2021</t>
  </si>
  <si>
    <t>9/5/2020</t>
  </si>
  <si>
    <t>9/17/2021</t>
  </si>
  <si>
    <t>12/22/2019</t>
  </si>
  <si>
    <t>4/17/2019</t>
  </si>
  <si>
    <t>2/27/2020</t>
  </si>
  <si>
    <t>11/26/2020</t>
  </si>
  <si>
    <t>10/12/2020</t>
  </si>
  <si>
    <t>5/24/2021</t>
  </si>
  <si>
    <t>7/27/2021</t>
  </si>
  <si>
    <t>9/15/2020</t>
  </si>
  <si>
    <t>9/1/2020</t>
  </si>
  <si>
    <t>10/1/2020</t>
  </si>
  <si>
    <t>5/29/2021</t>
  </si>
  <si>
    <t>8/22/2021</t>
  </si>
  <si>
    <t>12/20/2019</t>
  </si>
  <si>
    <t>12/25/2019</t>
  </si>
  <si>
    <t>8/6/2021</t>
  </si>
  <si>
    <t>4/8/2020</t>
  </si>
  <si>
    <t>3/23/2019</t>
  </si>
  <si>
    <t>5/6/2021</t>
  </si>
  <si>
    <t>3/18/2021</t>
  </si>
  <si>
    <t>7/4/2021</t>
  </si>
  <si>
    <t>1/9/2021</t>
  </si>
  <si>
    <t>12/21/2020</t>
  </si>
  <si>
    <t>8/30/2020</t>
  </si>
  <si>
    <t>12/26/2019</t>
  </si>
  <si>
    <t>8/27/2021</t>
  </si>
  <si>
    <t>8/10/2019</t>
  </si>
  <si>
    <t>2/27/2021</t>
  </si>
  <si>
    <t>8/9/2021</t>
  </si>
  <si>
    <t>11/23/2019</t>
  </si>
  <si>
    <t>12/8/2020</t>
  </si>
  <si>
    <t>3/12/2019</t>
  </si>
  <si>
    <t>6/8/2020</t>
  </si>
  <si>
    <t>5/14/2021</t>
  </si>
  <si>
    <t>11/29/2019</t>
  </si>
  <si>
    <t>5/8/2021</t>
  </si>
  <si>
    <t>3/11/2020</t>
  </si>
  <si>
    <t>5/23/2019</t>
  </si>
  <si>
    <t>1/7/2020</t>
  </si>
  <si>
    <t>8/10/2021</t>
  </si>
  <si>
    <t>4/3/2019</t>
  </si>
  <si>
    <t>5/6/2019</t>
  </si>
  <si>
    <t>1/15/2021</t>
  </si>
  <si>
    <t>7/7/2019</t>
  </si>
  <si>
    <t>4/6/2019</t>
  </si>
  <si>
    <t>12/10/2019</t>
  </si>
  <si>
    <t>10/7/2019</t>
  </si>
  <si>
    <t>7/14/2019</t>
  </si>
  <si>
    <t>10/24/2020</t>
  </si>
  <si>
    <t>11/26/2021</t>
  </si>
  <si>
    <t>8/11/2021</t>
  </si>
  <si>
    <t>5/16/2021</t>
  </si>
  <si>
    <t>9/16/2020</t>
  </si>
  <si>
    <t>1/21/2019</t>
  </si>
  <si>
    <t>7/11/2019</t>
  </si>
  <si>
    <t>2/20/2019</t>
  </si>
  <si>
    <t>12/8/2019</t>
  </si>
  <si>
    <t>12/12/2019</t>
  </si>
  <si>
    <t>10/31/2021</t>
  </si>
  <si>
    <t>3/3/2021</t>
  </si>
  <si>
    <t>7/27/2020</t>
  </si>
  <si>
    <t>12/25/2021</t>
  </si>
  <si>
    <t>8/11/2020</t>
  </si>
  <si>
    <t>5/31/2021</t>
  </si>
  <si>
    <t>4/10/2020</t>
  </si>
  <si>
    <t>3/11/2019</t>
  </si>
  <si>
    <t>10/7/2020</t>
  </si>
  <si>
    <t>9/21/2021</t>
  </si>
  <si>
    <t>7/22/2020</t>
  </si>
  <si>
    <t>7/23/2019</t>
  </si>
  <si>
    <t>2/14/2019</t>
  </si>
  <si>
    <t>4/30/2021</t>
  </si>
  <si>
    <t>12/17/2021</t>
  </si>
  <si>
    <t>10/3/2020</t>
  </si>
  <si>
    <t>4/6/2021</t>
  </si>
  <si>
    <t>1/24/2019</t>
  </si>
  <si>
    <t>1/26/2020</t>
  </si>
  <si>
    <t>8/16/2019</t>
  </si>
  <si>
    <t>9/8/2019</t>
  </si>
  <si>
    <t>10/14/2020</t>
  </si>
  <si>
    <t>1/26/2021</t>
  </si>
  <si>
    <t>1/18/2019</t>
  </si>
  <si>
    <t>11/22/2021</t>
  </si>
  <si>
    <t>7/6/2019</t>
  </si>
  <si>
    <t>1/27/2021</t>
  </si>
  <si>
    <t>11/7/2019</t>
  </si>
  <si>
    <t>10/24/2021</t>
  </si>
  <si>
    <t>8/25/2021</t>
  </si>
  <si>
    <t>9/12/2021</t>
  </si>
  <si>
    <t>6/19/2020</t>
  </si>
  <si>
    <t>12/17/2020</t>
  </si>
  <si>
    <t>5/13/2020</t>
  </si>
  <si>
    <t>8/29/2020</t>
  </si>
  <si>
    <t>11/16/2021</t>
  </si>
  <si>
    <t>5/15/2021</t>
  </si>
  <si>
    <t>2/5/2019</t>
  </si>
  <si>
    <t>5/1/2019</t>
  </si>
  <si>
    <t>4/22/2020</t>
  </si>
  <si>
    <t>7/17/2021</t>
  </si>
  <si>
    <t>3/6/2019</t>
  </si>
  <si>
    <t>5/26/2019</t>
  </si>
  <si>
    <t>3/1/2021</t>
  </si>
  <si>
    <t>6/28/2020</t>
  </si>
  <si>
    <t>1/11/2020</t>
  </si>
  <si>
    <t>12/22/2021</t>
  </si>
  <si>
    <t>8/7/2019</t>
  </si>
  <si>
    <t>8/5/2021</t>
  </si>
  <si>
    <t>12/14/2019</t>
  </si>
  <si>
    <t>5/10/2019</t>
  </si>
  <si>
    <t>1/6/2021</t>
  </si>
  <si>
    <t>2/19/2020</t>
  </si>
  <si>
    <t>10/28/2021</t>
  </si>
  <si>
    <t>8/21/2019</t>
  </si>
  <si>
    <t>5/24/2019</t>
  </si>
  <si>
    <t>8/30/2019</t>
  </si>
  <si>
    <t>12/9/2019</t>
  </si>
  <si>
    <t>7/23/2021</t>
  </si>
  <si>
    <t>9/27/2020</t>
  </si>
  <si>
    <t>5/17/2019</t>
  </si>
  <si>
    <t>1/10/2020</t>
  </si>
  <si>
    <t>6/5/2019</t>
  </si>
  <si>
    <t>6/28/2019</t>
  </si>
  <si>
    <t>7/12/2021</t>
  </si>
  <si>
    <t>2/24/2020</t>
  </si>
  <si>
    <t>8/11/2019</t>
  </si>
  <si>
    <t>10/15/2019</t>
  </si>
  <si>
    <t>8/29/2019</t>
  </si>
  <si>
    <t>5/2/2019</t>
  </si>
  <si>
    <t>7/5/2021</t>
  </si>
  <si>
    <t>1/6/2020</t>
  </si>
  <si>
    <t>9/21/2019</t>
  </si>
  <si>
    <t>6/7/2020</t>
  </si>
  <si>
    <t>1/23/2020</t>
  </si>
  <si>
    <t>11/2/2021</t>
  </si>
  <si>
    <t>5/21/2019</t>
  </si>
  <si>
    <t>9/26/2019</t>
  </si>
  <si>
    <t>6/4/2020</t>
  </si>
  <si>
    <t>4/10/2021</t>
  </si>
  <si>
    <t>11/18/2021</t>
  </si>
  <si>
    <t>1/6/2019</t>
  </si>
  <si>
    <t>2/16/2020</t>
  </si>
  <si>
    <t>9/1/2021</t>
  </si>
  <si>
    <t>12/7/2019</t>
  </si>
  <si>
    <t>7/1/2021</t>
  </si>
  <si>
    <t>2/18/2021</t>
  </si>
  <si>
    <t>12/22/2020</t>
  </si>
  <si>
    <t>1/3/2021</t>
  </si>
  <si>
    <t>6/27/2019</t>
  </si>
  <si>
    <t>3/16/2021</t>
  </si>
  <si>
    <t>10/23/2019</t>
  </si>
  <si>
    <t>10/19/2021</t>
  </si>
  <si>
    <t>4/13/2019</t>
  </si>
  <si>
    <t>5/7/2019</t>
  </si>
  <si>
    <t>8/17/2020</t>
  </si>
  <si>
    <t>8/16/2020</t>
  </si>
  <si>
    <t>5/1/2020</t>
  </si>
  <si>
    <t>7/20/2021</t>
  </si>
  <si>
    <t>3/14/2019</t>
  </si>
  <si>
    <t>10/18/2019</t>
  </si>
  <si>
    <t>9/14/2020</t>
  </si>
  <si>
    <t>2/16/2021</t>
  </si>
  <si>
    <t>11/1/2020</t>
  </si>
  <si>
    <t>1/29/2019</t>
  </si>
  <si>
    <t>1/16/2019</t>
  </si>
  <si>
    <t>11/28/2020</t>
  </si>
  <si>
    <t>6/20/2019</t>
  </si>
  <si>
    <t>9/18/2021</t>
  </si>
  <si>
    <t>8/21/2021</t>
  </si>
  <si>
    <t>11/9/2021</t>
  </si>
  <si>
    <t>3/20/2019</t>
  </si>
  <si>
    <t>6/27/2021</t>
  </si>
  <si>
    <t>7/19/2019</t>
  </si>
  <si>
    <t>2/17/2020</t>
  </si>
  <si>
    <t>12/27/2020</t>
  </si>
  <si>
    <t>2/22/2021</t>
  </si>
  <si>
    <t>8/1/2020</t>
  </si>
  <si>
    <t>5/20/2020</t>
  </si>
  <si>
    <t>11/12/2020</t>
  </si>
  <si>
    <t>12/4/2019</t>
  </si>
  <si>
    <t>5/21/2020</t>
  </si>
  <si>
    <t>3/30/2020</t>
  </si>
  <si>
    <t>3/23/2020</t>
  </si>
  <si>
    <t>12/12/2021</t>
  </si>
  <si>
    <t>7/10/2020</t>
  </si>
  <si>
    <t>5/7/2020</t>
  </si>
  <si>
    <t>6/17/2020</t>
  </si>
  <si>
    <t>6/14/2021</t>
  </si>
  <si>
    <t>11/14/2021</t>
  </si>
  <si>
    <t>8/22/2019</t>
  </si>
  <si>
    <t>8/8/2021</t>
  </si>
  <si>
    <t>7/8/2020</t>
  </si>
  <si>
    <t>9/9/2021</t>
  </si>
  <si>
    <t>3/22/2019</t>
  </si>
  <si>
    <t>3/10/2019</t>
  </si>
  <si>
    <t>4/5/2019</t>
  </si>
  <si>
    <t>8/12/2020</t>
  </si>
  <si>
    <t>11/18/2019</t>
  </si>
  <si>
    <t>4/18/2020</t>
  </si>
  <si>
    <t>2/20/2021</t>
  </si>
  <si>
    <t>1/3/2020</t>
  </si>
  <si>
    <t>10/14/2021</t>
  </si>
  <si>
    <t>10/19/2020</t>
  </si>
  <si>
    <t>3/13/2020</t>
  </si>
  <si>
    <t>8/19/2020</t>
  </si>
  <si>
    <t>9/12/2019</t>
  </si>
  <si>
    <t>7/14/2021</t>
  </si>
  <si>
    <t>7/7/2021</t>
  </si>
  <si>
    <t>9/14/2019</t>
  </si>
  <si>
    <t>12/18/2020</t>
  </si>
  <si>
    <t>11/23/2020</t>
  </si>
  <si>
    <t>4/24/2019</t>
  </si>
  <si>
    <t>9/22/2021</t>
  </si>
  <si>
    <t>9/19/2020</t>
  </si>
  <si>
    <t>5/25/2021</t>
  </si>
  <si>
    <t>4/3/2021</t>
  </si>
  <si>
    <t>6/26/2020</t>
  </si>
  <si>
    <t>8/31/2020</t>
  </si>
  <si>
    <t>10/30/2021</t>
  </si>
  <si>
    <t>1/25/2020</t>
  </si>
  <si>
    <t>3/21/2021</t>
  </si>
  <si>
    <t>11/9/2019</t>
  </si>
  <si>
    <t>3/25/2021</t>
  </si>
  <si>
    <t>3/19/2020</t>
  </si>
  <si>
    <t>11/7/2021</t>
  </si>
  <si>
    <t>7/19/2020</t>
  </si>
  <si>
    <t>9/8/2021</t>
  </si>
  <si>
    <t>4/30/2019</t>
  </si>
  <si>
    <t>7/28/2021</t>
  </si>
  <si>
    <t>3/20/2020</t>
  </si>
  <si>
    <t>4/9/2019</t>
  </si>
  <si>
    <t>6/30/2019</t>
  </si>
  <si>
    <t>2/7/2020</t>
  </si>
  <si>
    <t>12/16/2019</t>
  </si>
  <si>
    <t>12/3/2019</t>
  </si>
  <si>
    <t>6/30/2020</t>
  </si>
  <si>
    <t>9/22/2019</t>
  </si>
  <si>
    <t>7/5/2020</t>
  </si>
  <si>
    <t>10/6/2021</t>
  </si>
  <si>
    <t>9/18/2019</t>
  </si>
  <si>
    <t>1/15/2019</t>
  </si>
  <si>
    <t>2/18/2020</t>
  </si>
  <si>
    <t>8/29/2021</t>
  </si>
  <si>
    <t>11/18/2020</t>
  </si>
  <si>
    <t>1/4/2020</t>
  </si>
  <si>
    <t>12/30/2019</t>
  </si>
  <si>
    <t>8/15/2020</t>
  </si>
  <si>
    <t>7/29/2020</t>
  </si>
  <si>
    <t>6/9/2021</t>
  </si>
  <si>
    <t>1/12/2020</t>
  </si>
  <si>
    <t>9/4/2021</t>
  </si>
  <si>
    <t>6/18/2020</t>
  </si>
  <si>
    <t>6/11/2019</t>
  </si>
  <si>
    <t>1/2/2019</t>
  </si>
  <si>
    <t>8/3/2020</t>
  </si>
  <si>
    <t>5/29/2020</t>
  </si>
  <si>
    <t>4/14/2021</t>
  </si>
  <si>
    <t>6/19/2019</t>
  </si>
  <si>
    <t>4/6/2020</t>
  </si>
  <si>
    <t>3/26/2021</t>
  </si>
  <si>
    <t>3/30/2021</t>
  </si>
  <si>
    <t>3/16/2019</t>
  </si>
  <si>
    <t>3/10/2020</t>
  </si>
  <si>
    <t>7/15/2020</t>
  </si>
  <si>
    <t>9/8/2020</t>
  </si>
  <si>
    <t>5/12/2020</t>
  </si>
  <si>
    <t>5/19/2020</t>
  </si>
  <si>
    <t>12/30/2020</t>
  </si>
  <si>
    <t>3/30/2019</t>
  </si>
  <si>
    <t>7/2/2019</t>
  </si>
  <si>
    <t>6/8/2019</t>
  </si>
  <si>
    <t>12/15/2021</t>
  </si>
  <si>
    <t>4/2/2021</t>
  </si>
  <si>
    <t>3/21/2020</t>
  </si>
  <si>
    <t>3/9/2019</t>
  </si>
  <si>
    <t>2/1/2019</t>
  </si>
  <si>
    <t>3/20/2021</t>
  </si>
  <si>
    <t>9/24/2021</t>
  </si>
  <si>
    <t>4/25/2021</t>
  </si>
  <si>
    <t>6/13/2021</t>
  </si>
  <si>
    <t>Cheese, Onions, Deep Pan, Peppers, Black Olives, Chicken, Thin Crust, Extra Cheese, Hot Sauce</t>
  </si>
  <si>
    <t>Deep Pan, Extra Cheese, Chicken, Peppers, Onions</t>
  </si>
  <si>
    <t>Hot Sauce, Onions, Chicken, Thin Crust, Black Olives</t>
  </si>
  <si>
    <t>Hot Sauce, Onions, Deep Pan, Peppers, Tomatoes, Chicken, Cheese</t>
  </si>
  <si>
    <t>Tomatoes, Extra Cheese, Chicken, Cheese, Black Olives, Hot Sauce, Deep Pan, Peppers, Onions</t>
  </si>
  <si>
    <t>Thin Crust, Peppers, Tomatoes, Hot Sauce, Cheese, Black Olives, Deep Pan, Extra Cheese, Chicken, Onions</t>
  </si>
  <si>
    <t>Hot Sauce, Deep Pan, Extra Cheese, Chicken, Black Olives</t>
  </si>
  <si>
    <t>Chicken, Black Olives, Peppers, Hot Sauce, Thin Crust, Cheese, Tomatoes, Onions</t>
  </si>
  <si>
    <t>Chicken, Tomatoes, Deep Pan, Peppers, Cheese, Thin Crust, Hot Sauce</t>
  </si>
  <si>
    <t>Deep Pan, Black Olives, Extra Cheese, Thin Crust, Peppers, Cheese, Onions</t>
  </si>
  <si>
    <t>Cheese, Thin Crust, Onions, Peppers, Hot Sauce</t>
  </si>
  <si>
    <t>Peppers, Cheese, Extra Cheese, Black Olives, Hot Sauce, Tomatoes, Onions, Deep Pan</t>
  </si>
  <si>
    <t>Thin Crust, Tomatoes, Black Olives, Extra Cheese, Chicken, Deep Pan</t>
  </si>
  <si>
    <t>Onions, Cheese, Hot Sauce, Chicken, Tomatoes, Extra Cheese, Thin Crust</t>
  </si>
  <si>
    <t>Black Olives, Deep Pan, Tomatoes, Extra Cheese, Cheese, Chicken, Peppers</t>
  </si>
  <si>
    <t>Deep Pan, Tomatoes, Thin Crust, Chicken, Black Olives, Cheese, Extra Cheese</t>
  </si>
  <si>
    <t>Chicken, Onions, Extra Cheese, Hot Sauce, Thin Crust, Black Olives, Deep Pan, Tomatoes, Cheese, Peppers</t>
  </si>
  <si>
    <t>Peppers, Deep Pan, Cheese, Black Olives, Hot Sauce</t>
  </si>
  <si>
    <t>Thin Crust, Tomatoes, Extra Cheese, Chicken, Deep Pan, Hot Sauce, Peppers, Black Olives</t>
  </si>
  <si>
    <t>Peppers, Chicken, Hot Sauce, Onions, Cheese, Extra Cheese</t>
  </si>
  <si>
    <t>Peppers, Extra Cheese, Cheese, Thin Crust, Tomatoes</t>
  </si>
  <si>
    <t>Hot Sauce, Onions, Deep Pan, Peppers, Cheese, Tomatoes</t>
  </si>
  <si>
    <t>Black Olives, Extra Cheese, Thin Crust, Deep Pan, Onions, Chicken, Peppers, Tomatoes, Hot Sauce</t>
  </si>
  <si>
    <t>Thin Crust, Black Olives, Extra Cheese, Peppers, Deep Pan, Chicken</t>
  </si>
  <si>
    <t>Chicken, Thin Crust, Peppers, Cheese, Extra Cheese</t>
  </si>
  <si>
    <t>Cheese, Black Olives, Extra Cheese, Tomatoes, Chicken</t>
  </si>
  <si>
    <t>Black Olives, Onions, Cheese, Deep Pan, Tomatoes, Peppers, Thin Crust, Hot Sauce, Extra Cheese, Chicken</t>
  </si>
  <si>
    <t>Peppers, Onions, Extra Cheese, Hot Sauce, Tomatoes, Cheese, Black Olives, Thin Crust, Chicken</t>
  </si>
  <si>
    <t>Peppers, Cheese, Thin Crust, Hot Sauce, Onions, Deep Pan</t>
  </si>
  <si>
    <t>Chicken, Peppers, Tomatoes, Onions, Extra Cheese, Thin Crust, Black Olives, Deep Pan</t>
  </si>
  <si>
    <t>Tomatoes, Thin Crust, Black Olives, Deep Pan, Extra Cheese, Cheese, Hot Sauce, Chicken</t>
  </si>
  <si>
    <t>Cheese, Deep Pan, Extra Cheese, Onions, Chicken, Thin Crust</t>
  </si>
  <si>
    <t>Cheese, Thin Crust, Deep Pan, Tomatoes, Peppers</t>
  </si>
  <si>
    <t>Cheese, Onions, Tomatoes, Thin Crust, Black Olives, Peppers</t>
  </si>
  <si>
    <t>Extra Cheese, Tomatoes, Onions, Thin Crust, Hot Sauce, Chicken</t>
  </si>
  <si>
    <t>Deep Pan, Tomatoes, Chicken, Onions, Cheese, Hot Sauce, Extra Cheese, Black Olives</t>
  </si>
  <si>
    <t>Chicken, Thin Crust, Hot Sauce, Black Olives, Onions, Peppers, Extra Cheese, Tomatoes</t>
  </si>
  <si>
    <t>Deep Pan, Chicken, Peppers, Tomatoes, Black Olives, Hot Sauce, Cheese, Thin Crust</t>
  </si>
  <si>
    <t>Onions, Peppers, Extra Cheese, Tomatoes, Deep Pan, Hot Sauce</t>
  </si>
  <si>
    <t>Black Olives, Peppers, Extra Cheese, Hot Sauce, Chicken</t>
  </si>
  <si>
    <t>Onions, Black Olives, Peppers, Hot Sauce, Extra Cheese, Tomatoes, Deep Pan</t>
  </si>
  <si>
    <t>Peppers, Extra Cheese, Deep Pan, Tomatoes, Onions</t>
  </si>
  <si>
    <t>Peppers, Cheese, Hot Sauce, Tomatoes, Thin Crust</t>
  </si>
  <si>
    <t>Chicken, Peppers, Hot Sauce, Thin Crust, Extra Cheese, Onions, Cheese</t>
  </si>
  <si>
    <t>Hot Sauce, Extra Cheese, Black Olives, Deep Pan, Chicken, Thin Crust, Peppers, Onions, Cheese</t>
  </si>
  <si>
    <t>Hot Sauce, Thin Crust, Deep Pan, Chicken, Black Olives, Extra Cheese</t>
  </si>
  <si>
    <t>Peppers, Cheese, Black Olives, Extra Cheese, Thin Crust, Hot Sauce, Tomatoes</t>
  </si>
  <si>
    <t>Chicken, Onions, Black Olives, Extra Cheese, Tomatoes, Peppers, Thin Crust, Deep Pan</t>
  </si>
  <si>
    <t>Thin Crust, Deep Pan, Chicken, Black Olives, Tomatoes</t>
  </si>
  <si>
    <t>Thin Crust, Extra Cheese, Chicken, Black Olives, Onions, Peppers</t>
  </si>
  <si>
    <t>Chicken, Hot Sauce, Black Olives, Extra Cheese, Tomatoes, Peppers</t>
  </si>
  <si>
    <t>Deep Pan, Extra Cheese, Chicken, Black Olives, Onions, Cheese</t>
  </si>
  <si>
    <t>Deep Pan, Thin Crust, Tomatoes, Chicken, Black Olives, Extra Cheese, Hot Sauce</t>
  </si>
  <si>
    <t>Cheese, Peppers, Black Olives, Extra Cheese, Tomatoes, Deep Pan, Hot Sauce, Thin Crust, Onions</t>
  </si>
  <si>
    <t>Extra Cheese, Peppers, Cheese, Thin Crust, Onions, Hot Sauce, Black Olives, Chicken</t>
  </si>
  <si>
    <t>Thin Crust, Onions, Black Olives, Extra Cheese, Peppers, Deep Pan, Cheese</t>
  </si>
  <si>
    <t>Peppers, Thin Crust, Tomatoes, Hot Sauce, Cheese, Chicken, Extra Cheese, Deep Pan, Onions</t>
  </si>
  <si>
    <t>Hot Sauce, Thin Crust, Onions, Tomatoes, Chicken, Deep Pan, Black Olives</t>
  </si>
  <si>
    <t>Hot Sauce, Chicken, Tomatoes, Peppers, Deep Pan, Extra Cheese</t>
  </si>
  <si>
    <t>Tomatoes, Deep Pan, Thin Crust, Onions, Extra Cheese</t>
  </si>
  <si>
    <t>Thin Crust, Onions, Black Olives, Tomatoes, Cheese, Hot Sauce</t>
  </si>
  <si>
    <t>Tomatoes, Hot Sauce, Peppers, Black Olives, Onions, Chicken, Extra Cheese</t>
  </si>
  <si>
    <t>Peppers, Hot Sauce, Cheese, Extra Cheese, Deep Pan, Black Olives, Onions</t>
  </si>
  <si>
    <t>Extra Cheese, Chicken, Hot Sauce, Deep Pan, Peppers, Cheese</t>
  </si>
  <si>
    <t>Onions, Extra Cheese, Chicken, Cheese, Thin Crust, Black Olives</t>
  </si>
  <si>
    <t>Onions, Cheese, Tomatoes, Deep Pan, Hot Sauce, Peppers, Black Olives</t>
  </si>
  <si>
    <t>Thin Crust, Black Olives, Onions, Cheese, Hot Sauce, Tomatoes, Peppers</t>
  </si>
  <si>
    <t>Onions, Extra Cheese, Black Olives, Cheese, Chicken, Tomatoes, Thin Crust, Hot Sauce, Deep Pan</t>
  </si>
  <si>
    <t>Onions, Black Olives, Chicken, Cheese, Peppers, Tomatoes</t>
  </si>
  <si>
    <t>Onions, Extra Cheese, Peppers, Black Olives, Chicken, Deep Pan</t>
  </si>
  <si>
    <t>Chicken, Black Olives, Peppers, Hot Sauce, Cheese, Deep Pan, Tomatoes, Onions, Extra Cheese, Thin Crust</t>
  </si>
  <si>
    <t>Tomatoes, Chicken, Thin Crust, Black Olives, Peppers, Onions, Deep Pan</t>
  </si>
  <si>
    <t>Hot Sauce, Extra Cheese, Onions, Thin Crust, Cheese, Peppers, Deep Pan, Black Olives, Chicken</t>
  </si>
  <si>
    <t>Cheese, Onions, Chicken, Thin Crust, Black Olives, Tomatoes, Hot Sauce</t>
  </si>
  <si>
    <t>Hot Sauce, Onions, Extra Cheese, Cheese, Tomatoes</t>
  </si>
  <si>
    <t>Cheese, Black Olives, Deep Pan, Extra Cheese, Peppers, Onions, Hot Sauce, Tomatoes, Chicken</t>
  </si>
  <si>
    <t>Deep Pan, Thin Crust, Black Olives, Onions, Cheese, Peppers, Extra Cheese</t>
  </si>
  <si>
    <t>Hot Sauce, Thin Crust, Tomatoes, Onions, Cheese, Chicken, Deep Pan</t>
  </si>
  <si>
    <t>Tomatoes, Black Olives, Onions, Deep Pan, Thin Crust, Cheese, Chicken, Extra Cheese, Hot Sauce, Peppers</t>
  </si>
  <si>
    <t>Cheese, Onions, Tomatoes, Deep Pan, Thin Crust, Hot Sauce</t>
  </si>
  <si>
    <t>Onions, Thin Crust, Cheese, Black Olives, Hot Sauce</t>
  </si>
  <si>
    <t>Chicken, Black Olives, Thin Crust, Onions, Deep Pan, Peppers, Cheese, Hot Sauce</t>
  </si>
  <si>
    <t>Thin Crust, Extra Cheese, Chicken, Deep Pan, Onions</t>
  </si>
  <si>
    <t>Cheese, Chicken, Onions, Peppers, Hot Sauce, Black Olives, Tomatoes, Deep Pan</t>
  </si>
  <si>
    <t>Tomatoes, Deep Pan, Peppers, Black Olives, Thin Crust, Hot Sauce, Extra Cheese</t>
  </si>
  <si>
    <t>Onions, Tomatoes, Hot Sauce, Black Olives, Thin Crust</t>
  </si>
  <si>
    <t>Cheese, Extra Cheese, Thin Crust, Peppers, Chicken, Hot Sauce, Tomatoes</t>
  </si>
  <si>
    <t>Cheese, Chicken, Onions, Thin Crust, Peppers</t>
  </si>
  <si>
    <t>Peppers, Hot Sauce, Extra Cheese, Onions, Chicken, Cheese, Black Olives, Deep Pan</t>
  </si>
  <si>
    <t>Deep Pan, Onions, Extra Cheese, Peppers, Chicken, Black Olives</t>
  </si>
  <si>
    <t>Thin Crust, Black Olives, Tomatoes, Hot Sauce, Cheese</t>
  </si>
  <si>
    <t>Extra Cheese, Hot Sauce, Deep Pan, Tomatoes, Chicken, Black Olives</t>
  </si>
  <si>
    <t>Thin Crust, Cheese, Tomatoes, Deep Pan, Black Olives</t>
  </si>
  <si>
    <t>Peppers, Cheese, Tomatoes, Thin Crust, Chicken, Onions</t>
  </si>
  <si>
    <t>Onions, Peppers, Hot Sauce, Cheese, Extra Cheese, Thin Crust, Chicken</t>
  </si>
  <si>
    <t>Thin Crust, Chicken, Cheese, Onions, Black Olives</t>
  </si>
  <si>
    <t>Hot Sauce, Tomatoes, Chicken, Cheese, Deep Pan, Extra Cheese</t>
  </si>
  <si>
    <t>Black Olives, Extra Cheese, Deep Pan, Thin Crust, Chicken, Hot Sauce</t>
  </si>
  <si>
    <t>Chicken, Cheese, Black Olives, Extra Cheese, Onions, Hot Sauce, Tomatoes, Peppers</t>
  </si>
  <si>
    <t>Deep Pan, Cheese, Onions, Peppers, Chicken, Thin Crust, Extra Cheese</t>
  </si>
  <si>
    <t>Cheese, Peppers, Thin Crust, Extra Cheese, Hot Sauce, Black Olives, Tomatoes, Chicken</t>
  </si>
  <si>
    <t>Peppers, Hot Sauce, Chicken, Deep Pan, Onions</t>
  </si>
  <si>
    <t>Black Olives, Deep Pan, Onions, Hot Sauce, Thin Crust</t>
  </si>
  <si>
    <t>Thin Crust, Onions, Hot Sauce, Chicken, Peppers, Cheese, Tomatoes, Deep Pan</t>
  </si>
  <si>
    <t>Tomatoes, Black Olives, Chicken, Thin Crust, Onions, Cheese</t>
  </si>
  <si>
    <t>Deep Pan, Onions, Hot Sauce, Cheese, Chicken, Extra Cheese, Thin Crust, Peppers, Tomatoes</t>
  </si>
  <si>
    <t>Black Olives, Deep Pan, Chicken, Hot Sauce, Thin Crust, Peppers, Onions</t>
  </si>
  <si>
    <t>Chicken, Peppers, Extra Cheese, Cheese, Tomatoes, Thin Crust, Hot Sauce, Onions</t>
  </si>
  <si>
    <t>Deep Pan, Thin Crust, Extra Cheese, Black Olives, Tomatoes</t>
  </si>
  <si>
    <t>Deep Pan, Hot Sauce, Cheese, Tomatoes, Onions</t>
  </si>
  <si>
    <t>Deep Pan, Extra Cheese, Chicken, Thin Crust, Black Olives, Hot Sauce, Tomatoes, Peppers, Onions, Cheese</t>
  </si>
  <si>
    <t>Chicken, Peppers, Deep Pan, Extra Cheese, Hot Sauce, Black Olives</t>
  </si>
  <si>
    <t>Thin Crust, Black Olives, Extra Cheese, Tomatoes, Onions, Hot Sauce, Chicken</t>
  </si>
  <si>
    <t>Black Olives, Deep Pan, Chicken, Peppers, Thin Crust</t>
  </si>
  <si>
    <t>Chicken, Peppers, Onions, Extra Cheese, Hot Sauce</t>
  </si>
  <si>
    <t>Tomatoes, Black Olives, Thin Crust, Chicken, Onions, Extra Cheese, Peppers, Deep Pan, Hot Sauce, Cheese</t>
  </si>
  <si>
    <t>Hot Sauce, Chicken, Black Olives, Cheese, Tomatoes, Onions, Extra Cheese, Thin Crust</t>
  </si>
  <si>
    <t>Thin Crust, Deep Pan, Hot Sauce, Cheese, Extra Cheese, Peppers</t>
  </si>
  <si>
    <t>Thin Crust, Peppers, Hot Sauce, Deep Pan, Black Olives</t>
  </si>
  <si>
    <t>Chicken, Deep Pan, Onions, Extra Cheese, Cheese, Black Olives</t>
  </si>
  <si>
    <t>Onions, Chicken, Hot Sauce, Black Olives, Peppers, Cheese, Tomatoes</t>
  </si>
  <si>
    <t>Deep Pan, Peppers, Black Olives, Thin Crust, Chicken, Tomatoes</t>
  </si>
  <si>
    <t>Thin Crust, Hot Sauce, Black Olives, Peppers, Cheese, Deep Pan, Extra Cheese, Tomatoes, Chicken, Onions</t>
  </si>
  <si>
    <t>Deep Pan, Chicken, Onions, Thin Crust, Cheese, Extra Cheese, Hot Sauce, Peppers, Tomatoes</t>
  </si>
  <si>
    <t>Peppers, Deep Pan, Black Olives, Chicken, Hot Sauce, Tomatoes, Cheese, Onions</t>
  </si>
  <si>
    <t>Cheese, Chicken, Black Olives, Peppers, Hot Sauce, Onions, Tomatoes</t>
  </si>
  <si>
    <t>Extra Cheese, Deep Pan, Thin Crust, Black Olives, Onions, Cheese, Chicken, Tomatoes, Hot Sauce</t>
  </si>
  <si>
    <t>Cheese, Black Olives, Extra Cheese, Hot Sauce, Chicken, Onions, Peppers</t>
  </si>
  <si>
    <t>Tomatoes, Deep Pan, Extra Cheese, Cheese, Thin Crust</t>
  </si>
  <si>
    <t>Black Olives, Chicken, Peppers, Onions, Hot Sauce, Cheese, Deep Pan</t>
  </si>
  <si>
    <t>Extra Cheese, Onions, Deep Pan, Thin Crust, Hot Sauce, Black Olives</t>
  </si>
  <si>
    <t>Tomatoes, Onions, Chicken, Extra Cheese, Hot Sauce</t>
  </si>
  <si>
    <t>Extra Cheese, Peppers, Chicken, Deep Pan, Hot Sauce, Onions</t>
  </si>
  <si>
    <t>Onions, Cheese, Black Olives, Extra Cheese, Peppers, Chicken</t>
  </si>
  <si>
    <t>Cheese, Thin Crust, Onions, Extra Cheese, Deep Pan, Tomatoes, Chicken, Hot Sauce</t>
  </si>
  <si>
    <t>Onions, Chicken, Peppers, Tomatoes, Hot Sauce</t>
  </si>
  <si>
    <t>Peppers, Chicken, Extra Cheese, Deep Pan, Black Olives, Tomatoes, Cheese, Hot Sauce, Thin Crust</t>
  </si>
  <si>
    <t>Peppers, Deep Pan, Extra Cheese, Onions, Cheese, Chicken</t>
  </si>
  <si>
    <t>Peppers, Hot Sauce, Deep Pan, Chicken, Onions, Extra Cheese</t>
  </si>
  <si>
    <t>Peppers, Cheese, Extra Cheese, Black Olives, Tomatoes, Thin Crust</t>
  </si>
  <si>
    <t>Extra Cheese, Onions, Hot Sauce, Cheese, Peppers</t>
  </si>
  <si>
    <t>Deep Pan, Peppers, Onions, Hot Sauce, Tomatoes, Chicken, Extra Cheese</t>
  </si>
  <si>
    <t>Cheese, Peppers, Extra Cheese, Tomatoes, Chicken</t>
  </si>
  <si>
    <t>Black Olives, Peppers, Extra Cheese, Cheese, Chicken, Tomatoes, Deep Pan, Onions</t>
  </si>
  <si>
    <t>Chicken, Onions, Cheese, Peppers, Deep Pan, Hot Sauce, Thin Crust, Extra Cheese, Tomatoes</t>
  </si>
  <si>
    <t>Hot Sauce, Thin Crust, Cheese, Deep Pan, Chicken</t>
  </si>
  <si>
    <t>Onions, Thin Crust, Deep Pan, Tomatoes, Hot Sauce, Extra Cheese, Black Olives, Cheese, Peppers</t>
  </si>
  <si>
    <t>Thin Crust, Deep Pan, Tomatoes, Black Olives, Peppers</t>
  </si>
  <si>
    <t>Black Olives, Cheese, Tomatoes, Extra Cheese, Deep Pan, Onions, Hot Sauce, Chicken</t>
  </si>
  <si>
    <t>Extra Cheese, Thin Crust, Cheese, Onions, Black Olives</t>
  </si>
  <si>
    <t>Deep Pan, Onions, Black Olives, Tomatoes, Thin Crust</t>
  </si>
  <si>
    <t>Black Olives, Hot Sauce, Cheese, Onions, Extra Cheese</t>
  </si>
  <si>
    <t>Extra Cheese, Hot Sauce, Deep Pan, Peppers, Tomatoes, Cheese</t>
  </si>
  <si>
    <t>Peppers, Thin Crust, Hot Sauce, Deep Pan, Tomatoes, Extra Cheese, Cheese</t>
  </si>
  <si>
    <t>Onions, Extra Cheese, Tomatoes, Black Olives, Cheese, Peppers, Chicken, Thin Crust, Deep Pan, Hot Sauce</t>
  </si>
  <si>
    <t>Cheese, Tomatoes, Hot Sauce, Peppers, Deep Pan</t>
  </si>
  <si>
    <t>Extra Cheese, Deep Pan, Peppers, Onions, Hot Sauce, Tomatoes, Black Olives</t>
  </si>
  <si>
    <t>Extra Cheese, Cheese, Hot Sauce, Black Olives, Chicken, Thin Crust, Peppers, Deep Pan, Onions</t>
  </si>
  <si>
    <t>Deep Pan, Chicken, Hot Sauce, Onions, Extra Cheese, Peppers</t>
  </si>
  <si>
    <t>Black Olives, Thin Crust, Hot Sauce, Chicken, Deep Pan, Tomatoes, Cheese, Extra Cheese, Onions, Peppers</t>
  </si>
  <si>
    <t>Thin Crust, Black Olives, Tomatoes, Hot Sauce, Chicken</t>
  </si>
  <si>
    <t>Black Olives, Onions, Peppers, Extra Cheese, Chicken</t>
  </si>
  <si>
    <t>Thin Crust, Black Olives, Extra Cheese, Cheese, Peppers, Onions, Tomatoes, Deep Pan, Chicken</t>
  </si>
  <si>
    <t>Peppers, Cheese, Deep Pan, Chicken, Onions, Thin Crust, Hot Sauce, Tomatoes, Extra Cheese</t>
  </si>
  <si>
    <t>Extra Cheese, Cheese, Peppers, Deep Pan, Chicken, Tomatoes</t>
  </si>
  <si>
    <t>Thin Crust, Peppers, Tomatoes, Onions, Cheese</t>
  </si>
  <si>
    <t>Cheese, Chicken, Tomatoes, Black Olives, Extra Cheese</t>
  </si>
  <si>
    <t>Deep Pan, Chicken, Hot Sauce, Extra Cheese, Tomatoes, Onions</t>
  </si>
  <si>
    <t>Deep Pan, Peppers, Chicken, Thin Crust, Hot Sauce</t>
  </si>
  <si>
    <t>Onions, Hot Sauce, Deep Pan, Thin Crust, Black Olives, Extra Cheese, Peppers, Chicken</t>
  </si>
  <si>
    <t>Onions, Thin Crust, Black Olives, Tomatoes, Chicken, Extra Cheese</t>
  </si>
  <si>
    <t>Deep Pan, Thin Crust, Peppers, Hot Sauce, Chicken, Extra Cheese</t>
  </si>
  <si>
    <t>Chicken, Black Olives, Thin Crust, Extra Cheese, Hot Sauce</t>
  </si>
  <si>
    <t>Onions, Cheese, Extra Cheese, Black Olives, Deep Pan, Peppers</t>
  </si>
  <si>
    <t>Black Olives, Deep Pan, Tomatoes, Cheese, Peppers, Extra Cheese, Onions</t>
  </si>
  <si>
    <t>Peppers, Tomatoes, Onions, Hot Sauce, Chicken, Thin Crust, Extra Cheese</t>
  </si>
  <si>
    <t>Extra Cheese, Peppers, Thin Crust, Tomatoes, Cheese</t>
  </si>
  <si>
    <t>Tomatoes, Thin Crust, Extra Cheese, Black Olives, Onions, Deep Pan, Hot Sauce, Cheese, Peppers, Chicken</t>
  </si>
  <si>
    <t>Tomatoes, Onions, Deep Pan, Hot Sauce, Cheese</t>
  </si>
  <si>
    <t>Peppers, Extra Cheese, Thin Crust, Deep Pan, Onions, Black Olives, sweet corn, Chicken</t>
  </si>
  <si>
    <t>Chicken, Peppers, Thin Crust, Hot Sauce, Cheese, sweet corn, Extra Cheese, Black Olives</t>
  </si>
  <si>
    <t>Peppers, Cheese, Onions, Chicken, Extra Cheese, sweet corn</t>
  </si>
  <si>
    <t>Onions, Cheese, Extra Cheese, Thin Crust, Deep Pan, Tomatoes, Hot Sauce, Chicken, sweet corn, Black Olives</t>
  </si>
  <si>
    <t>Black Olives, Thin Crust, sweet corn, Hot Sauce, Onions, Extra Cheese, Chicken</t>
  </si>
  <si>
    <t>sweet corn, Black Olives, Thin Crust, Onions, Tomatoes, Hot Sauce, Extra Cheese, Cheese, Chicken, Peppers, Deep Pan</t>
  </si>
  <si>
    <t>Hot Sauce, Onions, Black Olives, sweet corn, Cheese, Chicken, Peppers, Tomatoes, Deep Pan</t>
  </si>
  <si>
    <t>Onions, Black Olives, Extra Cheese, Tomatoes, Hot Sauce, Cheese, sweet corn, Peppers, Chicken, Thin Crust</t>
  </si>
  <si>
    <t>Black Olives, Chicken, Extra Cheese, Peppers, Tomatoes, Deep Pan, Cheese, Thin Crust, sweet corn, Onions</t>
  </si>
  <si>
    <t>sweet corn, Deep Pan, Chicken, Onions, Black Olives, Extra Cheese, Cheese, Tomatoes</t>
  </si>
  <si>
    <t>Extra Cheese, Thin Crust, Onions, Deep Pan, sweet corn, Chicken</t>
  </si>
  <si>
    <t>Hot Sauce, Thin Crust, Tomatoes, Extra Cheese, Black Olives, Onions, Deep Pan, sweet corn</t>
  </si>
  <si>
    <t>Thin Crust, Deep Pan, Hot Sauce, Chicken, Extra Cheese, Onions, Peppers, Black Olives, sweet corn, Cheese</t>
  </si>
  <si>
    <t>Chicken, Deep Pan, Black Olives, Thin Crust, Cheese, Tomatoes, Hot Sauce, sweet corn, Extra Cheese, Onions</t>
  </si>
  <si>
    <t>sweet corn, Cheese, Peppers, Thin Crust, Deep Pan, Extra Cheese, Hot Sauce, Onions, Black Olives, Chicken, Tomatoes</t>
  </si>
  <si>
    <t>Thin Crust, Extra Cheese, Deep Pan, Onions, Chicken, Hot Sauce, Black Olives, sweet corn, Tomatoes, Peppers, Cheese</t>
  </si>
  <si>
    <t>Black Olives, Peppers, Chicken, Hot Sauce, sweet corn, Cheese, Extra Cheese, Thin Crust, Tomatoes, Deep Pan, Onions</t>
  </si>
  <si>
    <t>Deep Pan, Hot Sauce, Chicken, Tomatoes, Peppers, Extra Cheese, sweet corn, Black Olives, Thin Crust</t>
  </si>
  <si>
    <t>Extra Cheese, sweet corn, Hot Sauce, Deep Pan, Cheese</t>
  </si>
  <si>
    <t>Peppers, Thin Crust, Onions, Tomatoes, Deep Pan, Extra Cheese, Cheese, Chicken, sweet corn, Black Olives, Hot Sauce</t>
  </si>
  <si>
    <t>Peppers, Thin Crust, Extra Cheese, Onions, Chicken, Cheese, sweet corn, Deep Pan, Hot Sauce, Black Olives</t>
  </si>
  <si>
    <t>Black Olives, Peppers, Chicken, Thin Crust, Hot Sauce, sweet corn, Deep Pan</t>
  </si>
  <si>
    <t>Chicken, Black Olives, Tomatoes, Cheese, Deep Pan, Onions, Thin Crust, sweet corn, Peppers</t>
  </si>
  <si>
    <t>Hot Sauce, sweet corn, Deep Pan, Tomatoes, Peppers, Cheese, Onions, Chicken</t>
  </si>
  <si>
    <t>Thin Crust, Extra Cheese, Onions, Peppers, sweet corn, Black Olives, Hot Sauce, Deep Pan, Cheese</t>
  </si>
  <si>
    <t>sweet corn, Peppers, Thin Crust, Tomatoes, Chicken, Hot Sauce, Deep Pan, Onions, Extra Cheese, Black Olives, Cheese</t>
  </si>
  <si>
    <t>Chicken, Peppers, Onions, Black Olives, sweet corn, Deep Pan, Tomatoes, Extra Cheese, Hot Sauce, Thin Crust</t>
  </si>
  <si>
    <t>Extra Cheese, Black Olives, sweet corn, Onions, Hot Sauce, Cheese, Thin Crust, Deep Pan, Chicken, Peppers, Tomatoes</t>
  </si>
  <si>
    <t>Tomatoes, Hot Sauce, sweet corn, Onions, Thin Crust, Cheese, Chicken, Peppers, Deep Pan, Extra Cheese, Black Olives</t>
  </si>
  <si>
    <t>Deep Pan, Hot Sauce, Extra Cheese, Peppers, Cheese, Chicken, Thin Crust, Black Olives, sweet corn, Onions, Tomatoes</t>
  </si>
  <si>
    <t>Onions, Deep Pan, Extra Cheese, Black Olives, sweet corn, Peppers, Chicken</t>
  </si>
  <si>
    <t>Thin Crust, Tomatoes, Hot Sauce, Extra Cheese, Cheese, Peppers, sweet corn, Deep Pan, Chicken, Black Olives</t>
  </si>
  <si>
    <t>sweet corn, Cheese, Extra Cheese, Onions, Chicken, Black Olives, Hot Sauce, Deep Pan, Peppers</t>
  </si>
  <si>
    <t>Hot Sauce, Black Olives, Deep Pan, Onions, sweet corn, Chicken</t>
  </si>
  <si>
    <t>Thin Crust, Deep Pan, Black Olives, Peppers, Onions, sweet corn, Hot Sauce, Extra Cheese, Tomatoes, Cheese, Chicken</t>
  </si>
  <si>
    <t>Onions, Extra Cheese, Cheese, Black Olives, Chicken, Peppers, sweet corn, Deep Pan, Tomatoes</t>
  </si>
  <si>
    <t>Cheese, sweet corn, Deep Pan, Extra Cheese, Onions</t>
  </si>
  <si>
    <t>Extra Cheese, Deep Pan, sweet corn, Tomatoes, Hot Sauce, Black Olives</t>
  </si>
  <si>
    <t>Cheese, Thin Crust, sweet corn, Onions, Black Olives, Hot Sauce, Tomatoes, Chicken, Peppers, Deep Pan, Extra Cheese</t>
  </si>
  <si>
    <t>Tomatoes, Black Olives, Extra Cheese, Chicken, Cheese, Thin Crust, Onions, Deep Pan, sweet corn</t>
  </si>
  <si>
    <t>Thin Crust, Deep Pan, Chicken, Extra Cheese, Peppers, Tomatoes, Onions, Cheese, Hot Sauce, Black Olives, sweet corn</t>
  </si>
  <si>
    <t>sweet corn, Extra Cheese, Deep Pan, Chicken, Hot Sauce</t>
  </si>
  <si>
    <t>Chicken, Cheese, Tomatoes, Deep Pan, Thin Crust, sweet corn, Hot Sauce, Black Olives, Extra Cheese, Peppers</t>
  </si>
  <si>
    <t>Deep Pan, Cheese, Tomatoes, Chicken, Peppers, Extra Cheese, sweet corn, Black Olives, Onions, Hot Sauce, Thin Crust</t>
  </si>
  <si>
    <t>sweet corn, Onions, Thin Crust, Tomatoes, Cheese</t>
  </si>
  <si>
    <t>Onions, Extra Cheese, sweet corn, Chicken, Thin Crust</t>
  </si>
  <si>
    <t>Black Olives, Thin Crust, Onions, Tomatoes, Deep Pan, Chicken, sweet corn, Hot Sauce, Cheese, Peppers</t>
  </si>
  <si>
    <t>Cheese, Peppers, Thin Crust, Extra Cheese, sweet corn, Deep Pan</t>
  </si>
  <si>
    <t>Chicken, Thin Crust, Cheese, Deep Pan, sweet corn, Extra Cheese</t>
  </si>
  <si>
    <t>Chicken, Cheese, Extra Cheese, Hot Sauce, Deep Pan, Thin Crust, Peppers, Onions, sweet corn, Tomatoes, Black Olives</t>
  </si>
  <si>
    <t>Onions, Black Olives, sweet corn, Deep Pan, Peppers, Chicken</t>
  </si>
  <si>
    <t>Black Olives, Extra Cheese, Deep Pan, sweet corn, Cheese, Hot Sauce, Thin Crust, Peppers, Tomatoes</t>
  </si>
  <si>
    <t>Deep Pan, Cheese, sweet corn, Black Olives, Onions, Hot Sauce, Peppers, Tomatoes</t>
  </si>
  <si>
    <t>sweet corn, Extra Cheese, Tomatoes, Deep Pan, Chicken, Onions, Cheese</t>
  </si>
  <si>
    <t>Black Olives, Cheese, sweet corn, Onions, Chicken, Peppers, Hot Sauce</t>
  </si>
  <si>
    <t>Chicken, Extra Cheese, sweet corn, Tomatoes, Deep Pan, Thin Crust, Onions, Hot Sauce, Peppers</t>
  </si>
  <si>
    <t>Thin Crust, Peppers, Extra Cheese, Chicken, sweet corn, Hot Sauce</t>
  </si>
  <si>
    <t>Chicken, Onions, Deep Pan, Black Olives, Thin Crust, Peppers, sweet corn, Tomatoes, Hot Sauce</t>
  </si>
  <si>
    <t>Chicken, Onions, Black Olives, Extra Cheese, Deep Pan, sweet corn, Cheese, Thin Crust, Tomatoes, Peppers</t>
  </si>
  <si>
    <t>Black Olives, Onions, Peppers, Chicken, Hot Sauce, Tomatoes, Cheese, sweet corn, Deep Pan, Thin Crust</t>
  </si>
  <si>
    <t>Tomatoes, Peppers, Deep Pan, sweet corn, Cheese, Thin Crust, Onions, Hot Sauce, Extra Cheese, Chicken, Black Olives</t>
  </si>
  <si>
    <t>Extra Cheese, sweet corn, Chicken, Black Olives, Thin Crust, Peppers, Onions, Hot Sauce</t>
  </si>
  <si>
    <t>Onions, Chicken, Black Olives, sweet corn, Deep Pan, Tomatoes</t>
  </si>
  <si>
    <t>Hot Sauce, Cheese, sweet corn, Onions, Peppers, Deep Pan, Thin Crust</t>
  </si>
  <si>
    <t>Tomatoes, Peppers, Hot Sauce, Black Olives, Thin Crust, Extra Cheese, sweet corn, Chicken, Cheese, Deep Pan, Onions</t>
  </si>
  <si>
    <t>Black Olives, sweet corn, Peppers, Cheese, Deep Pan, Hot Sauce, Onions</t>
  </si>
  <si>
    <t>Deep Pan, Chicken, Black Olives, sweet corn, Cheese, Peppers, Extra Cheese, Onions, Tomatoes, Thin Crust, Hot Sauce</t>
  </si>
  <si>
    <t>Chicken, Thin Crust, Peppers, Hot Sauce, Tomatoes, sweet corn, Extra Cheese, Onions</t>
  </si>
  <si>
    <t>Cheese, Thin Crust, Tomatoes, Deep Pan, sweet corn, Peppers, Chicken, Black Olives, Extra Cheese, Hot Sauce</t>
  </si>
  <si>
    <t>Extra Cheese, Black Olives, sweet corn, Deep Pan, Hot Sauce, Tomatoes, Onions, Cheese, Thin Crust, Peppers, Chicken</t>
  </si>
  <si>
    <t>Tomatoes, Extra Cheese, Chicken, Onions, Hot Sauce, Thin Crust, Deep Pan, sweet corn, Cheese, Peppers, Black Olives</t>
  </si>
  <si>
    <t>Black Olives, Tomatoes, Onions, Cheese, sweet corn, Deep Pan, Thin Crust, Hot Sauce, Peppers, Chicken</t>
  </si>
  <si>
    <t>Chicken, Onions, sweet corn, Deep Pan, Cheese, Tomatoes, Thin Crust, Hot Sauce</t>
  </si>
  <si>
    <t>Black Olives, Extra Cheese, Cheese, sweet corn, Tomatoes, Thin Crust</t>
  </si>
  <si>
    <t>Hot Sauce, Deep Pan, Thin Crust, Tomatoes, Cheese, Chicken, Black Olives, Extra Cheese, sweet corn</t>
  </si>
  <si>
    <t>Thin Crust, Peppers, sweet corn, Deep Pan, Extra Cheese, Onions</t>
  </si>
  <si>
    <t>Thin Crust, Extra Cheese, sweet corn, Onions, Chicken, Tomatoes, Cheese, Peppers, Black Olives</t>
  </si>
  <si>
    <t>Deep Pan, Peppers, Tomatoes, Extra Cheese, Cheese, Hot Sauce, Onions, Thin Crust, sweet corn, Chicken</t>
  </si>
  <si>
    <t>Extra Cheese, sweet corn, Deep Pan, Onions, Cheese</t>
  </si>
  <si>
    <t>Black Olives, Thin Crust, Extra Cheese, Hot Sauce, sweet corn, Cheese, Onions, Peppers, Chicken</t>
  </si>
  <si>
    <t>Peppers, Chicken, Thin Crust, Hot Sauce, Onions, Cheese, sweet corn, Tomatoes</t>
  </si>
  <si>
    <t>Cheese, Onions, Peppers, Deep Pan, sweet corn, Chicken, Thin Crust, Hot Sauce, Extra Cheese</t>
  </si>
  <si>
    <t>Black Olives, Extra Cheese, Deep Pan, Hot Sauce, Thin Crust, Onions, Tomatoes, sweet corn, Peppers</t>
  </si>
  <si>
    <t>Tomatoes, Deep Pan, Thin Crust, Black Olives, Extra Cheese, sweet corn, Chicken, Peppers</t>
  </si>
  <si>
    <t>Chicken, Cheese, Peppers, Deep Pan, Black Olives, sweet corn</t>
  </si>
  <si>
    <t>Cheese, Tomatoes, Peppers, Deep Pan, Extra Cheese, Onions, sweet corn, Chicken, Thin Crust, Black Olives</t>
  </si>
  <si>
    <t>Tomatoes, Peppers, Deep Pan, Onions, Cheese, Chicken, sweet corn, Black Olives, Thin Crust, Hot Sauce, Extra Cheese</t>
  </si>
  <si>
    <t>Tomatoes, Black Olives, Deep Pan, sweet corn, Cheese, Onions, Peppers</t>
  </si>
  <si>
    <t>Peppers, Hot Sauce, Deep Pan, Onions, Extra Cheese, Tomatoes, sweet corn</t>
  </si>
  <si>
    <t>Black Olives, Peppers, Onions, Cheese, sweet corn, Extra Cheese, Deep Pan, Tomatoes, Thin Crust, Hot Sauce</t>
  </si>
  <si>
    <t>sweet corn, Thin Crust, Hot Sauce, Deep Pan, Peppers, Onions, Chicken, Cheese, Black Olives, Extra Cheese</t>
  </si>
  <si>
    <t>Thin Crust, Deep Pan, Chicken, Extra Cheese, Hot Sauce, Onions, sweet corn, Cheese, Peppers, Tomatoes, Black Olives</t>
  </si>
  <si>
    <t>Chicken, sweet corn, Onions, Peppers, Black Olives, Extra Cheese, Cheese, Thin Crust, Hot Sauce, Deep Pan, Tomatoes</t>
  </si>
  <si>
    <t>Chicken, Peppers, Thin Crust, Tomatoes, sweet corn</t>
  </si>
  <si>
    <t>Extra Cheese, Deep Pan, Onions, Hot Sauce, Cheese, Thin Crust, Chicken, Tomatoes, sweet corn, Peppers, Black Olives</t>
  </si>
  <si>
    <t>Onions, Peppers, Thin Crust, Hot Sauce, Tomatoes, Black Olives, Cheese, sweet corn, Extra Cheese, Chicken, Deep Pan</t>
  </si>
  <si>
    <t>Cheese, Hot Sauce, Extra Cheese, Thin Crust, Black Olives, sweet corn, Onions, Peppers, Deep Pan</t>
  </si>
  <si>
    <t>Black Olives, Hot Sauce, Chicken, Extra Cheese, Deep Pan, sweet corn, Thin Crust, Cheese, Tomatoes</t>
  </si>
  <si>
    <t>Hot Sauce, Tomatoes, Black Olives, Thin Crust, Extra Cheese, Onions, Chicken, sweet corn, Deep Pan, Cheese, Peppers</t>
  </si>
  <si>
    <t>Hot Sauce, Cheese, Extra Cheese, Deep Pan, Onions, sweet corn, Tomatoes, Chicken</t>
  </si>
  <si>
    <t>Extra Cheese, Cheese, Tomatoes, Hot Sauce, sweet corn</t>
  </si>
  <si>
    <t>Thin Crust, Tomatoes, Deep Pan, Onions, Peppers, Cheese, sweet corn, Black Olives</t>
  </si>
  <si>
    <t>Peppers, Tomatoes, Chicken, Deep Pan, Cheese, Thin Crust, sweet corn</t>
  </si>
  <si>
    <t>Black Olives, Cheese, Chicken, Tomatoes, Hot Sauce, Deep Pan, Extra Cheese, Peppers, sweet corn</t>
  </si>
  <si>
    <t>Cheese, Hot Sauce, Deep Pan, sweet corn, Extra Cheese, Thin Crust, Peppers, Chicken, Onions, Black Olives</t>
  </si>
  <si>
    <t>Tomatoes, Thin Crust, Onions, Black Olives, sweet corn, Cheese, Hot Sauce</t>
  </si>
  <si>
    <t>Peppers, Thin Crust, Onions, Hot Sauce, Black Olives, Extra Cheese, sweet corn, Chicken, Deep Pan</t>
  </si>
  <si>
    <t>Hot Sauce, Cheese, sweet corn, Peppers, Thin Crust, Black Olives, Tomatoes, Deep Pan</t>
  </si>
  <si>
    <t>Extra Cheese, Black Olives, Onions, Tomatoes, sweet corn, Hot Sauce, Peppers, Deep Pan</t>
  </si>
  <si>
    <t>Peppers, Cheese, Black Olives, sweet corn, Hot Sauce, Tomatoes</t>
  </si>
  <si>
    <t>Onions, Hot Sauce, Deep Pan, Peppers, Cheese, sweet corn, Tomatoes</t>
  </si>
  <si>
    <t>Onions, Black Olives, Thin Crust, Hot Sauce, sweet corn, Chicken, Cheese, Deep Pan, Extra Cheese</t>
  </si>
  <si>
    <t>Deep Pan, Extra Cheese, Thin Crust, Cheese, sweet corn</t>
  </si>
  <si>
    <t>Deep Pan, Hot Sauce, Thin Crust, Chicken, Cheese, sweet corn, Peppers, Tomatoes, Onions, Extra Cheese</t>
  </si>
  <si>
    <t>Hot Sauce, Deep Pan, Extra Cheese, Thin Crust, Chicken, Peppers, sweet corn, Cheese</t>
  </si>
  <si>
    <t>Thin Crust, sweet corn, Tomatoes, Black Olives, Chicken, Deep Pan, Extra Cheese, Peppers, Hot Sauce, Onions, Cheese</t>
  </si>
  <si>
    <t>Tomatoes, Black Olives, Hot Sauce, Onions, sweet corn, Deep Pan, Cheese, Thin Crust, Peppers</t>
  </si>
  <si>
    <t>Chicken, Peppers, Deep Pan, Thin Crust, Onions, Tomatoes, sweet corn, Black Olives, Cheese</t>
  </si>
  <si>
    <t>Peppers, Black Olives, Extra Cheese, Chicken, Hot Sauce, Tomatoes, Thin Crust, Deep Pan, sweet corn, Onions, Cheese</t>
  </si>
  <si>
    <t>sweet corn, Extra Cheese, Black Olives, Tomatoes, Peppers, Cheese</t>
  </si>
  <si>
    <t>Tomatoes, Extra Cheese, Peppers, Hot Sauce, Cheese, Onions, Black Olives, sweet corn, Thin Crust</t>
  </si>
  <si>
    <t>Peppers, Thin Crust, Extra Cheese, Cheese, sweet corn, Deep Pan, Hot Sauce</t>
  </si>
  <si>
    <t>Black Olives, sweet corn, Peppers, Cheese, Onions, Chicken, Hot Sauce, Deep Pan, Extra Cheese, Tomatoes</t>
  </si>
  <si>
    <t>Tomatoes, Deep Pan, Hot Sauce, Onions, Extra Cheese, Black Olives, Peppers, Chicken, sweet corn</t>
  </si>
  <si>
    <t>Hot Sauce, Tomatoes, Extra Cheese, Chicken, Black Olives, sweet corn, Onions, Peppers, Cheese, Thin Crust</t>
  </si>
  <si>
    <t>Tomatoes, Cheese, Hot Sauce, Black Olives, sweet corn</t>
  </si>
  <si>
    <t>Cheese, Tomatoes, Deep Pan, Chicken, sweet corn, Onions, Peppers, Black Olives, Extra Cheese, Hot Sauce, Thin Crust</t>
  </si>
  <si>
    <t>Peppers, Cheese, Deep Pan, Onions, Thin Crust, sweet corn</t>
  </si>
  <si>
    <t>Extra Cheese, sweet corn, Thin Crust, Cheese, Tomatoes, Peppers</t>
  </si>
  <si>
    <t>Onions, Black Olives, Thin Crust, sweet corn, Tomatoes, Peppers, Cheese, Chicken, Hot Sauce, Extra Cheese</t>
  </si>
  <si>
    <t>sweet corn, Tomatoes, Black Olives, Thin Crust, Chicken, Hot Sauce, Cheese, Extra Cheese, Onions, Peppers, Deep Pan</t>
  </si>
  <si>
    <t>sweet corn, Black Olives, Onions, Thin Crust, Chicken, Deep Pan, Cheese, Extra Cheese</t>
  </si>
  <si>
    <t>Black Olives, Onions, Tomatoes, Cheese, Hot Sauce, Deep Pan, sweet corn, Peppers</t>
  </si>
  <si>
    <t>Tomatoes, Peppers, Thin Crust, Chicken, sweet corn, Cheese, Deep Pan, Black Olives, Hot Sauce</t>
  </si>
  <si>
    <t>Chicken, Deep Pan, sweet corn, Tomatoes, Black Olives, Extra Cheese, Peppers</t>
  </si>
  <si>
    <t>Cheese, Black Olives, Tomatoes, sweet corn, Extra Cheese, Deep Pan, Peppers, Hot Sauce, Thin Crust, Onions</t>
  </si>
  <si>
    <t>Chicken, Cheese, Extra Cheese, Tomatoes, Peppers, Onions, Deep Pan, sweet corn</t>
  </si>
  <si>
    <t>Deep Pan, Black Olives, Cheese, Onions, Extra Cheese, Hot Sauce, Tomatoes, Chicken, Thin Crust, sweet corn</t>
  </si>
  <si>
    <t>Black Olives, sweet corn, Hot Sauce, Thin Crust, Chicken, Onions, Extra Cheese, Cheese</t>
  </si>
  <si>
    <t>Hot Sauce, Tomatoes, Chicken, Peppers, Cheese, Extra Cheese, Deep Pan, sweet corn</t>
  </si>
  <si>
    <t>Black Olives, Peppers, Chicken, Onions, Thin Crust, Tomatoes, Cheese, Hot Sauce, Extra Cheese, sweet corn, Deep Pan</t>
  </si>
  <si>
    <t>Hot Sauce, Deep Pan, sweet corn, Onions, Chicken, Black Olives, Cheese, Thin Crust, Tomatoes, Extra Cheese</t>
  </si>
  <si>
    <t>Black Olives, sweet corn, Onions, Hot Sauce, Cheese, Tomatoes, Thin Crust</t>
  </si>
  <si>
    <t>Onions, Tomatoes, Cheese, Black Olives, Thin Crust, sweet corn, Hot Sauce, Extra Cheese</t>
  </si>
  <si>
    <t>sweet corn, Onions, Extra Cheese, Peppers, Cheese, Deep Pan, Tomatoes, Chicken</t>
  </si>
  <si>
    <t>Hot Sauce, Tomatoes, Onions, sweet corn, Extra Cheese, Black Olives, Peppers, Chicken, Thin Crust, Deep Pan</t>
  </si>
  <si>
    <t>Extra Cheese, Peppers, Deep Pan, Chicken, Cheese, Thin Crust, Onions, Tomatoes, sweet corn</t>
  </si>
  <si>
    <t>Onions, Chicken, Thin Crust, Hot Sauce, Cheese, Deep Pan, Tomatoes, Peppers, Black Olives, sweet corn, Extra Cheese</t>
  </si>
  <si>
    <t>Peppers, Extra Cheese, Tomatoes, Onions, Deep Pan, Black Olives, Chicken, sweet corn</t>
  </si>
  <si>
    <t>Tomatoes, sweet corn, Black Olives, Extra Cheese, Thin Crust, Peppers, Onions, Hot Sauce, Deep Pan, Cheese, Chicken</t>
  </si>
  <si>
    <t>Thin Crust, Chicken, sweet corn, Tomatoes, Deep Pan, Black Olives, Onions, Extra Cheese</t>
  </si>
  <si>
    <t>Cheese, Thin Crust, Chicken, Black Olives, Extra Cheese, Hot Sauce, sweet corn</t>
  </si>
  <si>
    <t>Thin Crust, Chicken, Hot Sauce, sweet corn, Cheese, Tomatoes, Deep Pan, Onions, Peppers</t>
  </si>
  <si>
    <t>Onions, Chicken, Extra Cheese, Hot Sauce, sweet corn, Thin Crust, Deep Pan</t>
  </si>
  <si>
    <t>Onions, sweet corn, Extra Cheese, Thin Crust, Chicken, Black Olives, Peppers</t>
  </si>
  <si>
    <t>Hot Sauce, Onions, sweet corn, Tomatoes, Black Olives, Peppers, Cheese, Thin Crust, Extra Cheese, Chicken</t>
  </si>
  <si>
    <t>Tomatoes, Peppers, Chicken, Onions, Deep Pan, sweet corn, Cheese, Thin Crust, Black Olives, Hot Sauce, Extra Cheese</t>
  </si>
  <si>
    <t>Thin Crust, Extra Cheese, Onions, Black Olives, Deep Pan, Hot Sauce, Peppers, Cheese, sweet corn</t>
  </si>
  <si>
    <t>sweet corn, Chicken, Onions, Cheese, Black Olives, Hot Sauce</t>
  </si>
  <si>
    <t>Thin Crust, Tomatoes, Hot Sauce, Chicken, Black Olives, Peppers, sweet corn</t>
  </si>
  <si>
    <t>Thin Crust, sweet corn, Hot Sauce, Deep Pan, Onions, Extra Cheese, Peppers, Cheese, Black Olives</t>
  </si>
  <si>
    <t>Hot Sauce, Peppers, Black Olives, Tomatoes, Onions, Cheese, Extra Cheese, Thin Crust, Chicken, sweet corn</t>
  </si>
  <si>
    <t>sweet corn, Thin Crust, Onions, Cheese, Chicken, Black Olives, Hot Sauce, Deep Pan, Peppers</t>
  </si>
  <si>
    <t>Hot Sauce, Thin Crust, Cheese, Chicken, Extra Cheese, Deep Pan, Onions, Black Olives, sweet corn</t>
  </si>
  <si>
    <t>Deep Pan, Black Olives, Cheese, Hot Sauce, sweet corn, Chicken</t>
  </si>
  <si>
    <t>sweet corn, Black Olives, Chicken, Extra Cheese, Hot Sauce, Peppers, Deep Pan</t>
  </si>
  <si>
    <t>Peppers, sweet corn, Cheese, Thin Crust, Onions, Deep Pan, Black Olives, Extra Cheese, Hot Sauce, Chicken</t>
  </si>
  <si>
    <t>sweet corn, Thin Crust, Cheese, Black Olives, Chicken, Deep Pan, Tomatoes, Peppers, Onions</t>
  </si>
  <si>
    <t>sweet corn, Peppers, Deep Pan, Thin Crust, Onions, Tomatoes, Hot Sauce, Chicken, Cheese</t>
  </si>
  <si>
    <t>Extra Cheese, Hot Sauce, Chicken, Thin Crust, Cheese, Black Olives, Onions, Tomatoes, sweet corn</t>
  </si>
  <si>
    <t>Thin Crust, Black Olives, Hot Sauce, Extra Cheese, Chicken, Onions, sweet corn, Tomatoes, Cheese, Peppers</t>
  </si>
  <si>
    <t>Cheese, Onions, Chicken, Deep Pan, sweet corn, Extra Cheese, Hot Sauce, Peppers, Black Olives, Tomatoes, Thin Crust</t>
  </si>
  <si>
    <t>Deep Pan, Hot Sauce, Extra Cheese, Peppers, sweet corn, Onions, Cheese, Thin Crust, Tomatoes, Black Olives</t>
  </si>
  <si>
    <t>sweet corn, Extra Cheese, Tomatoes, Thin Crust, Onions, Peppers, Deep Pan, Chicken</t>
  </si>
  <si>
    <t>Onions, sweet corn, Thin Crust, Deep Pan, Hot Sauce, Black Olives, Peppers, Chicken, Cheese, Tomatoes</t>
  </si>
  <si>
    <t>sweet corn, Deep Pan, Black Olives, Cheese, Thin Crust, Onions</t>
  </si>
  <si>
    <t>sweet corn, Thin Crust, Chicken, Peppers, Onions, Cheese, Hot Sauce, Deep Pan, Black Olives</t>
  </si>
  <si>
    <t>Black Olives, Onions, Peppers, Chicken, Deep Pan, sweet corn, Tomatoes, Thin Crust, Hot Sauce, Cheese</t>
  </si>
  <si>
    <t>Deep Pan, Peppers, Chicken, Thin Crust, sweet corn, Black Olives, Tomatoes, Extra Cheese, Onions</t>
  </si>
  <si>
    <t>Onions, Tomatoes, Peppers, Black Olives, Thin Crust, Deep Pan, Chicken, Extra Cheese, sweet corn, Hot Sauce</t>
  </si>
  <si>
    <t>Onions, Thin Crust, Black Olives, Hot Sauce, Deep Pan, Extra Cheese, Chicken, Cheese, sweet corn, Peppers, Tomatoes</t>
  </si>
  <si>
    <t>Deep Pan, sweet corn, Hot Sauce, Black Olives, Thin Crust, Cheese, Onions, Extra Cheese, Chicken, Peppers</t>
  </si>
  <si>
    <t>Extra Cheese, Onions, Cheese, Tomatoes, Deep Pan, Hot Sauce, sweet corn, Black Olives</t>
  </si>
  <si>
    <t>Cheese, sweet corn, Extra Cheese, Thin Crust, Hot Sauce, Chicken, Tomatoes, Peppers</t>
  </si>
  <si>
    <t>Onions, Chicken, sweet corn, Tomatoes, Cheese</t>
  </si>
  <si>
    <t>Onions, Cheese, Chicken, sweet corn, Deep Pan, Black Olives, Hot Sauce, Thin Crust, Peppers</t>
  </si>
  <si>
    <t>Onions, Hot Sauce, sweet corn, Chicken, Cheese, Tomatoes, Peppers, Extra Cheese</t>
  </si>
  <si>
    <t>Cheese, Extra Cheese, Hot Sauce, Black Olives, sweet corn, Chicken, Peppers, Deep Pan, Thin Crust</t>
  </si>
  <si>
    <t>Black Olives, Cheese, Hot Sauce, Tomatoes, Peppers, sweet corn, Onions, Deep Pan, Thin Crust, Extra Cheese</t>
  </si>
  <si>
    <t>Onions, Thin Crust, sweet corn, Peppers, Chicken, Cheese, Extra Cheese, Tomatoes, Black Olives, Deep Pan, Hot Sauce</t>
  </si>
  <si>
    <t>sweet corn, Tomatoes, Onions, Extra Cheese, Cheese, Deep Pan</t>
  </si>
  <si>
    <t>Deep Pan, Onions, sweet corn, Thin Crust, Peppers, Extra Cheese, Tomatoes, Chicken</t>
  </si>
  <si>
    <t>sweet corn, Extra Cheese, Tomatoes, Thin Crust, Chicken, Onions</t>
  </si>
  <si>
    <t>Chicken, Onions, Hot Sauce, Thin Crust, Peppers, Deep Pan, Extra Cheese, sweet corn, Black Olives, Tomatoes</t>
  </si>
  <si>
    <t>Thin Crust, Chicken, Deep Pan, Peppers, Hot Sauce, sweet corn, Black Olives</t>
  </si>
  <si>
    <t>Thin Crust, Chicken, Peppers, Black Olives, Extra Cheese, Deep Pan, Cheese, sweet corn, Hot Sauce</t>
  </si>
  <si>
    <t>Peppers, Cheese, sweet corn, Deep Pan, Hot Sauce, Chicken, Black Olives, Onions</t>
  </si>
  <si>
    <t>Tomatoes, sweet corn, Hot Sauce, Chicken, Extra Cheese, Deep Pan</t>
  </si>
  <si>
    <t>Cheese, Black Olives, Hot Sauce, sweet corn, Onions</t>
  </si>
  <si>
    <t>Tomatoes, Peppers, Hot Sauce, Onions, Black Olives, Deep Pan, Chicken, Thin Crust, Cheese, Extra Cheese, sweet corn</t>
  </si>
  <si>
    <t>Tomatoes, Chicken, Thin Crust, Peppers, sweet corn</t>
  </si>
  <si>
    <t>Extra Cheese, Hot Sauce, Cheese, sweet corn, Deep Pan, Peppers, Chicken</t>
  </si>
  <si>
    <t>Tomatoes, Deep Pan, Black Olives, Peppers, sweet corn, Extra Cheese, Hot Sauce, Chicken, Onions, Cheese, Thin Crust</t>
  </si>
  <si>
    <t>Onions, Cheese, Extra Cheese, Tomatoes, sweet corn</t>
  </si>
  <si>
    <t>Extra Cheese, Chicken, Cheese, Deep Pan, Hot Sauce, sweet corn, Black Olives</t>
  </si>
  <si>
    <t>Extra Cheese, Peppers, Cheese, Chicken, sweet corn, Thin Crust</t>
  </si>
  <si>
    <t>Peppers, Tomatoes, sweet corn, Onions, Thin Crust, Chicken, Deep Pan, Extra Cheese, Black Olives</t>
  </si>
  <si>
    <t>Onions, sweet corn, Deep Pan, Chicken, Extra Cheese</t>
  </si>
  <si>
    <t>Thin Crust, Extra Cheese, Onions, Hot Sauce, sweet corn, Peppers, Cheese, Tomatoes</t>
  </si>
  <si>
    <t>Cheese, Onions, Tomatoes, Peppers, Black Olives, Deep Pan, sweet corn, Extra Cheese, Hot Sauce, Chicken</t>
  </si>
  <si>
    <t>Thin Crust, Deep Pan, Onions, sweet corn, Tomatoes, Extra Cheese, Peppers, Black Olives, Chicken, Hot Sauce</t>
  </si>
  <si>
    <t>Thin Crust, Deep Pan, Tomatoes, Cheese, Chicken, Peppers, Extra Cheese, sweet corn</t>
  </si>
  <si>
    <t>Black Olives, Hot Sauce, Thin Crust, Extra Cheese, Chicken, Peppers, Deep Pan, Onions, Tomatoes, sweet corn, Cheese</t>
  </si>
  <si>
    <t>Chicken, Black Olives, sweet corn, Extra Cheese, Thin Crust, Deep Pan, Cheese, Peppers, Onions</t>
  </si>
  <si>
    <t>Peppers, Deep Pan, Tomatoes, sweet corn, Onions, Thin Crust, Hot Sauce, Chicken, Black Olives, Extra Cheese</t>
  </si>
  <si>
    <t>Hot Sauce, Extra Cheese, Tomatoes, Chicken, sweet corn, Deep Pan, Thin Crust, Onions, Peppers, Cheese, Black Olives</t>
  </si>
  <si>
    <t>Hot Sauce, Thin Crust, Cheese, sweet corn, Chicken, Peppers, Extra Cheese, Onions, Tomatoes, Black Olives, Deep Pan</t>
  </si>
  <si>
    <t>Cheese, Black Olives, Chicken, Tomatoes, Thin Crust, Hot Sauce, Deep Pan, Extra Cheese, sweet corn, Peppers, Onions</t>
  </si>
  <si>
    <t>Tomatoes, Cheese, sweet corn, Hot Sauce, Chicken, Onions</t>
  </si>
  <si>
    <t>Black Olives, Tomatoes, Onions, Cheese, Hot Sauce, Deep Pan, Peppers, sweet corn, Extra Cheese, Chicken, Thin Crust</t>
  </si>
  <si>
    <t>Thin Crust, Deep Pan, Chicken, Extra Cheese, Black Olives, Peppers, Hot Sauce, Tomatoes, sweet corn, Cheese, Onions</t>
  </si>
  <si>
    <t>Tomatoes, Onions, Hot Sauce, sweet corn, Cheese, Chicken</t>
  </si>
  <si>
    <t>Cheese, Onions, Thin Crust, Extra Cheese, Deep Pan, sweet corn, Hot Sauce, Chicken, Peppers, Tomatoes</t>
  </si>
  <si>
    <t>Hot Sauce, Onions, Deep Pan, Cheese, sweet corn, Black Olives, Chicken, Thin Crust, Extra Cheese</t>
  </si>
  <si>
    <t>Hot Sauce, Peppers, Onions, Black Olives, Thin Crust, Tomatoes, Cheese, Deep Pan, sweet corn</t>
  </si>
  <si>
    <t>Cheese, sweet corn, Tomatoes, Hot Sauce, Onions, Peppers, Extra Cheese</t>
  </si>
  <si>
    <t>Black Olives, sweet corn, Tomatoes, Deep Pan, Onions, Extra Cheese, Chicken</t>
  </si>
  <si>
    <t>Deep Pan, sweet corn, Black Olives, Cheese, Thin Crust, Onions, Tomatoes, Hot Sauce, Chicken, Peppers</t>
  </si>
  <si>
    <t>Tomatoes, Deep Pan, Black Olives, Thin Crust, sweet corn, Peppers, Onions</t>
  </si>
  <si>
    <t>Chicken, Tomatoes, Deep Pan, Hot Sauce, Onions, Thin Crust, sweet corn, Cheese, Extra Cheese, Peppers, Black Olives</t>
  </si>
  <si>
    <t>sweet corn, Extra Cheese, Thin Crust, Peppers, Cheese, Hot Sauce</t>
  </si>
  <si>
    <t>Chicken, Deep Pan, Cheese, Hot Sauce, Extra Cheese, sweet corn, Peppers</t>
  </si>
  <si>
    <t>Peppers, Hot Sauce, Cheese, Thin Crust, Deep Pan, Onions, Tomatoes, sweet corn, Black Olives</t>
  </si>
  <si>
    <t>Chicken, Tomatoes, Onions, Black Olives, Peppers, Cheese, Thin Crust, Hot Sauce, Deep Pan, sweet corn, Extra Cheese</t>
  </si>
  <si>
    <t>Peppers, Thin Crust, Onions, Extra Cheese, sweet corn, Chicken, Tomatoes</t>
  </si>
  <si>
    <t>Black Olives, Deep Pan, Peppers, sweet corn, Extra Cheese, Chicken, Thin Crust, Onions, Hot Sauce, Tomatoes</t>
  </si>
  <si>
    <t>Extra Cheese, Tomatoes, Hot Sauce, sweet corn, Black Olives, Chicken, Thin Crust, Onions</t>
  </si>
  <si>
    <t>Cheese, sweet corn, Thin Crust, Hot Sauce, Deep Pan, Peppers, Tomatoes</t>
  </si>
  <si>
    <t>Peppers, sweet corn, Chicken, Thin Crust, Deep Pan, Extra Cheese, Hot Sauce, Tomatoes</t>
  </si>
  <si>
    <t>Extra Cheese, Tomatoes, Hot Sauce, Chicken, Thin Crust, Cheese, Deep Pan, sweet corn, Peppers</t>
  </si>
  <si>
    <t>Cheese, sweet corn, Chicken, Thin Crust, Black Olives, Extra Cheese, Hot Sauce, Tomatoes, Onions</t>
  </si>
  <si>
    <t>sweet corn, Cheese, Black Olives, Tomatoes, Extra Cheese, Chicken</t>
  </si>
  <si>
    <t>Tomatoes, Onions, Hot Sauce, Cheese, sweet corn, Deep Pan</t>
  </si>
  <si>
    <t>Peppers, Deep Pan, sweet corn, Thin Crust, Onions, Tomatoes, Hot Sauce, Cheese, Black Olives</t>
  </si>
  <si>
    <t>Tomatoes, Hot Sauce, sweet corn, Chicken, Cheese, Peppers, Onions, Thin Crust, Black Olives</t>
  </si>
  <si>
    <t>Chicken, Extra Cheese, Hot Sauce, Cheese, Black Olives, Onions, Deep Pan, Tomatoes, Thin Crust, Peppers, sweet corn</t>
  </si>
  <si>
    <t>sweet corn, Chicken, Peppers, Cheese, Deep Pan, Hot Sauce, Tomatoes</t>
  </si>
  <si>
    <t>Onions, Black Olives, Hot Sauce, sweet corn, Thin Crust, Cheese</t>
  </si>
  <si>
    <t>Black Olives, Onions, sweet corn, Deep Pan, Hot Sauce, Tomatoes, Chicken</t>
  </si>
  <si>
    <t>Chicken, Thin Crust, Onions, Deep Pan, Cheese, sweet corn</t>
  </si>
  <si>
    <t>sweet corn, Thin Crust, Chicken, Cheese, Onions, Deep Pan, Black Olives, Peppers, Hot Sauce, Extra Cheese</t>
  </si>
  <si>
    <t>Cheese, sweet corn, Onions, Deep Pan, Hot Sauce, Black Olives, Peppers, Extra Cheese, Chicken, Tomatoes</t>
  </si>
  <si>
    <t>Peppers, Deep Pan, Extra Cheese, Hot Sauce, Chicken, Onions, sweet corn</t>
  </si>
  <si>
    <t>Black Olives, Extra Cheese, Tomatoes, Cheese, Thin Crust, Chicken, sweet corn, Deep Pan, Peppers</t>
  </si>
  <si>
    <t>Chicken, Black Olives, sweet corn, Peppers, Thin Crust, Tomatoes</t>
  </si>
  <si>
    <t>sweet corn, Extra Cheese, Chicken, Hot Sauce, Tomatoes, Black Olives, Deep Pan, Thin Crust, Peppers, Onions, Cheese</t>
  </si>
  <si>
    <t>Onions, Extra Cheese, Chicken, Black Olives, Peppers, sweet corn, Cheese, Tomatoes, Hot Sauce</t>
  </si>
  <si>
    <t>Tomatoes, Black Olives, Onions, Peppers, Deep Pan, Cheese, Chicken, Extra Cheese, sweet corn</t>
  </si>
  <si>
    <t>Extra Cheese, Tomatoes, Deep Pan, Thin Crust, Hot Sauce, Cheese, Chicken, Onions, Black Olives, Peppers, sweet corn</t>
  </si>
  <si>
    <t>Tomatoes, Black Olives, Cheese, Onions, sweet corn, Hot Sauce, Peppers, Deep Pan, Chicken</t>
  </si>
  <si>
    <t>Cheese, Extra Cheese, Chicken, Black Olives, Deep Pan, sweet corn, Hot Sauce, Peppers</t>
  </si>
  <si>
    <t>Black Olives, Peppers, sweet corn, Onions, Extra Cheese, Chicken, Thin Crust, Cheese, Tomatoes, Hot Sauce, Deep Pan</t>
  </si>
  <si>
    <t>Hot Sauce, Black Olives, Onions, Peppers, Thin Crust, Deep Pan, Cheese, Extra Cheese, sweet corn</t>
  </si>
  <si>
    <t>Deep Pan, Cheese, Onions, sweet corn, Extra Cheese, Tomatoes, Chicken, Black Olives, Peppers</t>
  </si>
  <si>
    <t>Extra Cheese, Black Olives, Thin Crust, sweet corn, Tomatoes, Cheese, Peppers</t>
  </si>
  <si>
    <t>Onions, Cheese, Hot Sauce, Black Olives, Deep Pan, Peppers, sweet corn, Tomatoes, Chicken, Extra Cheese</t>
  </si>
  <si>
    <t>Deep Pan, sweet corn, Peppers, Black Olives, Extra Cheese</t>
  </si>
  <si>
    <t>Black Olives, Cheese, Deep Pan, Onions, Thin Crust, Hot Sauce, Peppers, Tomatoes, sweet corn, Chicken, Extra Cheese</t>
  </si>
  <si>
    <t>Onions, Deep Pan, sweet corn, Hot Sauce, Cheese, Tomatoes, Extra Cheese, Peppers</t>
  </si>
  <si>
    <t>Black Olives, Chicken, Cheese, sweet corn, Hot Sauce</t>
  </si>
  <si>
    <t>Hot Sauce, Tomatoes, Onions, sweet corn, Black Olives, Deep Pan, Cheese, Thin Crust, Extra Cheese, Chicken</t>
  </si>
  <si>
    <t>Deep Pan, Peppers, Onions, Chicken, Thin Crust, Black Olives, sweet corn, Hot Sauce, Tomatoes, Extra Cheese, Cheese</t>
  </si>
  <si>
    <t>Chicken, Peppers, Extra Cheese, Deep Pan, Black Olives, Cheese, Hot Sauce, sweet corn, Thin Crust</t>
  </si>
  <si>
    <t>Deep Pan, Tomatoes, Black Olives, Hot Sauce, sweet corn</t>
  </si>
  <si>
    <t>Chicken, Thin Crust, sweet corn, Black Olives, Extra Cheese</t>
  </si>
  <si>
    <t>Thin Crust, sweet corn, Peppers, Hot Sauce, Extra Cheese, Tomatoes, Black Olives, Deep Pan, Chicken, Cheese, Onions</t>
  </si>
  <si>
    <t>Chicken, Thin Crust, Deep Pan, Tomatoes, sweet corn</t>
  </si>
  <si>
    <t>Deep Pan, Chicken, Peppers, sweet corn, Tomatoes, Thin Crust</t>
  </si>
  <si>
    <t>Peppers, Black Olives, Hot Sauce, Extra Cheese, Deep Pan, Tomatoes, Cheese, Onions, sweet corn, Chicken, Thin Crust</t>
  </si>
  <si>
    <t>Cheese, Tomatoes, Deep Pan, Hot Sauce, Extra Cheese, Peppers, Chicken, sweet corn, Onions, Thin Crust, Black Olives</t>
  </si>
  <si>
    <t>Tomatoes, Onions, Black Olives, Hot Sauce, Extra Cheese, sweet corn, Deep Pan, Chicken, Cheese, Peppers, Thin Crust</t>
  </si>
  <si>
    <t>Hot Sauce, Tomatoes, Black Olives, Peppers, Deep Pan, sweet corn, Chicken, Cheese, Onions, Extra Cheese, Thin Crust</t>
  </si>
  <si>
    <t>Cheese, Black Olives, Chicken, Thin Crust, Peppers, Onions, sweet corn, Hot Sauce, Tomatoes, Extra Cheese, Deep Pan</t>
  </si>
  <si>
    <t>Chicken, Black Olives, Cheese, sweet corn, Tomatoes</t>
  </si>
  <si>
    <t>Deep Pan, Thin Crust, Hot Sauce, Onions, Chicken, sweet corn, Tomatoes, Black Olives, Extra Cheese, Peppers</t>
  </si>
  <si>
    <t>Onions, Hot Sauce, Peppers, Extra Cheese, Cheese, sweet corn, Tomatoes, Black Olives, Thin Crust, Chicken, Deep Pan</t>
  </si>
  <si>
    <t>Thin Crust, Peppers, Deep Pan, Chicken, Tomatoes, Cheese, Hot Sauce, Onions, Black Olives, Extra Cheese, sweet corn</t>
  </si>
  <si>
    <t>Thin Crust, Tomatoes, Onions, Deep Pan, Cheese, Extra Cheese, Chicken, Hot Sauce, sweet corn, Peppers, Black Olives</t>
  </si>
  <si>
    <t>Deep Pan, Thin Crust, Extra Cheese, Cheese, Tomatoes, Onions, sweet corn, Black Olives, Hot Sauce, Chicken</t>
  </si>
  <si>
    <t>Cheese, Peppers, sweet corn, Chicken, Thin Crust, Onions, Deep Pan, Tomatoes</t>
  </si>
  <si>
    <t>Hot Sauce, Peppers, Chicken, Extra Cheese, Onions, Thin Crust, sweet corn, Black Olives, Cheese</t>
  </si>
  <si>
    <t>Black Olives, Cheese, Extra Cheese, Thin Crust, sweet corn, Hot Sauce, Onions, Deep Pan, Peppers</t>
  </si>
  <si>
    <t>sweet corn, Chicken, Peppers, Hot Sauce, Tomatoes, Deep Pan, Black Olives, Thin Crust, Extra Cheese, Cheese, Onions</t>
  </si>
  <si>
    <t>Extra Cheese, sweet corn, Tomatoes, Deep Pan, Peppers</t>
  </si>
  <si>
    <t>Black Olives, Extra Cheese, sweet corn, Chicken, Tomatoes, Thin Crust, Cheese</t>
  </si>
  <si>
    <t>Hot Sauce, Peppers, sweet corn, Extra Cheese, Tomatoes</t>
  </si>
  <si>
    <t>Peppers, sweet corn, Tomatoes, Onions, Extra Cheese, Cheese</t>
  </si>
  <si>
    <t>Hot Sauce, Chicken, sweet corn, Peppers, Tomatoes, Onions, Cheese, Black Olives, Extra Cheese</t>
  </si>
  <si>
    <t>Black Olives, Extra Cheese, Chicken, Cheese, Thin Crust, Peppers, Onions, Deep Pan, Tomatoes, sweet corn, Hot Sauce</t>
  </si>
  <si>
    <t>Peppers, Deep Pan, Hot Sauce, Onions, Black Olives, Thin Crust, Extra Cheese, Tomatoes, sweet corn, Cheese, Chicken</t>
  </si>
  <si>
    <t>Extra Cheese, Cheese, Tomatoes, Deep Pan, Black Olives, Hot Sauce, Onions, Chicken, sweet corn</t>
  </si>
  <si>
    <t>Black Olives, Extra Cheese, Deep Pan, Onions, Chicken, Thin Crust, Cheese, Tomatoes, Peppers, sweet corn</t>
  </si>
  <si>
    <t>Extra Cheese, Onions, Chicken, Peppers, sweet corn, Hot Sauce, Tomatoes, Cheese, Black Olives, Thin Crust</t>
  </si>
  <si>
    <t>Black Olives, Hot Sauce, Tomatoes, Thin Crust, sweet corn, Chicken, Onions, Extra Cheese, Deep Pan</t>
  </si>
  <si>
    <t>Extra Cheese, Thin Crust, Black Olives, Peppers, sweet corn, Deep Pan, Chicken, Onions</t>
  </si>
  <si>
    <t>Thin Crust, sweet corn, Chicken, Black Olives, Peppers, Hot Sauce</t>
  </si>
  <si>
    <t>Hot Sauce, Black Olives, Tomatoes, Deep Pan, Peppers, Chicken, Cheese, Onions, sweet corn</t>
  </si>
  <si>
    <t>Tomatoes, sweet corn, Extra Cheese, Chicken, Thin Crust, Cheese</t>
  </si>
  <si>
    <t>Black Olives, Onions, sweet corn, Tomatoes, Deep Pan, Peppers</t>
  </si>
  <si>
    <t>Extra Cheese, Thin Crust, sweet corn, Black Olives, Chicken, Hot Sauce, Deep Pan, Onions, Peppers</t>
  </si>
  <si>
    <t>Onions, Thin Crust, Hot Sauce, Chicken, Peppers, Deep Pan, Black Olives, Cheese, sweet corn, Tomatoes</t>
  </si>
  <si>
    <t>Peppers, Chicken, Extra Cheese, Onions, sweet corn</t>
  </si>
  <si>
    <t>Peppers, Black Olives, Hot Sauce, Onions, Deep Pan, Extra Cheese, Chicken, sweet corn, Cheese, Thin Crust, Tomatoes</t>
  </si>
  <si>
    <t>sweet corn, Black Olives, Cheese, Peppers, Chicken, Thin Crust, Deep Pan</t>
  </si>
  <si>
    <t>Peppers, Cheese, Deep Pan, Onions, Extra Cheese, sweet corn, Hot Sauce, Chicken</t>
  </si>
  <si>
    <t>Extra Cheese, Onions, Black Olives, Tomatoes, Peppers, Cheese, sweet corn, Thin Crust, Chicken, Hot Sauce, Deep Pan</t>
  </si>
  <si>
    <t>sweet corn, Peppers, Black Olives, Tomatoes, Thin Crust, Onions, Extra Cheese, Cheese</t>
  </si>
  <si>
    <t>Thin Crust, Peppers, sweet corn, Deep Pan, Onions, Chicken, Black Olives, Hot Sauce, Tomatoes, Cheese, Extra Cheese</t>
  </si>
  <si>
    <t>Peppers, Tomatoes, Thin Crust, Black Olives, sweet corn, Onions, Deep Pan, Cheese, Hot Sauce, Chicken, Extra Cheese</t>
  </si>
  <si>
    <t>Thin Crust, Black Olives, Tomatoes, Hot Sauce, Peppers, Extra Cheese, Chicken, Onions, Cheese, sweet corn, Deep Pan</t>
  </si>
  <si>
    <t>Thin Crust, Onions, Deep Pan, Chicken, Peppers, Tomatoes, Cheese, Hot Sauce, sweet corn, Black Olives</t>
  </si>
  <si>
    <t>Onions, Chicken, Hot Sauce, Cheese, sweet corn, Tomatoes, Peppers, Black Olives, Thin Crust, Deep Pan, Extra Cheese</t>
  </si>
  <si>
    <t>Tomatoes, Chicken, Hot Sauce, sweet corn, Thin Crust</t>
  </si>
  <si>
    <t>Deep Pan, Peppers, Chicken, Thin Crust, Tomatoes, Onions, sweet corn, Extra Cheese</t>
  </si>
  <si>
    <t>Thin Crust, Cheese, Hot Sauce, Black Olives, Tomatoes, Chicken, Extra Cheese, Peppers, Onions, Deep Pan, sweet corn</t>
  </si>
  <si>
    <t>Deep Pan, Black Olives, Peppers, Thin Crust, Extra Cheese, sweet corn, Onions, Tomatoes, Hot Sauce, Chicken, Cheese</t>
  </si>
  <si>
    <t>Tomatoes, Peppers, sweet corn, Onions, Black Olives, Thin Crust, Extra Cheese, Hot Sauce</t>
  </si>
  <si>
    <t>Cheese, Chicken, Thin Crust, Extra Cheese, Deep Pan, Tomatoes, Black Olives, Peppers, Onions, sweet corn</t>
  </si>
  <si>
    <t>Black Olives, Thin Crust, Deep Pan, Onions, sweet corn</t>
  </si>
  <si>
    <t>Tomatoes, sweet corn, Deep Pan, Thin Crust, Onions, Cheese, Black Olives, Hot Sauce, Peppers</t>
  </si>
  <si>
    <t>Black Olives, Tomatoes, Cheese, Deep Pan, sweet corn, Extra Cheese, Hot Sauce, Peppers, Onions</t>
  </si>
  <si>
    <t>Extra Cheese, Chicken, Thin Crust, Cheese, Tomatoes, sweet corn</t>
  </si>
  <si>
    <t>Deep Pan, Hot Sauce, Black Olives, Onions, Tomatoes, sweet corn, Cheese, Thin Crust, Peppers, Chicken, Extra Cheese</t>
  </si>
  <si>
    <t>Hot Sauce, Extra Cheese, Deep Pan, Black Olives, Tomatoes, Chicken, sweet corn, Onions, Peppers, Thin Crust, Cheese</t>
  </si>
  <si>
    <t>Onions, Tomatoes, Cheese, Black Olives, Hot Sauce, Chicken, Thin Crust, Extra Cheese, sweet corn, Deep Pan, Peppers</t>
  </si>
  <si>
    <t>Extra Cheese, Tomatoes, Hot Sauce, sweet corn, Black Olives, Deep Pan, Chicken, Cheese, Onions, Thin Crust, Peppers</t>
  </si>
  <si>
    <t>Black Olives, Hot Sauce, sweet corn, Extra Cheese, Tomatoes, Chicken, Peppers</t>
  </si>
  <si>
    <t>Onions, Tomatoes, Extra Cheese, Thin Crust, sweet corn, Peppers, Hot Sauce</t>
  </si>
  <si>
    <t>Onions, Tomatoes, Deep Pan, Chicken, Extra Cheese, Thin Crust, sweet corn, Hot Sauce, Cheese, Peppers</t>
  </si>
  <si>
    <t>Black Olives, Deep Pan, Peppers, Thin Crust, Extra Cheese, Tomatoes, sweet corn, Hot Sauce, Chicken, Cheese</t>
  </si>
  <si>
    <t>Onions, sweet corn, Peppers, Black Olives, Chicken</t>
  </si>
  <si>
    <t>Deep Pan, Cheese, Thin Crust, Black Olives, sweet corn, Tomatoes, Extra Cheese, Peppers</t>
  </si>
  <si>
    <t>Thin Crust, Hot Sauce, Onions, Cheese, Chicken, Deep Pan, sweet corn, Tomatoes</t>
  </si>
  <si>
    <t>Thin Crust, sweet corn, Black Olives, Extra Cheese, Onions, Hot Sauce</t>
  </si>
  <si>
    <t>Deep Pan, sweet corn, Onions, Peppers, Cheese, Tomatoes, Extra Cheese, Black Olives, Chicken, Thin Crust</t>
  </si>
  <si>
    <t>sweet corn, Deep Pan, Extra Cheese, Peppers, Chicken, Black Olives, Thin Crust, Tomatoes, Cheese</t>
  </si>
  <si>
    <t>Chicken, Cheese, Deep Pan, Black Olives, sweet corn, Tomatoes, Peppers, Extra Cheese, Onions, Hot Sauce, Thin Crust</t>
  </si>
  <si>
    <t>Tomatoes, Peppers, sweet corn, Chicken, Deep Pan, Black Olives, Extra Cheese, Cheese, Hot Sauce</t>
  </si>
  <si>
    <t>Peppers, sweet corn, Deep Pan, Tomatoes, Black Olives, Extra Cheese, Onions, Thin Crust, Hot Sauce, Chicken</t>
  </si>
  <si>
    <t>Cheese, Tomatoes, Thin Crust, Hot Sauce, Onions, Black Olives, Chicken, Extra Cheese, Deep Pan, sweet corn</t>
  </si>
  <si>
    <t>Deep Pan, Onions, Tomatoes, Extra Cheese, Hot Sauce, Thin Crust, Black Olives, Peppers, sweet corn, Cheese</t>
  </si>
  <si>
    <t>Deep Pan, Onions, sweet corn, Tomatoes, Hot Sauce, Peppers</t>
  </si>
  <si>
    <t>sweet corn, Hot Sauce, Tomatoes, Onions, Deep Pan, Extra Cheese, Peppers</t>
  </si>
  <si>
    <t>Peppers, Cheese, Black Olives, Thin Crust, sweet corn, Tomatoes</t>
  </si>
  <si>
    <t>Chicken, Deep Pan, Onions, Extra Cheese, sweet corn, Peppers, Hot Sauce, Thin Crust, Tomatoes, Cheese</t>
  </si>
  <si>
    <t>sweet corn, Hot Sauce, Thin Crust, Cheese, Deep Pan, Chicken</t>
  </si>
  <si>
    <t>Extra Cheese, Cheese, sweet corn, Tomatoes, Peppers, Thin Crust, Black Olives, Deep Pan, Chicken</t>
  </si>
  <si>
    <t>sweet corn, Deep Pan, Tomatoes, Chicken, Onions, Peppers, Black Olives, Thin Crust, Hot Sauce, Cheese</t>
  </si>
  <si>
    <t>Black Olives, Cheese, Deep Pan, Onions, Thin Crust, Hot Sauce, Chicken, sweet corn</t>
  </si>
  <si>
    <t>Cheese, Deep Pan, Extra Cheese, Hot Sauce, sweet corn, Chicken, Tomatoes, Thin Crust, Black Olives, Peppers, Onions</t>
  </si>
  <si>
    <t>Extra Cheese, Peppers, Deep Pan, sweet corn, Chicken, Hot Sauce, Cheese, Tomatoes, Onions, Black Olives, Thin Crust</t>
  </si>
  <si>
    <t>Onions, Extra Cheese, Chicken, Deep Pan, Hot Sauce, Tomatoes, sweet corn, Cheese, Thin Crust, Black Olives</t>
  </si>
  <si>
    <t>sweet corn, Cheese, Extra Cheese, Tomatoes, Black Olives, Hot Sauce</t>
  </si>
  <si>
    <t>Hot Sauce, Black Olives, Peppers, Thin Crust, sweet corn</t>
  </si>
  <si>
    <t>sweet corn, Thin Crust, Chicken, Deep Pan, Extra Cheese, Hot Sauce, Cheese, Peppers, Onions, Black Olives</t>
  </si>
  <si>
    <t>Black Olives, Hot Sauce, Extra Cheese, sweet corn, Thin Crust, Chicken, Peppers</t>
  </si>
  <si>
    <t>Thin Crust, Peppers, sweet corn, Deep Pan, Tomatoes, Extra Cheese, Onions</t>
  </si>
  <si>
    <t>Hot Sauce, Tomatoes, Black Olives, sweet corn, Chicken, Cheese, Deep Pan</t>
  </si>
  <si>
    <t>Black Olives, sweet corn, Tomatoes, Deep Pan, Cheese, Peppers, Thin Crust, Chicken, Onions</t>
  </si>
  <si>
    <t>Cheese, Tomatoes, Black Olives, Deep Pan, sweet corn, Thin Crust, Onions, Hot Sauce, Peppers</t>
  </si>
  <si>
    <t>Black Olives, Deep Pan, Peppers, Hot Sauce, Extra Cheese, Onions, Chicken, Cheese, sweet corn</t>
  </si>
  <si>
    <t>sweet corn, Tomatoes, Deep Pan, Peppers, Extra Cheese, Chicken, Black Olives</t>
  </si>
  <si>
    <t>Thin Crust, Peppers, Black Olives, Chicken, Cheese, Hot Sauce, Tomatoes, sweet corn, Onions, Deep Pan, Extra Cheese</t>
  </si>
  <si>
    <t>sweet corn, Hot Sauce, Extra Cheese, Cheese, Onions, Tomatoes, Chicken, Peppers, Thin Crust, Black Olives</t>
  </si>
  <si>
    <t>Black Olives, sweet corn, Thin Crust, Peppers, Hot Sauce, Onions, Cheese, Tomatoes</t>
  </si>
  <si>
    <t>sweet corn, Extra Cheese, Chicken, Hot Sauce, Peppers, Deep Pan</t>
  </si>
  <si>
    <t>sweet corn, Black Olives, Onions, Extra Cheese, Hot Sauce, Deep Pan, Peppers, Thin Crust</t>
  </si>
  <si>
    <t>Onions, Peppers, Deep Pan, Black Olives, Thin Crust, sweet corn, Extra Cheese, Cheese, Chicken, Tomatoes</t>
  </si>
  <si>
    <t>Onions, Thin Crust, Chicken, sweet corn, Black Olives</t>
  </si>
  <si>
    <t>Black Olives, Extra Cheese, Tomatoes, Cheese, Deep Pan, Peppers, Thin Crust, Onions, sweet corn, Hot Sauce, Chicken</t>
  </si>
  <si>
    <t>Thin Crust, sweet corn, Onions, Tomatoes, Cheese, Extra Cheese, Deep Pan, Hot Sauce, Black Olives, Chicken</t>
  </si>
  <si>
    <t>Tomatoes, Deep Pan, Chicken, Hot Sauce, Cheese, Thin Crust, sweet corn, Black Olives, Onions, Extra Cheese</t>
  </si>
  <si>
    <t>Tomatoes, Peppers, Hot Sauce, Black Olives, Extra Cheese, sweet corn, Onions</t>
  </si>
  <si>
    <t>Deep Pan, Thin Crust, Onions, sweet corn, Cheese</t>
  </si>
  <si>
    <t>Cheese, Tomatoes, Thin Crust, Deep Pan, Chicken, Hot Sauce, sweet corn, Black Olives, Extra Cheese</t>
  </si>
  <si>
    <t>Thin Crust, sweet corn, Deep Pan, Cheese, Onions, Black Olives, Tomatoes</t>
  </si>
  <si>
    <t>Extra Cheese, Thin Crust, Onions, Chicken, Peppers, Hot Sauce, Deep Pan, sweet corn</t>
  </si>
  <si>
    <t>Onions, Cheese, Peppers, Black Olives, Thin Crust, Tomatoes, Chicken, sweet corn</t>
  </si>
  <si>
    <t>Hot Sauce, sweet corn, Deep Pan, Extra Cheese, Black Olives</t>
  </si>
  <si>
    <t>Tomatoes, Thin Crust, Onions, Deep Pan, Peppers, sweet corn</t>
  </si>
  <si>
    <t>Deep Pan, Onions, Hot Sauce, Peppers, Black Olives, Chicken, sweet corn, Thin Crust</t>
  </si>
  <si>
    <t>Onions, Thin Crust, Peppers, Cheese, Hot Sauce, Black Olives, sweet corn, Deep Pan, Tomatoes, Chicken</t>
  </si>
  <si>
    <t>Cheese, Black Olives, Deep Pan, Peppers, Thin Crust, Tomatoes, Chicken, Onions, Extra Cheese, sweet corn</t>
  </si>
  <si>
    <t>Thin Crust, Chicken, Cheese, Onions, sweet corn, Extra Cheese, Tomatoes</t>
  </si>
  <si>
    <t>Chicken, sweet corn, Black Olives, Tomatoes, Peppers, Cheese</t>
  </si>
  <si>
    <t>sweet corn, Extra Cheese, Cheese, Hot Sauce, Chicken, Black Olives, Tomatoes</t>
  </si>
  <si>
    <t>Chicken, Hot Sauce, Black Olives, Extra Cheese, sweet corn, Tomatoes, Thin Crust, Onions, Peppers</t>
  </si>
  <si>
    <t>Onions, Cheese, Peppers, Tomatoes, Deep Pan, Thin Crust, Chicken, Hot Sauce, sweet corn, Black Olives, Extra Cheese</t>
  </si>
  <si>
    <t>Chicken, Peppers, Hot Sauce, Tomatoes, Onions, sweet corn</t>
  </si>
  <si>
    <t>Peppers, Onions, Deep Pan, Hot Sauce, sweet corn, Tomatoes, Thin Crust, Black Olives, Cheese, Extra Cheese, Chicken</t>
  </si>
  <si>
    <t>Cheese, Tomatoes, sweet corn, Extra Cheese, Chicken, Thin Crust, Black Olives, Onions, Hot Sauce, Peppers, Deep Pan</t>
  </si>
  <si>
    <t>Extra Cheese, sweet corn, Cheese, Chicken, Deep Pan, Peppers, Tomatoes, Thin Crust, Onions</t>
  </si>
  <si>
    <t>Thin Crust, Chicken, Peppers, Onions, Black Olives, Tomatoes, Deep Pan, Cheese, Extra Cheese, Hot Sauce, sweet corn</t>
  </si>
  <si>
    <t>Extra Cheese, sweet corn, Chicken, Onions, Hot Sauce, Tomatoes, Black Olives, Peppers, Deep Pan, Thin Crust</t>
  </si>
  <si>
    <t>sweet corn, Cheese, Extra Cheese, Chicken, Tomatoes, Thin Crust, Deep Pan, Black Olives, Peppers, Hot Sauce, Onions</t>
  </si>
  <si>
    <t>Extra Cheese, Black Olives, Peppers, Hot Sauce, sweet corn, Tomatoes</t>
  </si>
  <si>
    <t>Onions, Tomatoes, Hot Sauce, Thin Crust, Peppers, Extra Cheese, Black Olives, sweet corn, Deep Pan</t>
  </si>
  <si>
    <t>Chicken, Black Olives, Deep Pan, sweet corn, Thin Crust, Onions, Hot Sauce, Extra Cheese, Peppers</t>
  </si>
  <si>
    <t>Black Olives, Extra Cheese, sweet corn, Peppers, Thin Crust, Tomatoes, Cheese, Deep Pan, Chicken, Hot Sauce, Onions</t>
  </si>
  <si>
    <t>Thin Crust, Extra Cheese, Chicken, Deep Pan, Peppers, Onions, sweet corn</t>
  </si>
  <si>
    <t>Thin Crust, Tomatoes, Cheese, Onions, sweet corn, Chicken, Hot Sauce, Black Olives, Peppers</t>
  </si>
  <si>
    <t>sweet corn, Thin Crust, Black Olives, Extra Cheese, Cheese, Deep Pan, Tomatoes, Peppers, Hot Sauce</t>
  </si>
  <si>
    <t>Extra Cheese, Hot Sauce, Thin Crust, sweet corn, Deep Pan, Onions, Tomatoes, Cheese</t>
  </si>
  <si>
    <t>Hot Sauce, Extra Cheese, Peppers, Thin Crust, Black Olives, Deep Pan, Cheese, Chicken, Onions, Tomatoes, sweet corn</t>
  </si>
  <si>
    <t>Onions, Chicken, Cheese, sweet corn, Extra Cheese, Tomatoes</t>
  </si>
  <si>
    <t>Black Olives, Onions, sweet corn, Extra Cheese, Peppers</t>
  </si>
  <si>
    <t>Hot Sauce, Deep Pan, Peppers, Onions, sweet corn, Black Olives, Tomatoes, Cheese</t>
  </si>
  <si>
    <t>Chicken, Onions, Thin Crust, Cheese, Peppers, Tomatoes, sweet corn, Black Olives, Hot Sauce</t>
  </si>
  <si>
    <t>Extra Cheese, Thin Crust, Hot Sauce, Black Olives, Cheese, Onions, Peppers, Deep Pan, Chicken, sweet corn</t>
  </si>
  <si>
    <t>sweet corn, Onions, Chicken, Peppers, Extra Cheese, Thin Crust, Deep Pan</t>
  </si>
  <si>
    <t>Tomatoes, Extra Cheese, sweet corn, Deep Pan, Peppers, Cheese, Hot Sauce, Black Olives, Thin Crust, Onions</t>
  </si>
  <si>
    <t>Onions, Peppers, Hot Sauce, Deep Pan, sweet corn, Extra Cheese, Tomatoes, Black Olives, Cheese, Thin Crust</t>
  </si>
  <si>
    <t>Thin Crust, Chicken, Cheese, sweet corn, Onions, Tomatoes, Hot Sauce, Black Olives</t>
  </si>
  <si>
    <t>Black Olives, Hot Sauce, Chicken, sweet corn, Cheese, Extra Cheese, Deep Pan</t>
  </si>
  <si>
    <t>Cheese, sweet corn, Tomatoes, Thin Crust, Onions, Black Olives, Peppers, Extra Cheese, Deep Pan, Hot Sauce</t>
  </si>
  <si>
    <t>Peppers, Thin Crust, sweet corn, Hot Sauce, Onions, Chicken, Tomatoes</t>
  </si>
  <si>
    <t>Tomatoes, sweet corn, Chicken, Extra Cheese, Thin Crust, Peppers</t>
  </si>
  <si>
    <t>Thin Crust, sweet corn, Peppers, Hot Sauce, Extra Cheese</t>
  </si>
  <si>
    <t>Extra Cheese, Cheese, Tomatoes, sweet corn, Chicken, Thin Crust, Hot Sauce, Deep Pan, Peppers, Onions, Black Olives</t>
  </si>
  <si>
    <t>Extra Cheese, Deep Pan, Hot Sauce, Black Olives, Tomatoes, sweet corn, Peppers, Chicken, Cheese, Thin Crust</t>
  </si>
  <si>
    <t>Tomatoes, Cheese, Peppers, Deep Pan, Black Olives, Chicken, sweet corn, Extra Cheese, Thin Crust, Hot Sauce, Onions</t>
  </si>
  <si>
    <t>Tomatoes, Hot Sauce, Extra Cheese, Deep Pan, Chicken, sweet corn, Thin Crust, Onions, Cheese, Peppers</t>
  </si>
  <si>
    <t>sweet corn, Extra Cheese, Peppers, Onions, Tomatoes, Cheese, Chicken, Thin Crust, Deep Pan, Black Olives, Hot Sauce</t>
  </si>
  <si>
    <t>Deep Pan, Chicken, Cheese, Peppers, Tomatoes, sweet corn, Extra Cheese, Thin Crust, Onions, Hot Sauce, Black Olives</t>
  </si>
  <si>
    <t>Hot Sauce, Thin Crust, Peppers, sweet corn, Black Olives, Cheese</t>
  </si>
  <si>
    <t>sweet corn, Peppers, Extra Cheese, Chicken, Onions</t>
  </si>
  <si>
    <t>Thin Crust, sweet corn, Cheese, Peppers, Deep Pan, Extra Cheese</t>
  </si>
  <si>
    <t>Extra Cheese, Thin Crust, Deep Pan, Tomatoes, Chicken, Black Olives, Peppers, Cheese, Hot Sauce, sweet corn</t>
  </si>
  <si>
    <t>Peppers, Hot Sauce, Chicken, Onions, Deep Pan, Tomatoes, Thin Crust, sweet corn, Cheese, Extra Cheese</t>
  </si>
  <si>
    <t>sweet corn, Deep Pan, Onions, Chicken, Hot Sauce, Extra Cheese, Thin Crust</t>
  </si>
  <si>
    <t>Onions, Thin Crust, Cheese, Peppers, sweet corn, Chicken, Extra Cheese, Black Olives, Deep Pan, Tomatoes, Hot Sauce</t>
  </si>
  <si>
    <t>sweet corn, Thin Crust, Tomatoes, Black Olives, Hot Sauce, Onions, Deep Pan, Cheese, Peppers, Chicken</t>
  </si>
  <si>
    <t>Chicken, sweet corn, Black Olives, Extra Cheese, Cheese, Peppers, Hot Sauce, Thin Crust, Tomatoes</t>
  </si>
  <si>
    <t>Onions, Chicken, Cheese, Extra Cheese, sweet corn</t>
  </si>
  <si>
    <t>Extra Cheese, Thin Crust, sweet corn, Onions, Hot Sauce, Cheese</t>
  </si>
  <si>
    <t>Thin Crust, sweet corn, Deep Pan, Peppers, Tomatoes, Hot Sauce</t>
  </si>
  <si>
    <t>Peppers, Onions, Cheese, sweet corn, Extra Cheese, Hot Sauce, Deep Pan, Thin Crust</t>
  </si>
  <si>
    <t>Peppers, Thin Crust, Chicken, Extra Cheese, Deep Pan, sweet corn, Cheese</t>
  </si>
  <si>
    <t>Extra Cheese, Hot Sauce, Onions, sweet corn, Peppers, Thin Crust, Chicken, Cheese</t>
  </si>
  <si>
    <t>Cheese, sweet corn, Tomatoes, Deep Pan, Peppers, Onions, Black Olives, Thin Crust, Chicken, Extra Cheese</t>
  </si>
  <si>
    <t>sweet corn, Onions, Thin Crust, Tomatoes, Deep Pan, Chicken, Peppers, Cheese, Black Olives</t>
  </si>
  <si>
    <t>Cheese, Chicken, Deep Pan, Hot Sauce, Tomatoes, Onions, Extra Cheese, Black Olives, sweet corn, Thin Crust</t>
  </si>
  <si>
    <t>Peppers, Onions, Tomatoes, Black Olives, Deep Pan, Hot Sauce, Chicken, sweet corn</t>
  </si>
  <si>
    <t>Peppers, Tomatoes, Deep Pan, Thin Crust, Onions, Chicken, Hot Sauce, sweet corn</t>
  </si>
  <si>
    <t>Peppers, Onions, Hot Sauce, Extra Cheese, Chicken, Thin Crust, Deep Pan, sweet corn</t>
  </si>
  <si>
    <t>Extra Cheese, Cheese, sweet corn, Black Olives, Onions, Tomatoes, Hot Sauce, Thin Crust, Peppers, Deep Pan, Chicken</t>
  </si>
  <si>
    <t>Hot Sauce, Chicken, Peppers, Deep Pan, Tomatoes, sweet corn, Thin Crust, Extra Cheese, Onions</t>
  </si>
  <si>
    <t>Deep Pan, Thin Crust, Black Olives, sweet corn, Chicken</t>
  </si>
  <si>
    <t>Onions, sweet corn, Cheese, Thin Crust, Tomatoes, Black Olives</t>
  </si>
  <si>
    <t>Extra Cheese, Chicken, Onions, sweet corn, Thin Crust, Deep Pan, Hot Sauce</t>
  </si>
  <si>
    <t>Chicken, Onions, Deep Pan, sweet corn, Peppers, Extra Cheese, Thin Crust, Hot Sauce</t>
  </si>
  <si>
    <t>sweet corn, Onions, Cheese, Tomatoes, Thin Crust</t>
  </si>
  <si>
    <t>Hot Sauce, Black Olives, Tomatoes, Extra Cheese, Cheese, Thin Crust, Deep Pan, Onions, sweet corn, Chicken, Peppers</t>
  </si>
  <si>
    <t>Hot Sauce, Tomatoes, Cheese, Onions, sweet corn, Black Olives, Thin Crust, Extra Cheese, Chicken</t>
  </si>
  <si>
    <t>Hot Sauce, Deep Pan, Chicken, Cheese, Tomatoes, Extra Cheese, Onions, Black Olives, Thin Crust, sweet corn</t>
  </si>
  <si>
    <t>sweet corn, Onions, Tomatoes, Black Olives, Extra Cheese, Thin Crust, Peppers, Cheese, Hot Sauce, Deep Pan</t>
  </si>
  <si>
    <t>Peppers, Onions, Deep Pan, Cheese, Black Olives, Chicken, sweet corn, Extra Cheese, Hot Sauce, Thin Crust</t>
  </si>
  <si>
    <t>sweet corn, Extra Cheese, Deep Pan, Chicken, Black Olives, Hot Sauce, Tomatoes</t>
  </si>
  <si>
    <t>Cheese, Extra Cheese, Peppers, Deep Pan, Thin Crust, Onions, sweet corn, Hot Sauce, Chicken</t>
  </si>
  <si>
    <t>Black Olives, sweet corn, Onions, Thin Crust, Cheese, Deep Pan</t>
  </si>
  <si>
    <t>Hot Sauce, sweet corn, Onions, Peppers, Tomatoes</t>
  </si>
  <si>
    <t>Peppers, Onions, Extra Cheese, sweet corn, Deep Pan, Chicken</t>
  </si>
  <si>
    <t>sweet corn, Black Olives, Peppers, Cheese, Chicken</t>
  </si>
  <si>
    <t>Deep Pan, Black Olives, Extra Cheese, sweet corn, Chicken</t>
  </si>
  <si>
    <t>Chicken, Tomatoes, sweet corn, Thin Crust, Extra Cheese, Deep Pan, Peppers, Onions, Black Olives, Hot Sauce</t>
  </si>
  <si>
    <t>Peppers, Black Olives, Chicken, Thin Crust, Hot Sauce, Cheese, Onions, sweet corn, Deep Pan, Tomatoes, Extra Cheese</t>
  </si>
  <si>
    <t>Cheese, Extra Cheese, Black Olives, sweet corn, Thin Crust, Hot Sauce, Deep Pan, Tomatoes, Chicken, Onions, Peppers</t>
  </si>
  <si>
    <t>Deep Pan, Onions, Cheese, Peppers, Hot Sauce, Chicken, sweet corn, Extra Cheese</t>
  </si>
  <si>
    <t>Hot Sauce, Chicken, sweet corn, Tomatoes, Onions</t>
  </si>
  <si>
    <t>Onions, Extra Cheese, Peppers, Thin Crust, sweet corn, Cheese, Tomatoes, Hot Sauce, Deep Pan, Black Olives</t>
  </si>
  <si>
    <t>Extra Cheese, Onions, Black Olives, Deep Pan, Tomatoes, Cheese, Hot Sauce, Peppers, sweet corn, Thin Crust, Chicken</t>
  </si>
  <si>
    <t>Extra Cheese, Onions, Hot Sauce, Chicken, sweet corn</t>
  </si>
  <si>
    <t>Peppers, Chicken, Thin Crust, Deep Pan, sweet corn, Onions, Cheese, Tomatoes, Hot Sauce</t>
  </si>
  <si>
    <t>sweet corn, Extra Cheese, Thin Crust, Onions, Deep Pan, Hot Sauce, Cheese, Tomatoes, Black Olives</t>
  </si>
  <si>
    <t>Hot Sauce, Thin Crust, Chicken, Tomatoes, Black Olives, sweet corn, Extra Cheese, Cheese, Deep Pan, Onions, Peppers</t>
  </si>
  <si>
    <t>sweet corn, Black Olives, Tomatoes, Thin Crust, Onions, Peppers, Deep Pan, Hot Sauce, Extra Cheese, Chicken</t>
  </si>
  <si>
    <t>Cheese, Onions, Deep Pan, Extra Cheese, Chicken, Thin Crust, sweet corn, Black Olives, Hot Sauce, Peppers, Tomatoes</t>
  </si>
  <si>
    <t>sweet corn, Black Olives, Tomatoes, Thin Crust, Onions, Chicken</t>
  </si>
  <si>
    <t>Tomatoes, Onions, Hot Sauce, Peppers, Extra Cheese, sweet corn</t>
  </si>
  <si>
    <t>Tomatoes, Deep Pan, Thin Crust, sweet corn, Hot Sauce, Black Olives, Extra Cheese, Chicken, Onions</t>
  </si>
  <si>
    <t>Hot Sauce, Chicken, Extra Cheese, Onions, Cheese, sweet corn, Tomatoes, Deep Pan, Peppers</t>
  </si>
  <si>
    <t>sweet corn, Thin Crust, Black Olives, Peppers, Extra Cheese</t>
  </si>
  <si>
    <t>sweet corn, Deep Pan, Chicken, Onions, Black Olives, Thin Crust, Tomatoes</t>
  </si>
  <si>
    <t>Tomatoes, sweet corn, Thin Crust, Deep Pan, Extra Cheese, Onions, Cheese, Peppers, Chicken, Hot Sauce</t>
  </si>
  <si>
    <t>Peppers, Hot Sauce, Cheese, Onions, Thin Crust, Deep Pan, Tomatoes, Black Olives, Chicken, sweet corn</t>
  </si>
  <si>
    <t>Hot Sauce, Cheese, Onions, Tomatoes, sweet corn, Thin Crust, Black Olives, Extra Cheese, Chicken, Peppers</t>
  </si>
  <si>
    <t>Thin Crust, Hot Sauce, Deep Pan, sweet corn, Extra Cheese, Chicken, Onions, Cheese, Tomatoes</t>
  </si>
  <si>
    <t>Thin Crust, Peppers, Black Olives, Hot Sauce, sweet corn, Deep Pan, Cheese, Onions</t>
  </si>
  <si>
    <t>Thin Crust, Black Olives, Hot Sauce, Extra Cheese, Tomatoes, Peppers, sweet corn, Onions, Chicken, Deep Pan</t>
  </si>
  <si>
    <t>Peppers, Black Olives, Deep Pan, Cheese, Thin Crust, Onions, sweet corn, Extra Cheese, Chicken, Tomatoes</t>
  </si>
  <si>
    <t>Tomatoes, Extra Cheese, Thin Crust, Peppers, Black Olives, sweet corn, Hot Sauce, Onions, Chicken, Deep Pan</t>
  </si>
  <si>
    <t>sweet corn, Cheese, Black Olives, Deep Pan, Tomatoes, Thin Crust</t>
  </si>
  <si>
    <t>Thin Crust, Extra Cheese, Cheese, sweet corn, Onions, Deep Pan, Tomatoes, Black Olives</t>
  </si>
  <si>
    <t>Deep Pan, Cheese, Extra Cheese, sweet corn, Peppers, Black Olives, Chicken, Tomatoes, Hot Sauce</t>
  </si>
  <si>
    <t>sweet corn, Tomatoes, Thin Crust, Chicken, Extra Cheese, Hot Sauce, Cheese, Peppers, Deep Pan, Onions, Black Olives</t>
  </si>
  <si>
    <t>sweet corn, Thin Crust, Cheese, Tomatoes, Deep Pan</t>
  </si>
  <si>
    <t>Extra Cheese, Tomatoes, sweet corn, Black Olives, Deep Pan, Chicken, Cheese, Hot Sauce</t>
  </si>
  <si>
    <t>Tomatoes, sweet corn, Chicken, Hot Sauce, Thin Crust</t>
  </si>
  <si>
    <t>Chicken, Extra Cheese, Deep Pan, Tomatoes, Black Olives, Hot Sauce, Peppers, sweet corn, Thin Crust, Onions, Cheese</t>
  </si>
  <si>
    <t>Thin Crust, Onions, Extra Cheese, Chicken, Deep Pan, Hot Sauce, Black Olives, Tomatoes, sweet corn, Peppers, Cheese</t>
  </si>
  <si>
    <t>Black Olives, Onions, sweet corn, Peppers, Hot Sauce, Deep Pan, Chicken, Cheese, Thin Crust</t>
  </si>
  <si>
    <t>Peppers, sweet corn, Tomatoes, Onions, Deep Pan, Cheese, Chicken, Thin Crust, Hot Sauce, Extra Cheese, Black Olives</t>
  </si>
  <si>
    <t>Chicken, sweet corn, Extra Cheese, Peppers, Deep Pan, Cheese</t>
  </si>
  <si>
    <t>Onions, sweet corn, Deep Pan, Hot Sauce, Black Olives, Tomatoes</t>
  </si>
  <si>
    <t>sweet corn, Deep Pan, Extra Cheese, Cheese, Hot Sauce, Chicken, Onions, Thin Crust, Peppers</t>
  </si>
  <si>
    <t>Extra Cheese, Onions, sweet corn, Chicken, Tomatoes, Hot Sauce, Cheese, Thin Crust</t>
  </si>
  <si>
    <t>Deep Pan, sweet corn, Chicken, Cheese, Extra Cheese</t>
  </si>
  <si>
    <t>Extra Cheese, Cheese, Chicken, Hot Sauce, sweet corn, Thin Crust</t>
  </si>
  <si>
    <t>sweet corn, Onions, Chicken, Black Olives, Hot Sauce, Peppers, Cheese, Deep Pan</t>
  </si>
  <si>
    <t>Black Olives, Extra Cheese, Chicken, Peppers, sweet corn, Thin Crust, Cheese</t>
  </si>
  <si>
    <t>Hot Sauce, sweet corn, Extra Cheese, Onions, Black Olives, Thin Crust, Chicken, Peppers</t>
  </si>
  <si>
    <t>Order Time</t>
  </si>
  <si>
    <t>Order Day</t>
  </si>
  <si>
    <t>Sum of Total_price</t>
  </si>
  <si>
    <t>Count of Order_id</t>
  </si>
  <si>
    <t xml:space="preserve">Sum of Quantity </t>
  </si>
  <si>
    <t>Avg. Order value</t>
  </si>
  <si>
    <t>Avg. Pizza per Order</t>
  </si>
  <si>
    <t>Total Revenue</t>
  </si>
  <si>
    <t>Total Orders</t>
  </si>
  <si>
    <t>Total Pizzas Sold</t>
  </si>
  <si>
    <t>DATA ANALYSIS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</si>
  <si>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</si>
  <si>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</si>
  <si>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</si>
  <si>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</si>
  <si>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</si>
  <si>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</si>
  <si>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</si>
  <si>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</si>
  <si>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</si>
  <si>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Total_Orders</t>
  </si>
  <si>
    <t>Sum of Total_Orders</t>
  </si>
  <si>
    <t>Daily Trend of Total Orders</t>
  </si>
  <si>
    <t>Hourly Trend of Total Orders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</si>
  <si>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</si>
  <si>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</si>
  <si>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</si>
  <si>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</si>
  <si>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</si>
  <si>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</si>
  <si>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</si>
  <si>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</si>
  <si>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</si>
  <si>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</si>
  <si>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</si>
  <si>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</si>
  <si>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pizza Category</t>
  </si>
  <si>
    <t>total pizza sold</t>
  </si>
  <si>
    <t>Percentage of Sales by category</t>
  </si>
  <si>
    <t>Percentage of Sales by size</t>
  </si>
  <si>
    <t>Top 5 sellers</t>
  </si>
  <si>
    <t>Worst 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</si>
</sst>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.00"/>
    <numFmt numFmtId="165" formatCode="[$-F400]h:mm:ss\ AM/PM"/>
  </numFmts>
  <fonts count="28" x14ac:knownFonts="1">
    <font>
      <sz val="11"/>
      <name val="Arial"/>
      <family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name val="Arial"/>
      <family val="1"/>
    </font>
    <font>
      <b/>
      <sz val="16"/>
      <name val="Times New Roman"/>
      <family val="1"/>
    </font>
    <font>
      <sz val="14"/>
      <name val="Arial"/>
      <family val="2"/>
    </font>
    <font>
      <sz val="28"/>
      <name val="Times New Roman"/>
      <family val="1"/>
    </font>
    <font>
      <b/>
      <sz val="28"/>
      <name val="Times New Roman"/>
      <family val="1"/>
    </font>
    <font>
      <b/>
      <sz val="11"/>
      <name val="Arial"/>
      <family val="2"/>
    </font>
    <font>
      <b/>
      <sz val="18"/>
      <color rgb="FF0070C0"/>
      <name val="Times New Roman"/>
      <family val="1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12" fillId="0" borderId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12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24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24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4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4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0" fontId="10" fillId="34" borderId="0" xfId="0" applyFont="1" applyFill="1"/>
    <xf numFmtId="0" fontId="11" fillId="0" borderId="0" xfId="0" applyFont="1"/>
    <xf numFmtId="164" fontId="0" fillId="0" borderId="0" xfId="0" applyNumberFormat="1"/>
    <xf numFmtId="164" fontId="5" fillId="0" borderId="0" xfId="0" applyNumberFormat="1" applyFont="1"/>
    <xf numFmtId="2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12" fillId="0" borderId="0" xfId="6" applyNumberFormat="1"/>
    <xf numFmtId="165" fontId="12" fillId="0" borderId="0" xfId="6" applyNumberFormat="1"/>
    <xf numFmtId="10" fontId="0" fillId="0" borderId="0" xfId="0" applyNumberFormat="1"/>
    <xf numFmtId="0" fontId="9" fillId="33" borderId="0" xfId="0" applyFont="1" applyFill="1" applyAlignment="1">
      <alignment horizontal="center"/>
    </xf>
    <xf numFmtId="0" fontId="8" fillId="33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7" fillId="35" borderId="0" xfId="0" applyFont="1" applyFill="1" applyAlignment="1">
      <alignment horizontal="center"/>
    </xf>
    <xf numFmtId="0" fontId="26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6" fillId="35" borderId="0" xfId="0" applyFont="1" applyFill="1" applyAlignment="1">
      <alignment horizontal="center"/>
    </xf>
    <xf numFmtId="0" fontId="27" fillId="35" borderId="0" xfId="0" applyFont="1" applyFill="1" applyAlignment="1">
      <alignment horizontal="center"/>
    </xf>
  </cellXfs>
  <cellStyles count="43">
    <cellStyle name="20% - Accent1 2" xfId="20" xr:uid="{97DB97DF-97EC-4548-B548-487B12047EF0}"/>
    <cellStyle name="20% - Accent2 2" xfId="24" xr:uid="{7716D997-9AE4-4E64-8BD9-B8E5C24155AB}"/>
    <cellStyle name="20% - Accent3 2" xfId="28" xr:uid="{F61D2AE4-06B8-4304-9DC7-AC4ABDC5C1A9}"/>
    <cellStyle name="20% - Accent4 2" xfId="32" xr:uid="{D25FA19D-14CD-4A08-82DF-0FAF0D63688F}"/>
    <cellStyle name="20% - Accent5 2" xfId="36" xr:uid="{38884D7B-D5E3-4570-91AF-A671A81FED34}"/>
    <cellStyle name="20% - Accent6 2" xfId="40" xr:uid="{0AAF7AED-F094-439D-8AEF-AAEF45BF7B95}"/>
    <cellStyle name="40% - Accent1 2" xfId="21" xr:uid="{A03D403F-9179-4786-B996-0266C69A2365}"/>
    <cellStyle name="40% - Accent2 2" xfId="25" xr:uid="{2DEB0E33-5F7A-4DCD-9BD2-9B39BC6F900A}"/>
    <cellStyle name="40% - Accent3 2" xfId="29" xr:uid="{ED9655EC-F8DB-4506-9130-74C960F33BBB}"/>
    <cellStyle name="40% - Accent4 2" xfId="33" xr:uid="{15BC1B48-483E-4225-AE00-FD42C9A432B8}"/>
    <cellStyle name="40% - Accent5 2" xfId="37" xr:uid="{82A3C804-C4FE-4C87-B473-111563BED5B6}"/>
    <cellStyle name="40% - Accent6 2" xfId="41" xr:uid="{BD5AA65E-C3F8-43A5-8A69-BE1A400ED68A}"/>
    <cellStyle name="60% - Accent1 2" xfId="22" xr:uid="{960ECD73-19D2-47EB-86C0-4A5EC9C82158}"/>
    <cellStyle name="60% - Accent2 2" xfId="26" xr:uid="{3FBA72E3-1FF5-480C-ACCD-131808FCAAF1}"/>
    <cellStyle name="60% - Accent3 2" xfId="30" xr:uid="{83208D74-3782-49A1-B768-82B23413D342}"/>
    <cellStyle name="60% - Accent4 2" xfId="34" xr:uid="{0F8D5FA2-F78E-4E83-99CE-694FAAEF9C57}"/>
    <cellStyle name="60% - Accent5 2" xfId="38" xr:uid="{E9CF2F43-CB87-464B-BE1F-688750DDDCD0}"/>
    <cellStyle name="60% - Accent6 2" xfId="42" xr:uid="{DD202AC7-C6B5-40F7-83E2-191F090CAF1A}"/>
    <cellStyle name="Accent1 2" xfId="19" xr:uid="{D96C919F-75DD-4929-9239-7E2EEC2D4BC0}"/>
    <cellStyle name="Accent2 2" xfId="23" xr:uid="{87750C99-D43B-44E1-A751-0D3D7DC4A7B0}"/>
    <cellStyle name="Accent3 2" xfId="27" xr:uid="{0947546C-E341-42A0-A993-88C84BCE83B9}"/>
    <cellStyle name="Accent4 2" xfId="31" xr:uid="{1C3EBE7F-21E3-4994-9C2D-FADCDA738823}"/>
    <cellStyle name="Accent5 2" xfId="35" xr:uid="{468F7718-E5C3-4168-A363-7A9B3F73983C}"/>
    <cellStyle name="Accent6 2" xfId="39" xr:uid="{2C83D4F0-03E6-4C97-A595-52F5BEF4F032}"/>
    <cellStyle name="Bad 2" xfId="8" xr:uid="{39ECBFE6-A65D-48F5-B51B-D2979365F9DC}"/>
    <cellStyle name="Calculation 2" xfId="12" xr:uid="{F727E0BB-A92C-4CB1-A114-217E6A39E6D4}"/>
    <cellStyle name="Check Cell 2" xfId="14" xr:uid="{61D7F9CB-84AA-485D-BDE7-C6F9340E00EE}"/>
    <cellStyle name="Explanatory Text 2" xfId="17" xr:uid="{F79E54F6-597F-4F46-AB72-4771C0216620}"/>
    <cellStyle name="Good 2" xfId="7" xr:uid="{F6DEEE75-A150-401C-8D95-A354EB46A37F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13C05E9-C2E5-489A-8C3F-5903E941B77E}"/>
    <cellStyle name="Linked Cell 2" xfId="13" xr:uid="{E04253AB-37F4-4847-93E8-DD1BBB88752C}"/>
    <cellStyle name="Neutral 2" xfId="9" xr:uid="{A145BC05-3FB3-4270-AED0-7DF82048F374}"/>
    <cellStyle name="Normal" xfId="0" builtinId="0"/>
    <cellStyle name="Normal 2" xfId="6" xr:uid="{9243DC4D-2D7E-4D02-8B98-AC52B649065F}"/>
    <cellStyle name="Note 2" xfId="16" xr:uid="{3E4EBE1D-5520-4824-9104-0DE595F4C6A8}"/>
    <cellStyle name="Output 2" xfId="11" xr:uid="{5CDC4C53-534A-4CEA-A457-65FCB4E01A95}"/>
    <cellStyle name="Title" xfId="1" builtinId="15" customBuiltin="1"/>
    <cellStyle name="Total 2" xfId="18" xr:uid="{A1457CED-AD23-4FA7-9374-6851D52936FE}"/>
    <cellStyle name="Warning Text 2" xfId="15" xr:uid="{E4B5515F-5B83-4D55-BDBD-A665E3FE23FD}"/>
  </cellStyles>
  <dxfs count="12">
    <dxf>
      <numFmt numFmtId="1" formatCode="0"/>
    </dxf>
    <dxf>
      <numFmt numFmtId="1" formatCode="0"/>
    </dxf>
    <dxf>
      <numFmt numFmtId="166" formatCode="[$-409]h:mm\ AM/PM;@"/>
    </dxf>
    <dxf>
      <numFmt numFmtId="19" formatCode="m/d/yyyy"/>
    </dxf>
    <dxf>
      <numFmt numFmtId="19" formatCode="m/d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z val="20"/>
      </font>
    </dxf>
    <dxf>
      <font>
        <b/>
        <i val="0"/>
        <sz val="48"/>
        <color theme="0"/>
        <name val="Calibri"/>
        <family val="2"/>
        <scheme val="minor"/>
      </font>
    </dxf>
    <dxf>
      <fill>
        <gradientFill>
          <stop position="0">
            <color rgb="FFCC5D12"/>
          </stop>
          <stop position="1">
            <color rgb="FF002060"/>
          </stop>
        </gradient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9" defaultPivotStyle="PivotStyleLight16">
    <tableStyle name="pizza sales" pivot="0" table="0" count="9" xr9:uid="{1F48D2AC-9B45-45C5-8E61-3E30F2A1A35C}">
      <tableStyleElement type="wholeTable" dxfId="11"/>
      <tableStyleElement type="headerRow" dxfId="10"/>
    </tableStyle>
  </tableStyles>
  <colors>
    <mruColors>
      <color rgb="FFCC5D12"/>
      <color rgb="FF7F3A0B"/>
      <color rgb="FFFFFF66"/>
      <color rgb="FFFF5050"/>
      <color rgb="FF2F5597"/>
      <color rgb="FF3E5C95"/>
      <color rgb="FFF4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7">
        <dxf>
          <fill>
            <patternFill>
              <bgColor theme="4" tint="0.39994506668294322"/>
            </patternFill>
          </fill>
        </dxf>
        <dxf>
          <fill>
            <patternFill patternType="solid">
              <fgColor theme="0" tint="-0.14996795556505021"/>
              <bgColor theme="4" tint="-0.499984740745262"/>
            </patternFill>
          </fill>
        </dxf>
        <dxf>
          <fill>
            <patternFill patternType="solid">
              <fgColor theme="0"/>
              <bgColor theme="5" tint="-0.2499465926084170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sz val="16"/>
            <color theme="7" tint="0.59996337778862885"/>
            <name val="Calibri"/>
            <family val="2"/>
            <scheme val="minor"/>
          </font>
        </dxf>
        <dxf>
          <font>
            <b/>
            <i val="0"/>
            <sz val="24"/>
            <color theme="1"/>
            <name val="Calibri"/>
            <family val="2"/>
            <scheme val="minor"/>
          </font>
        </dxf>
        <dxf>
          <font>
            <b/>
            <i val="0"/>
            <sz val="36"/>
            <color theme="3" tint="0.59996337778862885"/>
            <name val="Calibri"/>
            <family val="2"/>
            <scheme val="minor"/>
          </font>
        </dxf>
        <dxf>
          <font>
            <b/>
            <i val="0"/>
            <sz val="36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izza sales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OF PIZZA PORTFOLIO.xlsx]trends of Total Orders!daily trend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F4B183"/>
              </a:gs>
              <a:gs pos="84000">
                <a:srgbClr val="3E5C95"/>
              </a:gs>
              <a:gs pos="100000">
                <a:srgbClr val="2F5597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'trends of Total Orders'!$B$3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4B183"/>
                </a:gs>
                <a:gs pos="84000">
                  <a:srgbClr val="3E5C95"/>
                </a:gs>
                <a:gs pos="100000">
                  <a:srgbClr val="2F5597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 of Total Orders'!$A$4:$A$11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'trends of Total Orders'!$B$4:$B$11</c:f>
              <c:numCache>
                <c:formatCode>General</c:formatCode>
                <c:ptCount val="7"/>
                <c:pt idx="0">
                  <c:v>361</c:v>
                </c:pt>
                <c:pt idx="1">
                  <c:v>283</c:v>
                </c:pt>
                <c:pt idx="2">
                  <c:v>329</c:v>
                </c:pt>
                <c:pt idx="3">
                  <c:v>369</c:v>
                </c:pt>
                <c:pt idx="4">
                  <c:v>328</c:v>
                </c:pt>
                <c:pt idx="5">
                  <c:v>312</c:v>
                </c:pt>
                <c:pt idx="6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2-49CB-88CD-BBEE79E4BC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-27"/>
        <c:axId val="1695940112"/>
        <c:axId val="1695935536"/>
      </c:barChart>
      <c:catAx>
        <c:axId val="169594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35536"/>
        <c:crosses val="autoZero"/>
        <c:auto val="1"/>
        <c:lblAlgn val="ctr"/>
        <c:lblOffset val="100"/>
        <c:noMultiLvlLbl val="0"/>
      </c:catAx>
      <c:valAx>
        <c:axId val="169593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959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OF PIZZA PORTFOLIO.xlsx]trends of Total Orders!Hourly trend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ln w="50800" cap="rnd" cmpd="sng" algn="ctr">
            <a:solidFill>
              <a:srgbClr val="CC5D12"/>
            </a:solidFill>
            <a:round/>
          </a:ln>
          <a:effectLst/>
        </c:spPr>
        <c:marker>
          <c:symbol val="circle"/>
          <c:size val="8"/>
          <c:spPr>
            <a:solidFill>
              <a:schemeClr val="tx2">
                <a:lumMod val="60000"/>
                <a:lumOff val="40000"/>
              </a:schemeClr>
            </a:solidFill>
            <a:ln w="165100" cap="rnd" cmpd="sng" algn="ctr">
              <a:gradFill>
                <a:gsLst>
                  <a:gs pos="3540">
                    <a:schemeClr val="accent1">
                      <a:lumMod val="75000"/>
                    </a:schemeClr>
                  </a:gs>
                  <a:gs pos="25000">
                    <a:schemeClr val="accent1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'trends of Total Orders'!$B$17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 cmpd="sng" algn="ctr">
              <a:solidFill>
                <a:srgbClr val="CC5D1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2">
                  <a:lumMod val="60000"/>
                  <a:lumOff val="40000"/>
                </a:schemeClr>
              </a:solidFill>
              <a:ln w="165100" cap="rnd" cmpd="sng" algn="ctr">
                <a:gradFill>
                  <a:gsLst>
                    <a:gs pos="3540">
                      <a:schemeClr val="accent1">
                        <a:lumMod val="75000"/>
                      </a:schemeClr>
                    </a:gs>
                    <a:gs pos="25000">
                      <a:schemeClr val="accent1">
                        <a:lumMod val="60000"/>
                        <a:lumOff val="4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'trends of Total Orders'!$A$18:$A$30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'trends of Total Orders'!$B$18:$B$30</c:f>
              <c:numCache>
                <c:formatCode>General</c:formatCode>
                <c:ptCount val="12"/>
                <c:pt idx="0">
                  <c:v>116</c:v>
                </c:pt>
                <c:pt idx="1">
                  <c:v>246</c:v>
                </c:pt>
                <c:pt idx="2">
                  <c:v>448</c:v>
                </c:pt>
                <c:pt idx="3">
                  <c:v>234</c:v>
                </c:pt>
                <c:pt idx="4">
                  <c:v>235</c:v>
                </c:pt>
                <c:pt idx="5">
                  <c:v>124</c:v>
                </c:pt>
                <c:pt idx="6">
                  <c:v>207</c:v>
                </c:pt>
                <c:pt idx="7">
                  <c:v>237</c:v>
                </c:pt>
                <c:pt idx="8">
                  <c:v>149</c:v>
                </c:pt>
                <c:pt idx="9">
                  <c:v>154</c:v>
                </c:pt>
                <c:pt idx="10">
                  <c:v>100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5-4EDB-8C34-B277C0BF3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3175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43373104"/>
        <c:axId val="1443371856"/>
      </c:lineChart>
      <c:catAx>
        <c:axId val="14433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2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71856"/>
        <c:crosses val="autoZero"/>
        <c:auto val="1"/>
        <c:lblAlgn val="ctr"/>
        <c:lblOffset val="100"/>
        <c:noMultiLvlLbl val="0"/>
      </c:catAx>
      <c:valAx>
        <c:axId val="1443371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33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bg1">
              <a:lumMod val="8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OF PIZZA PORTFOLIO.xlsx]%of sales by cat. and size!% of sale by category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9999999999999895E-2"/>
              <c:y val="1.851851851851851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888888888888892E-2"/>
              <c:y val="-4.166666666666670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222222222222224E-2"/>
              <c:y val="-2.777777777777777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27777777777778"/>
              <c:y val="5.555555555555572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888888888888892E-2"/>
              <c:y val="-4.166666666666670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9999999999999895E-2"/>
              <c:y val="1.851851851851851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27777777777778"/>
              <c:y val="5.555555555555572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222222222222224E-2"/>
              <c:y val="-2.777777777777777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268162238170092"/>
              <c:y val="-3.837439833431148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815246977178252"/>
              <c:y val="7.77776683264102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27777777777778"/>
              <c:y val="5.555555555555572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5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163076833649792"/>
              <c:y val="-1.1316810554890783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'%of sales by cat. and size'!$B$3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0C-4947-82A4-7C6F55C71F26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0C-4947-82A4-7C6F55C71F26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0C-4947-82A4-7C6F55C71F26}"/>
              </c:ext>
            </c:extLst>
          </c:dPt>
          <c:dPt>
            <c:idx val="3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0C-4947-82A4-7C6F55C71F26}"/>
              </c:ext>
            </c:extLst>
          </c:dPt>
          <c:dLbls>
            <c:dLbl>
              <c:idx val="0"/>
              <c:layout>
                <c:manualLayout>
                  <c:x val="0.13268162238170092"/>
                  <c:y val="-3.837439833431148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0C-4947-82A4-7C6F55C71F26}"/>
                </c:ext>
              </c:extLst>
            </c:dLbl>
            <c:dLbl>
              <c:idx val="1"/>
              <c:layout>
                <c:manualLayout>
                  <c:x val="0.12815246977178252"/>
                  <c:y val="7.77776683264102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0C-4947-82A4-7C6F55C71F26}"/>
                </c:ext>
              </c:extLst>
            </c:dLbl>
            <c:dLbl>
              <c:idx val="2"/>
              <c:layout>
                <c:manualLayout>
                  <c:x val="-0.1027777777777778"/>
                  <c:y val="5.55555555555557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0C-4947-82A4-7C6F55C71F26}"/>
                </c:ext>
              </c:extLst>
            </c:dLbl>
            <c:dLbl>
              <c:idx val="3"/>
              <c:layout>
                <c:manualLayout>
                  <c:x val="-0.13163076833649792"/>
                  <c:y val="-1.13168105548907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0C-4947-82A4-7C6F55C71F2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'%of sales by cat. and size'!$A$4:$A$8</c:f>
              <c:strCache>
                <c:ptCount val="4"/>
                <c:pt idx="0">
                  <c:v>chicken</c:v>
                </c:pt>
                <c:pt idx="1">
                  <c:v>classic</c:v>
                </c:pt>
                <c:pt idx="2">
                  <c:v>supreme</c:v>
                </c:pt>
                <c:pt idx="3">
                  <c:v>veggies</c:v>
                </c:pt>
              </c:strCache>
            </c:strRef>
          </c:cat>
          <c:val>
            <c:numRef>
              <c:f>'%of sales by cat. and size'!$B$4:$B$8</c:f>
              <c:numCache>
                <c:formatCode>0.00%</c:formatCode>
                <c:ptCount val="4"/>
                <c:pt idx="0">
                  <c:v>0.23932359540267428</c:v>
                </c:pt>
                <c:pt idx="1">
                  <c:v>0.24413139763063502</c:v>
                </c:pt>
                <c:pt idx="2">
                  <c:v>0.25576840518140992</c:v>
                </c:pt>
                <c:pt idx="3">
                  <c:v>0.26077660178528073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0C-4947-82A4-7C6F55C71F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OF PIZZA PORTFOLIO.xlsx]%of sales by cat. and size!Percentage of sales by pizza sizes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CC5D1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FFFF6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'%of sales by cat. and size'!$B$21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48-47EC-AC35-7AE2F5B47C44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48-47EC-AC35-7AE2F5B47C44}"/>
              </c:ext>
            </c:extLst>
          </c:dPt>
          <c:dPt>
            <c:idx val="2"/>
            <c:bubble3D val="0"/>
            <c:spPr>
              <a:solidFill>
                <a:srgbClr val="CC5D1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48-47EC-AC35-7AE2F5B47C44}"/>
              </c:ext>
            </c:extLst>
          </c:dPt>
          <c:dPt>
            <c:idx val="3"/>
            <c:bubble3D val="0"/>
            <c:spPr>
              <a:solidFill>
                <a:srgbClr val="FFFF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48-47EC-AC35-7AE2F5B47C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'%of sales by cat. and size'!$A$22:$A$26</c:f>
              <c:strCache>
                <c:ptCount val="4"/>
                <c:pt idx="0">
                  <c:v>extra large</c:v>
                </c:pt>
                <c:pt idx="1">
                  <c:v>large</c:v>
                </c:pt>
                <c:pt idx="2">
                  <c:v>medium</c:v>
                </c:pt>
                <c:pt idx="3">
                  <c:v>regular</c:v>
                </c:pt>
              </c:strCache>
            </c:strRef>
          </c:cat>
          <c:val>
            <c:numRef>
              <c:f>'%of sales by cat. and size'!$B$22:$B$26</c:f>
              <c:numCache>
                <c:formatCode>0.00%</c:formatCode>
                <c:ptCount val="4"/>
                <c:pt idx="0">
                  <c:v>0.24133798704999504</c:v>
                </c:pt>
                <c:pt idx="1">
                  <c:v>0.23336865938933832</c:v>
                </c:pt>
                <c:pt idx="2">
                  <c:v>0.27251232386613328</c:v>
                </c:pt>
                <c:pt idx="3">
                  <c:v>0.25278102969453342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48-47EC-AC35-7AE2F5B47C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bg1">
              <a:lumMod val="8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OF PIZZA PORTFOLIO.xlsx]Top and worst Sellers!Top 5 Sellers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rgbClr val="7F3A0B"/>
              </a:gs>
              <a:gs pos="3540">
                <a:schemeClr val="accent4">
                  <a:lumMod val="50000"/>
                </a:schemeClr>
              </a:gs>
            </a:gsLst>
            <a:lin ang="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and worst Sellers'!$B$3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rgbClr val="7F3A0B"/>
                </a:gs>
                <a:gs pos="3540">
                  <a:schemeClr val="accent4">
                    <a:lumMod val="50000"/>
                  </a:schemeClr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and worst Sellers'!$A$4:$A$9</c:f>
              <c:strCache>
                <c:ptCount val="5"/>
                <c:pt idx="0">
                  <c:v>Margherita</c:v>
                </c:pt>
                <c:pt idx="1">
                  <c:v>Mushroom</c:v>
                </c:pt>
                <c:pt idx="2">
                  <c:v>Hawaiian</c:v>
                </c:pt>
                <c:pt idx="3">
                  <c:v>Buffalo Chicken</c:v>
                </c:pt>
                <c:pt idx="4">
                  <c:v>Pesto</c:v>
                </c:pt>
              </c:strCache>
            </c:strRef>
          </c:cat>
          <c:val>
            <c:numRef>
              <c:f>'Top and worst Sellers'!$B$4:$B$9</c:f>
              <c:numCache>
                <c:formatCode>General</c:formatCode>
                <c:ptCount val="5"/>
                <c:pt idx="0">
                  <c:v>713</c:v>
                </c:pt>
                <c:pt idx="1">
                  <c:v>731</c:v>
                </c:pt>
                <c:pt idx="2">
                  <c:v>759</c:v>
                </c:pt>
                <c:pt idx="3">
                  <c:v>777</c:v>
                </c:pt>
                <c:pt idx="4">
                  <c:v>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4-4BBB-893F-7C65A3FE4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32844128"/>
        <c:axId val="732845376"/>
      </c:barChart>
      <c:catAx>
        <c:axId val="732844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45376"/>
        <c:crosses val="autoZero"/>
        <c:auto val="1"/>
        <c:lblAlgn val="ctr"/>
        <c:lblOffset val="100"/>
        <c:noMultiLvlLbl val="0"/>
      </c:catAx>
      <c:valAx>
        <c:axId val="73284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84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bg1">
              <a:lumMod val="8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OF PIZZA PORTFOLIO.xlsx]Top and worst Sellers!PivotTable13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75000"/>
                </a:schemeClr>
              </a:gs>
              <a:gs pos="3540">
                <a:schemeClr val="accent6">
                  <a:lumMod val="50000"/>
                </a:schemeClr>
              </a:gs>
            </a:gsLst>
            <a:lin ang="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and worst Sellers'!$B$15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75000"/>
                  </a:schemeClr>
                </a:gs>
                <a:gs pos="3540">
                  <a:schemeClr val="accent6">
                    <a:lumMod val="50000"/>
                  </a:schemeClr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and worst Sellers'!$A$16:$A$21</c:f>
              <c:strCache>
                <c:ptCount val="5"/>
                <c:pt idx="0">
                  <c:v>Vegetarian</c:v>
                </c:pt>
                <c:pt idx="1">
                  <c:v>Supreme</c:v>
                </c:pt>
                <c:pt idx="2">
                  <c:v>Meat Lovers</c:v>
                </c:pt>
                <c:pt idx="3">
                  <c:v>BBQ Chicken</c:v>
                </c:pt>
                <c:pt idx="4">
                  <c:v>Pepperoni</c:v>
                </c:pt>
              </c:strCache>
            </c:strRef>
          </c:cat>
          <c:val>
            <c:numRef>
              <c:f>'Top and worst Sellers'!$B$16:$B$21</c:f>
              <c:numCache>
                <c:formatCode>General</c:formatCode>
                <c:ptCount val="5"/>
                <c:pt idx="0">
                  <c:v>583</c:v>
                </c:pt>
                <c:pt idx="1">
                  <c:v>610</c:v>
                </c:pt>
                <c:pt idx="2">
                  <c:v>666</c:v>
                </c:pt>
                <c:pt idx="3">
                  <c:v>679</c:v>
                </c:pt>
                <c:pt idx="4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D8B-A883-62F71FBB31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531840336"/>
        <c:axId val="1531843664"/>
      </c:barChart>
      <c:catAx>
        <c:axId val="1531840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43664"/>
        <c:crosses val="autoZero"/>
        <c:auto val="1"/>
        <c:lblAlgn val="ctr"/>
        <c:lblOffset val="100"/>
        <c:noMultiLvlLbl val="0"/>
      </c:catAx>
      <c:valAx>
        <c:axId val="153184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184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A2373A68-7062-487F-A081-31896BD02541}">
          <cx:tx>
            <cx:txData>
              <cx:f>_xlchart.v2.1</cx:f>
              <cx:v>total pizza sold</cx:v>
            </cx:txData>
          </cx:tx>
          <cx:spPr>
            <a:gradFill>
              <a:gsLst>
                <a:gs pos="100000">
                  <a:schemeClr val="accent1">
                    <a:lumMod val="75000"/>
                  </a:schemeClr>
                </a:gs>
                <a:gs pos="3540">
                  <a:schemeClr val="accent2">
                    <a:lumMod val="75000"/>
                  </a:schemeClr>
                </a:gs>
              </a:gsLst>
              <a:lin ang="0" scaled="0"/>
            </a:gra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 b="1">
                    <a:solidFill>
                      <a:schemeClr val="bg1">
                        <a:lumMod val="85000"/>
                      </a:schemeClr>
                    </a:solidFill>
                  </a:defRPr>
                </a:pPr>
                <a:endParaRPr lang="en-US" sz="2000" b="1" i="0" u="none" strike="noStrike" baseline="0">
                  <a:solidFill>
                    <a:schemeClr val="bg1">
                      <a:lumMod val="85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25"/>
        <cx:tickLabels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2000" b="1" i="0">
                <a:solidFill>
                  <a:schemeClr val="bg1">
                    <a:lumMod val="8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000" b="1">
              <a:solidFill>
                <a:schemeClr val="bg1">
                  <a:lumMod val="85000"/>
                </a:schemeClr>
              </a:solidFill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microsoft.com/office/2007/relationships/hdphoto" Target="../media/hdphoto1.wdp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3.emf"/><Relationship Id="rId5" Type="http://schemas.openxmlformats.org/officeDocument/2006/relationships/chart" Target="../charts/chart2.xml"/><Relationship Id="rId10" Type="http://schemas.openxmlformats.org/officeDocument/2006/relationships/chart" Target="../charts/chart6.xml"/><Relationship Id="rId4" Type="http://schemas.openxmlformats.org/officeDocument/2006/relationships/chart" Target="../charts/chart1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95250</xdr:colOff>
      <xdr:row>18</xdr:row>
      <xdr:rowOff>95250</xdr:rowOff>
    </xdr:from>
    <xdr:to>
      <xdr:col>61</xdr:col>
      <xdr:colOff>0</xdr:colOff>
      <xdr:row>31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636492B-81D3-440F-812C-02AE624BBEF5}"/>
            </a:ext>
          </a:extLst>
        </xdr:cNvPr>
        <xdr:cNvSpPr txBox="1"/>
      </xdr:nvSpPr>
      <xdr:spPr>
        <a:xfrm>
          <a:off x="24098250" y="3524250"/>
          <a:ext cx="16573500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238125</xdr:colOff>
      <xdr:row>98</xdr:row>
      <xdr:rowOff>144641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7BEEC5-CFBB-45FE-BF3D-C50259C0F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004000" cy="18813641"/>
        </a:xfrm>
        <a:prstGeom prst="rect">
          <a:avLst/>
        </a:prstGeom>
      </xdr:spPr>
    </xdr:pic>
    <xdr:clientData/>
  </xdr:twoCellAnchor>
  <xdr:twoCellAnchor>
    <xdr:from>
      <xdr:col>8</xdr:col>
      <xdr:colOff>195261</xdr:colOff>
      <xdr:row>6</xdr:row>
      <xdr:rowOff>121444</xdr:rowOff>
    </xdr:from>
    <xdr:to>
      <xdr:col>14</xdr:col>
      <xdr:colOff>623886</xdr:colOff>
      <xdr:row>13</xdr:row>
      <xdr:rowOff>159544</xdr:rowOff>
    </xdr:to>
    <xdr:sp macro="" textlink="KPI!A6">
      <xdr:nvSpPr>
        <xdr:cNvPr id="8" name="TextBox 7">
          <a:extLst>
            <a:ext uri="{FF2B5EF4-FFF2-40B4-BE49-F238E27FC236}">
              <a16:creationId xmlns:a16="http://schemas.microsoft.com/office/drawing/2014/main" id="{9BD279CC-A36E-40DC-AAE9-3580C7F7DD02}"/>
            </a:ext>
          </a:extLst>
        </xdr:cNvPr>
        <xdr:cNvSpPr txBox="1"/>
      </xdr:nvSpPr>
      <xdr:spPr>
        <a:xfrm>
          <a:off x="5719761" y="1264444"/>
          <a:ext cx="45720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E131D97-A1FF-4084-B268-6D53A98D6E3C}" type="TxLink">
            <a:rPr lang="en-US" sz="66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pPr algn="ctr"/>
            <a:t>$360838.47</a:t>
          </a:fld>
          <a:endParaRPr lang="en-US" sz="13800" b="1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15</xdr:col>
      <xdr:colOff>669130</xdr:colOff>
      <xdr:row>6</xdr:row>
      <xdr:rowOff>121444</xdr:rowOff>
    </xdr:from>
    <xdr:to>
      <xdr:col>22</xdr:col>
      <xdr:colOff>407193</xdr:colOff>
      <xdr:row>13</xdr:row>
      <xdr:rowOff>159544</xdr:rowOff>
    </xdr:to>
    <xdr:sp macro="" textlink="KPI!D4">
      <xdr:nvSpPr>
        <xdr:cNvPr id="10" name="TextBox 9">
          <a:extLst>
            <a:ext uri="{FF2B5EF4-FFF2-40B4-BE49-F238E27FC236}">
              <a16:creationId xmlns:a16="http://schemas.microsoft.com/office/drawing/2014/main" id="{906D18A3-6239-43FE-896C-121C79286BFE}"/>
            </a:ext>
          </a:extLst>
        </xdr:cNvPr>
        <xdr:cNvSpPr txBox="1"/>
      </xdr:nvSpPr>
      <xdr:spPr>
        <a:xfrm>
          <a:off x="11027568" y="1264444"/>
          <a:ext cx="45720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5AD8ACA-26B1-4B08-8BAC-E76CDC9F4312}" type="TxLink">
            <a:rPr lang="en-US" sz="66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Arial"/>
            </a:rPr>
            <a:pPr marL="0" indent="0" algn="ctr"/>
            <a:t>$515.48</a:t>
          </a:fld>
          <a:endParaRPr lang="en-US" sz="66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23</xdr:col>
      <xdr:colOff>369092</xdr:colOff>
      <xdr:row>6</xdr:row>
      <xdr:rowOff>121444</xdr:rowOff>
    </xdr:from>
    <xdr:to>
      <xdr:col>30</xdr:col>
      <xdr:colOff>107155</xdr:colOff>
      <xdr:row>13</xdr:row>
      <xdr:rowOff>159544</xdr:rowOff>
    </xdr:to>
    <xdr:sp macro="" textlink="KPI!B6">
      <xdr:nvSpPr>
        <xdr:cNvPr id="11" name="TextBox 10">
          <a:extLst>
            <a:ext uri="{FF2B5EF4-FFF2-40B4-BE49-F238E27FC236}">
              <a16:creationId xmlns:a16="http://schemas.microsoft.com/office/drawing/2014/main" id="{A9B8BAFF-16EC-4ED3-9EEA-51C63777836D}"/>
            </a:ext>
          </a:extLst>
        </xdr:cNvPr>
        <xdr:cNvSpPr txBox="1"/>
      </xdr:nvSpPr>
      <xdr:spPr>
        <a:xfrm>
          <a:off x="16252030" y="1264444"/>
          <a:ext cx="45720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91D00A3-1934-4453-B16A-F36736604940}" type="TxLink">
            <a:rPr lang="en-US" sz="66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Arial"/>
            </a:rPr>
            <a:pPr marL="0" indent="0" algn="ctr"/>
            <a:t>7017</a:t>
          </a:fld>
          <a:endParaRPr lang="en-US" sz="66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31</xdr:col>
      <xdr:colOff>200024</xdr:colOff>
      <xdr:row>6</xdr:row>
      <xdr:rowOff>121444</xdr:rowOff>
    </xdr:from>
    <xdr:to>
      <xdr:col>37</xdr:col>
      <xdr:colOff>628649</xdr:colOff>
      <xdr:row>13</xdr:row>
      <xdr:rowOff>159544</xdr:rowOff>
    </xdr:to>
    <xdr:sp macro="" textlink="KPI!C6">
      <xdr:nvSpPr>
        <xdr:cNvPr id="12" name="TextBox 11">
          <a:extLst>
            <a:ext uri="{FF2B5EF4-FFF2-40B4-BE49-F238E27FC236}">
              <a16:creationId xmlns:a16="http://schemas.microsoft.com/office/drawing/2014/main" id="{06BE2F9D-F5D9-48B9-9152-01810E8C8BE3}"/>
            </a:ext>
          </a:extLst>
        </xdr:cNvPr>
        <xdr:cNvSpPr txBox="1"/>
      </xdr:nvSpPr>
      <xdr:spPr>
        <a:xfrm>
          <a:off x="21607462" y="1264444"/>
          <a:ext cx="45720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2657AD6-54D3-42CF-9E2B-92239F9219FB}" type="TxLink">
            <a:rPr lang="en-US" sz="66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Arial"/>
            </a:rPr>
            <a:pPr marL="0" indent="0" algn="ctr"/>
            <a:t>700</a:t>
          </a:fld>
          <a:endParaRPr lang="en-US" sz="66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39</xdr:col>
      <xdr:colOff>78580</xdr:colOff>
      <xdr:row>6</xdr:row>
      <xdr:rowOff>121444</xdr:rowOff>
    </xdr:from>
    <xdr:to>
      <xdr:col>45</xdr:col>
      <xdr:colOff>507205</xdr:colOff>
      <xdr:row>13</xdr:row>
      <xdr:rowOff>159544</xdr:rowOff>
    </xdr:to>
    <xdr:sp macro="" textlink="KPI!E4">
      <xdr:nvSpPr>
        <xdr:cNvPr id="13" name="TextBox 12">
          <a:extLst>
            <a:ext uri="{FF2B5EF4-FFF2-40B4-BE49-F238E27FC236}">
              <a16:creationId xmlns:a16="http://schemas.microsoft.com/office/drawing/2014/main" id="{803F54A5-A9AB-4358-803C-D2B4AB1CA55E}"/>
            </a:ext>
          </a:extLst>
        </xdr:cNvPr>
        <xdr:cNvSpPr txBox="1"/>
      </xdr:nvSpPr>
      <xdr:spPr>
        <a:xfrm>
          <a:off x="27010518" y="1264444"/>
          <a:ext cx="45720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D3CC4A3-E785-4013-80CE-51042D7DA1E9}" type="TxLink">
            <a:rPr lang="en-US" sz="66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Arial"/>
            </a:rPr>
            <a:pPr marL="0" indent="0" algn="ctr"/>
            <a:t>10.02</a:t>
          </a:fld>
          <a:endParaRPr lang="en-US" sz="66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195261</xdr:colOff>
      <xdr:row>0</xdr:row>
      <xdr:rowOff>94059</xdr:rowOff>
    </xdr:from>
    <xdr:to>
      <xdr:col>14</xdr:col>
      <xdr:colOff>623886</xdr:colOff>
      <xdr:row>7</xdr:row>
      <xdr:rowOff>132159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F8EA02C-546D-4B0D-8305-DE00E41AD544}"/>
            </a:ext>
          </a:extLst>
        </xdr:cNvPr>
        <xdr:cNvSpPr txBox="1"/>
      </xdr:nvSpPr>
      <xdr:spPr>
        <a:xfrm>
          <a:off x="5719761" y="94059"/>
          <a:ext cx="45720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 i="0" u="none" strike="noStrike">
              <a:solidFill>
                <a:schemeClr val="tx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Total</a:t>
          </a:r>
          <a:r>
            <a:rPr lang="en-US" sz="3200" b="1" i="0" u="none" strike="noStrike" baseline="0">
              <a:solidFill>
                <a:schemeClr val="tx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 Revenue</a:t>
          </a:r>
          <a:endParaRPr lang="en-US" sz="4400" b="1" i="0" u="none" strike="noStrike">
            <a:solidFill>
              <a:schemeClr val="tx2">
                <a:lumMod val="40000"/>
                <a:lumOff val="60000"/>
              </a:schemeClr>
            </a:solidFill>
            <a:latin typeface="Century Gothic" panose="020B0502020202020204" pitchFamily="34" charset="0"/>
            <a:cs typeface="Arial"/>
          </a:endParaRPr>
        </a:p>
      </xdr:txBody>
    </xdr:sp>
    <xdr:clientData/>
  </xdr:twoCellAnchor>
  <xdr:twoCellAnchor>
    <xdr:from>
      <xdr:col>15</xdr:col>
      <xdr:colOff>669130</xdr:colOff>
      <xdr:row>0</xdr:row>
      <xdr:rowOff>70247</xdr:rowOff>
    </xdr:from>
    <xdr:to>
      <xdr:col>22</xdr:col>
      <xdr:colOff>407193</xdr:colOff>
      <xdr:row>7</xdr:row>
      <xdr:rowOff>108347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9E08C7D-770C-4BC7-908C-FBA274CA6E5A}"/>
            </a:ext>
          </a:extLst>
        </xdr:cNvPr>
        <xdr:cNvSpPr txBox="1"/>
      </xdr:nvSpPr>
      <xdr:spPr>
        <a:xfrm>
          <a:off x="11027568" y="70247"/>
          <a:ext cx="45720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 i="0" u="none" strike="noStrike">
              <a:solidFill>
                <a:schemeClr val="tx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Avg</a:t>
          </a:r>
          <a:r>
            <a:rPr lang="en-US" sz="3200" b="1" i="0" u="none" strike="noStrike" baseline="0">
              <a:solidFill>
                <a:schemeClr val="tx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 order value</a:t>
          </a:r>
        </a:p>
      </xdr:txBody>
    </xdr:sp>
    <xdr:clientData/>
  </xdr:twoCellAnchor>
  <xdr:twoCellAnchor>
    <xdr:from>
      <xdr:col>23</xdr:col>
      <xdr:colOff>369092</xdr:colOff>
      <xdr:row>0</xdr:row>
      <xdr:rowOff>70247</xdr:rowOff>
    </xdr:from>
    <xdr:to>
      <xdr:col>30</xdr:col>
      <xdr:colOff>107155</xdr:colOff>
      <xdr:row>7</xdr:row>
      <xdr:rowOff>108347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185590C-D11C-4E14-8509-2FFF75537EC5}"/>
            </a:ext>
          </a:extLst>
        </xdr:cNvPr>
        <xdr:cNvSpPr txBox="1"/>
      </xdr:nvSpPr>
      <xdr:spPr>
        <a:xfrm>
          <a:off x="16252030" y="70247"/>
          <a:ext cx="45720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 i="0" u="none" strike="noStrike">
              <a:solidFill>
                <a:schemeClr val="tx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Total</a:t>
          </a:r>
          <a:r>
            <a:rPr lang="en-US" sz="3200" b="1" i="0" u="none" strike="noStrike" baseline="0">
              <a:solidFill>
                <a:schemeClr val="tx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 pizzas sold</a:t>
          </a:r>
          <a:endParaRPr lang="en-US" sz="4400" b="1" i="0" u="none" strike="noStrike">
            <a:solidFill>
              <a:schemeClr val="tx2">
                <a:lumMod val="40000"/>
                <a:lumOff val="60000"/>
              </a:schemeClr>
            </a:solidFill>
            <a:latin typeface="Century Gothic" panose="020B0502020202020204" pitchFamily="34" charset="0"/>
            <a:cs typeface="Arial"/>
          </a:endParaRPr>
        </a:p>
      </xdr:txBody>
    </xdr:sp>
    <xdr:clientData/>
  </xdr:twoCellAnchor>
  <xdr:twoCellAnchor>
    <xdr:from>
      <xdr:col>31</xdr:col>
      <xdr:colOff>200024</xdr:colOff>
      <xdr:row>0</xdr:row>
      <xdr:rowOff>70247</xdr:rowOff>
    </xdr:from>
    <xdr:to>
      <xdr:col>37</xdr:col>
      <xdr:colOff>628649</xdr:colOff>
      <xdr:row>7</xdr:row>
      <xdr:rowOff>108347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5518354-1E9F-4AA4-BBE6-50C5D93C0258}"/>
            </a:ext>
          </a:extLst>
        </xdr:cNvPr>
        <xdr:cNvSpPr txBox="1"/>
      </xdr:nvSpPr>
      <xdr:spPr>
        <a:xfrm>
          <a:off x="21607462" y="70247"/>
          <a:ext cx="45720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 i="0" u="none" strike="noStrike">
              <a:solidFill>
                <a:schemeClr val="tx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Total</a:t>
          </a:r>
          <a:r>
            <a:rPr lang="en-US" sz="3200" b="1" i="0" u="none" strike="noStrike" baseline="0">
              <a:solidFill>
                <a:schemeClr val="tx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 orders</a:t>
          </a:r>
          <a:endParaRPr lang="en-US" sz="4400" b="1" i="0" u="none" strike="noStrike">
            <a:solidFill>
              <a:schemeClr val="tx2">
                <a:lumMod val="40000"/>
                <a:lumOff val="60000"/>
              </a:schemeClr>
            </a:solidFill>
            <a:latin typeface="Century Gothic" panose="020B0502020202020204" pitchFamily="34" charset="0"/>
            <a:cs typeface="Arial"/>
          </a:endParaRPr>
        </a:p>
      </xdr:txBody>
    </xdr:sp>
    <xdr:clientData/>
  </xdr:twoCellAnchor>
  <xdr:twoCellAnchor>
    <xdr:from>
      <xdr:col>39</xdr:col>
      <xdr:colOff>78580</xdr:colOff>
      <xdr:row>0</xdr:row>
      <xdr:rowOff>94060</xdr:rowOff>
    </xdr:from>
    <xdr:to>
      <xdr:col>45</xdr:col>
      <xdr:colOff>507205</xdr:colOff>
      <xdr:row>7</xdr:row>
      <xdr:rowOff>132160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DD1D612-9AF4-4B3B-B8E0-6E987288EDD6}"/>
            </a:ext>
          </a:extLst>
        </xdr:cNvPr>
        <xdr:cNvSpPr txBox="1"/>
      </xdr:nvSpPr>
      <xdr:spPr>
        <a:xfrm>
          <a:off x="27010518" y="94060"/>
          <a:ext cx="45720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 i="0" u="none" strike="noStrike">
              <a:solidFill>
                <a:schemeClr val="tx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Avg</a:t>
          </a:r>
          <a:r>
            <a:rPr lang="en-US" sz="3200" b="1" i="0" u="none" strike="noStrike" baseline="0">
              <a:solidFill>
                <a:schemeClr val="tx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 pizzas per oreder</a:t>
          </a:r>
          <a:endParaRPr lang="en-US" sz="4400" b="1" i="0" u="none" strike="noStrike">
            <a:solidFill>
              <a:schemeClr val="tx2">
                <a:lumMod val="40000"/>
                <a:lumOff val="60000"/>
              </a:schemeClr>
            </a:solidFill>
            <a:latin typeface="Century Gothic" panose="020B0502020202020204" pitchFamily="34" charset="0"/>
            <a:cs typeface="Arial"/>
          </a:endParaRPr>
        </a:p>
      </xdr:txBody>
    </xdr:sp>
    <xdr:clientData/>
  </xdr:twoCellAnchor>
  <xdr:twoCellAnchor>
    <xdr:from>
      <xdr:col>0</xdr:col>
      <xdr:colOff>428625</xdr:colOff>
      <xdr:row>1</xdr:row>
      <xdr:rowOff>142876</xdr:rowOff>
    </xdr:from>
    <xdr:to>
      <xdr:col>1</xdr:col>
      <xdr:colOff>619124</xdr:colOff>
      <xdr:row>12</xdr:row>
      <xdr:rowOff>166688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77DAC56-1BED-4FA7-9F79-BA02A0FF73D5}"/>
            </a:ext>
          </a:extLst>
        </xdr:cNvPr>
        <xdr:cNvSpPr txBox="1"/>
      </xdr:nvSpPr>
      <xdr:spPr>
        <a:xfrm rot="16200000">
          <a:off x="-190500" y="952501"/>
          <a:ext cx="2119312" cy="8810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>
              <a:solidFill>
                <a:schemeClr val="accent4">
                  <a:lumMod val="60000"/>
                  <a:lumOff val="40000"/>
                </a:schemeClr>
              </a:solidFill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PIZZA</a:t>
          </a:r>
        </a:p>
      </xdr:txBody>
    </xdr:sp>
    <xdr:clientData/>
  </xdr:twoCellAnchor>
  <xdr:twoCellAnchor>
    <xdr:from>
      <xdr:col>6</xdr:col>
      <xdr:colOff>366712</xdr:colOff>
      <xdr:row>2</xdr:row>
      <xdr:rowOff>104776</xdr:rowOff>
    </xdr:from>
    <xdr:to>
      <xdr:col>7</xdr:col>
      <xdr:colOff>557211</xdr:colOff>
      <xdr:row>13</xdr:row>
      <xdr:rowOff>128588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BA2CE5B-2F7B-43BD-9C82-E851C75CD360}"/>
            </a:ext>
          </a:extLst>
        </xdr:cNvPr>
        <xdr:cNvSpPr txBox="1"/>
      </xdr:nvSpPr>
      <xdr:spPr>
        <a:xfrm rot="5400000" flipH="1">
          <a:off x="3890962" y="1104901"/>
          <a:ext cx="2119312" cy="8810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>
              <a:solidFill>
                <a:schemeClr val="accent4">
                  <a:lumMod val="60000"/>
                  <a:lumOff val="40000"/>
                </a:schemeClr>
              </a:solidFill>
              <a:latin typeface="Lato Black" panose="020F0502020204030203" pitchFamily="34" charset="0"/>
              <a:ea typeface="Lato Black" panose="020F0502020204030203" pitchFamily="34" charset="0"/>
              <a:cs typeface="Lato Black" panose="020F0502020204030203" pitchFamily="34" charset="0"/>
            </a:rPr>
            <a:t>SALES</a:t>
          </a:r>
        </a:p>
      </xdr:txBody>
    </xdr:sp>
    <xdr:clientData/>
  </xdr:twoCellAnchor>
  <xdr:twoCellAnchor editAs="oneCell">
    <xdr:from>
      <xdr:col>2</xdr:col>
      <xdr:colOff>428625</xdr:colOff>
      <xdr:row>2</xdr:row>
      <xdr:rowOff>95251</xdr:rowOff>
    </xdr:from>
    <xdr:to>
      <xdr:col>6</xdr:col>
      <xdr:colOff>119062</xdr:colOff>
      <xdr:row>13</xdr:row>
      <xdr:rowOff>54399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B1F57E-8512-4052-B451-C25AD6648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688" b="96528" l="5167" r="90000">
                      <a14:foregroundMark x1="36833" y1="35243" x2="36833" y2="35243"/>
                      <a14:foregroundMark x1="26333" y1="55208" x2="26333" y2="55208"/>
                      <a14:foregroundMark x1="50500" y1="96701" x2="50500" y2="96701"/>
                      <a14:foregroundMark x1="71500" y1="74132" x2="71500" y2="74132"/>
                      <a14:foregroundMark x1="5333" y1="50347" x2="5333" y2="50347"/>
                      <a14:foregroundMark x1="47500" y1="4688" x2="47500" y2="4688"/>
                      <a14:foregroundMark x1="41667" y1="71875" x2="41667" y2="71875"/>
                      <a14:backgroundMark x1="79000" y1="25174" x2="79000" y2="25174"/>
                      <a14:backgroundMark x1="79000" y1="25174" x2="79000" y2="25174"/>
                      <a14:backgroundMark x1="11500" y1="13889" x2="11500" y2="13889"/>
                      <a14:backgroundMark x1="11500" y1="85417" x2="11500" y2="8541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09750" y="476251"/>
          <a:ext cx="2452687" cy="2054648"/>
        </a:xfrm>
        <a:prstGeom prst="rect">
          <a:avLst/>
        </a:prstGeom>
      </xdr:spPr>
    </xdr:pic>
    <xdr:clientData/>
  </xdr:twoCellAnchor>
  <xdr:twoCellAnchor>
    <xdr:from>
      <xdr:col>8</xdr:col>
      <xdr:colOff>404812</xdr:colOff>
      <xdr:row>21</xdr:row>
      <xdr:rowOff>142874</xdr:rowOff>
    </xdr:from>
    <xdr:to>
      <xdr:col>26</xdr:col>
      <xdr:colOff>381000</xdr:colOff>
      <xdr:row>41</xdr:row>
      <xdr:rowOff>95249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B801104-AFBF-4A7E-8C08-1F9123BFD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547687</xdr:colOff>
      <xdr:row>20</xdr:row>
      <xdr:rowOff>0</xdr:rowOff>
    </xdr:from>
    <xdr:to>
      <xdr:col>45</xdr:col>
      <xdr:colOff>357187</xdr:colOff>
      <xdr:row>41</xdr:row>
      <xdr:rowOff>23811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2525817-7E34-4FA8-930F-E1F503CBB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681035</xdr:colOff>
      <xdr:row>14</xdr:row>
      <xdr:rowOff>8335</xdr:rowOff>
    </xdr:from>
    <xdr:to>
      <xdr:col>21</xdr:col>
      <xdr:colOff>428623</xdr:colOff>
      <xdr:row>21</xdr:row>
      <xdr:rowOff>46435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7C604C9-C3FB-440D-8751-4E9481A72DA2}"/>
            </a:ext>
          </a:extLst>
        </xdr:cNvPr>
        <xdr:cNvSpPr txBox="1"/>
      </xdr:nvSpPr>
      <xdr:spPr>
        <a:xfrm>
          <a:off x="8967785" y="2675335"/>
          <a:ext cx="5962651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Daily</a:t>
          </a:r>
          <a:r>
            <a:rPr lang="en-US" sz="3200" b="1" i="0" u="none" strike="noStrike" baseline="0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 Trend for Total Orders</a:t>
          </a:r>
          <a:endParaRPr lang="en-US" sz="44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cs typeface="Arial"/>
          </a:endParaRPr>
        </a:p>
      </xdr:txBody>
    </xdr:sp>
    <xdr:clientData/>
  </xdr:twoCellAnchor>
  <xdr:twoCellAnchor>
    <xdr:from>
      <xdr:col>32</xdr:col>
      <xdr:colOff>642934</xdr:colOff>
      <xdr:row>14</xdr:row>
      <xdr:rowOff>41672</xdr:rowOff>
    </xdr:from>
    <xdr:to>
      <xdr:col>41</xdr:col>
      <xdr:colOff>390522</xdr:colOff>
      <xdr:row>21</xdr:row>
      <xdr:rowOff>79772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6CE8661-804B-4483-B4F7-1AD366CE1888}"/>
            </a:ext>
          </a:extLst>
        </xdr:cNvPr>
        <xdr:cNvSpPr txBox="1"/>
      </xdr:nvSpPr>
      <xdr:spPr>
        <a:xfrm>
          <a:off x="22740934" y="2708672"/>
          <a:ext cx="5962651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 i="0" u="none" strike="noStrike" baseline="0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Hourly Trend for Total Orders</a:t>
          </a:r>
          <a:endParaRPr lang="en-US" sz="44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cs typeface="Arial"/>
          </a:endParaRPr>
        </a:p>
      </xdr:txBody>
    </xdr:sp>
    <xdr:clientData/>
  </xdr:twoCellAnchor>
  <xdr:twoCellAnchor>
    <xdr:from>
      <xdr:col>0</xdr:col>
      <xdr:colOff>333376</xdr:colOff>
      <xdr:row>15</xdr:row>
      <xdr:rowOff>175022</xdr:rowOff>
    </xdr:from>
    <xdr:to>
      <xdr:col>7</xdr:col>
      <xdr:colOff>571499</xdr:colOff>
      <xdr:row>19</xdr:row>
      <xdr:rowOff>71437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F8DFF57-B37A-428A-9BE5-731824F72C03}"/>
            </a:ext>
          </a:extLst>
        </xdr:cNvPr>
        <xdr:cNvSpPr txBox="1"/>
      </xdr:nvSpPr>
      <xdr:spPr>
        <a:xfrm>
          <a:off x="333376" y="3032522"/>
          <a:ext cx="5072061" cy="658415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 i="0" u="none" strike="noStrike">
              <a:solidFill>
                <a:schemeClr val="bg1"/>
              </a:solidFill>
              <a:latin typeface="Century Gothic" panose="020B0502020202020204" pitchFamily="34" charset="0"/>
              <a:cs typeface="Arial"/>
            </a:rPr>
            <a:t>Busiest</a:t>
          </a:r>
          <a:r>
            <a:rPr lang="en-US" sz="3200" b="1" i="0" u="none" strike="noStrike" baseline="0">
              <a:solidFill>
                <a:schemeClr val="bg1"/>
              </a:solidFill>
              <a:latin typeface="Century Gothic" panose="020B0502020202020204" pitchFamily="34" charset="0"/>
              <a:cs typeface="Arial"/>
            </a:rPr>
            <a:t> Days and Times</a:t>
          </a:r>
          <a:endParaRPr lang="en-US" sz="4400" b="1" i="0" u="none" strike="noStrike">
            <a:solidFill>
              <a:schemeClr val="bg1"/>
            </a:solidFill>
            <a:latin typeface="Century Gothic" panose="020B0502020202020204" pitchFamily="34" charset="0"/>
            <a:cs typeface="Arial"/>
          </a:endParaRPr>
        </a:p>
      </xdr:txBody>
    </xdr:sp>
    <xdr:clientData/>
  </xdr:twoCellAnchor>
  <xdr:twoCellAnchor>
    <xdr:from>
      <xdr:col>1</xdr:col>
      <xdr:colOff>-1</xdr:colOff>
      <xdr:row>22</xdr:row>
      <xdr:rowOff>71437</xdr:rowOff>
    </xdr:from>
    <xdr:to>
      <xdr:col>7</xdr:col>
      <xdr:colOff>285749</xdr:colOff>
      <xdr:row>38</xdr:row>
      <xdr:rowOff>23812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EAE9F8C-9D77-446E-89CE-878920F68E29}"/>
            </a:ext>
          </a:extLst>
        </xdr:cNvPr>
        <xdr:cNvSpPr txBox="1"/>
      </xdr:nvSpPr>
      <xdr:spPr>
        <a:xfrm>
          <a:off x="690562" y="4262437"/>
          <a:ext cx="4429125" cy="3000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solidFill>
                <a:schemeClr val="accent4">
                  <a:lumMod val="60000"/>
                  <a:lumOff val="4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DAYS</a:t>
          </a:r>
        </a:p>
        <a:p>
          <a:pPr algn="ctr"/>
          <a:r>
            <a:rPr lang="en-US" sz="2800">
              <a:solidFill>
                <a:schemeClr val="bg1">
                  <a:lumMod val="8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Orders</a:t>
          </a:r>
          <a:r>
            <a:rPr lang="en-US" sz="2800" baseline="0">
              <a:solidFill>
                <a:schemeClr val="bg1">
                  <a:lumMod val="8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are Highest on </a:t>
          </a:r>
          <a:r>
            <a:rPr lang="en-US" sz="2800" b="1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SUNDAY</a:t>
          </a:r>
        </a:p>
        <a:p>
          <a:pPr algn="ctr"/>
          <a:endParaRPr lang="en-US" sz="2800" baseline="0">
            <a:solidFill>
              <a:schemeClr val="accent4">
                <a:lumMod val="60000"/>
                <a:lumOff val="4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2800" b="1" baseline="0">
              <a:solidFill>
                <a:schemeClr val="accent4">
                  <a:lumMod val="60000"/>
                  <a:lumOff val="4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TIMES</a:t>
          </a:r>
        </a:p>
        <a:p>
          <a:pPr algn="ctr"/>
          <a:r>
            <a:rPr lang="en-US" sz="2800" baseline="0">
              <a:solidFill>
                <a:schemeClr val="bg1">
                  <a:lumMod val="8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There are Maximun Orders Between</a:t>
          </a:r>
          <a:r>
            <a:rPr lang="en-US" sz="28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800" b="1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12pm-2pm</a:t>
          </a:r>
          <a:endParaRPr lang="en-US" sz="2800" b="1">
            <a:solidFill>
              <a:schemeClr val="accent1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261938</xdr:colOff>
      <xdr:row>48</xdr:row>
      <xdr:rowOff>47625</xdr:rowOff>
    </xdr:from>
    <xdr:to>
      <xdr:col>20</xdr:col>
      <xdr:colOff>95250</xdr:colOff>
      <xdr:row>68</xdr:row>
      <xdr:rowOff>95249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B80D4B1-976A-476A-B9B7-E7E21A979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595309</xdr:colOff>
      <xdr:row>42</xdr:row>
      <xdr:rowOff>89297</xdr:rowOff>
    </xdr:from>
    <xdr:to>
      <xdr:col>19</xdr:col>
      <xdr:colOff>452437</xdr:colOff>
      <xdr:row>49</xdr:row>
      <xdr:rowOff>127397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D975483-47A3-4F31-A9D3-9A33FABA9FCD}"/>
            </a:ext>
          </a:extLst>
        </xdr:cNvPr>
        <xdr:cNvSpPr txBox="1"/>
      </xdr:nvSpPr>
      <xdr:spPr>
        <a:xfrm>
          <a:off x="6810372" y="8090297"/>
          <a:ext cx="6762753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Percentage</a:t>
          </a:r>
          <a:r>
            <a:rPr lang="en-US" sz="3200" b="1" i="0" u="none" strike="noStrike" baseline="0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 of Sales By Category</a:t>
          </a:r>
          <a:endParaRPr lang="en-US" sz="44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cs typeface="Arial"/>
          </a:endParaRPr>
        </a:p>
      </xdr:txBody>
    </xdr:sp>
    <xdr:clientData/>
  </xdr:twoCellAnchor>
  <xdr:twoCellAnchor>
    <xdr:from>
      <xdr:col>21</xdr:col>
      <xdr:colOff>214312</xdr:colOff>
      <xdr:row>49</xdr:row>
      <xdr:rowOff>23812</xdr:rowOff>
    </xdr:from>
    <xdr:to>
      <xdr:col>33</xdr:col>
      <xdr:colOff>166687</xdr:colOff>
      <xdr:row>67</xdr:row>
      <xdr:rowOff>95249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CB357FE-4CA3-43B3-B907-EF4892594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604835</xdr:colOff>
      <xdr:row>42</xdr:row>
      <xdr:rowOff>51197</xdr:rowOff>
    </xdr:from>
    <xdr:to>
      <xdr:col>32</xdr:col>
      <xdr:colOff>461963</xdr:colOff>
      <xdr:row>49</xdr:row>
      <xdr:rowOff>89297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29EC949-EE6A-4949-ADE8-B581F2710043}"/>
            </a:ext>
          </a:extLst>
        </xdr:cNvPr>
        <xdr:cNvSpPr txBox="1"/>
      </xdr:nvSpPr>
      <xdr:spPr>
        <a:xfrm>
          <a:off x="15797210" y="8052197"/>
          <a:ext cx="6762753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Percentage</a:t>
          </a:r>
          <a:r>
            <a:rPr lang="en-US" sz="3200" b="1" i="0" u="none" strike="noStrike" baseline="0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 of Sales By Size</a:t>
          </a:r>
          <a:endParaRPr lang="en-US" sz="44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cs typeface="Arial"/>
          </a:endParaRPr>
        </a:p>
      </xdr:txBody>
    </xdr:sp>
    <xdr:clientData/>
  </xdr:twoCellAnchor>
  <xdr:twoCellAnchor>
    <xdr:from>
      <xdr:col>34</xdr:col>
      <xdr:colOff>238125</xdr:colOff>
      <xdr:row>48</xdr:row>
      <xdr:rowOff>0</xdr:rowOff>
    </xdr:from>
    <xdr:to>
      <xdr:col>45</xdr:col>
      <xdr:colOff>357187</xdr:colOff>
      <xdr:row>67</xdr:row>
      <xdr:rowOff>119061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E605DFD1-A70D-420E-B4C6-ED5AA5485B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55325" y="8686800"/>
              <a:ext cx="7662862" cy="35575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685798</xdr:colOff>
      <xdr:row>42</xdr:row>
      <xdr:rowOff>13097</xdr:rowOff>
    </xdr:from>
    <xdr:to>
      <xdr:col>44</xdr:col>
      <xdr:colOff>542926</xdr:colOff>
      <xdr:row>49</xdr:row>
      <xdr:rowOff>51197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5E7AF09-1C50-43AE-8FE7-92AC9B266B58}"/>
            </a:ext>
          </a:extLst>
        </xdr:cNvPr>
        <xdr:cNvSpPr txBox="1"/>
      </xdr:nvSpPr>
      <xdr:spPr>
        <a:xfrm>
          <a:off x="24164923" y="8014097"/>
          <a:ext cx="6762753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Total</a:t>
          </a:r>
          <a:r>
            <a:rPr lang="en-US" sz="3200" b="1" i="0" u="none" strike="noStrike" baseline="0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 Pizza sold By Pizza Category</a:t>
          </a:r>
          <a:endParaRPr lang="en-US" sz="44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cs typeface="Arial"/>
          </a:endParaRPr>
        </a:p>
      </xdr:txBody>
    </xdr:sp>
    <xdr:clientData/>
  </xdr:twoCellAnchor>
  <xdr:twoCellAnchor>
    <xdr:from>
      <xdr:col>0</xdr:col>
      <xdr:colOff>342901</xdr:colOff>
      <xdr:row>43</xdr:row>
      <xdr:rowOff>89297</xdr:rowOff>
    </xdr:from>
    <xdr:to>
      <xdr:col>7</xdr:col>
      <xdr:colOff>581024</xdr:colOff>
      <xdr:row>47</xdr:row>
      <xdr:rowOff>95250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4A233F4-E20F-426E-BD9A-0E9D7959ACF9}"/>
            </a:ext>
          </a:extLst>
        </xdr:cNvPr>
        <xdr:cNvSpPr txBox="1"/>
      </xdr:nvSpPr>
      <xdr:spPr>
        <a:xfrm>
          <a:off x="342901" y="8280797"/>
          <a:ext cx="5072061" cy="767953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 i="0" u="none" strike="noStrike">
              <a:solidFill>
                <a:schemeClr val="bg1"/>
              </a:solidFill>
              <a:latin typeface="Century Gothic" panose="020B0502020202020204" pitchFamily="34" charset="0"/>
              <a:cs typeface="Arial"/>
            </a:rPr>
            <a:t>Sales</a:t>
          </a:r>
          <a:r>
            <a:rPr lang="en-US" sz="2800" b="1" i="0" u="none" strike="noStrike" baseline="0">
              <a:solidFill>
                <a:schemeClr val="bg1"/>
              </a:solidFill>
              <a:latin typeface="Century Gothic" panose="020B0502020202020204" pitchFamily="34" charset="0"/>
              <a:cs typeface="Arial"/>
            </a:rPr>
            <a:t> by Category and Size</a:t>
          </a:r>
          <a:endParaRPr lang="en-US" sz="4000" b="1" i="0" u="none" strike="noStrike">
            <a:solidFill>
              <a:schemeClr val="bg1"/>
            </a:solidFill>
            <a:latin typeface="Century Gothic" panose="020B0502020202020204" pitchFamily="34" charset="0"/>
            <a:cs typeface="Arial"/>
          </a:endParaRPr>
        </a:p>
      </xdr:txBody>
    </xdr:sp>
    <xdr:clientData/>
  </xdr:twoCellAnchor>
  <xdr:twoCellAnchor>
    <xdr:from>
      <xdr:col>0</xdr:col>
      <xdr:colOff>628649</xdr:colOff>
      <xdr:row>49</xdr:row>
      <xdr:rowOff>47625</xdr:rowOff>
    </xdr:from>
    <xdr:to>
      <xdr:col>7</xdr:col>
      <xdr:colOff>223836</xdr:colOff>
      <xdr:row>67</xdr:row>
      <xdr:rowOff>71437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65458DA-184D-4616-BE82-00C23F0037E3}"/>
            </a:ext>
          </a:extLst>
        </xdr:cNvPr>
        <xdr:cNvSpPr txBox="1"/>
      </xdr:nvSpPr>
      <xdr:spPr>
        <a:xfrm>
          <a:off x="628649" y="9382125"/>
          <a:ext cx="4429125" cy="3452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solidFill>
                <a:schemeClr val="accent4">
                  <a:lumMod val="60000"/>
                  <a:lumOff val="4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CATEGORY</a:t>
          </a:r>
        </a:p>
        <a:p>
          <a:pPr algn="ctr"/>
          <a:r>
            <a:rPr lang="en-US" sz="2800" b="1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VEGGIES</a:t>
          </a:r>
          <a:r>
            <a:rPr lang="en-US" sz="2800" baseline="0">
              <a:solidFill>
                <a:schemeClr val="bg1">
                  <a:lumMod val="8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category contribute to maximum sales and total orders</a:t>
          </a:r>
          <a:endParaRPr lang="en-US" sz="2800" baseline="0">
            <a:solidFill>
              <a:schemeClr val="accent1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800" baseline="0">
            <a:solidFill>
              <a:schemeClr val="accent4">
                <a:lumMod val="60000"/>
                <a:lumOff val="4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2800" b="1" baseline="0">
              <a:solidFill>
                <a:schemeClr val="accent4">
                  <a:lumMod val="60000"/>
                  <a:lumOff val="4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SIZE</a:t>
          </a:r>
        </a:p>
        <a:p>
          <a:pPr algn="ctr"/>
          <a:r>
            <a:rPr lang="en-US" sz="2800" b="1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MEDIUM SIZE </a:t>
          </a:r>
          <a:r>
            <a:rPr lang="en-US" sz="2800" baseline="0">
              <a:solidFill>
                <a:schemeClr val="bg1">
                  <a:lumMod val="8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pizza contribute to maximun sales</a:t>
          </a:r>
          <a:endParaRPr lang="en-US" sz="2800">
            <a:solidFill>
              <a:schemeClr val="accent1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357187</xdr:colOff>
      <xdr:row>74</xdr:row>
      <xdr:rowOff>23812</xdr:rowOff>
    </xdr:from>
    <xdr:to>
      <xdr:col>20</xdr:col>
      <xdr:colOff>95250</xdr:colOff>
      <xdr:row>95</xdr:row>
      <xdr:rowOff>95249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075C7C0-BF6D-416C-AEE2-118F9175D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357188</xdr:colOff>
      <xdr:row>68</xdr:row>
      <xdr:rowOff>51197</xdr:rowOff>
    </xdr:from>
    <xdr:to>
      <xdr:col>20</xdr:col>
      <xdr:colOff>261938</xdr:colOff>
      <xdr:row>75</xdr:row>
      <xdr:rowOff>89297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31FAE976-24AE-4FC8-80C1-70106C0BB008}"/>
            </a:ext>
          </a:extLst>
        </xdr:cNvPr>
        <xdr:cNvSpPr txBox="1"/>
      </xdr:nvSpPr>
      <xdr:spPr>
        <a:xfrm>
          <a:off x="5881688" y="13005197"/>
          <a:ext cx="81915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Top</a:t>
          </a:r>
          <a:r>
            <a:rPr lang="en-US" sz="3200" b="1" i="0" u="none" strike="noStrike" baseline="0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 5 Best Sellers by Total Pizzas Sold</a:t>
          </a:r>
          <a:endParaRPr lang="en-US" sz="44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cs typeface="Arial"/>
          </a:endParaRPr>
        </a:p>
      </xdr:txBody>
    </xdr:sp>
    <xdr:clientData/>
  </xdr:twoCellAnchor>
  <xdr:twoCellAnchor>
    <xdr:from>
      <xdr:col>21</xdr:col>
      <xdr:colOff>128587</xdr:colOff>
      <xdr:row>69</xdr:row>
      <xdr:rowOff>13098</xdr:rowOff>
    </xdr:from>
    <xdr:to>
      <xdr:col>33</xdr:col>
      <xdr:colOff>452437</xdr:colOff>
      <xdr:row>76</xdr:row>
      <xdr:rowOff>51198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DB04440-E67B-4C01-B5E4-482DE5B9EB74}"/>
            </a:ext>
          </a:extLst>
        </xdr:cNvPr>
        <xdr:cNvSpPr txBox="1"/>
      </xdr:nvSpPr>
      <xdr:spPr>
        <a:xfrm>
          <a:off x="14630400" y="13157598"/>
          <a:ext cx="86106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 i="0" u="none" strike="noStrike" baseline="0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Arial"/>
            </a:rPr>
            <a:t>Bottom 5 Worst Sellers by Total Pizzas Sold</a:t>
          </a:r>
          <a:endParaRPr lang="en-US" sz="44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cs typeface="Arial"/>
          </a:endParaRPr>
        </a:p>
      </xdr:txBody>
    </xdr:sp>
    <xdr:clientData/>
  </xdr:twoCellAnchor>
  <xdr:twoCellAnchor>
    <xdr:from>
      <xdr:col>21</xdr:col>
      <xdr:colOff>190499</xdr:colOff>
      <xdr:row>74</xdr:row>
      <xdr:rowOff>166687</xdr:rowOff>
    </xdr:from>
    <xdr:to>
      <xdr:col>33</xdr:col>
      <xdr:colOff>238124</xdr:colOff>
      <xdr:row>95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D1FA4E-A130-4597-A7A3-EF5A1DC26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328614</xdr:colOff>
      <xdr:row>70</xdr:row>
      <xdr:rowOff>75010</xdr:rowOff>
    </xdr:from>
    <xdr:to>
      <xdr:col>7</xdr:col>
      <xdr:colOff>566737</xdr:colOff>
      <xdr:row>74</xdr:row>
      <xdr:rowOff>80963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B13E82BB-6E1D-4FAF-905A-60C4C203D23A}"/>
            </a:ext>
          </a:extLst>
        </xdr:cNvPr>
        <xdr:cNvSpPr txBox="1"/>
      </xdr:nvSpPr>
      <xdr:spPr>
        <a:xfrm>
          <a:off x="328614" y="13410010"/>
          <a:ext cx="5072061" cy="767953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 i="0" u="none" strike="noStrike">
              <a:solidFill>
                <a:schemeClr val="bg1"/>
              </a:solidFill>
              <a:latin typeface="Century Gothic" panose="020B0502020202020204" pitchFamily="34" charset="0"/>
              <a:cs typeface="Arial"/>
            </a:rPr>
            <a:t>Best</a:t>
          </a:r>
          <a:r>
            <a:rPr lang="en-US" sz="2800" b="1" i="0" u="none" strike="noStrike" baseline="0">
              <a:solidFill>
                <a:schemeClr val="bg1"/>
              </a:solidFill>
              <a:latin typeface="Century Gothic" panose="020B0502020202020204" pitchFamily="34" charset="0"/>
              <a:cs typeface="Arial"/>
            </a:rPr>
            <a:t> And Worst Sellers</a:t>
          </a:r>
          <a:endParaRPr lang="en-US" sz="4000" b="1" i="0" u="none" strike="noStrike">
            <a:solidFill>
              <a:schemeClr val="bg1"/>
            </a:solidFill>
            <a:latin typeface="Century Gothic" panose="020B0502020202020204" pitchFamily="34" charset="0"/>
            <a:cs typeface="Arial"/>
          </a:endParaRPr>
        </a:p>
      </xdr:txBody>
    </xdr:sp>
    <xdr:clientData/>
  </xdr:twoCellAnchor>
  <xdr:twoCellAnchor>
    <xdr:from>
      <xdr:col>0</xdr:col>
      <xdr:colOff>614362</xdr:colOff>
      <xdr:row>75</xdr:row>
      <xdr:rowOff>176212</xdr:rowOff>
    </xdr:from>
    <xdr:to>
      <xdr:col>7</xdr:col>
      <xdr:colOff>209549</xdr:colOff>
      <xdr:row>94</xdr:row>
      <xdr:rowOff>9524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F38AB409-9AFD-41DD-B00A-B0F88B887897}"/>
            </a:ext>
          </a:extLst>
        </xdr:cNvPr>
        <xdr:cNvSpPr txBox="1"/>
      </xdr:nvSpPr>
      <xdr:spPr>
        <a:xfrm>
          <a:off x="614362" y="14463712"/>
          <a:ext cx="4429125" cy="3452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solidFill>
                <a:schemeClr val="accent4">
                  <a:lumMod val="60000"/>
                  <a:lumOff val="4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</a:t>
          </a:r>
        </a:p>
        <a:p>
          <a:pPr algn="ctr"/>
          <a:r>
            <a:rPr lang="en-US" sz="2800" b="1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PESTO AND BUFFALO CHICKEN </a:t>
          </a:r>
          <a:r>
            <a:rPr lang="en-US" sz="2800" baseline="0">
              <a:solidFill>
                <a:schemeClr val="bg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are the best seller pizza</a:t>
          </a:r>
        </a:p>
        <a:p>
          <a:pPr algn="ctr"/>
          <a:endParaRPr lang="en-US" sz="2800" baseline="0">
            <a:solidFill>
              <a:schemeClr val="accent4">
                <a:lumMod val="60000"/>
                <a:lumOff val="4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2800" b="1" baseline="0">
              <a:solidFill>
                <a:schemeClr val="accent4">
                  <a:lumMod val="60000"/>
                  <a:lumOff val="4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WORST</a:t>
          </a:r>
        </a:p>
        <a:p>
          <a:pPr algn="ctr"/>
          <a:r>
            <a:rPr lang="en-US" sz="2800" b="1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VEGETARIAN </a:t>
          </a:r>
          <a:r>
            <a:rPr lang="en-US" sz="2800" baseline="0">
              <a:solidFill>
                <a:schemeClr val="bg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are the worst selling pizza</a:t>
          </a:r>
        </a:p>
      </xdr:txBody>
    </xdr:sp>
    <xdr:clientData/>
  </xdr:twoCellAnchor>
  <xdr:twoCellAnchor editAs="oneCell">
    <xdr:from>
      <xdr:col>47</xdr:col>
      <xdr:colOff>0</xdr:colOff>
      <xdr:row>39</xdr:row>
      <xdr:rowOff>0</xdr:rowOff>
    </xdr:from>
    <xdr:to>
      <xdr:col>48</xdr:col>
      <xdr:colOff>352425</xdr:colOff>
      <xdr:row>40</xdr:row>
      <xdr:rowOff>9525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AC7494C-988A-413A-A82C-8BC2412DC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32600" y="7058025"/>
          <a:ext cx="10382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39</xdr:row>
      <xdr:rowOff>0</xdr:rowOff>
    </xdr:from>
    <xdr:to>
      <xdr:col>48</xdr:col>
      <xdr:colOff>352425</xdr:colOff>
      <xdr:row>40</xdr:row>
      <xdr:rowOff>9525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52683CA-8BA7-426B-AF2F-347F0FB0E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32600" y="7058025"/>
          <a:ext cx="10382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238125</xdr:colOff>
      <xdr:row>73</xdr:row>
      <xdr:rowOff>95251</xdr:rowOff>
    </xdr:from>
    <xdr:to>
      <xdr:col>45</xdr:col>
      <xdr:colOff>358138</xdr:colOff>
      <xdr:row>92</xdr:row>
      <xdr:rowOff>23813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7" name="Order Time">
              <a:extLst>
                <a:ext uri="{FF2B5EF4-FFF2-40B4-BE49-F238E27FC236}">
                  <a16:creationId xmlns:a16="http://schemas.microsoft.com/office/drawing/2014/main" id="{B6225712-3E0E-4C58-9E9E-CD54E770AA3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17250" y="14001751"/>
              <a:ext cx="7716201" cy="3548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cean Computers" refreshedDate="45641.045920486111" createdVersion="7" refreshedVersion="7" minRefreshableVersion="3" recordCount="700" xr:uid="{83635CAE-FD8F-4026-9953-5A7AE863CCCB}">
  <cacheSource type="worksheet">
    <worksheetSource name="Table1"/>
  </cacheSource>
  <cacheFields count="15">
    <cacheField name="Pizza_id" numFmtId="1">
      <sharedItems containsSemiMixedTypes="0" containsString="0" containsNumber="1" containsInteger="1" minValue="2" maxValue="999"/>
    </cacheField>
    <cacheField name="Order_id" numFmtId="1">
      <sharedItems containsSemiMixedTypes="0" containsString="0" containsNumber="1" containsInteger="1" minValue="1" maxValue="308"/>
    </cacheField>
    <cacheField name="Total_Orders" numFmtId="1">
      <sharedItems containsSemiMixedTypes="0" containsString="0" containsNumber="1" containsInteger="1" minValue="1" maxValue="12"/>
    </cacheField>
    <cacheField name="Pizza_name_id" numFmtId="0">
      <sharedItems containsBlank="1" count="11">
        <s v="Mushroom"/>
        <s v="Meat Lovers"/>
        <s v="Buffalo Chicken"/>
        <s v="Supreme"/>
        <s v="Pesto"/>
        <s v="Margherita"/>
        <s v="Vegetarian"/>
        <s v="BBQ Chicken"/>
        <s v="Hawaiian"/>
        <s v="Pepperoni"/>
        <m u="1"/>
      </sharedItems>
    </cacheField>
    <cacheField name="Quantity " numFmtId="1">
      <sharedItems containsSemiMixedTypes="0" containsString="0" containsNumber="1" containsInteger="1" minValue="0" maxValue="20"/>
    </cacheField>
    <cacheField name="Order_date" numFmtId="14">
      <sharedItems/>
    </cacheField>
    <cacheField name="Order Day" numFmtId="14">
      <sharedItems containsBlank="1" count="8">
        <s v="Tuesday"/>
        <s v="Sunday"/>
        <s v="Wednesday"/>
        <s v="Saturday"/>
        <s v="Friday"/>
        <s v="Thursday"/>
        <s v="Monday"/>
        <m u="1"/>
      </sharedItems>
    </cacheField>
    <cacheField name="Order Time" numFmtId="165">
      <sharedItems containsSemiMixedTypes="0" containsNonDate="0" containsDate="1" containsString="0" minDate="1899-12-30T11:23:35" maxDate="1899-12-30T22:50:29" count="307">
        <d v="1899-12-30T11:38:36"/>
        <d v="1899-12-30T11:57:40"/>
        <d v="1899-12-30T12:12:28"/>
        <d v="1899-12-30T12:16:31"/>
        <d v="1899-12-30T12:21:30"/>
        <d v="1899-12-30T12:29:36"/>
        <d v="1899-12-30T12:50:37"/>
        <d v="1899-12-30T12:51:37"/>
        <d v="1899-12-30T12:52:01"/>
        <d v="1899-12-30T13:00:15"/>
        <d v="1899-12-30T13:02:59"/>
        <d v="1899-12-30T13:04:41"/>
        <d v="1899-12-30T13:11:55"/>
        <d v="1899-12-30T13:14:19"/>
        <d v="1899-12-30T13:33:00"/>
        <d v="1899-12-30T13:34:07"/>
        <d v="1899-12-30T13:53:00"/>
        <d v="1899-12-30T13:57:08"/>
        <d v="1899-12-30T13:59:09"/>
        <d v="1899-12-30T14:03:08"/>
        <d v="1899-12-30T14:14:29"/>
        <d v="1899-12-30T14:16:26"/>
        <d v="1899-12-30T14:19:03"/>
        <d v="1899-12-30T14:23:01"/>
        <d v="1899-12-30T14:44:44"/>
        <d v="1899-12-30T14:54:26"/>
        <d v="1899-12-30T15:11:17"/>
        <d v="1899-12-30T15:35:46"/>
        <d v="1899-12-30T15:41:01"/>
        <d v="1899-12-30T15:41:25"/>
        <d v="1899-12-30T15:50:18"/>
        <d v="1899-12-30T15:53:18"/>
        <d v="1899-12-30T15:54:08"/>
        <d v="1899-12-30T16:21:21"/>
        <d v="1899-12-30T16:32:04"/>
        <d v="1899-12-30T16:54:09"/>
        <d v="1899-12-30T16:56:09"/>
        <d v="1899-12-30T17:03:00"/>
        <d v="1899-12-30T17:07:23"/>
        <d v="1899-12-30T17:14:36"/>
        <d v="1899-12-30T17:15:20"/>
        <d v="1899-12-30T17:28:09"/>
        <d v="1899-12-30T17:38:34"/>
        <d v="1899-12-30T17:54:20"/>
        <d v="1899-12-30T17:55:48"/>
        <d v="1899-12-30T18:25:51"/>
        <d v="1899-12-30T18:26:34"/>
        <d v="1899-12-30T18:26:42"/>
        <d v="1899-12-30T18:33:00"/>
        <d v="1899-12-30T18:41:01"/>
        <d v="1899-12-30T18:48:28"/>
        <d v="1899-12-30T18:53:02"/>
        <d v="1899-12-30T18:54:17"/>
        <d v="1899-12-30T19:01:45"/>
        <d v="1899-12-30T19:03:19"/>
        <d v="1899-12-30T19:07:00"/>
        <d v="1899-12-30T19:10:51"/>
        <d v="1899-12-30T19:30:40"/>
        <d v="1899-12-30T19:40:08"/>
        <d v="1899-12-30T20:05:16"/>
        <d v="1899-12-30T20:08:43"/>
        <d v="1899-12-30T20:50:16"/>
        <d v="1899-12-30T20:51:42"/>
        <d v="1899-12-30T20:52:08"/>
        <d v="1899-12-30T21:16:00"/>
        <d v="1899-12-30T21:47:55"/>
        <d v="1899-12-30T22:03:40"/>
        <d v="1899-12-30T22:07:32"/>
        <d v="1899-12-30T22:12:13"/>
        <d v="1899-12-30T11:38:51"/>
        <d v="1899-12-30T11:40:50"/>
        <d v="1899-12-30T11:57:25"/>
        <d v="1899-12-30T11:58:56"/>
        <d v="1899-12-30T12:01:12"/>
        <d v="1899-12-30T12:10:15"/>
        <d v="1899-12-30T12:21:17"/>
        <d v="1899-12-30T12:22:46"/>
        <d v="1899-12-30T12:28:14"/>
        <d v="1899-12-30T12:29:11"/>
        <d v="1899-12-30T12:35:38"/>
        <d v="1899-12-30T12:40:01"/>
        <d v="1899-12-30T12:45:51"/>
        <d v="1899-12-30T12:53:27"/>
        <d v="1899-12-30T13:13:41"/>
        <d v="1899-12-30T13:34:49"/>
        <d v="1899-12-30T13:40:31"/>
        <d v="1899-12-30T14:01:02"/>
        <d v="1899-12-30T14:10:08"/>
        <d v="1899-12-30T14:30:19"/>
        <d v="1899-12-30T15:08:48"/>
        <d v="1899-12-30T15:14:43"/>
        <d v="1899-12-30T15:17:02"/>
        <d v="1899-12-30T15:29:31"/>
        <d v="1899-12-30T16:17:16"/>
        <d v="1899-12-30T16:18:04"/>
        <d v="1899-12-30T16:21:20"/>
        <d v="1899-12-30T16:45:33"/>
        <d v="1899-12-30T17:18:18"/>
        <d v="1899-12-30T17:45:42"/>
        <d v="1899-12-30T17:46:17"/>
        <d v="1899-12-30T17:51:33"/>
        <d v="1899-12-30T17:54:04"/>
        <d v="1899-12-30T18:02:09"/>
        <d v="1899-12-30T18:02:12"/>
        <d v="1899-12-30T18:12:01"/>
        <d v="1899-12-30T18:12:13"/>
        <d v="1899-12-30T18:25:09"/>
        <d v="1899-12-30T18:25:25"/>
        <d v="1899-12-30T18:27:50"/>
        <d v="1899-12-30T18:36:19"/>
        <d v="1899-12-30T18:38:01"/>
        <d v="1899-12-30T18:41:40"/>
        <d v="1899-12-30T18:50:21"/>
        <d v="1899-12-30T18:59:32"/>
        <d v="1899-12-30T19:05:17"/>
        <d v="1899-12-30T19:18:49"/>
        <d v="1899-12-30T19:23:02"/>
        <d v="1899-12-30T19:26:59"/>
        <d v="1899-12-30T19:32:29"/>
        <d v="1899-12-30T19:35:07"/>
        <d v="1899-12-30T19:38:48"/>
        <d v="1899-12-30T19:50:19"/>
        <d v="1899-12-30T20:12:09"/>
        <d v="1899-12-30T20:12:34"/>
        <d v="1899-12-30T20:31:06"/>
        <d v="1899-12-30T20:53:42"/>
        <d v="1899-12-30T20:58:23"/>
        <d v="1899-12-30T21:05:06"/>
        <d v="1899-12-30T21:13:02"/>
        <d v="1899-12-30T21:14:55"/>
        <d v="1899-12-30T21:33:10"/>
        <d v="1899-12-30T21:42:45"/>
        <d v="1899-12-30T22:00:17"/>
        <d v="1899-12-30T22:13:24"/>
        <d v="1899-12-30T22:29:34"/>
        <d v="1899-12-30T22:32:49"/>
        <d v="1899-12-30T11:34:10"/>
        <d v="1899-12-30T11:44:50"/>
        <d v="1899-12-30T11:57:39"/>
        <d v="1899-12-30T12:26:44"/>
        <d v="1899-12-30T13:16:01"/>
        <d v="1899-12-30T13:33:59"/>
        <d v="1899-12-30T13:41:36"/>
        <d v="1899-12-30T13:44:28"/>
        <d v="1899-12-30T13:53:48"/>
        <d v="1899-12-30T14:22:10"/>
        <d v="1899-12-30T14:32:51"/>
        <d v="1899-12-30T14:40:42"/>
        <d v="1899-12-30T14:48:45"/>
        <d v="1899-12-30T14:49:58"/>
        <d v="1899-12-30T15:09:34"/>
        <d v="1899-12-30T15:09:42"/>
        <d v="1899-12-30T15:16:34"/>
        <d v="1899-12-30T15:22:43"/>
        <d v="1899-12-30T15:28:59"/>
        <d v="1899-12-30T15:42:19"/>
        <d v="1899-12-30T15:43:03"/>
        <d v="1899-12-30T15:54:30"/>
        <d v="1899-12-30T15:59:22"/>
        <d v="1899-12-30T16:35:33"/>
        <d v="1899-12-30T16:43:46"/>
        <d v="1899-12-30T16:51:22"/>
        <d v="1899-12-30T16:54:54"/>
        <d v="1899-12-30T16:56:33"/>
        <d v="1899-12-30T16:57:37"/>
        <d v="1899-12-30T16:58:51"/>
        <d v="1899-12-30T17:00:49"/>
        <d v="1899-12-30T17:02:27"/>
        <d v="1899-12-30T17:15:48"/>
        <d v="1899-12-30T17:21:31"/>
        <d v="1899-12-30T17:23:03"/>
        <d v="1899-12-30T17:29:24"/>
        <d v="1899-12-30T17:35:30"/>
        <d v="1899-12-30T17:37:49"/>
        <d v="1899-12-30T17:50:51"/>
        <d v="1899-12-30T17:51:57"/>
        <d v="1899-12-30T17:54:36"/>
        <d v="1899-12-30T18:15:03"/>
        <d v="1899-12-30T18:20:14"/>
        <d v="1899-12-30T18:33:34"/>
        <d v="1899-12-30T18:49:32"/>
        <d v="1899-12-30T18:50:10"/>
        <d v="1899-12-30T18:54:55"/>
        <d v="1899-12-30T18:59:05"/>
        <d v="1899-12-30T19:08:33"/>
        <d v="1899-12-30T19:36:00"/>
        <d v="1899-12-30T19:37:12"/>
        <d v="1899-12-30T20:08:39"/>
        <d v="1899-12-30T20:12:14"/>
        <d v="1899-12-30T20:14:23"/>
        <d v="1899-12-30T20:24:50"/>
        <d v="1899-12-30T20:30:08"/>
        <d v="1899-12-30T20:55:47"/>
        <d v="1899-12-30T21:21:24"/>
        <d v="1899-12-30T21:25:20"/>
        <d v="1899-12-30T21:40:14"/>
        <d v="1899-12-30T21:47:48"/>
        <d v="1899-12-30T21:55:42"/>
        <d v="1899-12-30T22:10:38"/>
        <d v="1899-12-30T22:24:05"/>
        <d v="1899-12-30T22:29:59"/>
        <d v="1899-12-30T22:50:29"/>
        <d v="1899-12-30T11:30:48"/>
        <d v="1899-12-30T11:36:25"/>
        <d v="1899-12-30T11:43:54"/>
        <d v="1899-12-30T11:45:10"/>
        <d v="1899-12-30T12:03:58"/>
        <d v="1899-12-30T12:12:05"/>
        <d v="1899-12-30T12:29:17"/>
        <d v="1899-12-30T12:34:13"/>
        <d v="1899-12-30T12:54:20"/>
        <d v="1899-12-30T13:16:03"/>
        <d v="1899-12-30T13:20:39"/>
        <d v="1899-12-30T13:39:16"/>
        <d v="1899-12-30T13:44:49"/>
        <d v="1899-12-30T14:31:56"/>
        <d v="1899-12-30T14:35:03"/>
        <d v="1899-12-30T14:35:11"/>
        <d v="1899-12-30T14:42:01"/>
        <d v="1899-12-30T15:31:59"/>
        <d v="1899-12-30T15:33:18"/>
        <d v="1899-12-30T15:46:38"/>
        <d v="1899-12-30T16:08:20"/>
        <d v="1899-12-30T16:39:58"/>
        <d v="1899-12-30T16:41:48"/>
        <d v="1899-12-30T16:59:39"/>
        <d v="1899-12-30T17:24:39"/>
        <d v="1899-12-30T17:31:24"/>
        <d v="1899-12-30T17:37:57"/>
        <d v="1899-12-30T17:58:38"/>
        <d v="1899-12-30T18:04:18"/>
        <d v="1899-12-30T18:21:59"/>
        <d v="1899-12-30T18:26:51"/>
        <d v="1899-12-30T18:36:09"/>
        <d v="1899-12-30T18:51:30"/>
        <d v="1899-12-30T19:21:04"/>
        <d v="1899-12-30T19:27:48"/>
        <d v="1899-12-30T19:45:15"/>
        <d v="1899-12-30T19:57:52"/>
        <d v="1899-12-30T20:10:24"/>
        <d v="1899-12-30T20:11:25"/>
        <d v="1899-12-30T20:15:29"/>
        <d v="1899-12-30T20:26:17"/>
        <d v="1899-12-30T20:26:22"/>
        <d v="1899-12-30T20:28:41"/>
        <d v="1899-12-30T20:30:48"/>
        <d v="1899-12-30T20:55:29"/>
        <d v="1899-12-30T20:58:19"/>
        <d v="1899-12-30T21:06:16"/>
        <d v="1899-12-30T21:07:05"/>
        <d v="1899-12-30T21:10:05"/>
        <d v="1899-12-30T22:13:15"/>
        <d v="1899-12-30T22:16:18"/>
        <d v="1899-12-30T22:22:13"/>
        <d v="1899-12-30T11:23:35"/>
        <d v="1899-12-30T11:56:06"/>
        <d v="1899-12-30T11:59:04"/>
        <d v="1899-12-30T11:59:23"/>
        <d v="1899-12-30T12:04:25"/>
        <d v="1899-12-30T12:06:27"/>
        <d v="1899-12-30T12:38:29"/>
        <d v="1899-12-30T12:42:01"/>
        <d v="1899-12-30T12:57:22"/>
        <d v="1899-12-30T13:03:59"/>
        <d v="1899-12-30T13:04:42"/>
        <d v="1899-12-30T13:09:29"/>
        <d v="1899-12-30T13:37:50"/>
        <d v="1899-12-30T13:40:46"/>
        <d v="1899-12-30T13:49:34"/>
        <d v="1899-12-30T14:09:02"/>
        <d v="1899-12-30T14:22:19"/>
        <d v="1899-12-30T14:24:05"/>
        <d v="1899-12-30T14:28:00"/>
        <d v="1899-12-30T14:36:33"/>
        <d v="1899-12-30T14:38:14"/>
        <d v="1899-12-30T15:18:18"/>
        <d v="1899-12-30T15:41:50"/>
        <d v="1899-12-30T15:49:21"/>
        <d v="1899-12-30T16:07:03"/>
        <d v="1899-12-30T16:20:23"/>
        <d v="1899-12-30T16:33:48"/>
        <d v="1899-12-30T16:49:38"/>
        <d v="1899-12-30T16:51:43"/>
        <d v="1899-12-30T16:58:16"/>
        <d v="1899-12-30T16:58:38"/>
        <d v="1899-12-30T17:01:23"/>
        <d v="1899-12-30T17:30:09"/>
        <d v="1899-12-30T17:32:44"/>
        <d v="1899-12-30T17:36:23"/>
        <d v="1899-12-30T17:41:16"/>
        <d v="1899-12-30T17:44:39"/>
        <d v="1899-12-30T17:48:59"/>
        <d v="1899-12-30T18:16:35"/>
        <d v="1899-12-30T18:20:12"/>
        <d v="1899-12-30T18:46:54"/>
        <d v="1899-12-30T19:02:18"/>
        <d v="1899-12-30T19:10:36"/>
        <d v="1899-12-30T19:34:31"/>
        <d v="1899-12-30T19:42:54"/>
        <d v="1899-12-30T19:45:58"/>
        <d v="1899-12-30T19:57:37"/>
        <d v="1899-12-30T20:02:51"/>
        <d v="1899-12-30T20:07:58"/>
        <d v="1899-12-30T20:35:40"/>
        <d v="1899-12-30T20:37:40"/>
        <d v="1899-12-30T21:45:38"/>
        <d v="1899-12-30T21:59:46"/>
      </sharedItems>
      <fieldGroup par="14" base="7">
        <rangePr groupBy="seconds" startDate="1899-12-30T11:23:35" endDate="1899-12-30T22:50:29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Unit_price " numFmtId="1">
      <sharedItems containsSemiMixedTypes="0" containsString="0" containsNumber="1" minValue="5.0199999999999996" maxValue="19.989999999999998"/>
    </cacheField>
    <cacheField name="Total_price" numFmtId="1">
      <sharedItems containsSemiMixedTypes="0" containsString="0" containsNumber="1" minValue="0.14000000000000001" maxValue="997.87"/>
    </cacheField>
    <cacheField name="Pizza_size" numFmtId="0">
      <sharedItems containsBlank="1" count="5">
        <s v="regular"/>
        <s v="large"/>
        <s v="extra large"/>
        <s v="medium"/>
        <m u="1"/>
      </sharedItems>
    </cacheField>
    <cacheField name="Pizza_category" numFmtId="0">
      <sharedItems containsBlank="1" count="5">
        <s v="classic"/>
        <s v="chicken"/>
        <s v="supreme"/>
        <s v="veggies"/>
        <m u="1"/>
      </sharedItems>
    </cacheField>
    <cacheField name="Pizza_ingredients " numFmtId="0">
      <sharedItems/>
    </cacheField>
    <cacheField name="Minutes" numFmtId="0" databaseField="0">
      <fieldGroup base="7">
        <rangePr groupBy="minutes" startDate="1899-12-30T11:23:35" endDate="1899-12-30T22:50:29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7">
        <rangePr groupBy="hours" startDate="1899-12-30T11:23:35" endDate="1899-12-30T22:50:29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 pivotCacheId="19124367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n v="963"/>
    <n v="1"/>
    <n v="1"/>
    <x v="0"/>
    <n v="14"/>
    <s v="10/27/2020"/>
    <x v="0"/>
    <x v="0"/>
    <n v="17.5"/>
    <n v="871.74"/>
    <x v="0"/>
    <x v="0"/>
    <s v="Peppers, Extra Cheese, Thin Crust, Deep Pan, Onions, Black Olives, sweet corn, Chicken"/>
  </r>
  <r>
    <n v="3"/>
    <n v="2"/>
    <n v="5"/>
    <x v="1"/>
    <n v="7"/>
    <s v="2/23/2020"/>
    <x v="1"/>
    <x v="1"/>
    <n v="14.05"/>
    <n v="459.75"/>
    <x v="1"/>
    <x v="0"/>
    <s v="Chicken, Peppers, Thin Crust, Hot Sauce, Cheese, sweet corn, Extra Cheese, Black Olives"/>
  </r>
  <r>
    <n v="252"/>
    <n v="2"/>
    <n v="5"/>
    <x v="2"/>
    <n v="1"/>
    <s v="3/8/2020"/>
    <x v="1"/>
    <x v="1"/>
    <n v="6.86"/>
    <n v="45.48"/>
    <x v="2"/>
    <x v="0"/>
    <s v="Peppers, Cheese, Onions, Chicken, Extra Cheese, sweet corn"/>
  </r>
  <r>
    <n v="20"/>
    <n v="2"/>
    <n v="5"/>
    <x v="3"/>
    <n v="6"/>
    <s v="2/13/2019"/>
    <x v="2"/>
    <x v="1"/>
    <n v="8.5"/>
    <n v="698.55"/>
    <x v="1"/>
    <x v="1"/>
    <s v="Onions, Cheese, Extra Cheese, Thin Crust, Deep Pan, Tomatoes, Hot Sauce, Chicken, sweet corn, Black Olives"/>
  </r>
  <r>
    <n v="333"/>
    <n v="2"/>
    <n v="5"/>
    <x v="4"/>
    <n v="11"/>
    <s v="1/15/2020"/>
    <x v="2"/>
    <x v="1"/>
    <n v="13.09"/>
    <n v="615.6"/>
    <x v="1"/>
    <x v="0"/>
    <s v="Black Olives, Thin Crust, sweet corn, Hot Sauce, Onions, Extra Cheese, Chicken"/>
  </r>
  <r>
    <n v="486"/>
    <n v="2"/>
    <n v="5"/>
    <x v="4"/>
    <n v="13"/>
    <s v="3/9/2021"/>
    <x v="0"/>
    <x v="1"/>
    <n v="11.41"/>
    <n v="449.8"/>
    <x v="0"/>
    <x v="2"/>
    <s v="sweet corn, Black Olives, Thin Crust, Onions, Tomatoes, Hot Sauce, Extra Cheese, Cheese, Chicken, Peppers, Deep Pan"/>
  </r>
  <r>
    <n v="230"/>
    <n v="3"/>
    <n v="2"/>
    <x v="1"/>
    <n v="1"/>
    <s v="12/31/2019"/>
    <x v="0"/>
    <x v="2"/>
    <n v="12.16"/>
    <n v="967.99"/>
    <x v="3"/>
    <x v="2"/>
    <s v="Cheese, Onions, Deep Pan, Peppers, Black Olives, Chicken, Thin Crust, Extra Cheese, Hot Sauce"/>
  </r>
  <r>
    <n v="689"/>
    <n v="3"/>
    <n v="2"/>
    <x v="5"/>
    <n v="11"/>
    <s v="8/7/2021"/>
    <x v="3"/>
    <x v="2"/>
    <n v="15.83"/>
    <n v="239.68"/>
    <x v="0"/>
    <x v="3"/>
    <s v="Hot Sauce, Onions, Black Olives, sweet corn, Cheese, Chicken, Peppers, Tomatoes, Deep Pan"/>
  </r>
  <r>
    <n v="519"/>
    <n v="4"/>
    <n v="1"/>
    <x v="2"/>
    <n v="19"/>
    <s v="9/15/2019"/>
    <x v="1"/>
    <x v="3"/>
    <n v="12.22"/>
    <n v="193.37"/>
    <x v="1"/>
    <x v="3"/>
    <s v="Deep Pan, Extra Cheese, Chicken, Peppers, Onions"/>
  </r>
  <r>
    <n v="839"/>
    <n v="5"/>
    <n v="1"/>
    <x v="1"/>
    <n v="19"/>
    <s v="3/6/2020"/>
    <x v="4"/>
    <x v="4"/>
    <n v="10.39"/>
    <n v="210.4"/>
    <x v="0"/>
    <x v="1"/>
    <s v="Hot Sauce, Onions, Chicken, Thin Crust, Black Olives"/>
  </r>
  <r>
    <n v="393"/>
    <n v="6"/>
    <n v="2"/>
    <x v="1"/>
    <n v="5"/>
    <s v="7/8/2021"/>
    <x v="5"/>
    <x v="5"/>
    <n v="6.48"/>
    <n v="833.78"/>
    <x v="3"/>
    <x v="0"/>
    <s v="Onions, Black Olives, Extra Cheese, Tomatoes, Hot Sauce, Cheese, sweet corn, Peppers, Chicken, Thin Crust"/>
  </r>
  <r>
    <n v="26"/>
    <n v="6"/>
    <n v="2"/>
    <x v="2"/>
    <n v="14"/>
    <s v="2/10/2021"/>
    <x v="2"/>
    <x v="5"/>
    <n v="16.239999999999998"/>
    <n v="162.33000000000001"/>
    <x v="1"/>
    <x v="1"/>
    <s v="Hot Sauce, Onions, Deep Pan, Peppers, Tomatoes, Chicken, Cheese"/>
  </r>
  <r>
    <n v="271"/>
    <n v="7"/>
    <n v="1"/>
    <x v="6"/>
    <n v="11"/>
    <s v="5/13/2019"/>
    <x v="6"/>
    <x v="6"/>
    <n v="12.75"/>
    <n v="703.08"/>
    <x v="3"/>
    <x v="3"/>
    <s v="Black Olives, Chicken, Extra Cheese, Peppers, Tomatoes, Deep Pan, Cheese, Thin Crust, sweet corn, Onions"/>
  </r>
  <r>
    <n v="428"/>
    <n v="8"/>
    <n v="1"/>
    <x v="5"/>
    <n v="5"/>
    <s v="6/29/2019"/>
    <x v="3"/>
    <x v="7"/>
    <n v="10.01"/>
    <n v="645.54999999999995"/>
    <x v="3"/>
    <x v="2"/>
    <s v="sweet corn, Deep Pan, Chicken, Onions, Black Olives, Extra Cheese, Cheese, Tomatoes"/>
  </r>
  <r>
    <n v="922"/>
    <n v="9"/>
    <n v="9"/>
    <x v="3"/>
    <n v="2"/>
    <s v="12/19/2021"/>
    <x v="1"/>
    <x v="8"/>
    <n v="17.34"/>
    <n v="344.18"/>
    <x v="1"/>
    <x v="0"/>
    <s v="Extra Cheese, Thin Crust, Onions, Deep Pan, sweet corn, Chicken"/>
  </r>
  <r>
    <n v="956"/>
    <n v="9"/>
    <n v="9"/>
    <x v="7"/>
    <n v="7"/>
    <s v="1/11/2019"/>
    <x v="4"/>
    <x v="8"/>
    <n v="9.39"/>
    <n v="554.98"/>
    <x v="3"/>
    <x v="1"/>
    <s v="Tomatoes, Extra Cheese, Chicken, Cheese, Black Olives, Hot Sauce, Deep Pan, Peppers, Onions"/>
  </r>
  <r>
    <n v="448"/>
    <n v="9"/>
    <n v="9"/>
    <x v="8"/>
    <n v="13"/>
    <s v="7/29/2019"/>
    <x v="6"/>
    <x v="8"/>
    <n v="11.72"/>
    <n v="879.83"/>
    <x v="3"/>
    <x v="2"/>
    <s v="Hot Sauce, Thin Crust, Tomatoes, Extra Cheese, Black Olives, Onions, Deep Pan, sweet corn"/>
  </r>
  <r>
    <n v="588"/>
    <n v="9"/>
    <n v="9"/>
    <x v="2"/>
    <n v="7"/>
    <s v="2/16/2019"/>
    <x v="3"/>
    <x v="8"/>
    <n v="14.12"/>
    <n v="957.89"/>
    <x v="0"/>
    <x v="0"/>
    <s v="Thin Crust, Deep Pan, Hot Sauce, Chicken, Extra Cheese, Onions, Peppers, Black Olives, sweet corn, Cheese"/>
  </r>
  <r>
    <n v="259"/>
    <n v="9"/>
    <n v="9"/>
    <x v="2"/>
    <n v="6"/>
    <s v="10/23/2020"/>
    <x v="4"/>
    <x v="8"/>
    <n v="12.14"/>
    <n v="644.6"/>
    <x v="2"/>
    <x v="0"/>
    <s v="Chicken, Deep Pan, Black Olives, Thin Crust, Cheese, Tomatoes, Hot Sauce, sweet corn, Extra Cheese, Onions"/>
  </r>
  <r>
    <n v="80"/>
    <n v="9"/>
    <n v="9"/>
    <x v="9"/>
    <n v="17"/>
    <s v="1/25/2019"/>
    <x v="4"/>
    <x v="8"/>
    <n v="16.010000000000002"/>
    <n v="509.52"/>
    <x v="3"/>
    <x v="0"/>
    <s v="sweet corn, Cheese, Peppers, Thin Crust, Deep Pan, Extra Cheese, Hot Sauce, Onions, Black Olives, Chicken, Tomatoes"/>
  </r>
  <r>
    <n v="247"/>
    <n v="9"/>
    <n v="9"/>
    <x v="5"/>
    <n v="0"/>
    <s v="7/18/2020"/>
    <x v="3"/>
    <x v="8"/>
    <n v="9.15"/>
    <n v="896.5"/>
    <x v="1"/>
    <x v="3"/>
    <s v="Thin Crust, Peppers, Tomatoes, Hot Sauce, Cheese, Black Olives, Deep Pan, Extra Cheese, Chicken, Onions"/>
  </r>
  <r>
    <n v="630"/>
    <n v="9"/>
    <n v="9"/>
    <x v="1"/>
    <n v="9"/>
    <s v="11/16/2019"/>
    <x v="3"/>
    <x v="8"/>
    <n v="19.600000000000001"/>
    <n v="28.26"/>
    <x v="2"/>
    <x v="0"/>
    <s v="Thin Crust, Extra Cheese, Deep Pan, Onions, Chicken, Hot Sauce, Black Olives, sweet corn, Tomatoes, Peppers, Cheese"/>
  </r>
  <r>
    <n v="589"/>
    <n v="9"/>
    <n v="9"/>
    <x v="5"/>
    <n v="9"/>
    <s v="5/31/2019"/>
    <x v="4"/>
    <x v="8"/>
    <n v="17.7"/>
    <n v="812.91"/>
    <x v="1"/>
    <x v="2"/>
    <s v="Black Olives, Peppers, Chicken, Hot Sauce, sweet corn, Cheese, Extra Cheese, Thin Crust, Tomatoes, Deep Pan, Onions"/>
  </r>
  <r>
    <n v="999"/>
    <n v="10"/>
    <n v="2"/>
    <x v="2"/>
    <n v="6"/>
    <s v="9/16/2019"/>
    <x v="6"/>
    <x v="9"/>
    <n v="17.190000000000001"/>
    <n v="334.79"/>
    <x v="1"/>
    <x v="2"/>
    <s v="Deep Pan, Hot Sauce, Chicken, Tomatoes, Peppers, Extra Cheese, sweet corn, Black Olives, Thin Crust"/>
  </r>
  <r>
    <n v="620"/>
    <n v="10"/>
    <n v="2"/>
    <x v="0"/>
    <n v="14"/>
    <s v="9/11/2020"/>
    <x v="4"/>
    <x v="9"/>
    <n v="6.76"/>
    <n v="655.29"/>
    <x v="2"/>
    <x v="1"/>
    <s v="Hot Sauce, Deep Pan, Extra Cheese, Chicken, Black Olives"/>
  </r>
  <r>
    <n v="739"/>
    <n v="11"/>
    <n v="4"/>
    <x v="9"/>
    <n v="10"/>
    <s v="1/2/2021"/>
    <x v="3"/>
    <x v="10"/>
    <n v="17.72"/>
    <n v="697.93"/>
    <x v="0"/>
    <x v="1"/>
    <s v="Extra Cheese, sweet corn, Hot Sauce, Deep Pan, Cheese"/>
  </r>
  <r>
    <n v="56"/>
    <n v="11"/>
    <n v="4"/>
    <x v="8"/>
    <n v="19"/>
    <s v="5/20/2019"/>
    <x v="6"/>
    <x v="10"/>
    <n v="9.68"/>
    <n v="739.48"/>
    <x v="0"/>
    <x v="3"/>
    <s v="Peppers, Thin Crust, Onions, Tomatoes, Deep Pan, Extra Cheese, Cheese, Chicken, sweet corn, Black Olives, Hot Sauce"/>
  </r>
  <r>
    <n v="292"/>
    <n v="11"/>
    <n v="4"/>
    <x v="0"/>
    <n v="1"/>
    <s v="9/3/2019"/>
    <x v="0"/>
    <x v="10"/>
    <n v="16.38"/>
    <n v="211.82"/>
    <x v="2"/>
    <x v="3"/>
    <s v="Peppers, Thin Crust, Extra Cheese, Onions, Chicken, Cheese, sweet corn, Deep Pan, Hot Sauce, Black Olives"/>
  </r>
  <r>
    <n v="850"/>
    <n v="11"/>
    <n v="4"/>
    <x v="5"/>
    <n v="2"/>
    <s v="2/1/2021"/>
    <x v="6"/>
    <x v="10"/>
    <n v="12.28"/>
    <n v="771.41"/>
    <x v="2"/>
    <x v="3"/>
    <s v="Black Olives, Peppers, Chicken, Thin Crust, Hot Sauce, sweet corn, Deep Pan"/>
  </r>
  <r>
    <n v="189"/>
    <n v="12"/>
    <n v="4"/>
    <x v="3"/>
    <n v="14"/>
    <s v="1/13/2019"/>
    <x v="1"/>
    <x v="11"/>
    <n v="17.25"/>
    <n v="503.31"/>
    <x v="2"/>
    <x v="3"/>
    <s v="Chicken, Black Olives, Tomatoes, Cheese, Deep Pan, Onions, Thin Crust, sweet corn, Peppers"/>
  </r>
  <r>
    <n v="768"/>
    <n v="12"/>
    <n v="4"/>
    <x v="4"/>
    <n v="19"/>
    <s v="11/21/2019"/>
    <x v="5"/>
    <x v="11"/>
    <n v="13.5"/>
    <n v="524.64"/>
    <x v="3"/>
    <x v="1"/>
    <s v="Hot Sauce, sweet corn, Deep Pan, Tomatoes, Peppers, Cheese, Onions, Chicken"/>
  </r>
  <r>
    <n v="239"/>
    <n v="12"/>
    <n v="4"/>
    <x v="5"/>
    <n v="16"/>
    <s v="9/30/2021"/>
    <x v="5"/>
    <x v="11"/>
    <n v="19.399999999999999"/>
    <n v="108.26"/>
    <x v="3"/>
    <x v="2"/>
    <s v="Thin Crust, Extra Cheese, Onions, Peppers, sweet corn, Black Olives, Hot Sauce, Deep Pan, Cheese"/>
  </r>
  <r>
    <n v="884"/>
    <n v="12"/>
    <n v="4"/>
    <x v="1"/>
    <n v="4"/>
    <s v="11/11/2021"/>
    <x v="5"/>
    <x v="11"/>
    <n v="9.7799999999999994"/>
    <n v="560.57000000000005"/>
    <x v="3"/>
    <x v="0"/>
    <s v="sweet corn, Peppers, Thin Crust, Tomatoes, Chicken, Hot Sauce, Deep Pan, Onions, Extra Cheese, Black Olives, Cheese"/>
  </r>
  <r>
    <n v="295"/>
    <n v="13"/>
    <n v="1"/>
    <x v="8"/>
    <n v="7"/>
    <s v="6/14/2019"/>
    <x v="4"/>
    <x v="12"/>
    <n v="17.690000000000001"/>
    <n v="275.63"/>
    <x v="3"/>
    <x v="0"/>
    <s v="Chicken, Peppers, Onions, Black Olives, sweet corn, Deep Pan, Tomatoes, Extra Cheese, Hot Sauce, Thin Crust"/>
  </r>
  <r>
    <n v="377"/>
    <n v="14"/>
    <n v="1"/>
    <x v="4"/>
    <n v="20"/>
    <s v="8/5/2020"/>
    <x v="2"/>
    <x v="13"/>
    <n v="17.920000000000002"/>
    <n v="528.99"/>
    <x v="1"/>
    <x v="1"/>
    <s v="Extra Cheese, Black Olives, sweet corn, Onions, Hot Sauce, Cheese, Thin Crust, Deep Pan, Chicken, Peppers, Tomatoes"/>
  </r>
  <r>
    <n v="634"/>
    <n v="15"/>
    <n v="4"/>
    <x v="1"/>
    <n v="1"/>
    <s v="10/29/2021"/>
    <x v="4"/>
    <x v="14"/>
    <n v="14.35"/>
    <n v="996.31"/>
    <x v="1"/>
    <x v="1"/>
    <s v="Tomatoes, Hot Sauce, sweet corn, Onions, Thin Crust, Cheese, Chicken, Peppers, Deep Pan, Extra Cheese, Black Olives"/>
  </r>
  <r>
    <n v="323"/>
    <n v="15"/>
    <n v="4"/>
    <x v="2"/>
    <n v="5"/>
    <s v="11/10/2020"/>
    <x v="0"/>
    <x v="14"/>
    <n v="7.05"/>
    <n v="778.06"/>
    <x v="1"/>
    <x v="3"/>
    <s v="Deep Pan, Hot Sauce, Extra Cheese, Peppers, Cheese, Chicken, Thin Crust, Black Olives, sweet corn, Onions, Tomatoes"/>
  </r>
  <r>
    <n v="392"/>
    <n v="15"/>
    <n v="4"/>
    <x v="3"/>
    <n v="12"/>
    <s v="3/29/2020"/>
    <x v="1"/>
    <x v="14"/>
    <n v="14.37"/>
    <n v="695.95"/>
    <x v="3"/>
    <x v="3"/>
    <s v="Onions, Deep Pan, Extra Cheese, Black Olives, sweet corn, Peppers, Chicken"/>
  </r>
  <r>
    <n v="285"/>
    <n v="15"/>
    <n v="4"/>
    <x v="3"/>
    <n v="2"/>
    <s v="7/12/2020"/>
    <x v="1"/>
    <x v="14"/>
    <n v="11.52"/>
    <n v="353.51"/>
    <x v="2"/>
    <x v="3"/>
    <s v="Thin Crust, Tomatoes, Hot Sauce, Extra Cheese, Cheese, Peppers, sweet corn, Deep Pan, Chicken, Black Olives"/>
  </r>
  <r>
    <n v="547"/>
    <n v="16"/>
    <n v="3"/>
    <x v="0"/>
    <n v="16"/>
    <s v="10/29/2020"/>
    <x v="5"/>
    <x v="15"/>
    <n v="9.3000000000000007"/>
    <n v="997.87"/>
    <x v="3"/>
    <x v="1"/>
    <s v="Chicken, Black Olives, Peppers, Hot Sauce, Thin Crust, Cheese, Tomatoes, Onions"/>
  </r>
  <r>
    <n v="450"/>
    <n v="16"/>
    <n v="3"/>
    <x v="4"/>
    <n v="6"/>
    <s v="3/28/2019"/>
    <x v="5"/>
    <x v="15"/>
    <n v="15.35"/>
    <n v="896.45"/>
    <x v="0"/>
    <x v="0"/>
    <s v="Chicken, Tomatoes, Deep Pan, Peppers, Cheese, Thin Crust, Hot Sauce"/>
  </r>
  <r>
    <n v="909"/>
    <n v="16"/>
    <n v="3"/>
    <x v="3"/>
    <n v="9"/>
    <s v="7/4/2020"/>
    <x v="3"/>
    <x v="15"/>
    <n v="9.49"/>
    <n v="605.66999999999996"/>
    <x v="3"/>
    <x v="3"/>
    <s v="sweet corn, Cheese, Extra Cheese, Onions, Chicken, Black Olives, Hot Sauce, Deep Pan, Peppers"/>
  </r>
  <r>
    <n v="91"/>
    <n v="17"/>
    <n v="10"/>
    <x v="5"/>
    <n v="3"/>
    <s v="10/5/2020"/>
    <x v="6"/>
    <x v="16"/>
    <n v="19.64"/>
    <n v="266.49"/>
    <x v="2"/>
    <x v="3"/>
    <s v="Hot Sauce, Black Olives, Deep Pan, Onions, sweet corn, Chicken"/>
  </r>
  <r>
    <n v="296"/>
    <n v="17"/>
    <n v="10"/>
    <x v="9"/>
    <n v="19"/>
    <s v="10/20/2021"/>
    <x v="2"/>
    <x v="16"/>
    <n v="19.97"/>
    <n v="53.61"/>
    <x v="3"/>
    <x v="3"/>
    <s v="Thin Crust, Deep Pan, Black Olives, Peppers, Onions, sweet corn, Hot Sauce, Extra Cheese, Tomatoes, Cheese, Chicken"/>
  </r>
  <r>
    <n v="367"/>
    <n v="17"/>
    <n v="10"/>
    <x v="2"/>
    <n v="4"/>
    <s v="10/10/2021"/>
    <x v="1"/>
    <x v="16"/>
    <n v="5.0599999999999996"/>
    <n v="919.42"/>
    <x v="1"/>
    <x v="2"/>
    <s v="Deep Pan, Black Olives, Extra Cheese, Thin Crust, Peppers, Cheese, Onions"/>
  </r>
  <r>
    <n v="641"/>
    <n v="17"/>
    <n v="10"/>
    <x v="8"/>
    <n v="15"/>
    <s v="2/9/2021"/>
    <x v="0"/>
    <x v="16"/>
    <n v="19.66"/>
    <n v="550.22"/>
    <x v="2"/>
    <x v="3"/>
    <s v="Onions, Extra Cheese, Cheese, Black Olives, Chicken, Peppers, sweet corn, Deep Pan, Tomatoes"/>
  </r>
  <r>
    <n v="340"/>
    <n v="17"/>
    <n v="10"/>
    <x v="5"/>
    <n v="14"/>
    <s v="2/8/2019"/>
    <x v="4"/>
    <x v="16"/>
    <n v="15.27"/>
    <n v="654.70000000000005"/>
    <x v="2"/>
    <x v="0"/>
    <s v="Cheese, Thin Crust, Onions, Peppers, Hot Sauce"/>
  </r>
  <r>
    <n v="750"/>
    <n v="17"/>
    <n v="10"/>
    <x v="3"/>
    <n v="5"/>
    <s v="4/4/2021"/>
    <x v="1"/>
    <x v="16"/>
    <n v="18.440000000000001"/>
    <n v="903.46"/>
    <x v="2"/>
    <x v="3"/>
    <s v="Cheese, sweet corn, Deep Pan, Extra Cheese, Onions"/>
  </r>
  <r>
    <n v="39"/>
    <n v="17"/>
    <n v="10"/>
    <x v="9"/>
    <n v="7"/>
    <s v="8/6/2019"/>
    <x v="0"/>
    <x v="16"/>
    <n v="18.100000000000001"/>
    <n v="676.36"/>
    <x v="2"/>
    <x v="3"/>
    <s v="Extra Cheese, Deep Pan, sweet corn, Tomatoes, Hot Sauce, Black Olives"/>
  </r>
  <r>
    <n v="379"/>
    <n v="17"/>
    <n v="10"/>
    <x v="0"/>
    <n v="0"/>
    <s v="2/6/2020"/>
    <x v="5"/>
    <x v="16"/>
    <n v="11.5"/>
    <n v="402.75"/>
    <x v="2"/>
    <x v="1"/>
    <s v="Cheese, Thin Crust, sweet corn, Onions, Black Olives, Hot Sauce, Tomatoes, Chicken, Peppers, Deep Pan, Extra Cheese"/>
  </r>
  <r>
    <n v="363"/>
    <n v="17"/>
    <n v="10"/>
    <x v="6"/>
    <n v="6"/>
    <s v="10/17/2021"/>
    <x v="1"/>
    <x v="16"/>
    <n v="11.99"/>
    <n v="309.70999999999998"/>
    <x v="3"/>
    <x v="0"/>
    <s v="Tomatoes, Black Olives, Extra Cheese, Chicken, Cheese, Thin Crust, Onions, Deep Pan, sweet corn"/>
  </r>
  <r>
    <n v="594"/>
    <n v="17"/>
    <n v="10"/>
    <x v="2"/>
    <n v="12"/>
    <s v="2/11/2020"/>
    <x v="0"/>
    <x v="16"/>
    <n v="10.79"/>
    <n v="63.95"/>
    <x v="3"/>
    <x v="0"/>
    <s v="Thin Crust, Deep Pan, Chicken, Extra Cheese, Peppers, Tomatoes, Onions, Cheese, Hot Sauce, Black Olives, sweet corn"/>
  </r>
  <r>
    <n v="566"/>
    <n v="18"/>
    <n v="1"/>
    <x v="2"/>
    <n v="0"/>
    <s v="10/9/2020"/>
    <x v="4"/>
    <x v="17"/>
    <n v="6.86"/>
    <n v="282.39999999999998"/>
    <x v="3"/>
    <x v="3"/>
    <s v="Peppers, Cheese, Extra Cheese, Black Olives, Hot Sauce, Tomatoes, Onions, Deep Pan"/>
  </r>
  <r>
    <n v="259"/>
    <n v="19"/>
    <n v="2"/>
    <x v="8"/>
    <n v="2"/>
    <s v="6/1/2020"/>
    <x v="6"/>
    <x v="18"/>
    <n v="18.239999999999998"/>
    <n v="329.42"/>
    <x v="3"/>
    <x v="3"/>
    <s v="sweet corn, Extra Cheese, Deep Pan, Chicken, Hot Sauce"/>
  </r>
  <r>
    <n v="833"/>
    <n v="19"/>
    <n v="2"/>
    <x v="9"/>
    <n v="5"/>
    <s v="9/7/2020"/>
    <x v="6"/>
    <x v="18"/>
    <n v="5.14"/>
    <n v="867.06"/>
    <x v="0"/>
    <x v="0"/>
    <s v="Chicken, Cheese, Tomatoes, Deep Pan, Thin Crust, sweet corn, Hot Sauce, Black Olives, Extra Cheese, Peppers"/>
  </r>
  <r>
    <n v="693"/>
    <n v="20"/>
    <n v="2"/>
    <x v="1"/>
    <n v="11"/>
    <s v="7/13/2019"/>
    <x v="3"/>
    <x v="19"/>
    <n v="5.93"/>
    <n v="179.8"/>
    <x v="3"/>
    <x v="3"/>
    <s v="Deep Pan, Cheese, Tomatoes, Chicken, Peppers, Extra Cheese, sweet corn, Black Olives, Onions, Hot Sauce, Thin Crust"/>
  </r>
  <r>
    <n v="933"/>
    <n v="20"/>
    <n v="2"/>
    <x v="1"/>
    <n v="4"/>
    <s v="5/12/2019"/>
    <x v="1"/>
    <x v="19"/>
    <n v="18.55"/>
    <n v="723"/>
    <x v="2"/>
    <x v="2"/>
    <s v="Thin Crust, Tomatoes, Black Olives, Extra Cheese, Chicken, Deep Pan"/>
  </r>
  <r>
    <n v="828"/>
    <n v="21"/>
    <n v="1"/>
    <x v="8"/>
    <n v="2"/>
    <s v="4/12/2021"/>
    <x v="6"/>
    <x v="20"/>
    <n v="19.32"/>
    <n v="397.33"/>
    <x v="2"/>
    <x v="0"/>
    <s v="sweet corn, Onions, Thin Crust, Tomatoes, Cheese"/>
  </r>
  <r>
    <n v="583"/>
    <n v="22"/>
    <n v="3"/>
    <x v="6"/>
    <n v="17"/>
    <s v="3/2/2021"/>
    <x v="0"/>
    <x v="21"/>
    <n v="13.19"/>
    <n v="485.16"/>
    <x v="1"/>
    <x v="2"/>
    <s v="Onions, Extra Cheese, sweet corn, Chicken, Thin Crust"/>
  </r>
  <r>
    <n v="742"/>
    <n v="22"/>
    <n v="3"/>
    <x v="1"/>
    <n v="7"/>
    <s v="8/2/2021"/>
    <x v="6"/>
    <x v="21"/>
    <n v="6.75"/>
    <n v="582.28"/>
    <x v="2"/>
    <x v="3"/>
    <s v="Black Olives, Thin Crust, Onions, Tomatoes, Deep Pan, Chicken, sweet corn, Hot Sauce, Cheese, Peppers"/>
  </r>
  <r>
    <n v="765"/>
    <n v="22"/>
    <n v="3"/>
    <x v="8"/>
    <n v="17"/>
    <s v="3/14/2021"/>
    <x v="1"/>
    <x v="21"/>
    <n v="10.17"/>
    <n v="250.15"/>
    <x v="0"/>
    <x v="0"/>
    <s v="Cheese, Peppers, Thin Crust, Extra Cheese, sweet corn, Deep Pan"/>
  </r>
  <r>
    <n v="350"/>
    <n v="23"/>
    <n v="1"/>
    <x v="5"/>
    <n v="16"/>
    <s v="1/19/2019"/>
    <x v="3"/>
    <x v="22"/>
    <n v="19.14"/>
    <n v="931.84"/>
    <x v="2"/>
    <x v="1"/>
    <s v="Chicken, Thin Crust, Cheese, Deep Pan, sweet corn, Extra Cheese"/>
  </r>
  <r>
    <n v="385"/>
    <n v="24"/>
    <n v="4"/>
    <x v="8"/>
    <n v="1"/>
    <s v="2/9/2019"/>
    <x v="3"/>
    <x v="23"/>
    <n v="7.16"/>
    <n v="214.31"/>
    <x v="2"/>
    <x v="2"/>
    <s v="Chicken, Cheese, Extra Cheese, Hot Sauce, Deep Pan, Thin Crust, Peppers, Onions, sweet corn, Tomatoes, Black Olives"/>
  </r>
  <r>
    <n v="328"/>
    <n v="24"/>
    <n v="4"/>
    <x v="7"/>
    <n v="14"/>
    <s v="7/12/2020"/>
    <x v="1"/>
    <x v="23"/>
    <n v="19.62"/>
    <n v="468.82"/>
    <x v="1"/>
    <x v="3"/>
    <s v="Onions, Cheese, Hot Sauce, Chicken, Tomatoes, Extra Cheese, Thin Crust"/>
  </r>
  <r>
    <n v="992"/>
    <n v="24"/>
    <n v="4"/>
    <x v="9"/>
    <n v="0"/>
    <s v="8/30/2021"/>
    <x v="6"/>
    <x v="23"/>
    <n v="10.14"/>
    <n v="713.64"/>
    <x v="1"/>
    <x v="0"/>
    <s v="Black Olives, Deep Pan, Tomatoes, Extra Cheese, Cheese, Chicken, Peppers"/>
  </r>
  <r>
    <n v="280"/>
    <n v="24"/>
    <n v="4"/>
    <x v="9"/>
    <n v="8"/>
    <s v="5/19/2021"/>
    <x v="2"/>
    <x v="23"/>
    <n v="19.95"/>
    <n v="400.5"/>
    <x v="2"/>
    <x v="1"/>
    <s v="Onions, Black Olives, sweet corn, Deep Pan, Peppers, Chicken"/>
  </r>
  <r>
    <n v="761"/>
    <n v="25"/>
    <n v="2"/>
    <x v="6"/>
    <n v="12"/>
    <s v="5/28/2021"/>
    <x v="4"/>
    <x v="24"/>
    <n v="14.81"/>
    <n v="962.46"/>
    <x v="0"/>
    <x v="1"/>
    <s v="Deep Pan, Tomatoes, Thin Crust, Chicken, Black Olives, Cheese, Extra Cheese"/>
  </r>
  <r>
    <n v="665"/>
    <n v="25"/>
    <n v="2"/>
    <x v="8"/>
    <n v="13"/>
    <s v="9/14/2021"/>
    <x v="0"/>
    <x v="24"/>
    <n v="18.899999999999999"/>
    <n v="395.02"/>
    <x v="3"/>
    <x v="2"/>
    <s v="Chicken, Onions, Extra Cheese, Hot Sauce, Thin Crust, Black Olives, Deep Pan, Tomatoes, Cheese, Peppers"/>
  </r>
  <r>
    <n v="876"/>
    <n v="26"/>
    <n v="2"/>
    <x v="1"/>
    <n v="13"/>
    <s v="1/16/2021"/>
    <x v="3"/>
    <x v="25"/>
    <n v="12.83"/>
    <n v="405.03"/>
    <x v="1"/>
    <x v="0"/>
    <s v="Peppers, Deep Pan, Cheese, Black Olives, Hot Sauce"/>
  </r>
  <r>
    <n v="246"/>
    <n v="26"/>
    <n v="2"/>
    <x v="1"/>
    <n v="8"/>
    <s v="6/10/2020"/>
    <x v="2"/>
    <x v="25"/>
    <n v="11.3"/>
    <n v="904.37"/>
    <x v="3"/>
    <x v="2"/>
    <s v="Black Olives, Extra Cheese, Deep Pan, sweet corn, Cheese, Hot Sauce, Thin Crust, Peppers, Tomatoes"/>
  </r>
  <r>
    <n v="889"/>
    <n v="27"/>
    <n v="3"/>
    <x v="5"/>
    <n v="8"/>
    <s v="6/29/2020"/>
    <x v="6"/>
    <x v="26"/>
    <n v="9.44"/>
    <n v="319.92"/>
    <x v="0"/>
    <x v="2"/>
    <s v="Deep Pan, Cheese, sweet corn, Black Olives, Onions, Hot Sauce, Peppers, Tomatoes"/>
  </r>
  <r>
    <n v="432"/>
    <n v="27"/>
    <n v="3"/>
    <x v="5"/>
    <n v="18"/>
    <s v="10/17/2019"/>
    <x v="5"/>
    <x v="26"/>
    <n v="19.100000000000001"/>
    <n v="684.98"/>
    <x v="3"/>
    <x v="1"/>
    <s v="sweet corn, Extra Cheese, Tomatoes, Deep Pan, Chicken, Onions, Cheese"/>
  </r>
  <r>
    <n v="375"/>
    <n v="27"/>
    <n v="3"/>
    <x v="6"/>
    <n v="20"/>
    <s v="10/29/2019"/>
    <x v="0"/>
    <x v="26"/>
    <n v="17.690000000000001"/>
    <n v="382.34"/>
    <x v="2"/>
    <x v="3"/>
    <s v="Black Olives, Cheese, sweet corn, Onions, Chicken, Peppers, Hot Sauce"/>
  </r>
  <r>
    <n v="608"/>
    <n v="28"/>
    <n v="1"/>
    <x v="8"/>
    <n v="7"/>
    <s v="3/3/2020"/>
    <x v="0"/>
    <x v="27"/>
    <n v="5.33"/>
    <n v="255.53"/>
    <x v="2"/>
    <x v="3"/>
    <s v="Chicken, Extra Cheese, sweet corn, Tomatoes, Deep Pan, Thin Crust, Onions, Hot Sauce, Peppers"/>
  </r>
  <r>
    <n v="383"/>
    <n v="29"/>
    <n v="1"/>
    <x v="1"/>
    <n v="12"/>
    <s v="1/8/2020"/>
    <x v="2"/>
    <x v="28"/>
    <n v="5.12"/>
    <n v="744.42"/>
    <x v="0"/>
    <x v="3"/>
    <s v="Thin Crust, Peppers, Extra Cheese, Chicken, sweet corn, Hot Sauce"/>
  </r>
  <r>
    <n v="843"/>
    <n v="30"/>
    <n v="1"/>
    <x v="6"/>
    <n v="14"/>
    <s v="3/17/2019"/>
    <x v="1"/>
    <x v="29"/>
    <n v="11.76"/>
    <n v="308.75"/>
    <x v="2"/>
    <x v="2"/>
    <s v="Thin Crust, Tomatoes, Extra Cheese, Chicken, Deep Pan, Hot Sauce, Peppers, Black Olives"/>
  </r>
  <r>
    <n v="428"/>
    <n v="31"/>
    <n v="2"/>
    <x v="4"/>
    <n v="3"/>
    <s v="2/25/2019"/>
    <x v="6"/>
    <x v="30"/>
    <n v="6.34"/>
    <n v="573.87"/>
    <x v="1"/>
    <x v="3"/>
    <s v="Chicken, Onions, Deep Pan, Black Olives, Thin Crust, Peppers, sweet corn, Tomatoes, Hot Sauce"/>
  </r>
  <r>
    <n v="753"/>
    <n v="31"/>
    <n v="2"/>
    <x v="0"/>
    <n v="4"/>
    <s v="2/7/2019"/>
    <x v="5"/>
    <x v="30"/>
    <n v="10.119999999999999"/>
    <n v="262.8"/>
    <x v="1"/>
    <x v="1"/>
    <s v="Chicken, Onions, Black Olives, Extra Cheese, Deep Pan, sweet corn, Cheese, Thin Crust, Tomatoes, Peppers"/>
  </r>
  <r>
    <n v="933"/>
    <n v="32"/>
    <n v="4"/>
    <x v="1"/>
    <n v="12"/>
    <s v="5/4/2021"/>
    <x v="0"/>
    <x v="31"/>
    <n v="19.27"/>
    <n v="329.27"/>
    <x v="2"/>
    <x v="0"/>
    <s v="Black Olives, Onions, Peppers, Chicken, Hot Sauce, Tomatoes, Cheese, sweet corn, Deep Pan, Thin Crust"/>
  </r>
  <r>
    <n v="958"/>
    <n v="32"/>
    <n v="4"/>
    <x v="8"/>
    <n v="19"/>
    <s v="2/9/2019"/>
    <x v="3"/>
    <x v="31"/>
    <n v="11.69"/>
    <n v="38.49"/>
    <x v="3"/>
    <x v="2"/>
    <s v="Peppers, Chicken, Hot Sauce, Onions, Cheese, Extra Cheese"/>
  </r>
  <r>
    <n v="72"/>
    <n v="32"/>
    <n v="4"/>
    <x v="3"/>
    <n v="3"/>
    <s v="3/6/2021"/>
    <x v="3"/>
    <x v="31"/>
    <n v="9.24"/>
    <n v="395.59"/>
    <x v="1"/>
    <x v="3"/>
    <s v="Tomatoes, Peppers, Deep Pan, sweet corn, Cheese, Thin Crust, Onions, Hot Sauce, Extra Cheese, Chicken, Black Olives"/>
  </r>
  <r>
    <n v="967"/>
    <n v="32"/>
    <n v="4"/>
    <x v="8"/>
    <n v="14"/>
    <s v="7/16/2020"/>
    <x v="5"/>
    <x v="31"/>
    <n v="10.08"/>
    <n v="185.8"/>
    <x v="3"/>
    <x v="3"/>
    <s v="Extra Cheese, sweet corn, Chicken, Black Olives, Thin Crust, Peppers, Onions, Hot Sauce"/>
  </r>
  <r>
    <n v="626"/>
    <n v="33"/>
    <n v="2"/>
    <x v="7"/>
    <n v="12"/>
    <s v="2/14/2020"/>
    <x v="4"/>
    <x v="32"/>
    <n v="11.06"/>
    <n v="283.88"/>
    <x v="2"/>
    <x v="1"/>
    <s v="Onions, Chicken, Black Olives, sweet corn, Deep Pan, Tomatoes"/>
  </r>
  <r>
    <n v="785"/>
    <n v="33"/>
    <n v="2"/>
    <x v="3"/>
    <n v="19"/>
    <s v="7/16/2019"/>
    <x v="0"/>
    <x v="32"/>
    <n v="19.88"/>
    <n v="449.51"/>
    <x v="1"/>
    <x v="2"/>
    <s v="Hot Sauce, Cheese, sweet corn, Onions, Peppers, Deep Pan, Thin Crust"/>
  </r>
  <r>
    <n v="793"/>
    <n v="34"/>
    <n v="1"/>
    <x v="9"/>
    <n v="4"/>
    <s v="5/30/2019"/>
    <x v="5"/>
    <x v="33"/>
    <n v="11.93"/>
    <n v="456.04"/>
    <x v="1"/>
    <x v="0"/>
    <s v="Tomatoes, Peppers, Hot Sauce, Black Olives, Thin Crust, Extra Cheese, sweet corn, Chicken, Cheese, Deep Pan, Onions"/>
  </r>
  <r>
    <n v="416"/>
    <n v="35"/>
    <n v="4"/>
    <x v="1"/>
    <n v="13"/>
    <s v="12/2/2020"/>
    <x v="2"/>
    <x v="34"/>
    <n v="16.88"/>
    <n v="946.85"/>
    <x v="2"/>
    <x v="1"/>
    <s v="Black Olives, sweet corn, Peppers, Cheese, Deep Pan, Hot Sauce, Onions"/>
  </r>
  <r>
    <n v="636"/>
    <n v="35"/>
    <n v="4"/>
    <x v="0"/>
    <n v="19"/>
    <s v="10/21/2019"/>
    <x v="6"/>
    <x v="34"/>
    <n v="10.47"/>
    <n v="250.87"/>
    <x v="3"/>
    <x v="3"/>
    <s v="Deep Pan, Chicken, Black Olives, sweet corn, Cheese, Peppers, Extra Cheese, Onions, Tomatoes, Thin Crust, Hot Sauce"/>
  </r>
  <r>
    <n v="213"/>
    <n v="35"/>
    <n v="4"/>
    <x v="1"/>
    <n v="3"/>
    <s v="7/12/2020"/>
    <x v="1"/>
    <x v="34"/>
    <n v="16.38"/>
    <n v="672.71"/>
    <x v="1"/>
    <x v="3"/>
    <s v="Chicken, Thin Crust, Peppers, Hot Sauce, Tomatoes, sweet corn, Extra Cheese, Onions"/>
  </r>
  <r>
    <n v="568"/>
    <n v="35"/>
    <n v="4"/>
    <x v="4"/>
    <n v="4"/>
    <s v="6/1/2019"/>
    <x v="3"/>
    <x v="34"/>
    <n v="7.39"/>
    <n v="688.88"/>
    <x v="0"/>
    <x v="1"/>
    <s v="Cheese, Thin Crust, Tomatoes, Deep Pan, sweet corn, Peppers, Chicken, Black Olives, Extra Cheese, Hot Sauce"/>
  </r>
  <r>
    <n v="882"/>
    <n v="36"/>
    <n v="2"/>
    <x v="1"/>
    <n v="14"/>
    <s v="7/19/2021"/>
    <x v="6"/>
    <x v="35"/>
    <n v="18.920000000000002"/>
    <n v="297.69"/>
    <x v="0"/>
    <x v="1"/>
    <s v="Extra Cheese, Black Olives, sweet corn, Deep Pan, Hot Sauce, Tomatoes, Onions, Cheese, Thin Crust, Peppers, Chicken"/>
  </r>
  <r>
    <n v="106"/>
    <n v="36"/>
    <n v="2"/>
    <x v="8"/>
    <n v="15"/>
    <s v="1/8/2019"/>
    <x v="0"/>
    <x v="35"/>
    <n v="14.8"/>
    <n v="594.76"/>
    <x v="0"/>
    <x v="0"/>
    <s v="Tomatoes, Extra Cheese, Chicken, Onions, Hot Sauce, Thin Crust, Deep Pan, sweet corn, Cheese, Peppers, Black Olives"/>
  </r>
  <r>
    <n v="322"/>
    <n v="37"/>
    <n v="2"/>
    <x v="0"/>
    <n v="18"/>
    <s v="8/27/2019"/>
    <x v="0"/>
    <x v="36"/>
    <n v="17.440000000000001"/>
    <n v="379.25"/>
    <x v="2"/>
    <x v="1"/>
    <s v="Peppers, Extra Cheese, Cheese, Thin Crust, Tomatoes"/>
  </r>
  <r>
    <n v="51"/>
    <n v="37"/>
    <n v="2"/>
    <x v="9"/>
    <n v="8"/>
    <s v="7/11/2021"/>
    <x v="1"/>
    <x v="36"/>
    <n v="12.43"/>
    <n v="518.96"/>
    <x v="1"/>
    <x v="2"/>
    <s v="Black Olives, Tomatoes, Onions, Cheese, sweet corn, Deep Pan, Thin Crust, Hot Sauce, Peppers, Chicken"/>
  </r>
  <r>
    <n v="35"/>
    <n v="38"/>
    <n v="2"/>
    <x v="3"/>
    <n v="12"/>
    <s v="4/3/2020"/>
    <x v="4"/>
    <x v="37"/>
    <n v="9.85"/>
    <n v="478.7"/>
    <x v="3"/>
    <x v="1"/>
    <s v="Chicken, Onions, sweet corn, Deep Pan, Cheese, Tomatoes, Thin Crust, Hot Sauce"/>
  </r>
  <r>
    <n v="885"/>
    <n v="38"/>
    <n v="2"/>
    <x v="5"/>
    <n v="12"/>
    <s v="5/27/2020"/>
    <x v="2"/>
    <x v="37"/>
    <n v="14.65"/>
    <n v="869.87"/>
    <x v="1"/>
    <x v="2"/>
    <s v="Black Olives, Extra Cheese, Cheese, sweet corn, Tomatoes, Thin Crust"/>
  </r>
  <r>
    <n v="376"/>
    <n v="39"/>
    <n v="1"/>
    <x v="9"/>
    <n v="0"/>
    <s v="6/3/2020"/>
    <x v="2"/>
    <x v="38"/>
    <n v="18.829999999999998"/>
    <n v="878.48"/>
    <x v="2"/>
    <x v="3"/>
    <s v="Hot Sauce, Onions, Deep Pan, Peppers, Cheese, Tomatoes"/>
  </r>
  <r>
    <n v="23"/>
    <n v="40"/>
    <n v="2"/>
    <x v="9"/>
    <n v="13"/>
    <s v="3/28/2020"/>
    <x v="3"/>
    <x v="39"/>
    <n v="7.11"/>
    <n v="701"/>
    <x v="0"/>
    <x v="0"/>
    <s v="Hot Sauce, Deep Pan, Thin Crust, Tomatoes, Cheese, Chicken, Black Olives, Extra Cheese, sweet corn"/>
  </r>
  <r>
    <n v="838"/>
    <n v="40"/>
    <n v="2"/>
    <x v="3"/>
    <n v="2"/>
    <s v="12/24/2021"/>
    <x v="4"/>
    <x v="39"/>
    <n v="5.67"/>
    <n v="6.5"/>
    <x v="2"/>
    <x v="0"/>
    <s v="Black Olives, Extra Cheese, Thin Crust, Deep Pan, Onions, Chicken, Peppers, Tomatoes, Hot Sauce"/>
  </r>
  <r>
    <n v="205"/>
    <n v="41"/>
    <n v="2"/>
    <x v="1"/>
    <n v="7"/>
    <s v="11/8/2021"/>
    <x v="6"/>
    <x v="40"/>
    <n v="10.43"/>
    <n v="833.48"/>
    <x v="3"/>
    <x v="0"/>
    <s v="Thin Crust, Peppers, sweet corn, Deep Pan, Extra Cheese, Onions"/>
  </r>
  <r>
    <n v="745"/>
    <n v="41"/>
    <n v="2"/>
    <x v="8"/>
    <n v="10"/>
    <s v="12/29/2021"/>
    <x v="2"/>
    <x v="40"/>
    <n v="12.18"/>
    <n v="430.71"/>
    <x v="3"/>
    <x v="2"/>
    <s v="Thin Crust, Extra Cheese, sweet corn, Onions, Chicken, Tomatoes, Cheese, Peppers, Black Olives"/>
  </r>
  <r>
    <n v="158"/>
    <n v="42"/>
    <n v="4"/>
    <x v="9"/>
    <n v="14"/>
    <s v="7/5/2019"/>
    <x v="4"/>
    <x v="41"/>
    <n v="15.23"/>
    <n v="804.26"/>
    <x v="1"/>
    <x v="2"/>
    <s v="Deep Pan, Peppers, Tomatoes, Extra Cheese, Cheese, Hot Sauce, Onions, Thin Crust, sweet corn, Chicken"/>
  </r>
  <r>
    <n v="659"/>
    <n v="42"/>
    <n v="4"/>
    <x v="9"/>
    <n v="9"/>
    <s v="5/30/2020"/>
    <x v="3"/>
    <x v="41"/>
    <n v="8.83"/>
    <n v="932.26"/>
    <x v="0"/>
    <x v="1"/>
    <s v="Extra Cheese, sweet corn, Deep Pan, Onions, Cheese"/>
  </r>
  <r>
    <n v="824"/>
    <n v="42"/>
    <n v="4"/>
    <x v="5"/>
    <n v="1"/>
    <s v="10/16/2020"/>
    <x v="4"/>
    <x v="41"/>
    <n v="14.14"/>
    <n v="247.28"/>
    <x v="2"/>
    <x v="0"/>
    <s v="Black Olives, Thin Crust, Extra Cheese, Hot Sauce, sweet corn, Cheese, Onions, Peppers, Chicken"/>
  </r>
  <r>
    <n v="946"/>
    <n v="42"/>
    <n v="4"/>
    <x v="2"/>
    <n v="15"/>
    <s v="11/25/2020"/>
    <x v="2"/>
    <x v="41"/>
    <n v="14.5"/>
    <n v="921.39"/>
    <x v="3"/>
    <x v="1"/>
    <s v="Peppers, Chicken, Thin Crust, Hot Sauce, Onions, Cheese, sweet corn, Tomatoes"/>
  </r>
  <r>
    <n v="703"/>
    <n v="43"/>
    <n v="3"/>
    <x v="5"/>
    <n v="0"/>
    <s v="3/1/2019"/>
    <x v="4"/>
    <x v="42"/>
    <n v="13.64"/>
    <n v="99.08"/>
    <x v="0"/>
    <x v="2"/>
    <s v="Cheese, Onions, Peppers, Deep Pan, sweet corn, Chicken, Thin Crust, Hot Sauce, Extra Cheese"/>
  </r>
  <r>
    <n v="212"/>
    <n v="43"/>
    <n v="3"/>
    <x v="1"/>
    <n v="16"/>
    <s v="12/3/2021"/>
    <x v="4"/>
    <x v="42"/>
    <n v="19.27"/>
    <n v="41.14"/>
    <x v="3"/>
    <x v="1"/>
    <s v="Thin Crust, Black Olives, Extra Cheese, Peppers, Deep Pan, Chicken"/>
  </r>
  <r>
    <n v="48"/>
    <n v="43"/>
    <n v="3"/>
    <x v="8"/>
    <n v="16"/>
    <s v="3/2/2021"/>
    <x v="0"/>
    <x v="42"/>
    <n v="8.24"/>
    <n v="991.38"/>
    <x v="0"/>
    <x v="0"/>
    <s v="Black Olives, Extra Cheese, Deep Pan, Hot Sauce, Thin Crust, Onions, Tomatoes, sweet corn, Peppers"/>
  </r>
  <r>
    <n v="698"/>
    <n v="44"/>
    <n v="1"/>
    <x v="2"/>
    <n v="6"/>
    <s v="8/1/2021"/>
    <x v="1"/>
    <x v="43"/>
    <n v="15.66"/>
    <n v="672.85"/>
    <x v="1"/>
    <x v="3"/>
    <s v="Tomatoes, Deep Pan, Thin Crust, Black Olives, Extra Cheese, sweet corn, Chicken, Peppers"/>
  </r>
  <r>
    <n v="346"/>
    <n v="45"/>
    <n v="3"/>
    <x v="7"/>
    <n v="12"/>
    <s v="9/19/2021"/>
    <x v="1"/>
    <x v="44"/>
    <n v="6.49"/>
    <n v="937.11"/>
    <x v="0"/>
    <x v="1"/>
    <s v="Chicken, Cheese, Peppers, Deep Pan, Black Olives, sweet corn"/>
  </r>
  <r>
    <n v="122"/>
    <n v="45"/>
    <n v="3"/>
    <x v="5"/>
    <n v="11"/>
    <s v="9/6/2020"/>
    <x v="1"/>
    <x v="44"/>
    <n v="7.64"/>
    <n v="796.98"/>
    <x v="2"/>
    <x v="1"/>
    <s v="Chicken, Thin Crust, Peppers, Cheese, Extra Cheese"/>
  </r>
  <r>
    <n v="624"/>
    <n v="45"/>
    <n v="3"/>
    <x v="0"/>
    <n v="7"/>
    <s v="12/27/2021"/>
    <x v="6"/>
    <x v="44"/>
    <n v="6.88"/>
    <n v="20.91"/>
    <x v="0"/>
    <x v="3"/>
    <s v="Cheese, Tomatoes, Peppers, Deep Pan, Extra Cheese, Onions, sweet corn, Chicken, Thin Crust, Black Olives"/>
  </r>
  <r>
    <n v="91"/>
    <n v="46"/>
    <n v="3"/>
    <x v="4"/>
    <n v="3"/>
    <s v="1/28/2020"/>
    <x v="0"/>
    <x v="45"/>
    <n v="16.46"/>
    <n v="164.86"/>
    <x v="1"/>
    <x v="3"/>
    <s v="Tomatoes, Peppers, Deep Pan, Onions, Cheese, Chicken, sweet corn, Black Olives, Thin Crust, Hot Sauce, Extra Cheese"/>
  </r>
  <r>
    <n v="98"/>
    <n v="46"/>
    <n v="3"/>
    <x v="3"/>
    <n v="3"/>
    <s v="3/2/2020"/>
    <x v="6"/>
    <x v="45"/>
    <n v="12.57"/>
    <n v="60"/>
    <x v="2"/>
    <x v="1"/>
    <s v="Tomatoes, Black Olives, Deep Pan, sweet corn, Cheese, Onions, Peppers"/>
  </r>
  <r>
    <n v="418"/>
    <n v="46"/>
    <n v="3"/>
    <x v="1"/>
    <n v="15"/>
    <s v="5/19/2019"/>
    <x v="1"/>
    <x v="45"/>
    <n v="8.6199999999999992"/>
    <n v="693.13"/>
    <x v="3"/>
    <x v="1"/>
    <s v="Cheese, Black Olives, Extra Cheese, Tomatoes, Chicken"/>
  </r>
  <r>
    <n v="459"/>
    <n v="47"/>
    <n v="2"/>
    <x v="3"/>
    <n v="18"/>
    <s v="1/28/2021"/>
    <x v="5"/>
    <x v="46"/>
    <n v="9.6"/>
    <n v="792.63"/>
    <x v="1"/>
    <x v="0"/>
    <s v="Peppers, Hot Sauce, Deep Pan, Onions, Extra Cheese, Tomatoes, sweet corn"/>
  </r>
  <r>
    <n v="453"/>
    <n v="47"/>
    <n v="2"/>
    <x v="5"/>
    <n v="17"/>
    <s v="1/1/2019"/>
    <x v="0"/>
    <x v="46"/>
    <n v="15.75"/>
    <n v="740.32"/>
    <x v="3"/>
    <x v="1"/>
    <s v="Black Olives, Peppers, Onions, Cheese, sweet corn, Extra Cheese, Deep Pan, Tomatoes, Thin Crust, Hot Sauce"/>
  </r>
  <r>
    <n v="415"/>
    <n v="48"/>
    <n v="4"/>
    <x v="2"/>
    <n v="8"/>
    <s v="11/10/2021"/>
    <x v="2"/>
    <x v="47"/>
    <n v="17.02"/>
    <n v="774.5"/>
    <x v="2"/>
    <x v="1"/>
    <s v="Black Olives, Onions, Cheese, Deep Pan, Tomatoes, Peppers, Thin Crust, Hot Sauce, Extra Cheese, Chicken"/>
  </r>
  <r>
    <n v="52"/>
    <n v="48"/>
    <n v="4"/>
    <x v="0"/>
    <n v="12"/>
    <s v="9/7/2019"/>
    <x v="3"/>
    <x v="47"/>
    <n v="17.329999999999998"/>
    <n v="687.61"/>
    <x v="3"/>
    <x v="2"/>
    <s v="Peppers, Onions, Extra Cheese, Hot Sauce, Tomatoes, Cheese, Black Olives, Thin Crust, Chicken"/>
  </r>
  <r>
    <n v="462"/>
    <n v="48"/>
    <n v="4"/>
    <x v="2"/>
    <n v="0"/>
    <s v="7/29/2019"/>
    <x v="6"/>
    <x v="47"/>
    <n v="6.37"/>
    <n v="796.5"/>
    <x v="2"/>
    <x v="1"/>
    <s v="sweet corn, Thin Crust, Hot Sauce, Deep Pan, Peppers, Onions, Chicken, Cheese, Black Olives, Extra Cheese"/>
  </r>
  <r>
    <n v="262"/>
    <n v="48"/>
    <n v="4"/>
    <x v="2"/>
    <n v="4"/>
    <s v="4/16/2020"/>
    <x v="5"/>
    <x v="47"/>
    <n v="7.2"/>
    <n v="500.13"/>
    <x v="0"/>
    <x v="1"/>
    <s v="Thin Crust, Deep Pan, Chicken, Extra Cheese, Hot Sauce, Onions, sweet corn, Cheese, Peppers, Tomatoes, Black Olives"/>
  </r>
  <r>
    <n v="74"/>
    <n v="49"/>
    <n v="1"/>
    <x v="1"/>
    <n v="7"/>
    <s v="9/16/2021"/>
    <x v="5"/>
    <x v="48"/>
    <n v="7.35"/>
    <n v="980.08"/>
    <x v="1"/>
    <x v="2"/>
    <s v="Chicken, sweet corn, Onions, Peppers, Black Olives, Extra Cheese, Cheese, Thin Crust, Hot Sauce, Deep Pan, Tomatoes"/>
  </r>
  <r>
    <n v="979"/>
    <n v="50"/>
    <n v="1"/>
    <x v="2"/>
    <n v="3"/>
    <s v="1/9/2020"/>
    <x v="5"/>
    <x v="49"/>
    <n v="6.07"/>
    <n v="304.02999999999997"/>
    <x v="3"/>
    <x v="3"/>
    <s v="Chicken, Peppers, Thin Crust, Tomatoes, sweet corn"/>
  </r>
  <r>
    <n v="810"/>
    <n v="51"/>
    <n v="2"/>
    <x v="7"/>
    <n v="15"/>
    <s v="12/1/2020"/>
    <x v="0"/>
    <x v="50"/>
    <n v="15.18"/>
    <n v="780.58"/>
    <x v="0"/>
    <x v="0"/>
    <s v="Peppers, Cheese, Thin Crust, Hot Sauce, Onions, Deep Pan"/>
  </r>
  <r>
    <n v="157"/>
    <n v="51"/>
    <n v="2"/>
    <x v="4"/>
    <n v="14"/>
    <s v="1/22/2020"/>
    <x v="2"/>
    <x v="50"/>
    <n v="14.49"/>
    <n v="242.72"/>
    <x v="0"/>
    <x v="3"/>
    <s v="Extra Cheese, Deep Pan, Onions, Hot Sauce, Cheese, Thin Crust, Chicken, Tomatoes, sweet corn, Peppers, Black Olives"/>
  </r>
  <r>
    <n v="757"/>
    <n v="52"/>
    <n v="3"/>
    <x v="1"/>
    <n v="4"/>
    <s v="12/11/2021"/>
    <x v="3"/>
    <x v="51"/>
    <n v="17.809999999999999"/>
    <n v="198.63"/>
    <x v="0"/>
    <x v="1"/>
    <s v="Onions, Peppers, Thin Crust, Hot Sauce, Tomatoes, Black Olives, Cheese, sweet corn, Extra Cheese, Chicken, Deep Pan"/>
  </r>
  <r>
    <n v="429"/>
    <n v="52"/>
    <n v="3"/>
    <x v="8"/>
    <n v="18"/>
    <s v="8/9/2020"/>
    <x v="1"/>
    <x v="51"/>
    <n v="12.23"/>
    <n v="416.18"/>
    <x v="3"/>
    <x v="1"/>
    <s v="Chicken, Peppers, Tomatoes, Onions, Extra Cheese, Thin Crust, Black Olives, Deep Pan"/>
  </r>
  <r>
    <n v="207"/>
    <n v="52"/>
    <n v="3"/>
    <x v="4"/>
    <n v="8"/>
    <s v="6/19/2021"/>
    <x v="3"/>
    <x v="51"/>
    <n v="13.36"/>
    <n v="332.44"/>
    <x v="0"/>
    <x v="0"/>
    <s v="Tomatoes, Thin Crust, Black Olives, Deep Pan, Extra Cheese, Cheese, Hot Sauce, Chicken"/>
  </r>
  <r>
    <n v="727"/>
    <n v="53"/>
    <n v="2"/>
    <x v="6"/>
    <n v="15"/>
    <s v="5/27/2020"/>
    <x v="2"/>
    <x v="52"/>
    <n v="17.440000000000001"/>
    <n v="61.23"/>
    <x v="2"/>
    <x v="0"/>
    <s v="Cheese, Hot Sauce, Extra Cheese, Thin Crust, Black Olives, sweet corn, Onions, Peppers, Deep Pan"/>
  </r>
  <r>
    <n v="147"/>
    <n v="53"/>
    <n v="2"/>
    <x v="3"/>
    <n v="8"/>
    <s v="5/17/2021"/>
    <x v="6"/>
    <x v="52"/>
    <n v="11.49"/>
    <n v="149.01"/>
    <x v="3"/>
    <x v="0"/>
    <s v="Black Olives, Hot Sauce, Chicken, Extra Cheese, Deep Pan, sweet corn, Thin Crust, Cheese, Tomatoes"/>
  </r>
  <r>
    <n v="407"/>
    <n v="54"/>
    <n v="2"/>
    <x v="6"/>
    <n v="8"/>
    <s v="8/13/2020"/>
    <x v="5"/>
    <x v="53"/>
    <n v="13.9"/>
    <n v="637.72"/>
    <x v="2"/>
    <x v="0"/>
    <s v="Hot Sauce, Tomatoes, Black Olives, Thin Crust, Extra Cheese, Onions, Chicken, sweet corn, Deep Pan, Cheese, Peppers"/>
  </r>
  <r>
    <n v="684"/>
    <n v="54"/>
    <n v="2"/>
    <x v="3"/>
    <n v="6"/>
    <s v="1/24/2020"/>
    <x v="4"/>
    <x v="53"/>
    <n v="11.62"/>
    <n v="529.25"/>
    <x v="1"/>
    <x v="0"/>
    <s v="Hot Sauce, Cheese, Extra Cheese, Deep Pan, Onions, sweet corn, Tomatoes, Chicken"/>
  </r>
  <r>
    <n v="479"/>
    <n v="55"/>
    <n v="2"/>
    <x v="1"/>
    <n v="5"/>
    <s v="4/26/2020"/>
    <x v="1"/>
    <x v="54"/>
    <n v="13.2"/>
    <n v="935.03"/>
    <x v="1"/>
    <x v="2"/>
    <s v="Extra Cheese, Cheese, Tomatoes, Hot Sauce, sweet corn"/>
  </r>
  <r>
    <n v="129"/>
    <n v="55"/>
    <n v="2"/>
    <x v="1"/>
    <n v="8"/>
    <s v="6/22/2019"/>
    <x v="3"/>
    <x v="54"/>
    <n v="15.22"/>
    <n v="803.01"/>
    <x v="3"/>
    <x v="3"/>
    <s v="Thin Crust, Tomatoes, Deep Pan, Onions, Peppers, Cheese, sweet corn, Black Olives"/>
  </r>
  <r>
    <n v="16"/>
    <n v="56"/>
    <n v="3"/>
    <x v="4"/>
    <n v="9"/>
    <s v="11/19/2021"/>
    <x v="4"/>
    <x v="55"/>
    <n v="5.09"/>
    <n v="45.51"/>
    <x v="0"/>
    <x v="0"/>
    <s v="Peppers, Tomatoes, Chicken, Deep Pan, Cheese, Thin Crust, sweet corn"/>
  </r>
  <r>
    <n v="840"/>
    <n v="56"/>
    <n v="3"/>
    <x v="2"/>
    <n v="14"/>
    <s v="4/22/2021"/>
    <x v="5"/>
    <x v="55"/>
    <n v="9.41"/>
    <n v="634.12"/>
    <x v="1"/>
    <x v="2"/>
    <s v="Black Olives, Cheese, Chicken, Tomatoes, Hot Sauce, Deep Pan, Extra Cheese, Peppers, sweet corn"/>
  </r>
  <r>
    <n v="944"/>
    <n v="56"/>
    <n v="3"/>
    <x v="3"/>
    <n v="9"/>
    <s v="11/30/2021"/>
    <x v="0"/>
    <x v="55"/>
    <n v="10.89"/>
    <n v="831.62"/>
    <x v="2"/>
    <x v="2"/>
    <s v="Cheese, Hot Sauce, Deep Pan, sweet corn, Extra Cheese, Thin Crust, Peppers, Chicken, Onions, Black Olives"/>
  </r>
  <r>
    <n v="760"/>
    <n v="57"/>
    <n v="1"/>
    <x v="1"/>
    <n v="4"/>
    <s v="7/20/2020"/>
    <x v="6"/>
    <x v="56"/>
    <n v="10.9"/>
    <n v="109.81"/>
    <x v="3"/>
    <x v="2"/>
    <s v="Tomatoes, Thin Crust, Onions, Black Olives, sweet corn, Cheese, Hot Sauce"/>
  </r>
  <r>
    <n v="439"/>
    <n v="58"/>
    <n v="2"/>
    <x v="3"/>
    <n v="12"/>
    <s v="4/23/2021"/>
    <x v="4"/>
    <x v="57"/>
    <n v="8.51"/>
    <n v="964.39"/>
    <x v="2"/>
    <x v="3"/>
    <s v="Peppers, Thin Crust, Onions, Hot Sauce, Black Olives, Extra Cheese, sweet corn, Chicken, Deep Pan"/>
  </r>
  <r>
    <n v="237"/>
    <n v="58"/>
    <n v="2"/>
    <x v="5"/>
    <n v="8"/>
    <s v="1/23/2021"/>
    <x v="3"/>
    <x v="57"/>
    <n v="13.96"/>
    <n v="599.20000000000005"/>
    <x v="2"/>
    <x v="2"/>
    <s v="Cheese, Deep Pan, Extra Cheese, Onions, Chicken, Thin Crust"/>
  </r>
  <r>
    <n v="895"/>
    <n v="59"/>
    <n v="3"/>
    <x v="7"/>
    <n v="13"/>
    <s v="9/1/2019"/>
    <x v="1"/>
    <x v="58"/>
    <n v="18.600000000000001"/>
    <n v="362.55"/>
    <x v="1"/>
    <x v="0"/>
    <s v="Hot Sauce, Cheese, sweet corn, Peppers, Thin Crust, Black Olives, Tomatoes, Deep Pan"/>
  </r>
  <r>
    <n v="939"/>
    <n v="59"/>
    <n v="3"/>
    <x v="4"/>
    <n v="18"/>
    <s v="2/24/2021"/>
    <x v="2"/>
    <x v="58"/>
    <n v="17.47"/>
    <n v="702.46"/>
    <x v="3"/>
    <x v="0"/>
    <s v="Extra Cheese, Black Olives, Onions, Tomatoes, sweet corn, Hot Sauce, Peppers, Deep Pan"/>
  </r>
  <r>
    <n v="35"/>
    <n v="59"/>
    <n v="3"/>
    <x v="4"/>
    <n v="14"/>
    <s v="9/29/2019"/>
    <x v="1"/>
    <x v="58"/>
    <n v="16.260000000000002"/>
    <n v="838.93"/>
    <x v="2"/>
    <x v="3"/>
    <s v="Peppers, Cheese, Black Olives, sweet corn, Hot Sauce, Tomatoes"/>
  </r>
  <r>
    <n v="520"/>
    <n v="60"/>
    <n v="2"/>
    <x v="0"/>
    <n v="18"/>
    <s v="5/9/2020"/>
    <x v="3"/>
    <x v="59"/>
    <n v="5.75"/>
    <n v="365.42"/>
    <x v="2"/>
    <x v="0"/>
    <s v="Onions, Hot Sauce, Deep Pan, Peppers, Cheese, sweet corn, Tomatoes"/>
  </r>
  <r>
    <n v="411"/>
    <n v="60"/>
    <n v="2"/>
    <x v="3"/>
    <n v="7"/>
    <s v="10/13/2019"/>
    <x v="1"/>
    <x v="59"/>
    <n v="7.2"/>
    <n v="952.57"/>
    <x v="3"/>
    <x v="1"/>
    <s v="Onions, Black Olives, Thin Crust, Hot Sauce, sweet corn, Chicken, Cheese, Deep Pan, Extra Cheese"/>
  </r>
  <r>
    <n v="179"/>
    <n v="61"/>
    <n v="2"/>
    <x v="4"/>
    <n v="13"/>
    <s v="12/24/2020"/>
    <x v="5"/>
    <x v="60"/>
    <n v="12.44"/>
    <n v="46.43"/>
    <x v="2"/>
    <x v="2"/>
    <s v="Deep Pan, Extra Cheese, Thin Crust, Cheese, sweet corn"/>
  </r>
  <r>
    <n v="180"/>
    <n v="61"/>
    <n v="2"/>
    <x v="0"/>
    <n v="13"/>
    <s v="7/10/2021"/>
    <x v="3"/>
    <x v="60"/>
    <n v="14"/>
    <n v="212.04"/>
    <x v="1"/>
    <x v="2"/>
    <s v="Cheese, Thin Crust, Deep Pan, Tomatoes, Peppers"/>
  </r>
  <r>
    <n v="360"/>
    <n v="62"/>
    <n v="2"/>
    <x v="3"/>
    <n v="1"/>
    <s v="5/5/2021"/>
    <x v="2"/>
    <x v="61"/>
    <n v="5.92"/>
    <n v="550.85"/>
    <x v="3"/>
    <x v="0"/>
    <s v="Deep Pan, Hot Sauce, Thin Crust, Chicken, Cheese, sweet corn, Peppers, Tomatoes, Onions, Extra Cheese"/>
  </r>
  <r>
    <n v="93"/>
    <n v="62"/>
    <n v="2"/>
    <x v="7"/>
    <n v="5"/>
    <s v="12/16/2020"/>
    <x v="2"/>
    <x v="61"/>
    <n v="13.3"/>
    <n v="456.71"/>
    <x v="3"/>
    <x v="1"/>
    <s v="Cheese, Onions, Tomatoes, Thin Crust, Black Olives, Peppers"/>
  </r>
  <r>
    <n v="305"/>
    <n v="63"/>
    <n v="1"/>
    <x v="1"/>
    <n v="2"/>
    <s v="10/2/2019"/>
    <x v="2"/>
    <x v="62"/>
    <n v="9.56"/>
    <n v="150.6"/>
    <x v="1"/>
    <x v="3"/>
    <s v="Hot Sauce, Deep Pan, Extra Cheese, Thin Crust, Chicken, Peppers, sweet corn, Cheese"/>
  </r>
  <r>
    <n v="906"/>
    <n v="64"/>
    <n v="1"/>
    <x v="2"/>
    <n v="16"/>
    <s v="9/10/2021"/>
    <x v="4"/>
    <x v="63"/>
    <n v="8.86"/>
    <n v="684.83"/>
    <x v="1"/>
    <x v="1"/>
    <s v="Thin Crust, sweet corn, Tomatoes, Black Olives, Chicken, Deep Pan, Extra Cheese, Peppers, Hot Sauce, Onions, Cheese"/>
  </r>
  <r>
    <n v="328"/>
    <n v="65"/>
    <n v="4"/>
    <x v="7"/>
    <n v="16"/>
    <s v="11/13/2021"/>
    <x v="3"/>
    <x v="64"/>
    <n v="17.13"/>
    <n v="127.14"/>
    <x v="3"/>
    <x v="3"/>
    <s v="Tomatoes, Black Olives, Hot Sauce, Onions, sweet corn, Deep Pan, Cheese, Thin Crust, Peppers"/>
  </r>
  <r>
    <n v="432"/>
    <n v="65"/>
    <n v="4"/>
    <x v="0"/>
    <n v="16"/>
    <s v="9/30/2020"/>
    <x v="2"/>
    <x v="64"/>
    <n v="16.07"/>
    <n v="762.25"/>
    <x v="3"/>
    <x v="2"/>
    <s v="Chicken, Peppers, Deep Pan, Thin Crust, Onions, Tomatoes, sweet corn, Black Olives, Cheese"/>
  </r>
  <r>
    <n v="690"/>
    <n v="65"/>
    <n v="4"/>
    <x v="7"/>
    <n v="2"/>
    <s v="9/20/2021"/>
    <x v="6"/>
    <x v="64"/>
    <n v="19.91"/>
    <n v="927.23"/>
    <x v="3"/>
    <x v="1"/>
    <s v="Peppers, Black Olives, Extra Cheese, Chicken, Hot Sauce, Tomatoes, Thin Crust, Deep Pan, sweet corn, Onions, Cheese"/>
  </r>
  <r>
    <n v="411"/>
    <n v="65"/>
    <n v="4"/>
    <x v="0"/>
    <n v="15"/>
    <s v="1/9/2020"/>
    <x v="5"/>
    <x v="64"/>
    <n v="17.57"/>
    <n v="231.03"/>
    <x v="3"/>
    <x v="1"/>
    <s v="sweet corn, Extra Cheese, Black Olives, Tomatoes, Peppers, Cheese"/>
  </r>
  <r>
    <n v="264"/>
    <n v="66"/>
    <n v="2"/>
    <x v="4"/>
    <n v="14"/>
    <s v="2/2/2020"/>
    <x v="1"/>
    <x v="65"/>
    <n v="9.09"/>
    <n v="824.05"/>
    <x v="0"/>
    <x v="0"/>
    <s v="Extra Cheese, Tomatoes, Onions, Thin Crust, Hot Sauce, Chicken"/>
  </r>
  <r>
    <n v="832"/>
    <n v="66"/>
    <n v="2"/>
    <x v="8"/>
    <n v="20"/>
    <s v="1/17/2021"/>
    <x v="1"/>
    <x v="65"/>
    <n v="10.66"/>
    <n v="38.729999999999997"/>
    <x v="3"/>
    <x v="0"/>
    <s v="Tomatoes, Extra Cheese, Peppers, Hot Sauce, Cheese, Onions, Black Olives, sweet corn, Thin Crust"/>
  </r>
  <r>
    <n v="259"/>
    <n v="67"/>
    <n v="1"/>
    <x v="4"/>
    <n v="17"/>
    <s v="9/9/2019"/>
    <x v="6"/>
    <x v="66"/>
    <n v="11.94"/>
    <n v="682.5"/>
    <x v="3"/>
    <x v="3"/>
    <s v="Peppers, Thin Crust, Extra Cheese, Cheese, sweet corn, Deep Pan, Hot Sauce"/>
  </r>
  <r>
    <n v="977"/>
    <n v="68"/>
    <n v="3"/>
    <x v="7"/>
    <n v="18"/>
    <s v="2/8/2021"/>
    <x v="6"/>
    <x v="67"/>
    <n v="16.5"/>
    <n v="629.58000000000004"/>
    <x v="3"/>
    <x v="1"/>
    <s v="Black Olives, sweet corn, Peppers, Cheese, Onions, Chicken, Hot Sauce, Deep Pan, Extra Cheese, Tomatoes"/>
  </r>
  <r>
    <n v="943"/>
    <n v="68"/>
    <n v="3"/>
    <x v="4"/>
    <n v="15"/>
    <s v="12/19/2021"/>
    <x v="1"/>
    <x v="67"/>
    <n v="18"/>
    <n v="862.64"/>
    <x v="1"/>
    <x v="2"/>
    <s v="Tomatoes, Deep Pan, Hot Sauce, Onions, Extra Cheese, Black Olives, Peppers, Chicken, sweet corn"/>
  </r>
  <r>
    <n v="64"/>
    <n v="68"/>
    <n v="3"/>
    <x v="9"/>
    <n v="19"/>
    <s v="5/4/2020"/>
    <x v="6"/>
    <x v="67"/>
    <n v="9.14"/>
    <n v="974.03"/>
    <x v="3"/>
    <x v="3"/>
    <s v="Hot Sauce, Tomatoes, Extra Cheese, Chicken, Black Olives, sweet corn, Onions, Peppers, Cheese, Thin Crust"/>
  </r>
  <r>
    <n v="124"/>
    <n v="69"/>
    <n v="1"/>
    <x v="9"/>
    <n v="11"/>
    <s v="3/27/2020"/>
    <x v="4"/>
    <x v="68"/>
    <n v="15.64"/>
    <n v="216.97"/>
    <x v="2"/>
    <x v="1"/>
    <s v="Tomatoes, Cheese, Hot Sauce, Black Olives, sweet corn"/>
  </r>
  <r>
    <n v="640"/>
    <n v="70"/>
    <n v="2"/>
    <x v="4"/>
    <n v="4"/>
    <s v="5/4/2019"/>
    <x v="3"/>
    <x v="69"/>
    <n v="9.0399999999999991"/>
    <n v="62.04"/>
    <x v="0"/>
    <x v="1"/>
    <s v="Cheese, Tomatoes, Deep Pan, Chicken, sweet corn, Onions, Peppers, Black Olives, Extra Cheese, Hot Sauce, Thin Crust"/>
  </r>
  <r>
    <n v="193"/>
    <n v="70"/>
    <n v="2"/>
    <x v="5"/>
    <n v="15"/>
    <s v="9/30/2020"/>
    <x v="2"/>
    <x v="69"/>
    <n v="7.83"/>
    <n v="150.72999999999999"/>
    <x v="2"/>
    <x v="0"/>
    <s v="Peppers, Cheese, Deep Pan, Onions, Thin Crust, sweet corn"/>
  </r>
  <r>
    <n v="788"/>
    <n v="71"/>
    <n v="1"/>
    <x v="0"/>
    <n v="4"/>
    <s v="10/27/2020"/>
    <x v="0"/>
    <x v="70"/>
    <n v="19.57"/>
    <n v="452.07"/>
    <x v="2"/>
    <x v="0"/>
    <s v="Deep Pan, Tomatoes, Chicken, Onions, Cheese, Hot Sauce, Extra Cheese, Black Olives"/>
  </r>
  <r>
    <n v="959"/>
    <n v="72"/>
    <n v="1"/>
    <x v="6"/>
    <n v="5"/>
    <s v="2/26/2020"/>
    <x v="2"/>
    <x v="71"/>
    <n v="9.86"/>
    <n v="616.74"/>
    <x v="0"/>
    <x v="1"/>
    <s v="Extra Cheese, sweet corn, Thin Crust, Cheese, Tomatoes, Peppers"/>
  </r>
  <r>
    <n v="685"/>
    <n v="73"/>
    <n v="1"/>
    <x v="8"/>
    <n v="7"/>
    <s v="10/29/2020"/>
    <x v="5"/>
    <x v="72"/>
    <n v="15.59"/>
    <n v="243.21"/>
    <x v="3"/>
    <x v="3"/>
    <s v="Chicken, Thin Crust, Hot Sauce, Black Olives, Onions, Peppers, Extra Cheese, Tomatoes"/>
  </r>
  <r>
    <n v="404"/>
    <n v="74"/>
    <n v="4"/>
    <x v="0"/>
    <n v="10"/>
    <s v="11/28/2019"/>
    <x v="5"/>
    <x v="73"/>
    <n v="19.12"/>
    <n v="295.42"/>
    <x v="1"/>
    <x v="2"/>
    <s v="Onions, Black Olives, Thin Crust, sweet corn, Tomatoes, Peppers, Cheese, Chicken, Hot Sauce, Extra Cheese"/>
  </r>
  <r>
    <n v="240"/>
    <n v="74"/>
    <n v="4"/>
    <x v="6"/>
    <n v="16"/>
    <s v="3/1/2019"/>
    <x v="4"/>
    <x v="73"/>
    <n v="6.58"/>
    <n v="938.89"/>
    <x v="3"/>
    <x v="0"/>
    <s v="Deep Pan, Chicken, Peppers, Tomatoes, Black Olives, Hot Sauce, Cheese, Thin Crust"/>
  </r>
  <r>
    <n v="976"/>
    <n v="74"/>
    <n v="4"/>
    <x v="6"/>
    <n v="12"/>
    <s v="4/7/2019"/>
    <x v="1"/>
    <x v="73"/>
    <n v="5.22"/>
    <n v="0.14000000000000001"/>
    <x v="2"/>
    <x v="3"/>
    <s v="sweet corn, Tomatoes, Black Olives, Thin Crust, Chicken, Hot Sauce, Cheese, Extra Cheese, Onions, Peppers, Deep Pan"/>
  </r>
  <r>
    <n v="950"/>
    <n v="74"/>
    <n v="4"/>
    <x v="9"/>
    <n v="14"/>
    <s v="11/13/2019"/>
    <x v="2"/>
    <x v="73"/>
    <n v="19.73"/>
    <n v="557.35"/>
    <x v="1"/>
    <x v="3"/>
    <s v="sweet corn, Black Olives, Onions, Thin Crust, Chicken, Deep Pan, Cheese, Extra Cheese"/>
  </r>
  <r>
    <n v="500"/>
    <n v="75"/>
    <n v="3"/>
    <x v="9"/>
    <n v="8"/>
    <s v="4/28/2019"/>
    <x v="1"/>
    <x v="74"/>
    <n v="15.9"/>
    <n v="102.53"/>
    <x v="0"/>
    <x v="3"/>
    <s v="Black Olives, Onions, Tomatoes, Cheese, Hot Sauce, Deep Pan, sweet corn, Peppers"/>
  </r>
  <r>
    <n v="684"/>
    <n v="75"/>
    <n v="3"/>
    <x v="0"/>
    <n v="0"/>
    <s v="4/18/2021"/>
    <x v="1"/>
    <x v="74"/>
    <n v="17.39"/>
    <n v="272.24"/>
    <x v="1"/>
    <x v="3"/>
    <s v="Onions, Peppers, Extra Cheese, Tomatoes, Deep Pan, Hot Sauce"/>
  </r>
  <r>
    <n v="378"/>
    <n v="75"/>
    <n v="3"/>
    <x v="3"/>
    <n v="10"/>
    <s v="5/10/2021"/>
    <x v="6"/>
    <x v="74"/>
    <n v="5.96"/>
    <n v="184.04"/>
    <x v="3"/>
    <x v="1"/>
    <s v="Tomatoes, Peppers, Thin Crust, Chicken, sweet corn, Cheese, Deep Pan, Black Olives, Hot Sauce"/>
  </r>
  <r>
    <n v="67"/>
    <n v="76"/>
    <n v="4"/>
    <x v="4"/>
    <n v="1"/>
    <s v="1/14/2020"/>
    <x v="0"/>
    <x v="75"/>
    <n v="5.94"/>
    <n v="682.13"/>
    <x v="3"/>
    <x v="1"/>
    <s v="Chicken, Deep Pan, sweet corn, Tomatoes, Black Olives, Extra Cheese, Peppers"/>
  </r>
  <r>
    <n v="301"/>
    <n v="76"/>
    <n v="4"/>
    <x v="5"/>
    <n v="7"/>
    <s v="7/16/2019"/>
    <x v="0"/>
    <x v="75"/>
    <n v="18.829999999999998"/>
    <n v="550.82000000000005"/>
    <x v="0"/>
    <x v="3"/>
    <s v="Cheese, Black Olives, Tomatoes, sweet corn, Extra Cheese, Deep Pan, Peppers, Hot Sauce, Thin Crust, Onions"/>
  </r>
  <r>
    <n v="344"/>
    <n v="76"/>
    <n v="4"/>
    <x v="8"/>
    <n v="11"/>
    <s v="2/28/2020"/>
    <x v="4"/>
    <x v="75"/>
    <n v="8.35"/>
    <n v="617.88"/>
    <x v="3"/>
    <x v="3"/>
    <s v="Chicken, Cheese, Extra Cheese, Tomatoes, Peppers, Onions, Deep Pan, sweet corn"/>
  </r>
  <r>
    <n v="881"/>
    <n v="76"/>
    <n v="4"/>
    <x v="1"/>
    <n v="1"/>
    <s v="1/19/2021"/>
    <x v="0"/>
    <x v="75"/>
    <n v="9.1"/>
    <n v="891.56"/>
    <x v="1"/>
    <x v="3"/>
    <s v="Black Olives, Peppers, Extra Cheese, Hot Sauce, Chicken"/>
  </r>
  <r>
    <n v="677"/>
    <n v="77"/>
    <n v="2"/>
    <x v="7"/>
    <n v="15"/>
    <s v="1/3/2019"/>
    <x v="5"/>
    <x v="76"/>
    <n v="7.92"/>
    <n v="292.12"/>
    <x v="0"/>
    <x v="0"/>
    <s v="Deep Pan, Black Olives, Cheese, Onions, Extra Cheese, Hot Sauce, Tomatoes, Chicken, Thin Crust, sweet corn"/>
  </r>
  <r>
    <n v="811"/>
    <n v="77"/>
    <n v="2"/>
    <x v="8"/>
    <n v="12"/>
    <s v="8/23/2019"/>
    <x v="4"/>
    <x v="76"/>
    <n v="15.84"/>
    <n v="5.12"/>
    <x v="0"/>
    <x v="0"/>
    <s v="Black Olives, sweet corn, Hot Sauce, Thin Crust, Chicken, Onions, Extra Cheese, Cheese"/>
  </r>
  <r>
    <n v="557"/>
    <n v="78"/>
    <n v="6"/>
    <x v="0"/>
    <n v="1"/>
    <s v="4/30/2020"/>
    <x v="5"/>
    <x v="77"/>
    <n v="5.42"/>
    <n v="762.15"/>
    <x v="1"/>
    <x v="2"/>
    <s v="Hot Sauce, Tomatoes, Chicken, Peppers, Cheese, Extra Cheese, Deep Pan, sweet corn"/>
  </r>
  <r>
    <n v="986"/>
    <n v="78"/>
    <n v="6"/>
    <x v="5"/>
    <n v="11"/>
    <s v="11/16/2019"/>
    <x v="3"/>
    <x v="77"/>
    <n v="5.98"/>
    <n v="448.19"/>
    <x v="2"/>
    <x v="2"/>
    <s v="Black Olives, Peppers, Chicken, Onions, Thin Crust, Tomatoes, Cheese, Hot Sauce, Extra Cheese, sweet corn, Deep Pan"/>
  </r>
  <r>
    <n v="567"/>
    <n v="78"/>
    <n v="6"/>
    <x v="7"/>
    <n v="2"/>
    <s v="5/20/2021"/>
    <x v="5"/>
    <x v="77"/>
    <n v="15.37"/>
    <n v="448.43"/>
    <x v="2"/>
    <x v="3"/>
    <s v="Hot Sauce, Deep Pan, sweet corn, Onions, Chicken, Black Olives, Cheese, Thin Crust, Tomatoes, Extra Cheese"/>
  </r>
  <r>
    <n v="655"/>
    <n v="78"/>
    <n v="6"/>
    <x v="7"/>
    <n v="0"/>
    <s v="4/2/2020"/>
    <x v="5"/>
    <x v="77"/>
    <n v="5.67"/>
    <n v="848.66"/>
    <x v="3"/>
    <x v="2"/>
    <s v="Onions, Black Olives, Peppers, Hot Sauce, Extra Cheese, Tomatoes, Deep Pan"/>
  </r>
  <r>
    <n v="478"/>
    <n v="78"/>
    <n v="6"/>
    <x v="2"/>
    <n v="15"/>
    <s v="3/22/2021"/>
    <x v="6"/>
    <x v="77"/>
    <n v="17.02"/>
    <n v="229.05"/>
    <x v="2"/>
    <x v="0"/>
    <s v="Black Olives, sweet corn, Onions, Hot Sauce, Cheese, Tomatoes, Thin Crust"/>
  </r>
  <r>
    <n v="495"/>
    <n v="78"/>
    <n v="6"/>
    <x v="2"/>
    <n v="18"/>
    <s v="12/6/2020"/>
    <x v="1"/>
    <x v="77"/>
    <n v="6.05"/>
    <n v="588.13"/>
    <x v="1"/>
    <x v="3"/>
    <s v="Onions, Tomatoes, Cheese, Black Olives, Thin Crust, sweet corn, Hot Sauce, Extra Cheese"/>
  </r>
  <r>
    <n v="840"/>
    <n v="79"/>
    <n v="3"/>
    <x v="1"/>
    <n v="2"/>
    <s v="11/21/2019"/>
    <x v="5"/>
    <x v="78"/>
    <n v="13.93"/>
    <n v="892.68"/>
    <x v="3"/>
    <x v="3"/>
    <s v="sweet corn, Onions, Extra Cheese, Peppers, Cheese, Deep Pan, Tomatoes, Chicken"/>
  </r>
  <r>
    <n v="6"/>
    <n v="79"/>
    <n v="3"/>
    <x v="8"/>
    <n v="7"/>
    <s v="8/15/2019"/>
    <x v="5"/>
    <x v="78"/>
    <n v="5.94"/>
    <n v="568.39"/>
    <x v="1"/>
    <x v="2"/>
    <s v="Peppers, Extra Cheese, Deep Pan, Tomatoes, Onions"/>
  </r>
  <r>
    <n v="860"/>
    <n v="79"/>
    <n v="3"/>
    <x v="7"/>
    <n v="0"/>
    <s v="8/13/2019"/>
    <x v="0"/>
    <x v="78"/>
    <n v="6.72"/>
    <n v="65.86"/>
    <x v="0"/>
    <x v="3"/>
    <s v="Hot Sauce, Tomatoes, Onions, sweet corn, Extra Cheese, Black Olives, Peppers, Chicken, Thin Crust, Deep Pan"/>
  </r>
  <r>
    <n v="243"/>
    <n v="80"/>
    <n v="2"/>
    <x v="6"/>
    <n v="7"/>
    <s v="12/27/2019"/>
    <x v="4"/>
    <x v="79"/>
    <n v="7.94"/>
    <n v="965.48"/>
    <x v="1"/>
    <x v="1"/>
    <s v="Extra Cheese, Peppers, Deep Pan, Chicken, Cheese, Thin Crust, Onions, Tomatoes, sweet corn"/>
  </r>
  <r>
    <n v="977"/>
    <n v="80"/>
    <n v="2"/>
    <x v="0"/>
    <n v="4"/>
    <s v="11/6/2021"/>
    <x v="3"/>
    <x v="79"/>
    <n v="14.2"/>
    <n v="473"/>
    <x v="2"/>
    <x v="2"/>
    <s v="Onions, Chicken, Thin Crust, Hot Sauce, Cheese, Deep Pan, Tomatoes, Peppers, Black Olives, sweet corn, Extra Cheese"/>
  </r>
  <r>
    <n v="442"/>
    <n v="81"/>
    <n v="1"/>
    <x v="7"/>
    <n v="18"/>
    <s v="4/1/2019"/>
    <x v="6"/>
    <x v="80"/>
    <n v="5.34"/>
    <n v="70.97"/>
    <x v="3"/>
    <x v="0"/>
    <s v="Peppers, Extra Cheese, Tomatoes, Onions, Deep Pan, Black Olives, Chicken, sweet corn"/>
  </r>
  <r>
    <n v="535"/>
    <n v="82"/>
    <n v="4"/>
    <x v="7"/>
    <n v="10"/>
    <s v="2/26/2020"/>
    <x v="2"/>
    <x v="81"/>
    <n v="16.079999999999998"/>
    <n v="827.08"/>
    <x v="2"/>
    <x v="3"/>
    <s v="Peppers, Cheese, Hot Sauce, Tomatoes, Thin Crust"/>
  </r>
  <r>
    <n v="935"/>
    <n v="82"/>
    <n v="4"/>
    <x v="6"/>
    <n v="15"/>
    <s v="4/15/2020"/>
    <x v="2"/>
    <x v="81"/>
    <n v="7.09"/>
    <n v="392.23"/>
    <x v="1"/>
    <x v="1"/>
    <s v="Chicken, Peppers, Hot Sauce, Thin Crust, Extra Cheese, Onions, Cheese"/>
  </r>
  <r>
    <n v="869"/>
    <n v="82"/>
    <n v="4"/>
    <x v="0"/>
    <n v="18"/>
    <s v="1/4/2019"/>
    <x v="4"/>
    <x v="81"/>
    <n v="13.76"/>
    <n v="26.25"/>
    <x v="0"/>
    <x v="1"/>
    <s v="Tomatoes, sweet corn, Black Olives, Extra Cheese, Thin Crust, Peppers, Onions, Hot Sauce, Deep Pan, Cheese, Chicken"/>
  </r>
  <r>
    <n v="795"/>
    <n v="82"/>
    <n v="4"/>
    <x v="5"/>
    <n v="5"/>
    <s v="9/13/2021"/>
    <x v="6"/>
    <x v="81"/>
    <n v="19.21"/>
    <n v="421.91"/>
    <x v="3"/>
    <x v="2"/>
    <s v="Thin Crust, Chicken, sweet corn, Tomatoes, Deep Pan, Black Olives, Onions, Extra Cheese"/>
  </r>
  <r>
    <n v="341"/>
    <n v="83"/>
    <n v="1"/>
    <x v="2"/>
    <n v="17"/>
    <s v="4/15/2021"/>
    <x v="5"/>
    <x v="82"/>
    <n v="9.49"/>
    <n v="830.01"/>
    <x v="2"/>
    <x v="3"/>
    <s v="Cheese, Thin Crust, Chicken, Black Olives, Extra Cheese, Hot Sauce, sweet corn"/>
  </r>
  <r>
    <n v="848"/>
    <n v="84"/>
    <n v="1"/>
    <x v="4"/>
    <n v="3"/>
    <s v="7/7/2020"/>
    <x v="0"/>
    <x v="83"/>
    <n v="13.57"/>
    <n v="344.07"/>
    <x v="1"/>
    <x v="3"/>
    <s v="Hot Sauce, Extra Cheese, Black Olives, Deep Pan, Chicken, Thin Crust, Peppers, Onions, Cheese"/>
  </r>
  <r>
    <n v="850"/>
    <n v="85"/>
    <n v="4"/>
    <x v="7"/>
    <n v="10"/>
    <s v="12/2/2020"/>
    <x v="2"/>
    <x v="84"/>
    <n v="10.59"/>
    <n v="720.71"/>
    <x v="2"/>
    <x v="3"/>
    <s v="Thin Crust, Chicken, Hot Sauce, sweet corn, Cheese, Tomatoes, Deep Pan, Onions, Peppers"/>
  </r>
  <r>
    <n v="441"/>
    <n v="85"/>
    <n v="4"/>
    <x v="2"/>
    <n v="20"/>
    <s v="11/6/2021"/>
    <x v="3"/>
    <x v="84"/>
    <n v="17.04"/>
    <n v="103.79"/>
    <x v="1"/>
    <x v="2"/>
    <s v="Onions, Chicken, Extra Cheese, Hot Sauce, sweet corn, Thin Crust, Deep Pan"/>
  </r>
  <r>
    <n v="700"/>
    <n v="85"/>
    <n v="4"/>
    <x v="2"/>
    <n v="11"/>
    <s v="11/11/2019"/>
    <x v="6"/>
    <x v="84"/>
    <n v="8.07"/>
    <n v="973.96"/>
    <x v="0"/>
    <x v="2"/>
    <s v="Hot Sauce, Thin Crust, Deep Pan, Chicken, Black Olives, Extra Cheese"/>
  </r>
  <r>
    <n v="693"/>
    <n v="85"/>
    <n v="4"/>
    <x v="3"/>
    <n v="17"/>
    <s v="3/4/2021"/>
    <x v="5"/>
    <x v="84"/>
    <n v="15.7"/>
    <n v="309.39999999999998"/>
    <x v="2"/>
    <x v="2"/>
    <s v="Onions, sweet corn, Extra Cheese, Thin Crust, Chicken, Black Olives, Peppers"/>
  </r>
  <r>
    <n v="540"/>
    <n v="86"/>
    <n v="1"/>
    <x v="7"/>
    <n v="0"/>
    <s v="4/21/2020"/>
    <x v="0"/>
    <x v="85"/>
    <n v="8.69"/>
    <n v="288.64"/>
    <x v="1"/>
    <x v="2"/>
    <s v="Hot Sauce, Onions, sweet corn, Tomatoes, Black Olives, Peppers, Cheese, Thin Crust, Extra Cheese, Chicken"/>
  </r>
  <r>
    <n v="886"/>
    <n v="87"/>
    <n v="4"/>
    <x v="8"/>
    <n v="18"/>
    <s v="5/14/2019"/>
    <x v="0"/>
    <x v="86"/>
    <n v="13.77"/>
    <n v="68.510000000000005"/>
    <x v="3"/>
    <x v="2"/>
    <s v="Tomatoes, Peppers, Chicken, Onions, Deep Pan, sweet corn, Cheese, Thin Crust, Black Olives, Hot Sauce, Extra Cheese"/>
  </r>
  <r>
    <n v="913"/>
    <n v="87"/>
    <n v="4"/>
    <x v="4"/>
    <n v="0"/>
    <s v="1/5/2021"/>
    <x v="0"/>
    <x v="86"/>
    <n v="18.57"/>
    <n v="365.39"/>
    <x v="3"/>
    <x v="3"/>
    <s v="Thin Crust, Extra Cheese, Onions, Black Olives, Deep Pan, Hot Sauce, Peppers, Cheese, sweet corn"/>
  </r>
  <r>
    <n v="651"/>
    <n v="87"/>
    <n v="4"/>
    <x v="4"/>
    <n v="14"/>
    <s v="9/24/2020"/>
    <x v="5"/>
    <x v="86"/>
    <n v="11.35"/>
    <n v="325.22000000000003"/>
    <x v="1"/>
    <x v="3"/>
    <s v="sweet corn, Chicken, Onions, Cheese, Black Olives, Hot Sauce"/>
  </r>
  <r>
    <n v="16"/>
    <n v="87"/>
    <n v="4"/>
    <x v="3"/>
    <n v="1"/>
    <s v="2/26/2021"/>
    <x v="4"/>
    <x v="86"/>
    <n v="15.74"/>
    <n v="568.20000000000005"/>
    <x v="0"/>
    <x v="3"/>
    <s v="Thin Crust, Tomatoes, Hot Sauce, Chicken, Black Olives, Peppers, sweet corn"/>
  </r>
  <r>
    <n v="42"/>
    <n v="88"/>
    <n v="1"/>
    <x v="1"/>
    <n v="16"/>
    <s v="9/15/2019"/>
    <x v="1"/>
    <x v="87"/>
    <n v="17.88"/>
    <n v="535.98"/>
    <x v="3"/>
    <x v="3"/>
    <s v="Thin Crust, sweet corn, Hot Sauce, Deep Pan, Onions, Extra Cheese, Peppers, Cheese, Black Olives"/>
  </r>
  <r>
    <n v="826"/>
    <n v="89"/>
    <n v="2"/>
    <x v="0"/>
    <n v="12"/>
    <s v="4/16/2019"/>
    <x v="0"/>
    <x v="88"/>
    <n v="8.58"/>
    <n v="431.2"/>
    <x v="2"/>
    <x v="2"/>
    <s v="Peppers, Cheese, Black Olives, Extra Cheese, Thin Crust, Hot Sauce, Tomatoes"/>
  </r>
  <r>
    <n v="869"/>
    <n v="89"/>
    <n v="2"/>
    <x v="6"/>
    <n v="2"/>
    <s v="10/20/2020"/>
    <x v="0"/>
    <x v="88"/>
    <n v="15.98"/>
    <n v="42.92"/>
    <x v="3"/>
    <x v="0"/>
    <s v="Hot Sauce, Peppers, Black Olives, Tomatoes, Onions, Cheese, Extra Cheese, Thin Crust, Chicken, sweet corn"/>
  </r>
  <r>
    <n v="414"/>
    <n v="90"/>
    <n v="2"/>
    <x v="4"/>
    <n v="19"/>
    <s v="3/7/2020"/>
    <x v="3"/>
    <x v="89"/>
    <n v="18.52"/>
    <n v="677.15"/>
    <x v="0"/>
    <x v="3"/>
    <s v="Chicken, Onions, Black Olives, Extra Cheese, Tomatoes, Peppers, Thin Crust, Deep Pan"/>
  </r>
  <r>
    <n v="493"/>
    <n v="90"/>
    <n v="2"/>
    <x v="4"/>
    <n v="7"/>
    <s v="1/5/2019"/>
    <x v="3"/>
    <x v="89"/>
    <n v="10.84"/>
    <n v="159.30000000000001"/>
    <x v="1"/>
    <x v="2"/>
    <s v="sweet corn, Thin Crust, Onions, Cheese, Chicken, Black Olives, Hot Sauce, Deep Pan, Peppers"/>
  </r>
  <r>
    <n v="776"/>
    <n v="91"/>
    <n v="3"/>
    <x v="4"/>
    <n v="4"/>
    <s v="8/23/2020"/>
    <x v="1"/>
    <x v="90"/>
    <n v="11.24"/>
    <n v="976.08"/>
    <x v="0"/>
    <x v="2"/>
    <s v="Thin Crust, Deep Pan, Chicken, Black Olives, Tomatoes"/>
  </r>
  <r>
    <n v="594"/>
    <n v="91"/>
    <n v="3"/>
    <x v="6"/>
    <n v="1"/>
    <s v="8/16/2021"/>
    <x v="6"/>
    <x v="90"/>
    <n v="12.89"/>
    <n v="552.20000000000005"/>
    <x v="0"/>
    <x v="0"/>
    <s v="Hot Sauce, Thin Crust, Cheese, Chicken, Extra Cheese, Deep Pan, Onions, Black Olives, sweet corn"/>
  </r>
  <r>
    <n v="734"/>
    <n v="91"/>
    <n v="3"/>
    <x v="8"/>
    <n v="20"/>
    <s v="11/17/2020"/>
    <x v="0"/>
    <x v="90"/>
    <n v="17.62"/>
    <n v="244.6"/>
    <x v="0"/>
    <x v="3"/>
    <s v="Thin Crust, Extra Cheese, Chicken, Black Olives, Onions, Peppers"/>
  </r>
  <r>
    <n v="791"/>
    <n v="92"/>
    <n v="9"/>
    <x v="2"/>
    <n v="14"/>
    <s v="3/22/2020"/>
    <x v="1"/>
    <x v="91"/>
    <n v="14.68"/>
    <n v="983.85"/>
    <x v="0"/>
    <x v="0"/>
    <s v="Deep Pan, Black Olives, Cheese, Hot Sauce, sweet corn, Chicken"/>
  </r>
  <r>
    <n v="631"/>
    <n v="92"/>
    <n v="9"/>
    <x v="9"/>
    <n v="13"/>
    <s v="5/11/2019"/>
    <x v="3"/>
    <x v="91"/>
    <n v="5.92"/>
    <n v="573.16"/>
    <x v="0"/>
    <x v="0"/>
    <s v="sweet corn, Black Olives, Chicken, Extra Cheese, Hot Sauce, Peppers, Deep Pan"/>
  </r>
  <r>
    <n v="423"/>
    <n v="92"/>
    <n v="9"/>
    <x v="9"/>
    <n v="14"/>
    <s v="11/12/2021"/>
    <x v="4"/>
    <x v="91"/>
    <n v="5.58"/>
    <n v="412.91"/>
    <x v="0"/>
    <x v="2"/>
    <s v="Peppers, sweet corn, Cheese, Thin Crust, Onions, Deep Pan, Black Olives, Extra Cheese, Hot Sauce, Chicken"/>
  </r>
  <r>
    <n v="492"/>
    <n v="92"/>
    <n v="9"/>
    <x v="6"/>
    <n v="16"/>
    <s v="1/12/2021"/>
    <x v="0"/>
    <x v="91"/>
    <n v="16.82"/>
    <n v="665.14"/>
    <x v="0"/>
    <x v="3"/>
    <s v="Chicken, Hot Sauce, Black Olives, Extra Cheese, Tomatoes, Peppers"/>
  </r>
  <r>
    <n v="86"/>
    <n v="92"/>
    <n v="9"/>
    <x v="2"/>
    <n v="19"/>
    <s v="9/29/2019"/>
    <x v="1"/>
    <x v="91"/>
    <n v="13.38"/>
    <n v="873.43"/>
    <x v="0"/>
    <x v="2"/>
    <s v="sweet corn, Thin Crust, Cheese, Black Olives, Chicken, Deep Pan, Tomatoes, Peppers, Onions"/>
  </r>
  <r>
    <n v="355"/>
    <n v="92"/>
    <n v="9"/>
    <x v="2"/>
    <n v="14"/>
    <s v="2/8/2020"/>
    <x v="3"/>
    <x v="91"/>
    <n v="13.94"/>
    <n v="647.23"/>
    <x v="2"/>
    <x v="3"/>
    <s v="sweet corn, Peppers, Deep Pan, Thin Crust, Onions, Tomatoes, Hot Sauce, Chicken, Cheese"/>
  </r>
  <r>
    <n v="432"/>
    <n v="92"/>
    <n v="9"/>
    <x v="9"/>
    <n v="10"/>
    <s v="2/9/2020"/>
    <x v="1"/>
    <x v="91"/>
    <n v="16.54"/>
    <n v="484.49"/>
    <x v="2"/>
    <x v="0"/>
    <s v="Extra Cheese, Hot Sauce, Chicken, Thin Crust, Cheese, Black Olives, Onions, Tomatoes, sweet corn"/>
  </r>
  <r>
    <n v="865"/>
    <n v="92"/>
    <n v="9"/>
    <x v="6"/>
    <n v="2"/>
    <s v="7/29/2021"/>
    <x v="5"/>
    <x v="91"/>
    <n v="13.12"/>
    <n v="943.37"/>
    <x v="3"/>
    <x v="2"/>
    <s v="Deep Pan, Extra Cheese, Chicken, Black Olives, Onions, Cheese"/>
  </r>
  <r>
    <n v="724"/>
    <n v="92"/>
    <n v="9"/>
    <x v="3"/>
    <n v="6"/>
    <s v="3/9/2020"/>
    <x v="6"/>
    <x v="91"/>
    <n v="7.81"/>
    <n v="900.07"/>
    <x v="2"/>
    <x v="0"/>
    <s v="Thin Crust, Black Olives, Hot Sauce, Extra Cheese, Chicken, Onions, sweet corn, Tomatoes, Cheese, Peppers"/>
  </r>
  <r>
    <n v="724"/>
    <n v="93"/>
    <n v="1"/>
    <x v="9"/>
    <n v="14"/>
    <s v="8/26/2019"/>
    <x v="6"/>
    <x v="92"/>
    <n v="5.0199999999999996"/>
    <n v="489.25"/>
    <x v="2"/>
    <x v="1"/>
    <s v="Cheese, Onions, Chicken, Deep Pan, sweet corn, Extra Cheese, Hot Sauce, Peppers, Black Olives, Tomatoes, Thin Crust"/>
  </r>
  <r>
    <n v="478"/>
    <n v="94"/>
    <n v="2"/>
    <x v="7"/>
    <n v="1"/>
    <s v="5/23/2021"/>
    <x v="1"/>
    <x v="93"/>
    <n v="18.89"/>
    <n v="122.48"/>
    <x v="3"/>
    <x v="2"/>
    <s v="Deep Pan, Hot Sauce, Extra Cheese, Peppers, sweet corn, Onions, Cheese, Thin Crust, Tomatoes, Black Olives"/>
  </r>
  <r>
    <n v="204"/>
    <n v="94"/>
    <n v="2"/>
    <x v="1"/>
    <n v="19"/>
    <s v="2/15/2020"/>
    <x v="3"/>
    <x v="93"/>
    <n v="10.57"/>
    <n v="676.26"/>
    <x v="1"/>
    <x v="0"/>
    <s v="sweet corn, Extra Cheese, Tomatoes, Thin Crust, Onions, Peppers, Deep Pan, Chicken"/>
  </r>
  <r>
    <n v="273"/>
    <n v="95"/>
    <n v="2"/>
    <x v="9"/>
    <n v="18"/>
    <s v="12/23/2019"/>
    <x v="6"/>
    <x v="94"/>
    <n v="10.56"/>
    <n v="796.25"/>
    <x v="1"/>
    <x v="0"/>
    <s v="Onions, sweet corn, Thin Crust, Deep Pan, Hot Sauce, Black Olives, Peppers, Chicken, Cheese, Tomatoes"/>
  </r>
  <r>
    <n v="432"/>
    <n v="95"/>
    <n v="2"/>
    <x v="9"/>
    <n v="10"/>
    <s v="8/4/2021"/>
    <x v="2"/>
    <x v="94"/>
    <n v="12.64"/>
    <n v="738.44"/>
    <x v="0"/>
    <x v="0"/>
    <s v="sweet corn, Deep Pan, Black Olives, Cheese, Thin Crust, Onions"/>
  </r>
  <r>
    <n v="735"/>
    <n v="96"/>
    <n v="1"/>
    <x v="4"/>
    <n v="8"/>
    <s v="1/30/2021"/>
    <x v="3"/>
    <x v="95"/>
    <n v="9.73"/>
    <n v="686.5"/>
    <x v="1"/>
    <x v="2"/>
    <s v="sweet corn, Thin Crust, Chicken, Peppers, Onions, Cheese, Hot Sauce, Deep Pan, Black Olives"/>
  </r>
  <r>
    <n v="360"/>
    <n v="97"/>
    <n v="1"/>
    <x v="6"/>
    <n v="6"/>
    <s v="12/2/2021"/>
    <x v="5"/>
    <x v="96"/>
    <n v="12.15"/>
    <n v="549.30999999999995"/>
    <x v="2"/>
    <x v="0"/>
    <s v="Black Olives, Onions, Peppers, Chicken, Deep Pan, sweet corn, Tomatoes, Thin Crust, Hot Sauce, Cheese"/>
  </r>
  <r>
    <n v="611"/>
    <n v="98"/>
    <n v="2"/>
    <x v="0"/>
    <n v="15"/>
    <s v="6/17/2019"/>
    <x v="6"/>
    <x v="97"/>
    <n v="13.39"/>
    <n v="854.26"/>
    <x v="0"/>
    <x v="0"/>
    <s v="Deep Pan, Peppers, Chicken, Thin Crust, sweet corn, Black Olives, Tomatoes, Extra Cheese, Onions"/>
  </r>
  <r>
    <n v="290"/>
    <n v="98"/>
    <n v="2"/>
    <x v="0"/>
    <n v="14"/>
    <s v="6/2/2019"/>
    <x v="1"/>
    <x v="97"/>
    <n v="15.96"/>
    <n v="639.52"/>
    <x v="1"/>
    <x v="2"/>
    <s v="Onions, Tomatoes, Peppers, Black Olives, Thin Crust, Deep Pan, Chicken, Extra Cheese, sweet corn, Hot Sauce"/>
  </r>
  <r>
    <n v="26"/>
    <n v="99"/>
    <n v="1"/>
    <x v="6"/>
    <n v="16"/>
    <s v="8/26/2019"/>
    <x v="6"/>
    <x v="98"/>
    <n v="13.17"/>
    <n v="414"/>
    <x v="1"/>
    <x v="3"/>
    <s v="Onions, Thin Crust, Black Olives, Hot Sauce, Deep Pan, Extra Cheese, Chicken, Cheese, sweet corn, Peppers, Tomatoes"/>
  </r>
  <r>
    <n v="938"/>
    <n v="100"/>
    <n v="1"/>
    <x v="2"/>
    <n v="9"/>
    <s v="5/20/2021"/>
    <x v="5"/>
    <x v="99"/>
    <n v="17.579999999999998"/>
    <n v="731.7"/>
    <x v="3"/>
    <x v="1"/>
    <s v="Deep Pan, sweet corn, Hot Sauce, Black Olives, Thin Crust, Cheese, Onions, Extra Cheese, Chicken, Peppers"/>
  </r>
  <r>
    <n v="337"/>
    <n v="101"/>
    <n v="4"/>
    <x v="2"/>
    <n v="2"/>
    <s v="7/31/2019"/>
    <x v="2"/>
    <x v="100"/>
    <n v="14.85"/>
    <n v="389.87"/>
    <x v="2"/>
    <x v="2"/>
    <s v="Extra Cheese, Onions, Cheese, Tomatoes, Deep Pan, Hot Sauce, sweet corn, Black Olives"/>
  </r>
  <r>
    <n v="624"/>
    <n v="101"/>
    <n v="4"/>
    <x v="0"/>
    <n v="15"/>
    <s v="6/16/2021"/>
    <x v="2"/>
    <x v="100"/>
    <n v="8.0399999999999991"/>
    <n v="265.83999999999997"/>
    <x v="0"/>
    <x v="1"/>
    <s v="Cheese, sweet corn, Extra Cheese, Thin Crust, Hot Sauce, Chicken, Tomatoes, Peppers"/>
  </r>
  <r>
    <n v="866"/>
    <n v="101"/>
    <n v="4"/>
    <x v="2"/>
    <n v="20"/>
    <s v="6/7/2019"/>
    <x v="4"/>
    <x v="100"/>
    <n v="9.58"/>
    <n v="477.74"/>
    <x v="1"/>
    <x v="1"/>
    <s v="Deep Pan, Thin Crust, Tomatoes, Chicken, Black Olives, Extra Cheese, Hot Sauce"/>
  </r>
  <r>
    <n v="264"/>
    <n v="101"/>
    <n v="4"/>
    <x v="8"/>
    <n v="5"/>
    <s v="3/1/2020"/>
    <x v="1"/>
    <x v="100"/>
    <n v="13.5"/>
    <n v="986.01"/>
    <x v="3"/>
    <x v="2"/>
    <s v="Onions, Chicken, sweet corn, Tomatoes, Cheese"/>
  </r>
  <r>
    <n v="384"/>
    <n v="102"/>
    <n v="2"/>
    <x v="1"/>
    <n v="12"/>
    <s v="6/13/2019"/>
    <x v="5"/>
    <x v="101"/>
    <n v="6.31"/>
    <n v="831.57"/>
    <x v="2"/>
    <x v="3"/>
    <s v="Cheese, Peppers, Black Olives, Extra Cheese, Tomatoes, Deep Pan, Hot Sauce, Thin Crust, Onions"/>
  </r>
  <r>
    <n v="74"/>
    <n v="102"/>
    <n v="2"/>
    <x v="4"/>
    <n v="2"/>
    <s v="11/22/2019"/>
    <x v="4"/>
    <x v="101"/>
    <n v="14.05"/>
    <n v="59.73"/>
    <x v="3"/>
    <x v="2"/>
    <s v="Onions, Cheese, Chicken, sweet corn, Deep Pan, Black Olives, Hot Sauce, Thin Crust, Peppers"/>
  </r>
  <r>
    <n v="171"/>
    <n v="103"/>
    <n v="1"/>
    <x v="2"/>
    <n v="7"/>
    <s v="10/12/2021"/>
    <x v="0"/>
    <x v="102"/>
    <n v="13.97"/>
    <n v="28.17"/>
    <x v="2"/>
    <x v="1"/>
    <s v="Onions, Hot Sauce, sweet corn, Chicken, Cheese, Tomatoes, Peppers, Extra Cheese"/>
  </r>
  <r>
    <n v="817"/>
    <n v="104"/>
    <n v="4"/>
    <x v="2"/>
    <n v="20"/>
    <s v="5/23/2021"/>
    <x v="1"/>
    <x v="103"/>
    <n v="7.27"/>
    <n v="662.11"/>
    <x v="3"/>
    <x v="0"/>
    <s v="Cheese, Extra Cheese, Hot Sauce, Black Olives, sweet corn, Chicken, Peppers, Deep Pan, Thin Crust"/>
  </r>
  <r>
    <n v="71"/>
    <n v="104"/>
    <n v="4"/>
    <x v="1"/>
    <n v="2"/>
    <s v="1/20/2020"/>
    <x v="6"/>
    <x v="103"/>
    <n v="12.6"/>
    <n v="554.1"/>
    <x v="1"/>
    <x v="0"/>
    <s v="Black Olives, Cheese, Hot Sauce, Tomatoes, Peppers, sweet corn, Onions, Deep Pan, Thin Crust, Extra Cheese"/>
  </r>
  <r>
    <n v="142"/>
    <n v="104"/>
    <n v="4"/>
    <x v="4"/>
    <n v="13"/>
    <s v="10/5/2019"/>
    <x v="3"/>
    <x v="103"/>
    <n v="14.59"/>
    <n v="472.13"/>
    <x v="0"/>
    <x v="0"/>
    <s v="Onions, Thin Crust, sweet corn, Peppers, Chicken, Cheese, Extra Cheese, Tomatoes, Black Olives, Deep Pan, Hot Sauce"/>
  </r>
  <r>
    <n v="467"/>
    <n v="104"/>
    <n v="4"/>
    <x v="9"/>
    <n v="18"/>
    <s v="2/4/2019"/>
    <x v="6"/>
    <x v="103"/>
    <n v="9.59"/>
    <n v="185.46"/>
    <x v="0"/>
    <x v="1"/>
    <s v="sweet corn, Tomatoes, Onions, Extra Cheese, Cheese, Deep Pan"/>
  </r>
  <r>
    <n v="118"/>
    <n v="105"/>
    <n v="3"/>
    <x v="9"/>
    <n v="10"/>
    <s v="5/14/2020"/>
    <x v="5"/>
    <x v="104"/>
    <n v="7.75"/>
    <n v="523.08000000000004"/>
    <x v="1"/>
    <x v="0"/>
    <s v="Deep Pan, Onions, sweet corn, Thin Crust, Peppers, Extra Cheese, Tomatoes, Chicken"/>
  </r>
  <r>
    <n v="747"/>
    <n v="105"/>
    <n v="3"/>
    <x v="0"/>
    <n v="6"/>
    <s v="12/10/2021"/>
    <x v="4"/>
    <x v="104"/>
    <n v="17.510000000000002"/>
    <n v="558.86"/>
    <x v="2"/>
    <x v="0"/>
    <s v="sweet corn, Extra Cheese, Tomatoes, Thin Crust, Chicken, Onions"/>
  </r>
  <r>
    <n v="584"/>
    <n v="105"/>
    <n v="3"/>
    <x v="6"/>
    <n v="0"/>
    <s v="8/7/2020"/>
    <x v="4"/>
    <x v="104"/>
    <n v="9.66"/>
    <n v="724.29"/>
    <x v="0"/>
    <x v="1"/>
    <s v="Chicken, Onions, Hot Sauce, Thin Crust, Peppers, Deep Pan, Extra Cheese, sweet corn, Black Olives, Tomatoes"/>
  </r>
  <r>
    <n v="753"/>
    <n v="106"/>
    <n v="2"/>
    <x v="5"/>
    <n v="20"/>
    <s v="3/21/2019"/>
    <x v="5"/>
    <x v="105"/>
    <n v="12.03"/>
    <n v="98.02"/>
    <x v="1"/>
    <x v="2"/>
    <s v="Thin Crust, Chicken, Deep Pan, Peppers, Hot Sauce, sweet corn, Black Olives"/>
  </r>
  <r>
    <n v="964"/>
    <n v="106"/>
    <n v="2"/>
    <x v="9"/>
    <n v="11"/>
    <s v="1/20/2019"/>
    <x v="1"/>
    <x v="105"/>
    <n v="13.83"/>
    <n v="259.72000000000003"/>
    <x v="3"/>
    <x v="1"/>
    <s v="Extra Cheese, Peppers, Cheese, Thin Crust, Onions, Hot Sauce, Black Olives, Chicken"/>
  </r>
  <r>
    <n v="920"/>
    <n v="107"/>
    <n v="4"/>
    <x v="8"/>
    <n v="10"/>
    <s v="10/9/2019"/>
    <x v="2"/>
    <x v="106"/>
    <n v="16.559999999999999"/>
    <n v="815.59"/>
    <x v="0"/>
    <x v="0"/>
    <s v="Thin Crust, Chicken, Peppers, Black Olives, Extra Cheese, Deep Pan, Cheese, sweet corn, Hot Sauce"/>
  </r>
  <r>
    <n v="123"/>
    <n v="107"/>
    <n v="4"/>
    <x v="4"/>
    <n v="20"/>
    <s v="1/30/2021"/>
    <x v="3"/>
    <x v="106"/>
    <n v="12.37"/>
    <n v="659.09"/>
    <x v="3"/>
    <x v="2"/>
    <s v="Peppers, Cheese, sweet corn, Deep Pan, Hot Sauce, Chicken, Black Olives, Onions"/>
  </r>
  <r>
    <n v="428"/>
    <n v="107"/>
    <n v="4"/>
    <x v="3"/>
    <n v="4"/>
    <s v="4/25/2019"/>
    <x v="5"/>
    <x v="106"/>
    <n v="13.56"/>
    <n v="962.47"/>
    <x v="1"/>
    <x v="1"/>
    <s v="Thin Crust, Onions, Black Olives, Extra Cheese, Peppers, Deep Pan, Cheese"/>
  </r>
  <r>
    <n v="40"/>
    <n v="107"/>
    <n v="4"/>
    <x v="3"/>
    <n v="1"/>
    <s v="1/30/2021"/>
    <x v="3"/>
    <x v="106"/>
    <n v="12.59"/>
    <n v="4.6500000000000004"/>
    <x v="1"/>
    <x v="3"/>
    <s v="Peppers, Thin Crust, Tomatoes, Hot Sauce, Cheese, Chicken, Extra Cheese, Deep Pan, Onions"/>
  </r>
  <r>
    <n v="621"/>
    <n v="108"/>
    <n v="3"/>
    <x v="4"/>
    <n v="5"/>
    <s v="5/2/2020"/>
    <x v="3"/>
    <x v="107"/>
    <n v="12.7"/>
    <n v="561.1"/>
    <x v="3"/>
    <x v="0"/>
    <s v="Hot Sauce, Thin Crust, Onions, Tomatoes, Chicken, Deep Pan, Black Olives"/>
  </r>
  <r>
    <n v="807"/>
    <n v="108"/>
    <n v="3"/>
    <x v="7"/>
    <n v="10"/>
    <s v="9/9/2020"/>
    <x v="2"/>
    <x v="107"/>
    <n v="8.0399999999999991"/>
    <n v="977.4"/>
    <x v="0"/>
    <x v="3"/>
    <s v="Hot Sauce, Chicken, Tomatoes, Peppers, Deep Pan, Extra Cheese"/>
  </r>
  <r>
    <n v="795"/>
    <n v="108"/>
    <n v="3"/>
    <x v="8"/>
    <n v="7"/>
    <s v="9/5/2021"/>
    <x v="1"/>
    <x v="107"/>
    <n v="5.2"/>
    <n v="534.22"/>
    <x v="0"/>
    <x v="2"/>
    <s v="Tomatoes, sweet corn, Hot Sauce, Chicken, Extra Cheese, Deep Pan"/>
  </r>
  <r>
    <n v="574"/>
    <n v="109"/>
    <n v="4"/>
    <x v="0"/>
    <n v="5"/>
    <s v="1/11/2019"/>
    <x v="4"/>
    <x v="108"/>
    <n v="15.93"/>
    <n v="648.41"/>
    <x v="2"/>
    <x v="2"/>
    <s v="Cheese, Black Olives, Hot Sauce, sweet corn, Onions"/>
  </r>
  <r>
    <n v="802"/>
    <n v="109"/>
    <n v="4"/>
    <x v="5"/>
    <n v="13"/>
    <s v="5/12/2021"/>
    <x v="2"/>
    <x v="108"/>
    <n v="14.18"/>
    <n v="575.66"/>
    <x v="1"/>
    <x v="0"/>
    <s v="Tomatoes, Peppers, Hot Sauce, Onions, Black Olives, Deep Pan, Chicken, Thin Crust, Cheese, Extra Cheese, sweet corn"/>
  </r>
  <r>
    <n v="702"/>
    <n v="109"/>
    <n v="4"/>
    <x v="2"/>
    <n v="16"/>
    <s v="6/8/2021"/>
    <x v="0"/>
    <x v="108"/>
    <n v="18.77"/>
    <n v="743.59"/>
    <x v="3"/>
    <x v="2"/>
    <s v="Tomatoes, Chicken, Thin Crust, Peppers, sweet corn"/>
  </r>
  <r>
    <n v="679"/>
    <n v="109"/>
    <n v="4"/>
    <x v="4"/>
    <n v="14"/>
    <s v="3/29/2021"/>
    <x v="6"/>
    <x v="108"/>
    <n v="10.28"/>
    <n v="957.92"/>
    <x v="3"/>
    <x v="3"/>
    <s v="Tomatoes, Deep Pan, Thin Crust, Onions, Extra Cheese"/>
  </r>
  <r>
    <n v="329"/>
    <n v="110"/>
    <n v="4"/>
    <x v="3"/>
    <n v="4"/>
    <s v="9/5/2020"/>
    <x v="3"/>
    <x v="109"/>
    <n v="11.29"/>
    <n v="593.69000000000005"/>
    <x v="3"/>
    <x v="1"/>
    <s v="Extra Cheese, Hot Sauce, Cheese, sweet corn, Deep Pan, Peppers, Chicken"/>
  </r>
  <r>
    <n v="248"/>
    <n v="110"/>
    <n v="4"/>
    <x v="6"/>
    <n v="7"/>
    <s v="9/17/2021"/>
    <x v="4"/>
    <x v="109"/>
    <n v="8.0399999999999991"/>
    <n v="633.49"/>
    <x v="1"/>
    <x v="0"/>
    <s v="Tomatoes, Deep Pan, Black Olives, Peppers, sweet corn, Extra Cheese, Hot Sauce, Chicken, Onions, Cheese, Thin Crust"/>
  </r>
  <r>
    <n v="380"/>
    <n v="110"/>
    <n v="4"/>
    <x v="5"/>
    <n v="11"/>
    <s v="12/22/2019"/>
    <x v="1"/>
    <x v="109"/>
    <n v="15.4"/>
    <n v="178.05"/>
    <x v="1"/>
    <x v="1"/>
    <s v="Onions, Cheese, Extra Cheese, Tomatoes, sweet corn"/>
  </r>
  <r>
    <n v="232"/>
    <n v="110"/>
    <n v="4"/>
    <x v="9"/>
    <n v="0"/>
    <s v="4/17/2019"/>
    <x v="2"/>
    <x v="109"/>
    <n v="12.34"/>
    <n v="859.23"/>
    <x v="2"/>
    <x v="2"/>
    <s v="Thin Crust, Onions, Black Olives, Tomatoes, Cheese, Hot Sauce"/>
  </r>
  <r>
    <n v="110"/>
    <n v="111"/>
    <n v="4"/>
    <x v="7"/>
    <n v="13"/>
    <s v="7/5/2019"/>
    <x v="4"/>
    <x v="110"/>
    <n v="11.98"/>
    <n v="534.86"/>
    <x v="1"/>
    <x v="1"/>
    <s v="Extra Cheese, Chicken, Cheese, Deep Pan, Hot Sauce, sweet corn, Black Olives"/>
  </r>
  <r>
    <n v="250"/>
    <n v="111"/>
    <n v="4"/>
    <x v="0"/>
    <n v="13"/>
    <s v="2/27/2020"/>
    <x v="5"/>
    <x v="110"/>
    <n v="15.45"/>
    <n v="808.02"/>
    <x v="0"/>
    <x v="0"/>
    <s v="Extra Cheese, Peppers, Cheese, Chicken, sweet corn, Thin Crust"/>
  </r>
  <r>
    <n v="953"/>
    <n v="111"/>
    <n v="4"/>
    <x v="7"/>
    <n v="3"/>
    <s v="10/5/2020"/>
    <x v="6"/>
    <x v="110"/>
    <n v="11.77"/>
    <n v="290.94"/>
    <x v="0"/>
    <x v="1"/>
    <s v="Peppers, Tomatoes, sweet corn, Onions, Thin Crust, Chicken, Deep Pan, Extra Cheese, Black Olives"/>
  </r>
  <r>
    <n v="173"/>
    <n v="111"/>
    <n v="4"/>
    <x v="9"/>
    <n v="15"/>
    <s v="10/5/2019"/>
    <x v="3"/>
    <x v="110"/>
    <n v="7.14"/>
    <n v="265.86"/>
    <x v="2"/>
    <x v="0"/>
    <s v="Onions, sweet corn, Deep Pan, Chicken, Extra Cheese"/>
  </r>
  <r>
    <n v="680"/>
    <n v="112"/>
    <n v="1"/>
    <x v="5"/>
    <n v="7"/>
    <s v="11/26/2020"/>
    <x v="5"/>
    <x v="111"/>
    <n v="13.85"/>
    <n v="518.13"/>
    <x v="3"/>
    <x v="0"/>
    <s v="Thin Crust, Extra Cheese, Onions, Hot Sauce, sweet corn, Peppers, Cheese, Tomatoes"/>
  </r>
  <r>
    <n v="310"/>
    <n v="113"/>
    <n v="3"/>
    <x v="8"/>
    <n v="19"/>
    <s v="11/26/2020"/>
    <x v="5"/>
    <x v="112"/>
    <n v="12.05"/>
    <n v="289.86"/>
    <x v="2"/>
    <x v="0"/>
    <s v="Cheese, Onions, Tomatoes, Peppers, Black Olives, Deep Pan, sweet corn, Extra Cheese, Hot Sauce, Chicken"/>
  </r>
  <r>
    <n v="891"/>
    <n v="113"/>
    <n v="3"/>
    <x v="3"/>
    <n v="5"/>
    <s v="10/12/2020"/>
    <x v="6"/>
    <x v="112"/>
    <n v="10.9"/>
    <n v="582.75"/>
    <x v="0"/>
    <x v="1"/>
    <s v="Thin Crust, Deep Pan, Onions, sweet corn, Tomatoes, Extra Cheese, Peppers, Black Olives, Chicken, Hot Sauce"/>
  </r>
  <r>
    <n v="413"/>
    <n v="113"/>
    <n v="3"/>
    <x v="4"/>
    <n v="10"/>
    <s v="5/24/2021"/>
    <x v="6"/>
    <x v="112"/>
    <n v="13.09"/>
    <n v="890.57"/>
    <x v="0"/>
    <x v="1"/>
    <s v="Thin Crust, Deep Pan, Tomatoes, Cheese, Chicken, Peppers, Extra Cheese, sweet corn"/>
  </r>
  <r>
    <n v="317"/>
    <n v="114"/>
    <n v="2"/>
    <x v="7"/>
    <n v="2"/>
    <s v="7/27/2021"/>
    <x v="0"/>
    <x v="113"/>
    <n v="13.96"/>
    <n v="521.15"/>
    <x v="0"/>
    <x v="2"/>
    <s v="Black Olives, Hot Sauce, Thin Crust, Extra Cheese, Chicken, Peppers, Deep Pan, Onions, Tomatoes, sweet corn, Cheese"/>
  </r>
  <r>
    <n v="810"/>
    <n v="114"/>
    <n v="2"/>
    <x v="2"/>
    <n v="10"/>
    <s v="9/15/2020"/>
    <x v="0"/>
    <x v="113"/>
    <n v="13.63"/>
    <n v="599.23"/>
    <x v="2"/>
    <x v="2"/>
    <s v="Chicken, Black Olives, sweet corn, Extra Cheese, Thin Crust, Deep Pan, Cheese, Peppers, Onions"/>
  </r>
  <r>
    <n v="714"/>
    <n v="115"/>
    <n v="3"/>
    <x v="5"/>
    <n v="4"/>
    <s v="9/1/2020"/>
    <x v="0"/>
    <x v="114"/>
    <n v="19.48"/>
    <n v="328.56"/>
    <x v="0"/>
    <x v="3"/>
    <s v="Peppers, Deep Pan, Tomatoes, sweet corn, Onions, Thin Crust, Hot Sauce, Chicken, Black Olives, Extra Cheese"/>
  </r>
  <r>
    <n v="784"/>
    <n v="115"/>
    <n v="3"/>
    <x v="7"/>
    <n v="13"/>
    <s v="5/30/2019"/>
    <x v="5"/>
    <x v="114"/>
    <n v="7.01"/>
    <n v="161.78"/>
    <x v="1"/>
    <x v="0"/>
    <s v="Hot Sauce, Extra Cheese, Tomatoes, Chicken, sweet corn, Deep Pan, Thin Crust, Onions, Peppers, Cheese, Black Olives"/>
  </r>
  <r>
    <n v="972"/>
    <n v="115"/>
    <n v="3"/>
    <x v="9"/>
    <n v="14"/>
    <s v="10/1/2020"/>
    <x v="5"/>
    <x v="114"/>
    <n v="7.19"/>
    <n v="901.9"/>
    <x v="0"/>
    <x v="0"/>
    <s v="Hot Sauce, Thin Crust, Cheese, sweet corn, Chicken, Peppers, Extra Cheese, Onions, Tomatoes, Black Olives, Deep Pan"/>
  </r>
  <r>
    <n v="880"/>
    <n v="116"/>
    <n v="1"/>
    <x v="5"/>
    <n v="20"/>
    <s v="5/29/2021"/>
    <x v="3"/>
    <x v="115"/>
    <n v="16.54"/>
    <n v="374.9"/>
    <x v="1"/>
    <x v="0"/>
    <s v="Tomatoes, Hot Sauce, Peppers, Black Olives, Onions, Chicken, Extra Cheese"/>
  </r>
  <r>
    <n v="797"/>
    <n v="117"/>
    <n v="2"/>
    <x v="4"/>
    <n v="18"/>
    <s v="8/22/2021"/>
    <x v="1"/>
    <x v="116"/>
    <n v="18.399999999999999"/>
    <n v="39.130000000000003"/>
    <x v="0"/>
    <x v="2"/>
    <s v="Cheese, Black Olives, Chicken, Tomatoes, Thin Crust, Hot Sauce, Deep Pan, Extra Cheese, sweet corn, Peppers, Onions"/>
  </r>
  <r>
    <n v="621"/>
    <n v="117"/>
    <n v="2"/>
    <x v="1"/>
    <n v="0"/>
    <s v="12/6/2020"/>
    <x v="1"/>
    <x v="116"/>
    <n v="5.77"/>
    <n v="489.11"/>
    <x v="3"/>
    <x v="2"/>
    <s v="Peppers, Hot Sauce, Cheese, Extra Cheese, Deep Pan, Black Olives, Onions"/>
  </r>
  <r>
    <n v="734"/>
    <n v="118"/>
    <n v="2"/>
    <x v="0"/>
    <n v="14"/>
    <s v="12/20/2019"/>
    <x v="4"/>
    <x v="117"/>
    <n v="6.15"/>
    <n v="892.15"/>
    <x v="2"/>
    <x v="2"/>
    <s v="Tomatoes, Cheese, sweet corn, Hot Sauce, Chicken, Onions"/>
  </r>
  <r>
    <n v="944"/>
    <n v="118"/>
    <n v="2"/>
    <x v="6"/>
    <n v="4"/>
    <s v="12/25/2019"/>
    <x v="2"/>
    <x v="117"/>
    <n v="8.41"/>
    <n v="5.5"/>
    <x v="1"/>
    <x v="3"/>
    <s v="Black Olives, Tomatoes, Onions, Cheese, Hot Sauce, Deep Pan, Peppers, sweet corn, Extra Cheese, Chicken, Thin Crust"/>
  </r>
  <r>
    <n v="379"/>
    <n v="119"/>
    <n v="1"/>
    <x v="2"/>
    <n v="5"/>
    <s v="8/6/2021"/>
    <x v="4"/>
    <x v="118"/>
    <n v="13.99"/>
    <n v="803.32"/>
    <x v="3"/>
    <x v="1"/>
    <s v="Extra Cheese, Chicken, Hot Sauce, Deep Pan, Peppers, Cheese"/>
  </r>
  <r>
    <n v="677"/>
    <n v="120"/>
    <n v="3"/>
    <x v="3"/>
    <n v="3"/>
    <s v="2/7/2019"/>
    <x v="5"/>
    <x v="119"/>
    <n v="18.600000000000001"/>
    <n v="204.81"/>
    <x v="0"/>
    <x v="2"/>
    <s v="Thin Crust, Deep Pan, Chicken, Extra Cheese, Black Olives, Peppers, Hot Sauce, Tomatoes, sweet corn, Cheese, Onions"/>
  </r>
  <r>
    <n v="666"/>
    <n v="120"/>
    <n v="3"/>
    <x v="1"/>
    <n v="12"/>
    <s v="4/8/2020"/>
    <x v="2"/>
    <x v="119"/>
    <n v="10.97"/>
    <n v="815.8"/>
    <x v="0"/>
    <x v="1"/>
    <s v="Tomatoes, Onions, Hot Sauce, sweet corn, Cheese, Chicken"/>
  </r>
  <r>
    <n v="508"/>
    <n v="120"/>
    <n v="3"/>
    <x v="2"/>
    <n v="16"/>
    <s v="3/23/2019"/>
    <x v="3"/>
    <x v="119"/>
    <n v="11.27"/>
    <n v="793.16"/>
    <x v="2"/>
    <x v="2"/>
    <s v="Cheese, Onions, Thin Crust, Extra Cheese, Deep Pan, sweet corn, Hot Sauce, Chicken, Peppers, Tomatoes"/>
  </r>
  <r>
    <n v="855"/>
    <n v="121"/>
    <n v="4"/>
    <x v="6"/>
    <n v="6"/>
    <s v="5/6/2021"/>
    <x v="5"/>
    <x v="120"/>
    <n v="18.850000000000001"/>
    <n v="592.92999999999995"/>
    <x v="1"/>
    <x v="1"/>
    <s v="Hot Sauce, Onions, Deep Pan, Cheese, sweet corn, Black Olives, Chicken, Thin Crust, Extra Cheese"/>
  </r>
  <r>
    <n v="872"/>
    <n v="121"/>
    <n v="4"/>
    <x v="7"/>
    <n v="8"/>
    <s v="9/9/2020"/>
    <x v="2"/>
    <x v="120"/>
    <n v="15.03"/>
    <n v="950.28"/>
    <x v="0"/>
    <x v="3"/>
    <s v="Onions, Extra Cheese, Chicken, Cheese, Thin Crust, Black Olives"/>
  </r>
  <r>
    <n v="579"/>
    <n v="121"/>
    <n v="4"/>
    <x v="6"/>
    <n v="4"/>
    <s v="3/18/2021"/>
    <x v="5"/>
    <x v="120"/>
    <n v="8.56"/>
    <n v="783.51"/>
    <x v="2"/>
    <x v="2"/>
    <s v="Onions, Cheese, Tomatoes, Deep Pan, Hot Sauce, Peppers, Black Olives"/>
  </r>
  <r>
    <n v="755"/>
    <n v="121"/>
    <n v="4"/>
    <x v="9"/>
    <n v="17"/>
    <s v="2/11/2020"/>
    <x v="0"/>
    <x v="120"/>
    <n v="5.0999999999999996"/>
    <n v="424.03"/>
    <x v="2"/>
    <x v="1"/>
    <s v="Hot Sauce, Peppers, Onions, Black Olives, Thin Crust, Tomatoes, Cheese, Deep Pan, sweet corn"/>
  </r>
  <r>
    <n v="530"/>
    <n v="122"/>
    <n v="1"/>
    <x v="8"/>
    <n v="4"/>
    <s v="7/4/2021"/>
    <x v="1"/>
    <x v="121"/>
    <n v="18.03"/>
    <n v="828.29"/>
    <x v="0"/>
    <x v="2"/>
    <s v="Cheese, sweet corn, Tomatoes, Hot Sauce, Onions, Peppers, Extra Cheese"/>
  </r>
  <r>
    <n v="274"/>
    <n v="123"/>
    <n v="1"/>
    <x v="9"/>
    <n v="20"/>
    <s v="1/9/2021"/>
    <x v="3"/>
    <x v="122"/>
    <n v="12.65"/>
    <n v="857.92"/>
    <x v="0"/>
    <x v="3"/>
    <s v="Thin Crust, Black Olives, Onions, Cheese, Hot Sauce, Tomatoes, Peppers"/>
  </r>
  <r>
    <n v="879"/>
    <n v="124"/>
    <n v="4"/>
    <x v="7"/>
    <n v="1"/>
    <s v="12/21/2020"/>
    <x v="6"/>
    <x v="123"/>
    <n v="16.12"/>
    <n v="362.89"/>
    <x v="0"/>
    <x v="0"/>
    <s v="Onions, Extra Cheese, Black Olives, Cheese, Chicken, Tomatoes, Thin Crust, Hot Sauce, Deep Pan"/>
  </r>
  <r>
    <n v="506"/>
    <n v="124"/>
    <n v="4"/>
    <x v="2"/>
    <n v="17"/>
    <s v="3/27/2020"/>
    <x v="4"/>
    <x v="123"/>
    <n v="12.76"/>
    <n v="945.05"/>
    <x v="0"/>
    <x v="1"/>
    <s v="Black Olives, sweet corn, Tomatoes, Deep Pan, Onions, Extra Cheese, Chicken"/>
  </r>
  <r>
    <n v="178"/>
    <n v="124"/>
    <n v="4"/>
    <x v="8"/>
    <n v="17"/>
    <s v="8/30/2020"/>
    <x v="1"/>
    <x v="123"/>
    <n v="18.579999999999998"/>
    <n v="222.8"/>
    <x v="0"/>
    <x v="2"/>
    <s v="Deep Pan, sweet corn, Black Olives, Cheese, Thin Crust, Onions, Tomatoes, Hot Sauce, Chicken, Peppers"/>
  </r>
  <r>
    <n v="308"/>
    <n v="124"/>
    <n v="4"/>
    <x v="0"/>
    <n v="18"/>
    <s v="12/26/2019"/>
    <x v="5"/>
    <x v="123"/>
    <n v="5.95"/>
    <n v="211.99"/>
    <x v="3"/>
    <x v="2"/>
    <s v="Tomatoes, Deep Pan, Black Olives, Thin Crust, sweet corn, Peppers, Onions"/>
  </r>
  <r>
    <n v="12"/>
    <n v="125"/>
    <n v="1"/>
    <x v="4"/>
    <n v="10"/>
    <s v="8/27/2021"/>
    <x v="4"/>
    <x v="124"/>
    <n v="19.079999999999998"/>
    <n v="910.69"/>
    <x v="2"/>
    <x v="3"/>
    <s v="Chicken, Tomatoes, Deep Pan, Hot Sauce, Onions, Thin Crust, sweet corn, Cheese, Extra Cheese, Peppers, Black Olives"/>
  </r>
  <r>
    <n v="890"/>
    <n v="126"/>
    <n v="1"/>
    <x v="6"/>
    <n v="12"/>
    <s v="8/10/2019"/>
    <x v="3"/>
    <x v="125"/>
    <n v="11.12"/>
    <n v="402.66"/>
    <x v="1"/>
    <x v="2"/>
    <s v="sweet corn, Extra Cheese, Thin Crust, Peppers, Cheese, Hot Sauce"/>
  </r>
  <r>
    <n v="384"/>
    <n v="127"/>
    <n v="1"/>
    <x v="7"/>
    <n v="15"/>
    <s v="2/27/2021"/>
    <x v="3"/>
    <x v="126"/>
    <n v="15.24"/>
    <n v="746.29"/>
    <x v="0"/>
    <x v="1"/>
    <s v="Chicken, Deep Pan, Cheese, Hot Sauce, Extra Cheese, sweet corn, Peppers"/>
  </r>
  <r>
    <n v="162"/>
    <n v="128"/>
    <n v="1"/>
    <x v="6"/>
    <n v="8"/>
    <s v="11/16/2019"/>
    <x v="3"/>
    <x v="127"/>
    <n v="8.1199999999999992"/>
    <n v="629.30999999999995"/>
    <x v="2"/>
    <x v="1"/>
    <s v="Peppers, Hot Sauce, Cheese, Thin Crust, Deep Pan, Onions, Tomatoes, sweet corn, Black Olives"/>
  </r>
  <r>
    <n v="903"/>
    <n v="129"/>
    <n v="2"/>
    <x v="1"/>
    <n v="2"/>
    <s v="8/9/2021"/>
    <x v="6"/>
    <x v="128"/>
    <n v="9.5299999999999994"/>
    <n v="352.48"/>
    <x v="3"/>
    <x v="0"/>
    <s v="Chicken, Tomatoes, Onions, Black Olives, Peppers, Cheese, Thin Crust, Hot Sauce, Deep Pan, sweet corn, Extra Cheese"/>
  </r>
  <r>
    <n v="475"/>
    <n v="129"/>
    <n v="2"/>
    <x v="1"/>
    <n v="3"/>
    <s v="1/24/2020"/>
    <x v="4"/>
    <x v="128"/>
    <n v="8.48"/>
    <n v="630.48"/>
    <x v="3"/>
    <x v="3"/>
    <s v="Onions, Black Olives, Chicken, Cheese, Peppers, Tomatoes"/>
  </r>
  <r>
    <n v="323"/>
    <n v="130"/>
    <n v="4"/>
    <x v="5"/>
    <n v="2"/>
    <s v="11/23/2019"/>
    <x v="3"/>
    <x v="129"/>
    <n v="13.58"/>
    <n v="587.70000000000005"/>
    <x v="3"/>
    <x v="0"/>
    <s v="Onions, Extra Cheese, Peppers, Black Olives, Chicken, Deep Pan"/>
  </r>
  <r>
    <n v="513"/>
    <n v="130"/>
    <n v="4"/>
    <x v="1"/>
    <n v="7"/>
    <s v="12/8/2020"/>
    <x v="0"/>
    <x v="129"/>
    <n v="19.760000000000002"/>
    <n v="374.81"/>
    <x v="1"/>
    <x v="2"/>
    <s v="Peppers, Thin Crust, Onions, Extra Cheese, sweet corn, Chicken, Tomatoes"/>
  </r>
  <r>
    <n v="35"/>
    <n v="130"/>
    <n v="4"/>
    <x v="4"/>
    <n v="8"/>
    <s v="3/12/2019"/>
    <x v="0"/>
    <x v="129"/>
    <n v="17.11"/>
    <n v="195.72"/>
    <x v="2"/>
    <x v="1"/>
    <s v="Chicken, Black Olives, Peppers, Hot Sauce, Cheese, Deep Pan, Tomatoes, Onions, Extra Cheese, Thin Crust"/>
  </r>
  <r>
    <n v="861"/>
    <n v="130"/>
    <n v="4"/>
    <x v="1"/>
    <n v="16"/>
    <s v="6/8/2020"/>
    <x v="6"/>
    <x v="129"/>
    <n v="18.48"/>
    <n v="852.98"/>
    <x v="0"/>
    <x v="3"/>
    <s v="Black Olives, Deep Pan, Peppers, sweet corn, Extra Cheese, Chicken, Thin Crust, Onions, Hot Sauce, Tomatoes"/>
  </r>
  <r>
    <n v="524"/>
    <n v="131"/>
    <n v="4"/>
    <x v="3"/>
    <n v="19"/>
    <s v="5/14/2021"/>
    <x v="4"/>
    <x v="130"/>
    <n v="15.12"/>
    <n v="816.41"/>
    <x v="0"/>
    <x v="1"/>
    <s v="Tomatoes, Chicken, Thin Crust, Black Olives, Peppers, Onions, Deep Pan"/>
  </r>
  <r>
    <n v="86"/>
    <n v="131"/>
    <n v="4"/>
    <x v="2"/>
    <n v="1"/>
    <s v="11/29/2019"/>
    <x v="4"/>
    <x v="130"/>
    <n v="19.54"/>
    <n v="380.36"/>
    <x v="2"/>
    <x v="2"/>
    <s v="Hot Sauce, Extra Cheese, Onions, Thin Crust, Cheese, Peppers, Deep Pan, Black Olives, Chicken"/>
  </r>
  <r>
    <n v="698"/>
    <n v="131"/>
    <n v="4"/>
    <x v="2"/>
    <n v="18"/>
    <s v="5/8/2021"/>
    <x v="3"/>
    <x v="130"/>
    <n v="6.96"/>
    <n v="831.35"/>
    <x v="2"/>
    <x v="3"/>
    <s v="Extra Cheese, Tomatoes, Hot Sauce, sweet corn, Black Olives, Chicken, Thin Crust, Onions"/>
  </r>
  <r>
    <n v="144"/>
    <n v="131"/>
    <n v="4"/>
    <x v="8"/>
    <n v="19"/>
    <s v="3/11/2020"/>
    <x v="2"/>
    <x v="130"/>
    <n v="18.63"/>
    <n v="329.22"/>
    <x v="2"/>
    <x v="0"/>
    <s v="Cheese, sweet corn, Thin Crust, Hot Sauce, Deep Pan, Peppers, Tomatoes"/>
  </r>
  <r>
    <n v="256"/>
    <n v="132"/>
    <n v="1"/>
    <x v="0"/>
    <n v="6"/>
    <s v="5/23/2019"/>
    <x v="5"/>
    <x v="131"/>
    <n v="12.5"/>
    <n v="563.54999999999995"/>
    <x v="0"/>
    <x v="2"/>
    <s v="Peppers, sweet corn, Chicken, Thin Crust, Deep Pan, Extra Cheese, Hot Sauce, Tomatoes"/>
  </r>
  <r>
    <n v="523"/>
    <n v="133"/>
    <n v="3"/>
    <x v="4"/>
    <n v="18"/>
    <s v="1/7/2020"/>
    <x v="0"/>
    <x v="132"/>
    <n v="6.5"/>
    <n v="446.34"/>
    <x v="1"/>
    <x v="1"/>
    <s v="Extra Cheese, Tomatoes, Hot Sauce, Chicken, Thin Crust, Cheese, Deep Pan, sweet corn, Peppers"/>
  </r>
  <r>
    <n v="190"/>
    <n v="133"/>
    <n v="3"/>
    <x v="3"/>
    <n v="6"/>
    <s v="8/10/2021"/>
    <x v="0"/>
    <x v="132"/>
    <n v="6.83"/>
    <n v="281.04000000000002"/>
    <x v="0"/>
    <x v="2"/>
    <s v="Cheese, sweet corn, Chicken, Thin Crust, Black Olives, Extra Cheese, Hot Sauce, Tomatoes, Onions"/>
  </r>
  <r>
    <n v="854"/>
    <n v="133"/>
    <n v="3"/>
    <x v="6"/>
    <n v="18"/>
    <s v="4/3/2019"/>
    <x v="2"/>
    <x v="132"/>
    <n v="18.91"/>
    <n v="273.14999999999998"/>
    <x v="0"/>
    <x v="1"/>
    <s v="sweet corn, Cheese, Black Olives, Tomatoes, Extra Cheese, Chicken"/>
  </r>
  <r>
    <n v="734"/>
    <n v="134"/>
    <n v="3"/>
    <x v="2"/>
    <n v="17"/>
    <s v="6/29/2020"/>
    <x v="6"/>
    <x v="133"/>
    <n v="11.71"/>
    <n v="885.01"/>
    <x v="2"/>
    <x v="2"/>
    <s v="Cheese, Onions, Chicken, Thin Crust, Black Olives, Tomatoes, Hot Sauce"/>
  </r>
  <r>
    <n v="596"/>
    <n v="134"/>
    <n v="3"/>
    <x v="6"/>
    <n v="4"/>
    <s v="5/6/2019"/>
    <x v="6"/>
    <x v="133"/>
    <n v="15.41"/>
    <n v="923.15"/>
    <x v="0"/>
    <x v="3"/>
    <s v="Tomatoes, Onions, Hot Sauce, Cheese, sweet corn, Deep Pan"/>
  </r>
  <r>
    <n v="198"/>
    <n v="134"/>
    <n v="3"/>
    <x v="1"/>
    <n v="11"/>
    <s v="1/15/2021"/>
    <x v="4"/>
    <x v="133"/>
    <n v="17.34"/>
    <n v="324.92"/>
    <x v="2"/>
    <x v="2"/>
    <s v="Hot Sauce, Onions, Extra Cheese, Cheese, Tomatoes"/>
  </r>
  <r>
    <n v="245"/>
    <n v="135"/>
    <n v="1"/>
    <x v="8"/>
    <n v="5"/>
    <s v="7/7/2019"/>
    <x v="1"/>
    <x v="134"/>
    <n v="19.68"/>
    <n v="523.70000000000005"/>
    <x v="1"/>
    <x v="2"/>
    <s v="Peppers, Deep Pan, sweet corn, Thin Crust, Onions, Tomatoes, Hot Sauce, Cheese, Black Olives"/>
  </r>
  <r>
    <n v="844"/>
    <n v="136"/>
    <n v="2"/>
    <x v="7"/>
    <n v="7"/>
    <s v="4/6/2019"/>
    <x v="3"/>
    <x v="135"/>
    <n v="15.6"/>
    <n v="234.75"/>
    <x v="0"/>
    <x v="3"/>
    <s v="Tomatoes, Hot Sauce, sweet corn, Chicken, Cheese, Peppers, Onions, Thin Crust, Black Olives"/>
  </r>
  <r>
    <n v="945"/>
    <n v="136"/>
    <n v="2"/>
    <x v="0"/>
    <n v="11"/>
    <s v="12/10/2019"/>
    <x v="0"/>
    <x v="135"/>
    <n v="18.71"/>
    <n v="763.75"/>
    <x v="1"/>
    <x v="0"/>
    <s v="Chicken, Extra Cheese, Hot Sauce, Cheese, Black Olives, Onions, Deep Pan, Tomatoes, Thin Crust, Peppers, sweet corn"/>
  </r>
  <r>
    <n v="42"/>
    <n v="137"/>
    <n v="3"/>
    <x v="6"/>
    <n v="1"/>
    <s v="10/7/2019"/>
    <x v="6"/>
    <x v="136"/>
    <n v="16.16"/>
    <n v="788.78"/>
    <x v="3"/>
    <x v="2"/>
    <s v="sweet corn, Chicken, Peppers, Cheese, Deep Pan, Hot Sauce, Tomatoes"/>
  </r>
  <r>
    <n v="628"/>
    <n v="137"/>
    <n v="3"/>
    <x v="1"/>
    <n v="14"/>
    <s v="7/18/2020"/>
    <x v="3"/>
    <x v="136"/>
    <n v="12.59"/>
    <n v="441.83"/>
    <x v="1"/>
    <x v="0"/>
    <s v="Onions, Black Olives, Hot Sauce, sweet corn, Thin Crust, Cheese"/>
  </r>
  <r>
    <n v="367"/>
    <n v="137"/>
    <n v="3"/>
    <x v="5"/>
    <n v="3"/>
    <s v="7/14/2019"/>
    <x v="1"/>
    <x v="136"/>
    <n v="6.65"/>
    <n v="137.49"/>
    <x v="2"/>
    <x v="3"/>
    <s v="Cheese, Black Olives, Deep Pan, Extra Cheese, Peppers, Onions, Hot Sauce, Tomatoes, Chicken"/>
  </r>
  <r>
    <n v="631"/>
    <n v="138"/>
    <n v="4"/>
    <x v="6"/>
    <n v="4"/>
    <s v="4/2/2020"/>
    <x v="5"/>
    <x v="137"/>
    <n v="19.05"/>
    <n v="520.39"/>
    <x v="3"/>
    <x v="0"/>
    <s v="Black Olives, Onions, sweet corn, Deep Pan, Hot Sauce, Tomatoes, Chicken"/>
  </r>
  <r>
    <n v="774"/>
    <n v="138"/>
    <n v="4"/>
    <x v="3"/>
    <n v="11"/>
    <s v="10/24/2020"/>
    <x v="3"/>
    <x v="137"/>
    <n v="15.66"/>
    <n v="640.11"/>
    <x v="2"/>
    <x v="1"/>
    <s v="Chicken, Thin Crust, Onions, Deep Pan, Cheese, sweet corn"/>
  </r>
  <r>
    <n v="7"/>
    <n v="138"/>
    <n v="4"/>
    <x v="9"/>
    <n v="9"/>
    <s v="5/6/2019"/>
    <x v="6"/>
    <x v="137"/>
    <n v="14.17"/>
    <n v="51.59"/>
    <x v="3"/>
    <x v="0"/>
    <s v="sweet corn, Thin Crust, Chicken, Cheese, Onions, Deep Pan, Black Olives, Peppers, Hot Sauce, Extra Cheese"/>
  </r>
  <r>
    <n v="942"/>
    <n v="138"/>
    <n v="4"/>
    <x v="8"/>
    <n v="17"/>
    <s v="11/26/2021"/>
    <x v="4"/>
    <x v="137"/>
    <n v="11.56"/>
    <n v="8.51"/>
    <x v="3"/>
    <x v="3"/>
    <s v="Cheese, sweet corn, Onions, Deep Pan, Hot Sauce, Black Olives, Peppers, Extra Cheese, Chicken, Tomatoes"/>
  </r>
  <r>
    <n v="56"/>
    <n v="139"/>
    <n v="1"/>
    <x v="9"/>
    <n v="11"/>
    <s v="11/11/2019"/>
    <x v="6"/>
    <x v="138"/>
    <n v="14.16"/>
    <n v="803.34"/>
    <x v="2"/>
    <x v="3"/>
    <s v="Peppers, Deep Pan, Extra Cheese, Hot Sauce, Chicken, Onions, sweet corn"/>
  </r>
  <r>
    <n v="941"/>
    <n v="140"/>
    <n v="2"/>
    <x v="4"/>
    <n v="8"/>
    <s v="8/11/2021"/>
    <x v="2"/>
    <x v="139"/>
    <n v="5.31"/>
    <n v="633.75"/>
    <x v="2"/>
    <x v="0"/>
    <s v="Deep Pan, Thin Crust, Black Olives, Onions, Cheese, Peppers, Extra Cheese"/>
  </r>
  <r>
    <n v="981"/>
    <n v="140"/>
    <n v="2"/>
    <x v="7"/>
    <n v="10"/>
    <s v="5/16/2021"/>
    <x v="1"/>
    <x v="139"/>
    <n v="13.9"/>
    <n v="610.87"/>
    <x v="3"/>
    <x v="1"/>
    <s v="Black Olives, Extra Cheese, Tomatoes, Cheese, Thin Crust, Chicken, sweet corn, Deep Pan, Peppers"/>
  </r>
  <r>
    <n v="141"/>
    <n v="141"/>
    <n v="1"/>
    <x v="2"/>
    <n v="11"/>
    <s v="9/16/2020"/>
    <x v="2"/>
    <x v="140"/>
    <n v="11.21"/>
    <n v="424.22"/>
    <x v="2"/>
    <x v="1"/>
    <s v="Chicken, Black Olives, sweet corn, Peppers, Thin Crust, Tomatoes"/>
  </r>
  <r>
    <n v="981"/>
    <n v="142"/>
    <n v="1"/>
    <x v="8"/>
    <n v="12"/>
    <s v="10/5/2020"/>
    <x v="6"/>
    <x v="141"/>
    <n v="19.34"/>
    <n v="298.51"/>
    <x v="2"/>
    <x v="0"/>
    <s v="Hot Sauce, Thin Crust, Tomatoes, Onions, Cheese, Chicken, Deep Pan"/>
  </r>
  <r>
    <n v="120"/>
    <n v="143"/>
    <n v="8"/>
    <x v="9"/>
    <n v="15"/>
    <s v="1/21/2019"/>
    <x v="6"/>
    <x v="142"/>
    <n v="13.59"/>
    <n v="89.49"/>
    <x v="0"/>
    <x v="3"/>
    <s v="sweet corn, Extra Cheese, Chicken, Hot Sauce, Tomatoes, Black Olives, Deep Pan, Thin Crust, Peppers, Onions, Cheese"/>
  </r>
  <r>
    <n v="78"/>
    <n v="143"/>
    <n v="8"/>
    <x v="1"/>
    <n v="11"/>
    <s v="7/11/2019"/>
    <x v="5"/>
    <x v="142"/>
    <n v="19.77"/>
    <n v="793.65"/>
    <x v="3"/>
    <x v="1"/>
    <s v="Onions, Extra Cheese, Chicken, Black Olives, Peppers, sweet corn, Cheese, Tomatoes, Hot Sauce"/>
  </r>
  <r>
    <n v="38"/>
    <n v="143"/>
    <n v="8"/>
    <x v="8"/>
    <n v="19"/>
    <s v="2/20/2019"/>
    <x v="2"/>
    <x v="142"/>
    <n v="14.99"/>
    <n v="769.38"/>
    <x v="1"/>
    <x v="2"/>
    <s v="Tomatoes, Black Olives, Onions, Deep Pan, Thin Crust, Cheese, Chicken, Extra Cheese, Hot Sauce, Peppers"/>
  </r>
  <r>
    <n v="349"/>
    <n v="143"/>
    <n v="8"/>
    <x v="9"/>
    <n v="13"/>
    <s v="11/11/2021"/>
    <x v="5"/>
    <x v="142"/>
    <n v="8.99"/>
    <n v="510.95"/>
    <x v="2"/>
    <x v="3"/>
    <s v="Tomatoes, Black Olives, Onions, Peppers, Deep Pan, Cheese, Chicken, Extra Cheese, sweet corn"/>
  </r>
  <r>
    <n v="956"/>
    <n v="143"/>
    <n v="8"/>
    <x v="0"/>
    <n v="8"/>
    <s v="5/12/2019"/>
    <x v="1"/>
    <x v="142"/>
    <n v="8.27"/>
    <n v="262.66000000000003"/>
    <x v="3"/>
    <x v="3"/>
    <s v="Cheese, Onions, Tomatoes, Deep Pan, Thin Crust, Hot Sauce"/>
  </r>
  <r>
    <n v="640"/>
    <n v="143"/>
    <n v="8"/>
    <x v="8"/>
    <n v="19"/>
    <s v="5/14/2019"/>
    <x v="0"/>
    <x v="142"/>
    <n v="14.11"/>
    <n v="235.02"/>
    <x v="2"/>
    <x v="3"/>
    <s v="Extra Cheese, Tomatoes, Deep Pan, Thin Crust, Hot Sauce, Cheese, Chicken, Onions, Black Olives, Peppers, sweet corn"/>
  </r>
  <r>
    <n v="871"/>
    <n v="143"/>
    <n v="8"/>
    <x v="1"/>
    <n v="1"/>
    <s v="12/8/2019"/>
    <x v="1"/>
    <x v="142"/>
    <n v="9.6199999999999992"/>
    <n v="32"/>
    <x v="3"/>
    <x v="0"/>
    <s v="Tomatoes, Black Olives, Cheese, Onions, sweet corn, Hot Sauce, Peppers, Deep Pan, Chicken"/>
  </r>
  <r>
    <n v="730"/>
    <n v="143"/>
    <n v="8"/>
    <x v="5"/>
    <n v="10"/>
    <s v="1/15/2020"/>
    <x v="2"/>
    <x v="142"/>
    <n v="19.93"/>
    <n v="758.13"/>
    <x v="0"/>
    <x v="1"/>
    <s v="Cheese, Extra Cheese, Chicken, Black Olives, Deep Pan, sweet corn, Hot Sauce, Peppers"/>
  </r>
  <r>
    <n v="620"/>
    <n v="144"/>
    <n v="12"/>
    <x v="1"/>
    <n v="8"/>
    <s v="12/12/2019"/>
    <x v="5"/>
    <x v="143"/>
    <n v="10.29"/>
    <n v="937.87"/>
    <x v="1"/>
    <x v="3"/>
    <s v="Onions, Thin Crust, Cheese, Black Olives, Hot Sauce"/>
  </r>
  <r>
    <n v="527"/>
    <n v="144"/>
    <n v="12"/>
    <x v="9"/>
    <n v="17"/>
    <s v="10/31/2021"/>
    <x v="1"/>
    <x v="143"/>
    <n v="18.73"/>
    <n v="795.33"/>
    <x v="3"/>
    <x v="2"/>
    <s v="Chicken, Black Olives, Thin Crust, Onions, Deep Pan, Peppers, Cheese, Hot Sauce"/>
  </r>
  <r>
    <n v="128"/>
    <n v="144"/>
    <n v="12"/>
    <x v="4"/>
    <n v="12"/>
    <s v="3/3/2021"/>
    <x v="2"/>
    <x v="143"/>
    <n v="6.62"/>
    <n v="539.41"/>
    <x v="1"/>
    <x v="2"/>
    <s v="Black Olives, Peppers, sweet corn, Onions, Extra Cheese, Chicken, Thin Crust, Cheese, Tomatoes, Hot Sauce, Deep Pan"/>
  </r>
  <r>
    <n v="605"/>
    <n v="144"/>
    <n v="12"/>
    <x v="4"/>
    <n v="9"/>
    <s v="7/27/2020"/>
    <x v="6"/>
    <x v="143"/>
    <n v="13.23"/>
    <n v="150.16999999999999"/>
    <x v="2"/>
    <x v="3"/>
    <s v="Thin Crust, Extra Cheese, Chicken, Deep Pan, Onions"/>
  </r>
  <r>
    <n v="748"/>
    <n v="144"/>
    <n v="12"/>
    <x v="7"/>
    <n v="13"/>
    <s v="12/25/2021"/>
    <x v="3"/>
    <x v="143"/>
    <n v="12.41"/>
    <n v="111.31"/>
    <x v="2"/>
    <x v="0"/>
    <s v="Hot Sauce, Black Olives, Onions, Peppers, Thin Crust, Deep Pan, Cheese, Extra Cheese, sweet corn"/>
  </r>
  <r>
    <n v="841"/>
    <n v="144"/>
    <n v="12"/>
    <x v="3"/>
    <n v="5"/>
    <s v="3/3/2021"/>
    <x v="2"/>
    <x v="143"/>
    <n v="14.51"/>
    <n v="842.3"/>
    <x v="0"/>
    <x v="2"/>
    <s v="Deep Pan, Cheese, Onions, sweet corn, Extra Cheese, Tomatoes, Chicken, Black Olives, Peppers"/>
  </r>
  <r>
    <n v="347"/>
    <n v="144"/>
    <n v="12"/>
    <x v="3"/>
    <n v="3"/>
    <s v="8/11/2020"/>
    <x v="0"/>
    <x v="143"/>
    <n v="12.01"/>
    <n v="48.71"/>
    <x v="2"/>
    <x v="3"/>
    <s v="Extra Cheese, Black Olives, Thin Crust, sweet corn, Tomatoes, Cheese, Peppers"/>
  </r>
  <r>
    <n v="759"/>
    <n v="144"/>
    <n v="12"/>
    <x v="5"/>
    <n v="14"/>
    <s v="5/31/2021"/>
    <x v="6"/>
    <x v="143"/>
    <n v="11.31"/>
    <n v="376.56"/>
    <x v="2"/>
    <x v="2"/>
    <s v="Onions, Cheese, Hot Sauce, Black Olives, Deep Pan, Peppers, sweet corn, Tomatoes, Chicken, Extra Cheese"/>
  </r>
  <r>
    <n v="347"/>
    <n v="144"/>
    <n v="12"/>
    <x v="6"/>
    <n v="19"/>
    <s v="4/10/2020"/>
    <x v="4"/>
    <x v="143"/>
    <n v="7.24"/>
    <n v="493.9"/>
    <x v="2"/>
    <x v="0"/>
    <s v="Deep Pan, sweet corn, Peppers, Black Olives, Extra Cheese"/>
  </r>
  <r>
    <n v="529"/>
    <n v="144"/>
    <n v="12"/>
    <x v="0"/>
    <n v="2"/>
    <s v="3/11/2019"/>
    <x v="6"/>
    <x v="143"/>
    <n v="8.65"/>
    <n v="535.52"/>
    <x v="2"/>
    <x v="0"/>
    <s v="Black Olives, Cheese, Deep Pan, Onions, Thin Crust, Hot Sauce, Peppers, Tomatoes, sweet corn, Chicken, Extra Cheese"/>
  </r>
  <r>
    <n v="126"/>
    <n v="144"/>
    <n v="12"/>
    <x v="0"/>
    <n v="15"/>
    <s v="10/7/2020"/>
    <x v="2"/>
    <x v="143"/>
    <n v="18.010000000000002"/>
    <n v="709.27"/>
    <x v="0"/>
    <x v="2"/>
    <s v="Onions, Deep Pan, sweet corn, Hot Sauce, Cheese, Tomatoes, Extra Cheese, Peppers"/>
  </r>
  <r>
    <n v="743"/>
    <n v="144"/>
    <n v="12"/>
    <x v="3"/>
    <n v="15"/>
    <s v="9/21/2021"/>
    <x v="0"/>
    <x v="143"/>
    <n v="8.7100000000000009"/>
    <n v="57.63"/>
    <x v="2"/>
    <x v="0"/>
    <s v="Black Olives, Chicken, Cheese, sweet corn, Hot Sauce"/>
  </r>
  <r>
    <n v="343"/>
    <n v="145"/>
    <n v="1"/>
    <x v="4"/>
    <n v="0"/>
    <s v="7/22/2020"/>
    <x v="2"/>
    <x v="144"/>
    <n v="18.38"/>
    <n v="832.32"/>
    <x v="1"/>
    <x v="2"/>
    <s v="Cheese, Chicken, Onions, Peppers, Hot Sauce, Black Olives, Tomatoes, Deep Pan"/>
  </r>
  <r>
    <n v="711"/>
    <n v="146"/>
    <n v="3"/>
    <x v="9"/>
    <n v="5"/>
    <s v="7/23/2019"/>
    <x v="0"/>
    <x v="145"/>
    <n v="13.51"/>
    <n v="914.17"/>
    <x v="0"/>
    <x v="2"/>
    <s v="Hot Sauce, Tomatoes, Onions, sweet corn, Black Olives, Deep Pan, Cheese, Thin Crust, Extra Cheese, Chicken"/>
  </r>
  <r>
    <n v="442"/>
    <n v="146"/>
    <n v="3"/>
    <x v="8"/>
    <n v="12"/>
    <s v="2/14/2019"/>
    <x v="5"/>
    <x v="145"/>
    <n v="15.58"/>
    <n v="282.56"/>
    <x v="0"/>
    <x v="2"/>
    <s v="Deep Pan, Peppers, Onions, Chicken, Thin Crust, Black Olives, sweet corn, Hot Sauce, Tomatoes, Extra Cheese, Cheese"/>
  </r>
  <r>
    <n v="76"/>
    <n v="146"/>
    <n v="3"/>
    <x v="2"/>
    <n v="3"/>
    <s v="4/30/2021"/>
    <x v="4"/>
    <x v="145"/>
    <n v="19.079999999999998"/>
    <n v="826.01"/>
    <x v="3"/>
    <x v="2"/>
    <s v="Chicken, Peppers, Extra Cheese, Deep Pan, Black Olives, Cheese, Hot Sauce, sweet corn, Thin Crust"/>
  </r>
  <r>
    <n v="961"/>
    <n v="147"/>
    <n v="1"/>
    <x v="5"/>
    <n v="16"/>
    <s v="12/17/2021"/>
    <x v="4"/>
    <x v="146"/>
    <n v="15.12"/>
    <n v="135.96"/>
    <x v="2"/>
    <x v="2"/>
    <s v="Deep Pan, Tomatoes, Black Olives, Hot Sauce, sweet corn"/>
  </r>
  <r>
    <n v="858"/>
    <n v="148"/>
    <n v="1"/>
    <x v="4"/>
    <n v="20"/>
    <s v="10/3/2020"/>
    <x v="3"/>
    <x v="147"/>
    <n v="11.92"/>
    <n v="739.87"/>
    <x v="1"/>
    <x v="3"/>
    <s v="Tomatoes, Deep Pan, Peppers, Black Olives, Thin Crust, Hot Sauce, Extra Cheese"/>
  </r>
  <r>
    <n v="493"/>
    <n v="149"/>
    <n v="1"/>
    <x v="0"/>
    <n v="5"/>
    <s v="4/6/2021"/>
    <x v="0"/>
    <x v="148"/>
    <n v="14.95"/>
    <n v="874.21"/>
    <x v="0"/>
    <x v="2"/>
    <s v="Chicken, Thin Crust, sweet corn, Black Olives, Extra Cheese"/>
  </r>
  <r>
    <n v="757"/>
    <n v="150"/>
    <n v="1"/>
    <x v="2"/>
    <n v="5"/>
    <s v="1/24/2019"/>
    <x v="5"/>
    <x v="149"/>
    <n v="9.01"/>
    <n v="104.74"/>
    <x v="2"/>
    <x v="2"/>
    <s v="Thin Crust, sweet corn, Peppers, Hot Sauce, Extra Cheese, Tomatoes, Black Olives, Deep Pan, Chicken, Cheese, Onions"/>
  </r>
  <r>
    <n v="423"/>
    <n v="151"/>
    <n v="2"/>
    <x v="4"/>
    <n v="11"/>
    <s v="1/26/2020"/>
    <x v="1"/>
    <x v="150"/>
    <n v="16.07"/>
    <n v="877.21"/>
    <x v="2"/>
    <x v="3"/>
    <s v="Chicken, Thin Crust, Deep Pan, Tomatoes, sweet corn"/>
  </r>
  <r>
    <n v="876"/>
    <n v="151"/>
    <n v="2"/>
    <x v="1"/>
    <n v="8"/>
    <s v="8/16/2019"/>
    <x v="4"/>
    <x v="150"/>
    <n v="8.35"/>
    <n v="63.58"/>
    <x v="2"/>
    <x v="3"/>
    <s v="Deep Pan, Chicken, Peppers, sweet corn, Tomatoes, Thin Crust"/>
  </r>
  <r>
    <n v="111"/>
    <n v="152"/>
    <n v="4"/>
    <x v="7"/>
    <n v="11"/>
    <s v="9/8/2019"/>
    <x v="1"/>
    <x v="151"/>
    <n v="7.61"/>
    <n v="303.19"/>
    <x v="0"/>
    <x v="0"/>
    <s v="Peppers, Black Olives, Hot Sauce, Extra Cheese, Deep Pan, Tomatoes, Cheese, Onions, sweet corn, Chicken, Thin Crust"/>
  </r>
  <r>
    <n v="694"/>
    <n v="152"/>
    <n v="4"/>
    <x v="0"/>
    <n v="3"/>
    <s v="10/14/2020"/>
    <x v="2"/>
    <x v="151"/>
    <n v="18.62"/>
    <n v="435.76"/>
    <x v="2"/>
    <x v="0"/>
    <s v="Cheese, Tomatoes, Deep Pan, Hot Sauce, Extra Cheese, Peppers, Chicken, sweet corn, Onions, Thin Crust, Black Olives"/>
  </r>
  <r>
    <n v="397"/>
    <n v="152"/>
    <n v="4"/>
    <x v="9"/>
    <n v="20"/>
    <s v="1/26/2021"/>
    <x v="0"/>
    <x v="151"/>
    <n v="17.43"/>
    <n v="516.07000000000005"/>
    <x v="0"/>
    <x v="2"/>
    <s v="Tomatoes, Onions, Black Olives, Hot Sauce, Extra Cheese, sweet corn, Deep Pan, Chicken, Cheese, Peppers, Thin Crust"/>
  </r>
  <r>
    <n v="469"/>
    <n v="152"/>
    <n v="4"/>
    <x v="0"/>
    <n v="3"/>
    <s v="1/18/2019"/>
    <x v="4"/>
    <x v="151"/>
    <n v="6.86"/>
    <n v="856.57"/>
    <x v="1"/>
    <x v="0"/>
    <s v="Hot Sauce, Tomatoes, Black Olives, Peppers, Deep Pan, sweet corn, Chicken, Cheese, Onions, Extra Cheese, Thin Crust"/>
  </r>
  <r>
    <n v="659"/>
    <n v="153"/>
    <n v="1"/>
    <x v="6"/>
    <n v="17"/>
    <s v="11/22/2021"/>
    <x v="6"/>
    <x v="152"/>
    <n v="8.68"/>
    <n v="149.51"/>
    <x v="3"/>
    <x v="0"/>
    <s v="Onions, Tomatoes, Hot Sauce, Black Olives, Thin Crust"/>
  </r>
  <r>
    <n v="408"/>
    <n v="154"/>
    <n v="1"/>
    <x v="7"/>
    <n v="14"/>
    <s v="7/6/2019"/>
    <x v="3"/>
    <x v="153"/>
    <n v="7.53"/>
    <n v="888.97"/>
    <x v="1"/>
    <x v="0"/>
    <s v="Cheese, Extra Cheese, Thin Crust, Peppers, Chicken, Hot Sauce, Tomatoes"/>
  </r>
  <r>
    <n v="789"/>
    <n v="155"/>
    <n v="4"/>
    <x v="0"/>
    <n v="16"/>
    <s v="1/27/2021"/>
    <x v="2"/>
    <x v="154"/>
    <n v="10.91"/>
    <n v="955.14"/>
    <x v="3"/>
    <x v="3"/>
    <s v="Cheese, Black Olives, Chicken, Thin Crust, Peppers, Onions, sweet corn, Hot Sauce, Tomatoes, Extra Cheese, Deep Pan"/>
  </r>
  <r>
    <n v="927"/>
    <n v="155"/>
    <n v="4"/>
    <x v="5"/>
    <n v="18"/>
    <s v="6/2/2019"/>
    <x v="1"/>
    <x v="154"/>
    <n v="5.57"/>
    <n v="677.26"/>
    <x v="2"/>
    <x v="0"/>
    <s v="Chicken, Black Olives, Cheese, sweet corn, Tomatoes"/>
  </r>
  <r>
    <n v="556"/>
    <n v="155"/>
    <n v="4"/>
    <x v="7"/>
    <n v="20"/>
    <s v="11/7/2019"/>
    <x v="5"/>
    <x v="154"/>
    <n v="13.01"/>
    <n v="615.42999999999995"/>
    <x v="3"/>
    <x v="3"/>
    <s v="Deep Pan, Thin Crust, Hot Sauce, Onions, Chicken, sweet corn, Tomatoes, Black Olives, Extra Cheese, Peppers"/>
  </r>
  <r>
    <n v="443"/>
    <n v="155"/>
    <n v="4"/>
    <x v="4"/>
    <n v="2"/>
    <s v="8/4/2021"/>
    <x v="2"/>
    <x v="154"/>
    <n v="10.15"/>
    <n v="871"/>
    <x v="3"/>
    <x v="1"/>
    <s v="Onions, Hot Sauce, Peppers, Extra Cheese, Cheese, sweet corn, Tomatoes, Black Olives, Thin Crust, Chicken, Deep Pan"/>
  </r>
  <r>
    <n v="946"/>
    <n v="156"/>
    <n v="2"/>
    <x v="5"/>
    <n v="20"/>
    <s v="10/24/2021"/>
    <x v="1"/>
    <x v="155"/>
    <n v="18.239999999999998"/>
    <n v="270.16000000000003"/>
    <x v="2"/>
    <x v="3"/>
    <s v="Cheese, Chicken, Onions, Thin Crust, Peppers"/>
  </r>
  <r>
    <n v="2"/>
    <n v="156"/>
    <n v="2"/>
    <x v="1"/>
    <n v="5"/>
    <s v="1/19/2019"/>
    <x v="3"/>
    <x v="155"/>
    <n v="7.85"/>
    <n v="835.85"/>
    <x v="1"/>
    <x v="3"/>
    <s v="Thin Crust, Peppers, Deep Pan, Chicken, Tomatoes, Cheese, Hot Sauce, Onions, Black Olives, Extra Cheese, sweet corn"/>
  </r>
  <r>
    <n v="296"/>
    <n v="157"/>
    <n v="4"/>
    <x v="4"/>
    <n v="8"/>
    <s v="2/15/2020"/>
    <x v="3"/>
    <x v="156"/>
    <n v="6.99"/>
    <n v="500.15"/>
    <x v="2"/>
    <x v="2"/>
    <s v="Peppers, Hot Sauce, Extra Cheese, Onions, Chicken, Cheese, Black Olives, Deep Pan"/>
  </r>
  <r>
    <n v="177"/>
    <n v="157"/>
    <n v="4"/>
    <x v="4"/>
    <n v="0"/>
    <s v="8/25/2021"/>
    <x v="2"/>
    <x v="156"/>
    <n v="11.47"/>
    <n v="244.44"/>
    <x v="3"/>
    <x v="0"/>
    <s v="Deep Pan, Onions, Extra Cheese, Peppers, Chicken, Black Olives"/>
  </r>
  <r>
    <n v="676"/>
    <n v="157"/>
    <n v="4"/>
    <x v="4"/>
    <n v="2"/>
    <s v="9/12/2021"/>
    <x v="1"/>
    <x v="156"/>
    <n v="18.54"/>
    <n v="562.04"/>
    <x v="1"/>
    <x v="2"/>
    <s v="Thin Crust, Tomatoes, Onions, Deep Pan, Cheese, Extra Cheese, Chicken, Hot Sauce, sweet corn, Peppers, Black Olives"/>
  </r>
  <r>
    <n v="910"/>
    <n v="157"/>
    <n v="4"/>
    <x v="3"/>
    <n v="19"/>
    <s v="6/19/2020"/>
    <x v="4"/>
    <x v="156"/>
    <n v="13.08"/>
    <n v="208.93"/>
    <x v="1"/>
    <x v="2"/>
    <s v="Thin Crust, Black Olives, Tomatoes, Hot Sauce, Cheese"/>
  </r>
  <r>
    <n v="927"/>
    <n v="158"/>
    <n v="2"/>
    <x v="9"/>
    <n v="2"/>
    <s v="12/17/2020"/>
    <x v="5"/>
    <x v="157"/>
    <n v="19.39"/>
    <n v="540.94000000000005"/>
    <x v="3"/>
    <x v="1"/>
    <s v="Deep Pan, Thin Crust, Extra Cheese, Cheese, Tomatoes, Onions, sweet corn, Black Olives, Hot Sauce, Chicken"/>
  </r>
  <r>
    <n v="282"/>
    <n v="158"/>
    <n v="2"/>
    <x v="3"/>
    <n v="19"/>
    <s v="5/13/2020"/>
    <x v="2"/>
    <x v="157"/>
    <n v="14.58"/>
    <n v="312.19"/>
    <x v="2"/>
    <x v="1"/>
    <s v="Cheese, Peppers, sweet corn, Chicken, Thin Crust, Onions, Deep Pan, Tomatoes"/>
  </r>
  <r>
    <n v="849"/>
    <n v="159"/>
    <n v="2"/>
    <x v="3"/>
    <n v="9"/>
    <s v="11/28/2019"/>
    <x v="5"/>
    <x v="158"/>
    <n v="19.510000000000002"/>
    <n v="350.92"/>
    <x v="2"/>
    <x v="0"/>
    <s v="Hot Sauce, Peppers, Chicken, Extra Cheese, Onions, Thin Crust, sweet corn, Black Olives, Cheese"/>
  </r>
  <r>
    <n v="634"/>
    <n v="159"/>
    <n v="2"/>
    <x v="4"/>
    <n v="15"/>
    <s v="8/29/2020"/>
    <x v="3"/>
    <x v="158"/>
    <n v="15.69"/>
    <n v="770.47"/>
    <x v="1"/>
    <x v="0"/>
    <s v="Extra Cheese, Hot Sauce, Deep Pan, Tomatoes, Chicken, Black Olives"/>
  </r>
  <r>
    <n v="375"/>
    <n v="160"/>
    <n v="1"/>
    <x v="7"/>
    <n v="0"/>
    <s v="4/25/2019"/>
    <x v="5"/>
    <x v="159"/>
    <n v="8.17"/>
    <n v="785.61"/>
    <x v="0"/>
    <x v="2"/>
    <s v="Black Olives, Cheese, Extra Cheese, Thin Crust, sweet corn, Hot Sauce, Onions, Deep Pan, Peppers"/>
  </r>
  <r>
    <n v="499"/>
    <n v="161"/>
    <n v="3"/>
    <x v="5"/>
    <n v="12"/>
    <s v="11/16/2021"/>
    <x v="0"/>
    <x v="160"/>
    <n v="8.9"/>
    <n v="991.17"/>
    <x v="3"/>
    <x v="3"/>
    <s v="sweet corn, Chicken, Peppers, Hot Sauce, Tomatoes, Deep Pan, Black Olives, Thin Crust, Extra Cheese, Cheese, Onions"/>
  </r>
  <r>
    <n v="467"/>
    <n v="161"/>
    <n v="3"/>
    <x v="5"/>
    <n v="10"/>
    <s v="5/15/2021"/>
    <x v="3"/>
    <x v="160"/>
    <n v="15.05"/>
    <n v="964.03"/>
    <x v="3"/>
    <x v="0"/>
    <s v="Extra Cheese, sweet corn, Tomatoes, Deep Pan, Peppers"/>
  </r>
  <r>
    <n v="203"/>
    <n v="161"/>
    <n v="3"/>
    <x v="3"/>
    <n v="1"/>
    <s v="2/5/2019"/>
    <x v="0"/>
    <x v="160"/>
    <n v="10.63"/>
    <n v="282.44"/>
    <x v="0"/>
    <x v="0"/>
    <s v="Black Olives, Extra Cheese, sweet corn, Chicken, Tomatoes, Thin Crust, Cheese"/>
  </r>
  <r>
    <n v="360"/>
    <n v="162"/>
    <n v="1"/>
    <x v="0"/>
    <n v="12"/>
    <s v="5/1/2019"/>
    <x v="2"/>
    <x v="161"/>
    <n v="8.24"/>
    <n v="112.44"/>
    <x v="0"/>
    <x v="1"/>
    <s v="Thin Crust, Cheese, Tomatoes, Deep Pan, Black Olives"/>
  </r>
  <r>
    <n v="672"/>
    <n v="163"/>
    <n v="3"/>
    <x v="4"/>
    <n v="17"/>
    <s v="10/23/2020"/>
    <x v="4"/>
    <x v="162"/>
    <n v="19.7"/>
    <n v="926.77"/>
    <x v="3"/>
    <x v="2"/>
    <s v="Hot Sauce, Peppers, sweet corn, Extra Cheese, Tomatoes"/>
  </r>
  <r>
    <n v="984"/>
    <n v="163"/>
    <n v="3"/>
    <x v="2"/>
    <n v="16"/>
    <s v="7/7/2020"/>
    <x v="0"/>
    <x v="162"/>
    <n v="12.38"/>
    <n v="292.56"/>
    <x v="0"/>
    <x v="1"/>
    <s v="Peppers, sweet corn, Tomatoes, Onions, Extra Cheese, Cheese"/>
  </r>
  <r>
    <n v="684"/>
    <n v="163"/>
    <n v="3"/>
    <x v="4"/>
    <n v="2"/>
    <s v="12/6/2020"/>
    <x v="1"/>
    <x v="162"/>
    <n v="10.08"/>
    <n v="644.24"/>
    <x v="3"/>
    <x v="3"/>
    <s v="Hot Sauce, Chicken, sweet corn, Peppers, Tomatoes, Onions, Cheese, Black Olives, Extra Cheese"/>
  </r>
  <r>
    <n v="496"/>
    <n v="164"/>
    <n v="2"/>
    <x v="3"/>
    <n v="11"/>
    <s v="4/22/2020"/>
    <x v="2"/>
    <x v="163"/>
    <n v="11.12"/>
    <n v="422.67"/>
    <x v="3"/>
    <x v="1"/>
    <s v="Peppers, Cheese, Tomatoes, Thin Crust, Chicken, Onions"/>
  </r>
  <r>
    <n v="630"/>
    <n v="164"/>
    <n v="2"/>
    <x v="8"/>
    <n v="0"/>
    <s v="7/17/2021"/>
    <x v="3"/>
    <x v="163"/>
    <n v="9.4499999999999993"/>
    <n v="335.8"/>
    <x v="0"/>
    <x v="0"/>
    <s v="Black Olives, Extra Cheese, Chicken, Cheese, Thin Crust, Peppers, Onions, Deep Pan, Tomatoes, sweet corn, Hot Sauce"/>
  </r>
  <r>
    <n v="971"/>
    <n v="165"/>
    <n v="1"/>
    <x v="7"/>
    <n v="16"/>
    <s v="3/6/2019"/>
    <x v="2"/>
    <x v="164"/>
    <n v="12.22"/>
    <n v="356.94"/>
    <x v="1"/>
    <x v="1"/>
    <s v="Onions, Peppers, Hot Sauce, Cheese, Extra Cheese, Thin Crust, Chicken"/>
  </r>
  <r>
    <n v="318"/>
    <n v="166"/>
    <n v="1"/>
    <x v="9"/>
    <n v="17"/>
    <s v="5/26/2019"/>
    <x v="1"/>
    <x v="165"/>
    <n v="11.4"/>
    <n v="353.17"/>
    <x v="0"/>
    <x v="2"/>
    <s v="Peppers, Deep Pan, Hot Sauce, Onions, Black Olives, Thin Crust, Extra Cheese, Tomatoes, sweet corn, Cheese, Chicken"/>
  </r>
  <r>
    <n v="21"/>
    <n v="167"/>
    <n v="3"/>
    <x v="1"/>
    <n v="2"/>
    <s v="3/1/2021"/>
    <x v="6"/>
    <x v="166"/>
    <n v="18.239999999999998"/>
    <n v="314.79000000000002"/>
    <x v="0"/>
    <x v="2"/>
    <s v="Extra Cheese, Cheese, Tomatoes, Deep Pan, Black Olives, Hot Sauce, Onions, Chicken, sweet corn"/>
  </r>
  <r>
    <n v="688"/>
    <n v="167"/>
    <n v="3"/>
    <x v="7"/>
    <n v="20"/>
    <s v="6/28/2020"/>
    <x v="1"/>
    <x v="166"/>
    <n v="14.74"/>
    <n v="845.66"/>
    <x v="0"/>
    <x v="3"/>
    <s v="Black Olives, Extra Cheese, Deep Pan, Onions, Chicken, Thin Crust, Cheese, Tomatoes, Peppers, sweet corn"/>
  </r>
  <r>
    <n v="191"/>
    <n v="167"/>
    <n v="3"/>
    <x v="8"/>
    <n v="0"/>
    <s v="10/21/2019"/>
    <x v="6"/>
    <x v="166"/>
    <n v="19.989999999999998"/>
    <n v="393.15"/>
    <x v="1"/>
    <x v="1"/>
    <s v="Extra Cheese, Onions, Chicken, Peppers, sweet corn, Hot Sauce, Tomatoes, Cheese, Black Olives, Thin Crust"/>
  </r>
  <r>
    <n v="173"/>
    <n v="168"/>
    <n v="2"/>
    <x v="0"/>
    <n v="11"/>
    <s v="1/11/2020"/>
    <x v="3"/>
    <x v="167"/>
    <n v="8.91"/>
    <n v="842.23"/>
    <x v="1"/>
    <x v="2"/>
    <s v="Black Olives, Hot Sauce, Tomatoes, Thin Crust, sweet corn, Chicken, Onions, Extra Cheese, Deep Pan"/>
  </r>
  <r>
    <n v="416"/>
    <n v="168"/>
    <n v="2"/>
    <x v="1"/>
    <n v="17"/>
    <s v="12/22/2021"/>
    <x v="2"/>
    <x v="167"/>
    <n v="9.4600000000000009"/>
    <n v="327.89"/>
    <x v="1"/>
    <x v="1"/>
    <s v="Extra Cheese, Thin Crust, Black Olives, Peppers, sweet corn, Deep Pan, Chicken, Onions"/>
  </r>
  <r>
    <n v="147"/>
    <n v="169"/>
    <n v="3"/>
    <x v="1"/>
    <n v="0"/>
    <s v="8/7/2019"/>
    <x v="2"/>
    <x v="168"/>
    <n v="16.82"/>
    <n v="136.35"/>
    <x v="2"/>
    <x v="2"/>
    <s v="Thin Crust, Chicken, Cheese, Onions, Black Olives"/>
  </r>
  <r>
    <n v="473"/>
    <n v="169"/>
    <n v="3"/>
    <x v="4"/>
    <n v="14"/>
    <s v="7/19/2021"/>
    <x v="6"/>
    <x v="168"/>
    <n v="19.45"/>
    <n v="575.76"/>
    <x v="3"/>
    <x v="2"/>
    <s v="Hot Sauce, Tomatoes, Chicken, Cheese, Deep Pan, Extra Cheese"/>
  </r>
  <r>
    <n v="126"/>
    <n v="169"/>
    <n v="3"/>
    <x v="9"/>
    <n v="3"/>
    <s v="8/5/2021"/>
    <x v="5"/>
    <x v="168"/>
    <n v="9.59"/>
    <n v="482.37"/>
    <x v="2"/>
    <x v="3"/>
    <s v="Thin Crust, sweet corn, Chicken, Black Olives, Peppers, Hot Sauce"/>
  </r>
  <r>
    <n v="956"/>
    <n v="170"/>
    <n v="1"/>
    <x v="6"/>
    <n v="6"/>
    <s v="2/8/2019"/>
    <x v="4"/>
    <x v="169"/>
    <n v="9.3699999999999992"/>
    <n v="819.56"/>
    <x v="3"/>
    <x v="3"/>
    <s v="Hot Sauce, Black Olives, Tomatoes, Deep Pan, Peppers, Chicken, Cheese, Onions, sweet corn"/>
  </r>
  <r>
    <n v="34"/>
    <n v="171"/>
    <n v="1"/>
    <x v="8"/>
    <n v="9"/>
    <s v="3/17/2019"/>
    <x v="1"/>
    <x v="170"/>
    <n v="13.07"/>
    <n v="533.64"/>
    <x v="2"/>
    <x v="0"/>
    <s v="Tomatoes, sweet corn, Extra Cheese, Chicken, Thin Crust, Cheese"/>
  </r>
  <r>
    <n v="300"/>
    <n v="172"/>
    <n v="3"/>
    <x v="0"/>
    <n v="0"/>
    <s v="3/4/2021"/>
    <x v="5"/>
    <x v="171"/>
    <n v="16.18"/>
    <n v="963.52"/>
    <x v="1"/>
    <x v="3"/>
    <s v="Black Olives, Onions, sweet corn, Tomatoes, Deep Pan, Peppers"/>
  </r>
  <r>
    <n v="324"/>
    <n v="172"/>
    <n v="3"/>
    <x v="8"/>
    <n v="3"/>
    <s v="12/14/2019"/>
    <x v="3"/>
    <x v="171"/>
    <n v="11.47"/>
    <n v="441.57"/>
    <x v="0"/>
    <x v="2"/>
    <s v="Extra Cheese, Thin Crust, sweet corn, Black Olives, Chicken, Hot Sauce, Deep Pan, Onions, Peppers"/>
  </r>
  <r>
    <n v="498"/>
    <n v="172"/>
    <n v="3"/>
    <x v="0"/>
    <n v="16"/>
    <s v="5/10/2019"/>
    <x v="4"/>
    <x v="171"/>
    <n v="7.65"/>
    <n v="926.17"/>
    <x v="3"/>
    <x v="2"/>
    <s v="Onions, Thin Crust, Hot Sauce, Chicken, Peppers, Deep Pan, Black Olives, Cheese, sweet corn, Tomatoes"/>
  </r>
  <r>
    <n v="938"/>
    <n v="173"/>
    <n v="3"/>
    <x v="1"/>
    <n v="12"/>
    <s v="10/13/2019"/>
    <x v="1"/>
    <x v="172"/>
    <n v="5.68"/>
    <n v="467.22"/>
    <x v="1"/>
    <x v="0"/>
    <s v="Black Olives, Extra Cheese, Deep Pan, Thin Crust, Chicken, Hot Sauce"/>
  </r>
  <r>
    <n v="196"/>
    <n v="173"/>
    <n v="3"/>
    <x v="1"/>
    <n v="9"/>
    <s v="8/22/2021"/>
    <x v="1"/>
    <x v="172"/>
    <n v="17.59"/>
    <n v="815.42"/>
    <x v="3"/>
    <x v="3"/>
    <s v="Peppers, Chicken, Extra Cheese, Onions, sweet corn"/>
  </r>
  <r>
    <n v="74"/>
    <n v="173"/>
    <n v="3"/>
    <x v="6"/>
    <n v="10"/>
    <s v="8/23/2020"/>
    <x v="1"/>
    <x v="172"/>
    <n v="15.93"/>
    <n v="977.78"/>
    <x v="2"/>
    <x v="2"/>
    <s v="Chicken, Cheese, Black Olives, Extra Cheese, Onions, Hot Sauce, Tomatoes, Peppers"/>
  </r>
  <r>
    <n v="82"/>
    <n v="174"/>
    <n v="4"/>
    <x v="1"/>
    <n v="0"/>
    <s v="1/6/2021"/>
    <x v="2"/>
    <x v="173"/>
    <n v="12.6"/>
    <n v="181.33"/>
    <x v="1"/>
    <x v="0"/>
    <s v="Peppers, Black Olives, Hot Sauce, Onions, Deep Pan, Extra Cheese, Chicken, sweet corn, Cheese, Thin Crust, Tomatoes"/>
  </r>
  <r>
    <n v="980"/>
    <n v="174"/>
    <n v="4"/>
    <x v="3"/>
    <n v="10"/>
    <s v="2/19/2020"/>
    <x v="2"/>
    <x v="173"/>
    <n v="9.41"/>
    <n v="288.66000000000003"/>
    <x v="1"/>
    <x v="1"/>
    <s v="Deep Pan, Cheese, Onions, Peppers, Chicken, Thin Crust, Extra Cheese"/>
  </r>
  <r>
    <n v="270"/>
    <n v="174"/>
    <n v="4"/>
    <x v="4"/>
    <n v="3"/>
    <s v="10/28/2021"/>
    <x v="5"/>
    <x v="173"/>
    <n v="18.52"/>
    <n v="288.67"/>
    <x v="0"/>
    <x v="1"/>
    <s v="sweet corn, Black Olives, Cheese, Peppers, Chicken, Thin Crust, Deep Pan"/>
  </r>
  <r>
    <n v="414"/>
    <n v="174"/>
    <n v="4"/>
    <x v="1"/>
    <n v="10"/>
    <s v="8/21/2019"/>
    <x v="2"/>
    <x v="173"/>
    <n v="10.25"/>
    <n v="868.62"/>
    <x v="1"/>
    <x v="1"/>
    <s v="Peppers, Cheese, Deep Pan, Onions, Extra Cheese, sweet corn, Hot Sauce, Chicken"/>
  </r>
  <r>
    <n v="253"/>
    <n v="175"/>
    <n v="1"/>
    <x v="3"/>
    <n v="20"/>
    <s v="12/1/2020"/>
    <x v="0"/>
    <x v="174"/>
    <n v="18.11"/>
    <n v="725.95"/>
    <x v="0"/>
    <x v="3"/>
    <s v="Extra Cheese, Onions, Black Olives, Tomatoes, Peppers, Cheese, sweet corn, Thin Crust, Chicken, Hot Sauce, Deep Pan"/>
  </r>
  <r>
    <n v="564"/>
    <n v="176"/>
    <n v="2"/>
    <x v="6"/>
    <n v="6"/>
    <s v="1/5/2019"/>
    <x v="3"/>
    <x v="175"/>
    <n v="19.989999999999998"/>
    <n v="747.4"/>
    <x v="1"/>
    <x v="1"/>
    <s v="sweet corn, Peppers, Black Olives, Tomatoes, Thin Crust, Onions, Extra Cheese, Cheese"/>
  </r>
  <r>
    <n v="579"/>
    <n v="176"/>
    <n v="2"/>
    <x v="5"/>
    <n v="5"/>
    <s v="1/26/2021"/>
    <x v="0"/>
    <x v="175"/>
    <n v="7.42"/>
    <n v="491.2"/>
    <x v="0"/>
    <x v="3"/>
    <s v="Thin Crust, Peppers, sweet corn, Deep Pan, Onions, Chicken, Black Olives, Hot Sauce, Tomatoes, Cheese, Extra Cheese"/>
  </r>
  <r>
    <n v="642"/>
    <n v="177"/>
    <n v="2"/>
    <x v="8"/>
    <n v="17"/>
    <s v="5/24/2019"/>
    <x v="4"/>
    <x v="176"/>
    <n v="10.42"/>
    <n v="78.27"/>
    <x v="1"/>
    <x v="1"/>
    <s v="Cheese, Peppers, Thin Crust, Extra Cheese, Hot Sauce, Black Olives, Tomatoes, Chicken"/>
  </r>
  <r>
    <n v="426"/>
    <n v="177"/>
    <n v="2"/>
    <x v="3"/>
    <n v="19"/>
    <s v="10/21/2019"/>
    <x v="6"/>
    <x v="176"/>
    <n v="14.66"/>
    <n v="554.04"/>
    <x v="2"/>
    <x v="1"/>
    <s v="Peppers, Tomatoes, Thin Crust, Black Olives, sweet corn, Onions, Deep Pan, Cheese, Hot Sauce, Chicken, Extra Cheese"/>
  </r>
  <r>
    <n v="389"/>
    <n v="178"/>
    <n v="1"/>
    <x v="0"/>
    <n v="18"/>
    <s v="8/23/2019"/>
    <x v="4"/>
    <x v="177"/>
    <n v="18.53"/>
    <n v="523.44000000000005"/>
    <x v="1"/>
    <x v="3"/>
    <s v="Thin Crust, Black Olives, Tomatoes, Hot Sauce, Peppers, Extra Cheese, Chicken, Onions, Cheese, sweet corn, Deep Pan"/>
  </r>
  <r>
    <n v="444"/>
    <n v="179"/>
    <n v="3"/>
    <x v="5"/>
    <n v="6"/>
    <s v="8/30/2019"/>
    <x v="4"/>
    <x v="178"/>
    <n v="8.36"/>
    <n v="832.43"/>
    <x v="3"/>
    <x v="0"/>
    <s v="Thin Crust, Onions, Deep Pan, Chicken, Peppers, Tomatoes, Cheese, Hot Sauce, sweet corn, Black Olives"/>
  </r>
  <r>
    <n v="120"/>
    <n v="179"/>
    <n v="3"/>
    <x v="9"/>
    <n v="10"/>
    <s v="12/9/2019"/>
    <x v="6"/>
    <x v="178"/>
    <n v="8.16"/>
    <n v="419.3"/>
    <x v="2"/>
    <x v="3"/>
    <s v="Onions, Chicken, Hot Sauce, Cheese, sweet corn, Tomatoes, Peppers, Black Olives, Thin Crust, Deep Pan, Extra Cheese"/>
  </r>
  <r>
    <n v="156"/>
    <n v="179"/>
    <n v="3"/>
    <x v="5"/>
    <n v="13"/>
    <s v="7/23/2021"/>
    <x v="4"/>
    <x v="178"/>
    <n v="14.83"/>
    <n v="511.89"/>
    <x v="0"/>
    <x v="2"/>
    <s v="Tomatoes, Chicken, Hot Sauce, sweet corn, Thin Crust"/>
  </r>
  <r>
    <n v="933"/>
    <n v="180"/>
    <n v="2"/>
    <x v="6"/>
    <n v="10"/>
    <s v="9/27/2020"/>
    <x v="1"/>
    <x v="179"/>
    <n v="9.42"/>
    <n v="357.59"/>
    <x v="3"/>
    <x v="3"/>
    <s v="Deep Pan, Peppers, Chicken, Thin Crust, Tomatoes, Onions, sweet corn, Extra Cheese"/>
  </r>
  <r>
    <n v="932"/>
    <n v="180"/>
    <n v="2"/>
    <x v="6"/>
    <n v="3"/>
    <s v="5/17/2019"/>
    <x v="4"/>
    <x v="179"/>
    <n v="18.79"/>
    <n v="129.27000000000001"/>
    <x v="0"/>
    <x v="3"/>
    <s v="Thin Crust, Cheese, Hot Sauce, Black Olives, Tomatoes, Chicken, Extra Cheese, Peppers, Onions, Deep Pan, sweet corn"/>
  </r>
  <r>
    <n v="546"/>
    <n v="181"/>
    <n v="1"/>
    <x v="2"/>
    <n v="6"/>
    <s v="1/10/2020"/>
    <x v="4"/>
    <x v="180"/>
    <n v="17.22"/>
    <n v="303.22000000000003"/>
    <x v="3"/>
    <x v="3"/>
    <s v="Deep Pan, Black Olives, Peppers, Thin Crust, Extra Cheese, sweet corn, Onions, Tomatoes, Hot Sauce, Chicken, Cheese"/>
  </r>
  <r>
    <n v="162"/>
    <n v="182"/>
    <n v="2"/>
    <x v="2"/>
    <n v="17"/>
    <s v="6/5/2019"/>
    <x v="2"/>
    <x v="181"/>
    <n v="12.83"/>
    <n v="992.56"/>
    <x v="1"/>
    <x v="1"/>
    <s v="Tomatoes, Peppers, sweet corn, Onions, Black Olives, Thin Crust, Extra Cheese, Hot Sauce"/>
  </r>
  <r>
    <n v="711"/>
    <n v="182"/>
    <n v="2"/>
    <x v="4"/>
    <n v="15"/>
    <s v="6/28/2019"/>
    <x v="4"/>
    <x v="181"/>
    <n v="8.5299999999999994"/>
    <n v="332.44"/>
    <x v="1"/>
    <x v="1"/>
    <s v="Cheese, Chicken, Thin Crust, Extra Cheese, Deep Pan, Tomatoes, Black Olives, Peppers, Onions, sweet corn"/>
  </r>
  <r>
    <n v="848"/>
    <n v="183"/>
    <n v="3"/>
    <x v="5"/>
    <n v="0"/>
    <s v="7/12/2021"/>
    <x v="6"/>
    <x v="182"/>
    <n v="5.61"/>
    <n v="472.31"/>
    <x v="0"/>
    <x v="1"/>
    <s v="Black Olives, Thin Crust, Deep Pan, Onions, sweet corn"/>
  </r>
  <r>
    <n v="237"/>
    <n v="183"/>
    <n v="3"/>
    <x v="0"/>
    <n v="20"/>
    <s v="5/30/2019"/>
    <x v="5"/>
    <x v="182"/>
    <n v="15.36"/>
    <n v="364.96"/>
    <x v="2"/>
    <x v="1"/>
    <s v="Peppers, Hot Sauce, Chicken, Deep Pan, Onions"/>
  </r>
  <r>
    <n v="980"/>
    <n v="183"/>
    <n v="3"/>
    <x v="3"/>
    <n v="1"/>
    <s v="2/24/2020"/>
    <x v="6"/>
    <x v="182"/>
    <n v="15.52"/>
    <n v="209.17"/>
    <x v="2"/>
    <x v="0"/>
    <s v="Tomatoes, sweet corn, Deep Pan, Thin Crust, Onions, Cheese, Black Olives, Hot Sauce, Peppers"/>
  </r>
  <r>
    <n v="991"/>
    <n v="184"/>
    <n v="1"/>
    <x v="1"/>
    <n v="9"/>
    <s v="5/13/2020"/>
    <x v="2"/>
    <x v="183"/>
    <n v="5.92"/>
    <n v="898.32"/>
    <x v="3"/>
    <x v="0"/>
    <s v="Black Olives, Deep Pan, Onions, Hot Sauce, Thin Crust"/>
  </r>
  <r>
    <n v="767"/>
    <n v="185"/>
    <n v="2"/>
    <x v="0"/>
    <n v="3"/>
    <s v="1/9/2020"/>
    <x v="5"/>
    <x v="184"/>
    <n v="8.59"/>
    <n v="985.06"/>
    <x v="2"/>
    <x v="0"/>
    <s v="Black Olives, Tomatoes, Cheese, Deep Pan, sweet corn, Extra Cheese, Hot Sauce, Peppers, Onions"/>
  </r>
  <r>
    <n v="239"/>
    <n v="185"/>
    <n v="2"/>
    <x v="4"/>
    <n v="20"/>
    <s v="8/11/2019"/>
    <x v="1"/>
    <x v="184"/>
    <n v="16.59"/>
    <n v="106.39"/>
    <x v="1"/>
    <x v="2"/>
    <s v="Extra Cheese, Chicken, Thin Crust, Cheese, Tomatoes, sweet corn"/>
  </r>
  <r>
    <n v="725"/>
    <n v="186"/>
    <n v="4"/>
    <x v="4"/>
    <n v="20"/>
    <s v="10/15/2019"/>
    <x v="0"/>
    <x v="185"/>
    <n v="8.41"/>
    <n v="952.04"/>
    <x v="3"/>
    <x v="2"/>
    <s v="Deep Pan, Hot Sauce, Black Olives, Onions, Tomatoes, sweet corn, Cheese, Thin Crust, Peppers, Chicken, Extra Cheese"/>
  </r>
  <r>
    <n v="311"/>
    <n v="186"/>
    <n v="4"/>
    <x v="7"/>
    <n v="7"/>
    <s v="8/29/2019"/>
    <x v="5"/>
    <x v="185"/>
    <n v="5.57"/>
    <n v="808.47"/>
    <x v="2"/>
    <x v="3"/>
    <s v="Hot Sauce, Extra Cheese, Deep Pan, Black Olives, Tomatoes, Chicken, sweet corn, Onions, Peppers, Thin Crust, Cheese"/>
  </r>
  <r>
    <n v="114"/>
    <n v="186"/>
    <n v="4"/>
    <x v="2"/>
    <n v="11"/>
    <s v="5/2/2019"/>
    <x v="5"/>
    <x v="185"/>
    <n v="11.79"/>
    <n v="254.68"/>
    <x v="2"/>
    <x v="0"/>
    <s v="Onions, Tomatoes, Cheese, Black Olives, Hot Sauce, Chicken, Thin Crust, Extra Cheese, sweet corn, Deep Pan, Peppers"/>
  </r>
  <r>
    <n v="738"/>
    <n v="186"/>
    <n v="4"/>
    <x v="2"/>
    <n v="4"/>
    <s v="7/5/2021"/>
    <x v="6"/>
    <x v="185"/>
    <n v="16.96"/>
    <n v="215.46"/>
    <x v="3"/>
    <x v="2"/>
    <s v="Thin Crust, Onions, Hot Sauce, Chicken, Peppers, Cheese, Tomatoes, Deep Pan"/>
  </r>
  <r>
    <n v="283"/>
    <n v="187"/>
    <n v="2"/>
    <x v="2"/>
    <n v="6"/>
    <s v="10/23/2020"/>
    <x v="4"/>
    <x v="186"/>
    <n v="17.54"/>
    <n v="392.8"/>
    <x v="3"/>
    <x v="3"/>
    <s v="Tomatoes, Black Olives, Chicken, Thin Crust, Onions, Cheese"/>
  </r>
  <r>
    <n v="982"/>
    <n v="187"/>
    <n v="2"/>
    <x v="5"/>
    <n v="1"/>
    <s v="1/6/2020"/>
    <x v="6"/>
    <x v="186"/>
    <n v="18.55"/>
    <n v="333.79"/>
    <x v="3"/>
    <x v="1"/>
    <s v="Extra Cheese, Tomatoes, Hot Sauce, sweet corn, Black Olives, Deep Pan, Chicken, Cheese, Onions, Thin Crust, Peppers"/>
  </r>
  <r>
    <n v="605"/>
    <n v="188"/>
    <n v="3"/>
    <x v="1"/>
    <n v="12"/>
    <s v="9/21/2019"/>
    <x v="3"/>
    <x v="187"/>
    <n v="9.7899999999999991"/>
    <n v="272.51"/>
    <x v="1"/>
    <x v="2"/>
    <s v="Deep Pan, Onions, Hot Sauce, Cheese, Chicken, Extra Cheese, Thin Crust, Peppers, Tomatoes"/>
  </r>
  <r>
    <n v="364"/>
    <n v="188"/>
    <n v="3"/>
    <x v="7"/>
    <n v="16"/>
    <s v="6/7/2020"/>
    <x v="1"/>
    <x v="187"/>
    <n v="11.16"/>
    <n v="43.67"/>
    <x v="2"/>
    <x v="2"/>
    <s v="Black Olives, Hot Sauce, sweet corn, Extra Cheese, Tomatoes, Chicken, Peppers"/>
  </r>
  <r>
    <n v="456"/>
    <n v="188"/>
    <n v="3"/>
    <x v="0"/>
    <n v="20"/>
    <s v="1/23/2020"/>
    <x v="5"/>
    <x v="187"/>
    <n v="7.01"/>
    <n v="871.94"/>
    <x v="1"/>
    <x v="3"/>
    <s v="Black Olives, Deep Pan, Chicken, Hot Sauce, Thin Crust, Peppers, Onions"/>
  </r>
  <r>
    <n v="924"/>
    <n v="189"/>
    <n v="2"/>
    <x v="9"/>
    <n v="20"/>
    <s v="11/2/2021"/>
    <x v="0"/>
    <x v="188"/>
    <n v="9.65"/>
    <n v="691.15"/>
    <x v="3"/>
    <x v="3"/>
    <s v="Onions, Tomatoes, Extra Cheese, Thin Crust, sweet corn, Peppers, Hot Sauce"/>
  </r>
  <r>
    <n v="564"/>
    <n v="189"/>
    <n v="2"/>
    <x v="5"/>
    <n v="0"/>
    <s v="5/21/2019"/>
    <x v="0"/>
    <x v="188"/>
    <n v="8.7899999999999991"/>
    <n v="435.69"/>
    <x v="1"/>
    <x v="2"/>
    <s v="Onions, Tomatoes, Deep Pan, Chicken, Extra Cheese, Thin Crust, sweet corn, Hot Sauce, Cheese, Peppers"/>
  </r>
  <r>
    <n v="751"/>
    <n v="190"/>
    <n v="4"/>
    <x v="8"/>
    <n v="18"/>
    <s v="9/26/2019"/>
    <x v="5"/>
    <x v="189"/>
    <n v="9.41"/>
    <n v="751.04"/>
    <x v="3"/>
    <x v="0"/>
    <s v="Black Olives, Deep Pan, Peppers, Thin Crust, Extra Cheese, Tomatoes, sweet corn, Hot Sauce, Chicken, Cheese"/>
  </r>
  <r>
    <n v="264"/>
    <n v="190"/>
    <n v="4"/>
    <x v="7"/>
    <n v="16"/>
    <s v="6/4/2020"/>
    <x v="5"/>
    <x v="189"/>
    <n v="5.33"/>
    <n v="335.58"/>
    <x v="0"/>
    <x v="1"/>
    <s v="Onions, sweet corn, Peppers, Black Olives, Chicken"/>
  </r>
  <r>
    <n v="343"/>
    <n v="190"/>
    <n v="4"/>
    <x v="7"/>
    <n v="6"/>
    <s v="4/10/2021"/>
    <x v="3"/>
    <x v="189"/>
    <n v="15.18"/>
    <n v="365.72"/>
    <x v="2"/>
    <x v="0"/>
    <s v="Deep Pan, Cheese, Thin Crust, Black Olives, sweet corn, Tomatoes, Extra Cheese, Peppers"/>
  </r>
  <r>
    <n v="984"/>
    <n v="190"/>
    <n v="4"/>
    <x v="6"/>
    <n v="19"/>
    <s v="11/18/2021"/>
    <x v="5"/>
    <x v="189"/>
    <n v="15.78"/>
    <n v="929.14"/>
    <x v="3"/>
    <x v="0"/>
    <s v="Chicken, Peppers, Extra Cheese, Cheese, Tomatoes, Thin Crust, Hot Sauce, Onions"/>
  </r>
  <r>
    <n v="141"/>
    <n v="191"/>
    <n v="2"/>
    <x v="7"/>
    <n v="20"/>
    <s v="1/6/2019"/>
    <x v="1"/>
    <x v="190"/>
    <n v="16.53"/>
    <n v="82.4"/>
    <x v="1"/>
    <x v="2"/>
    <s v="Deep Pan, Thin Crust, Extra Cheese, Black Olives, Tomatoes"/>
  </r>
  <r>
    <n v="505"/>
    <n v="191"/>
    <n v="2"/>
    <x v="0"/>
    <n v="2"/>
    <s v="2/16/2020"/>
    <x v="1"/>
    <x v="190"/>
    <n v="19.010000000000002"/>
    <n v="12.78"/>
    <x v="1"/>
    <x v="3"/>
    <s v="Thin Crust, Hot Sauce, Onions, Cheese, Chicken, Deep Pan, sweet corn, Tomatoes"/>
  </r>
  <r>
    <n v="480"/>
    <n v="192"/>
    <n v="2"/>
    <x v="6"/>
    <n v="6"/>
    <s v="9/1/2021"/>
    <x v="2"/>
    <x v="191"/>
    <n v="6.48"/>
    <n v="212.49"/>
    <x v="2"/>
    <x v="3"/>
    <s v="Thin Crust, sweet corn, Black Olives, Extra Cheese, Onions, Hot Sauce"/>
  </r>
  <r>
    <n v="784"/>
    <n v="192"/>
    <n v="2"/>
    <x v="6"/>
    <n v="15"/>
    <s v="3/18/2021"/>
    <x v="5"/>
    <x v="191"/>
    <n v="6.97"/>
    <n v="148"/>
    <x v="2"/>
    <x v="3"/>
    <s v="Deep Pan, Hot Sauce, Cheese, Tomatoes, Onions"/>
  </r>
  <r>
    <n v="393"/>
    <n v="193"/>
    <n v="3"/>
    <x v="0"/>
    <n v="14"/>
    <s v="8/9/2020"/>
    <x v="1"/>
    <x v="192"/>
    <n v="5.55"/>
    <n v="205.25"/>
    <x v="2"/>
    <x v="2"/>
    <s v="Deep Pan, sweet corn, Onions, Peppers, Cheese, Tomatoes, Extra Cheese, Black Olives, Chicken, Thin Crust"/>
  </r>
  <r>
    <n v="902"/>
    <n v="193"/>
    <n v="3"/>
    <x v="7"/>
    <n v="0"/>
    <s v="12/7/2019"/>
    <x v="3"/>
    <x v="192"/>
    <n v="15.88"/>
    <n v="857.43"/>
    <x v="0"/>
    <x v="3"/>
    <s v="sweet corn, Deep Pan, Extra Cheese, Peppers, Chicken, Black Olives, Thin Crust, Tomatoes, Cheese"/>
  </r>
  <r>
    <n v="918"/>
    <n v="193"/>
    <n v="3"/>
    <x v="9"/>
    <n v="4"/>
    <s v="9/10/2021"/>
    <x v="4"/>
    <x v="192"/>
    <n v="18.260000000000002"/>
    <n v="161.41999999999999"/>
    <x v="1"/>
    <x v="0"/>
    <s v="Deep Pan, Extra Cheese, Chicken, Thin Crust, Black Olives, Hot Sauce, Tomatoes, Peppers, Onions, Cheese"/>
  </r>
  <r>
    <n v="397"/>
    <n v="194"/>
    <n v="1"/>
    <x v="7"/>
    <n v="6"/>
    <s v="7/1/2021"/>
    <x v="5"/>
    <x v="193"/>
    <n v="17.37"/>
    <n v="89.54"/>
    <x v="0"/>
    <x v="2"/>
    <s v="Chicken, Cheese, Deep Pan, Black Olives, sweet corn, Tomatoes, Peppers, Extra Cheese, Onions, Hot Sauce, Thin Crust"/>
  </r>
  <r>
    <n v="592"/>
    <n v="195"/>
    <n v="1"/>
    <x v="5"/>
    <n v="17"/>
    <s v="2/18/2021"/>
    <x v="5"/>
    <x v="194"/>
    <n v="8.6300000000000008"/>
    <n v="394.44"/>
    <x v="1"/>
    <x v="3"/>
    <s v="Tomatoes, Peppers, sweet corn, Chicken, Deep Pan, Black Olives, Extra Cheese, Cheese, Hot Sauce"/>
  </r>
  <r>
    <n v="430"/>
    <n v="196"/>
    <n v="3"/>
    <x v="4"/>
    <n v="10"/>
    <s v="8/6/2019"/>
    <x v="0"/>
    <x v="195"/>
    <n v="7.44"/>
    <n v="627.70000000000005"/>
    <x v="1"/>
    <x v="1"/>
    <s v="Peppers, sweet corn, Deep Pan, Tomatoes, Black Olives, Extra Cheese, Onions, Thin Crust, Hot Sauce, Chicken"/>
  </r>
  <r>
    <n v="370"/>
    <n v="196"/>
    <n v="3"/>
    <x v="1"/>
    <n v="14"/>
    <s v="12/22/2020"/>
    <x v="0"/>
    <x v="195"/>
    <n v="5.24"/>
    <n v="675.31"/>
    <x v="3"/>
    <x v="3"/>
    <s v="Cheese, Tomatoes, Thin Crust, Hot Sauce, Onions, Black Olives, Chicken, Extra Cheese, Deep Pan, sweet corn"/>
  </r>
  <r>
    <n v="679"/>
    <n v="196"/>
    <n v="3"/>
    <x v="5"/>
    <n v="8"/>
    <s v="1/3/2021"/>
    <x v="1"/>
    <x v="195"/>
    <n v="11.06"/>
    <n v="101.2"/>
    <x v="1"/>
    <x v="2"/>
    <s v="Chicken, Peppers, Deep Pan, Extra Cheese, Hot Sauce, Black Olives"/>
  </r>
  <r>
    <n v="720"/>
    <n v="197"/>
    <n v="4"/>
    <x v="2"/>
    <n v="4"/>
    <s v="6/27/2019"/>
    <x v="5"/>
    <x v="196"/>
    <n v="5.23"/>
    <n v="522.66"/>
    <x v="3"/>
    <x v="1"/>
    <s v="Deep Pan, Onions, Tomatoes, Extra Cheese, Hot Sauce, Thin Crust, Black Olives, Peppers, sweet corn, Cheese"/>
  </r>
  <r>
    <n v="534"/>
    <n v="197"/>
    <n v="4"/>
    <x v="9"/>
    <n v="9"/>
    <s v="1/5/2021"/>
    <x v="0"/>
    <x v="196"/>
    <n v="17.45"/>
    <n v="638.38"/>
    <x v="3"/>
    <x v="1"/>
    <s v="Thin Crust, Black Olives, Extra Cheese, Tomatoes, Onions, Hot Sauce, Chicken"/>
  </r>
  <r>
    <n v="852"/>
    <n v="197"/>
    <n v="4"/>
    <x v="4"/>
    <n v="3"/>
    <s v="3/16/2021"/>
    <x v="0"/>
    <x v="196"/>
    <n v="13.37"/>
    <n v="117.31"/>
    <x v="2"/>
    <x v="1"/>
    <s v="Deep Pan, Onions, sweet corn, Tomatoes, Hot Sauce, Peppers"/>
  </r>
  <r>
    <n v="531"/>
    <n v="197"/>
    <n v="4"/>
    <x v="3"/>
    <n v="14"/>
    <s v="10/23/2019"/>
    <x v="2"/>
    <x v="196"/>
    <n v="17.43"/>
    <n v="848.88"/>
    <x v="0"/>
    <x v="3"/>
    <s v="sweet corn, Hot Sauce, Tomatoes, Onions, Deep Pan, Extra Cheese, Peppers"/>
  </r>
  <r>
    <n v="321"/>
    <n v="198"/>
    <n v="2"/>
    <x v="2"/>
    <n v="0"/>
    <s v="10/19/2021"/>
    <x v="0"/>
    <x v="197"/>
    <n v="16.350000000000001"/>
    <n v="366.42"/>
    <x v="3"/>
    <x v="2"/>
    <s v="Peppers, Cheese, Black Olives, Thin Crust, sweet corn, Tomatoes"/>
  </r>
  <r>
    <n v="868"/>
    <n v="198"/>
    <n v="2"/>
    <x v="4"/>
    <n v="3"/>
    <s v="4/13/2019"/>
    <x v="3"/>
    <x v="197"/>
    <n v="16.96"/>
    <n v="762.91"/>
    <x v="0"/>
    <x v="3"/>
    <s v="Chicken, Deep Pan, Onions, Extra Cheese, sweet corn, Peppers, Hot Sauce, Thin Crust, Tomatoes, Cheese"/>
  </r>
  <r>
    <n v="5"/>
    <n v="199"/>
    <n v="1"/>
    <x v="5"/>
    <n v="15"/>
    <s v="5/7/2019"/>
    <x v="0"/>
    <x v="198"/>
    <n v="18.739999999999998"/>
    <n v="661.62"/>
    <x v="0"/>
    <x v="3"/>
    <s v="sweet corn, Hot Sauce, Thin Crust, Cheese, Deep Pan, Chicken"/>
  </r>
  <r>
    <n v="458"/>
    <n v="200"/>
    <n v="1"/>
    <x v="8"/>
    <n v="16"/>
    <s v="8/17/2020"/>
    <x v="6"/>
    <x v="199"/>
    <n v="17.420000000000002"/>
    <n v="880.44"/>
    <x v="2"/>
    <x v="1"/>
    <s v="Extra Cheese, Cheese, sweet corn, Tomatoes, Peppers, Thin Crust, Black Olives, Deep Pan, Chicken"/>
  </r>
  <r>
    <n v="820"/>
    <n v="201"/>
    <n v="4"/>
    <x v="1"/>
    <n v="10"/>
    <s v="10/29/2019"/>
    <x v="0"/>
    <x v="200"/>
    <n v="18.86"/>
    <n v="36.85"/>
    <x v="3"/>
    <x v="1"/>
    <s v="Black Olives, Deep Pan, Chicken, Peppers, Thin Crust"/>
  </r>
  <r>
    <n v="535"/>
    <n v="201"/>
    <n v="4"/>
    <x v="2"/>
    <n v="12"/>
    <s v="8/16/2020"/>
    <x v="1"/>
    <x v="200"/>
    <n v="12.44"/>
    <n v="25.12"/>
    <x v="2"/>
    <x v="0"/>
    <s v="sweet corn, Deep Pan, Tomatoes, Chicken, Onions, Peppers, Black Olives, Thin Crust, Hot Sauce, Cheese"/>
  </r>
  <r>
    <n v="409"/>
    <n v="201"/>
    <n v="4"/>
    <x v="7"/>
    <n v="11"/>
    <s v="5/1/2020"/>
    <x v="4"/>
    <x v="200"/>
    <n v="15.22"/>
    <n v="459"/>
    <x v="2"/>
    <x v="0"/>
    <s v="Black Olives, Cheese, Deep Pan, Onions, Thin Crust, Hot Sauce, Chicken, sweet corn"/>
  </r>
  <r>
    <n v="624"/>
    <n v="201"/>
    <n v="4"/>
    <x v="7"/>
    <n v="11"/>
    <s v="7/20/2021"/>
    <x v="0"/>
    <x v="200"/>
    <n v="7.34"/>
    <n v="669.07"/>
    <x v="2"/>
    <x v="1"/>
    <s v="Cheese, Deep Pan, Extra Cheese, Hot Sauce, sweet corn, Chicken, Tomatoes, Thin Crust, Black Olives, Peppers, Onions"/>
  </r>
  <r>
    <n v="588"/>
    <n v="202"/>
    <n v="1"/>
    <x v="7"/>
    <n v="12"/>
    <s v="6/2/2019"/>
    <x v="1"/>
    <x v="201"/>
    <n v="13.08"/>
    <n v="39.71"/>
    <x v="1"/>
    <x v="1"/>
    <s v="Extra Cheese, Peppers, Deep Pan, sweet corn, Chicken, Hot Sauce, Cheese, Tomatoes, Onions, Black Olives, Thin Crust"/>
  </r>
  <r>
    <n v="460"/>
    <n v="203"/>
    <n v="4"/>
    <x v="1"/>
    <n v="2"/>
    <s v="8/5/2020"/>
    <x v="2"/>
    <x v="202"/>
    <n v="9.1999999999999993"/>
    <n v="661.84"/>
    <x v="1"/>
    <x v="2"/>
    <s v="Onions, Extra Cheese, Chicken, Deep Pan, Hot Sauce, Tomatoes, sweet corn, Cheese, Thin Crust, Black Olives"/>
  </r>
  <r>
    <n v="852"/>
    <n v="203"/>
    <n v="4"/>
    <x v="4"/>
    <n v="11"/>
    <s v="9/16/2020"/>
    <x v="2"/>
    <x v="202"/>
    <n v="14.32"/>
    <n v="839.7"/>
    <x v="2"/>
    <x v="2"/>
    <s v="sweet corn, Cheese, Extra Cheese, Tomatoes, Black Olives, Hot Sauce"/>
  </r>
  <r>
    <n v="873"/>
    <n v="203"/>
    <n v="4"/>
    <x v="2"/>
    <n v="7"/>
    <s v="1/25/2019"/>
    <x v="4"/>
    <x v="202"/>
    <n v="19.68"/>
    <n v="681.37"/>
    <x v="0"/>
    <x v="2"/>
    <s v="Hot Sauce, Black Olives, Peppers, Thin Crust, sweet corn"/>
  </r>
  <r>
    <n v="598"/>
    <n v="203"/>
    <n v="4"/>
    <x v="4"/>
    <n v="2"/>
    <s v="3/14/2019"/>
    <x v="5"/>
    <x v="202"/>
    <n v="8.18"/>
    <n v="71.22"/>
    <x v="0"/>
    <x v="2"/>
    <s v="sweet corn, Thin Crust, Chicken, Deep Pan, Extra Cheese, Hot Sauce, Cheese, Peppers, Onions, Black Olives"/>
  </r>
  <r>
    <n v="716"/>
    <n v="204"/>
    <n v="1"/>
    <x v="5"/>
    <n v="16"/>
    <s v="10/18/2019"/>
    <x v="4"/>
    <x v="203"/>
    <n v="18.04"/>
    <n v="916.99"/>
    <x v="2"/>
    <x v="2"/>
    <s v="Black Olives, Hot Sauce, Extra Cheese, sweet corn, Thin Crust, Chicken, Peppers"/>
  </r>
  <r>
    <n v="610"/>
    <n v="205"/>
    <n v="3"/>
    <x v="7"/>
    <n v="19"/>
    <s v="9/14/2020"/>
    <x v="6"/>
    <x v="204"/>
    <n v="6.26"/>
    <n v="663.78"/>
    <x v="1"/>
    <x v="3"/>
    <s v="Thin Crust, Peppers, sweet corn, Deep Pan, Tomatoes, Extra Cheese, Onions"/>
  </r>
  <r>
    <n v="101"/>
    <n v="205"/>
    <n v="3"/>
    <x v="2"/>
    <n v="8"/>
    <s v="1/25/2019"/>
    <x v="4"/>
    <x v="204"/>
    <n v="7.49"/>
    <n v="524.32000000000005"/>
    <x v="3"/>
    <x v="1"/>
    <s v="Chicken, Peppers, Onions, Extra Cheese, Hot Sauce"/>
  </r>
  <r>
    <n v="278"/>
    <n v="205"/>
    <n v="3"/>
    <x v="8"/>
    <n v="11"/>
    <s v="10/16/2020"/>
    <x v="4"/>
    <x v="204"/>
    <n v="12.41"/>
    <n v="526.69000000000005"/>
    <x v="0"/>
    <x v="1"/>
    <s v="Tomatoes, Black Olives, Thin Crust, Chicken, Onions, Extra Cheese, Peppers, Deep Pan, Hot Sauce, Cheese"/>
  </r>
  <r>
    <n v="84"/>
    <n v="206"/>
    <n v="3"/>
    <x v="8"/>
    <n v="8"/>
    <s v="3/17/2019"/>
    <x v="1"/>
    <x v="205"/>
    <n v="18.350000000000001"/>
    <n v="708.12"/>
    <x v="0"/>
    <x v="1"/>
    <s v="Hot Sauce, Tomatoes, Black Olives, sweet corn, Chicken, Cheese, Deep Pan"/>
  </r>
  <r>
    <n v="105"/>
    <n v="206"/>
    <n v="3"/>
    <x v="5"/>
    <n v="9"/>
    <s v="2/16/2021"/>
    <x v="0"/>
    <x v="205"/>
    <n v="6.81"/>
    <n v="365.46"/>
    <x v="3"/>
    <x v="0"/>
    <s v="Hot Sauce, Chicken, Black Olives, Cheese, Tomatoes, Onions, Extra Cheese, Thin Crust"/>
  </r>
  <r>
    <n v="126"/>
    <n v="206"/>
    <n v="3"/>
    <x v="9"/>
    <n v="12"/>
    <s v="11/1/2020"/>
    <x v="1"/>
    <x v="205"/>
    <n v="8.8699999999999992"/>
    <n v="582.69000000000005"/>
    <x v="3"/>
    <x v="3"/>
    <s v="Black Olives, sweet corn, Tomatoes, Deep Pan, Cheese, Peppers, Thin Crust, Chicken, Onions"/>
  </r>
  <r>
    <n v="37"/>
    <n v="207"/>
    <n v="1"/>
    <x v="9"/>
    <n v="13"/>
    <s v="7/11/2019"/>
    <x v="5"/>
    <x v="206"/>
    <n v="19.98"/>
    <n v="526.42999999999995"/>
    <x v="0"/>
    <x v="0"/>
    <s v="Cheese, Tomatoes, Black Olives, Deep Pan, sweet corn, Thin Crust, Onions, Hot Sauce, Peppers"/>
  </r>
  <r>
    <n v="603"/>
    <n v="208"/>
    <n v="5"/>
    <x v="5"/>
    <n v="5"/>
    <s v="1/29/2019"/>
    <x v="0"/>
    <x v="207"/>
    <n v="12.66"/>
    <n v="769.86"/>
    <x v="3"/>
    <x v="3"/>
    <s v="Thin Crust, Deep Pan, Hot Sauce, Cheese, Extra Cheese, Peppers"/>
  </r>
  <r>
    <n v="512"/>
    <n v="208"/>
    <n v="5"/>
    <x v="9"/>
    <n v="1"/>
    <s v="1/16/2019"/>
    <x v="2"/>
    <x v="207"/>
    <n v="10.91"/>
    <n v="433.77"/>
    <x v="2"/>
    <x v="0"/>
    <s v="Black Olives, Deep Pan, Peppers, Hot Sauce, Extra Cheese, Onions, Chicken, Cheese, sweet corn"/>
  </r>
  <r>
    <n v="965"/>
    <n v="208"/>
    <n v="5"/>
    <x v="0"/>
    <n v="4"/>
    <s v="1/24/2019"/>
    <x v="5"/>
    <x v="207"/>
    <n v="5.08"/>
    <n v="673.45"/>
    <x v="3"/>
    <x v="0"/>
    <s v="sweet corn, Tomatoes, Deep Pan, Peppers, Extra Cheese, Chicken, Black Olives"/>
  </r>
  <r>
    <n v="181"/>
    <n v="208"/>
    <n v="5"/>
    <x v="6"/>
    <n v="18"/>
    <s v="11/28/2020"/>
    <x v="3"/>
    <x v="207"/>
    <n v="11.68"/>
    <n v="677.39"/>
    <x v="3"/>
    <x v="1"/>
    <s v="Thin Crust, Peppers, Black Olives, Chicken, Cheese, Hot Sauce, Tomatoes, sweet corn, Onions, Deep Pan, Extra Cheese"/>
  </r>
  <r>
    <n v="755"/>
    <n v="208"/>
    <n v="5"/>
    <x v="8"/>
    <n v="16"/>
    <s v="6/20/2019"/>
    <x v="5"/>
    <x v="207"/>
    <n v="16.68"/>
    <n v="594.94000000000005"/>
    <x v="3"/>
    <x v="2"/>
    <s v="sweet corn, Hot Sauce, Extra Cheese, Cheese, Onions, Tomatoes, Chicken, Peppers, Thin Crust, Black Olives"/>
  </r>
  <r>
    <n v="654"/>
    <n v="209"/>
    <n v="1"/>
    <x v="5"/>
    <n v="14"/>
    <s v="7/13/2019"/>
    <x v="3"/>
    <x v="208"/>
    <n v="10.64"/>
    <n v="99.57"/>
    <x v="2"/>
    <x v="2"/>
    <s v="Black Olives, sweet corn, Thin Crust, Peppers, Hot Sauce, Onions, Cheese, Tomatoes"/>
  </r>
  <r>
    <n v="2"/>
    <n v="210"/>
    <n v="1"/>
    <x v="4"/>
    <n v="5"/>
    <s v="9/18/2021"/>
    <x v="3"/>
    <x v="209"/>
    <n v="8.77"/>
    <n v="278.04000000000002"/>
    <x v="2"/>
    <x v="2"/>
    <s v="sweet corn, Extra Cheese, Chicken, Hot Sauce, Peppers, Deep Pan"/>
  </r>
  <r>
    <n v="334"/>
    <n v="211"/>
    <n v="1"/>
    <x v="5"/>
    <n v="20"/>
    <s v="1/18/2019"/>
    <x v="4"/>
    <x v="210"/>
    <n v="9.52"/>
    <n v="434.68"/>
    <x v="0"/>
    <x v="3"/>
    <s v="sweet corn, Black Olives, Onions, Extra Cheese, Hot Sauce, Deep Pan, Peppers, Thin Crust"/>
  </r>
  <r>
    <n v="849"/>
    <n v="212"/>
    <n v="1"/>
    <x v="6"/>
    <n v="8"/>
    <s v="6/4/2020"/>
    <x v="5"/>
    <x v="211"/>
    <n v="9.25"/>
    <n v="72.209999999999994"/>
    <x v="2"/>
    <x v="2"/>
    <s v="Onions, Peppers, Deep Pan, Black Olives, Thin Crust, sweet corn, Extra Cheese, Cheese, Chicken, Tomatoes"/>
  </r>
  <r>
    <n v="509"/>
    <n v="213"/>
    <n v="1"/>
    <x v="1"/>
    <n v="2"/>
    <s v="8/21/2021"/>
    <x v="3"/>
    <x v="212"/>
    <n v="14.13"/>
    <n v="114.12"/>
    <x v="2"/>
    <x v="2"/>
    <s v="Thin Crust, Peppers, Hot Sauce, Deep Pan, Black Olives"/>
  </r>
  <r>
    <n v="874"/>
    <n v="214"/>
    <n v="4"/>
    <x v="9"/>
    <n v="6"/>
    <s v="11/9/2021"/>
    <x v="0"/>
    <x v="213"/>
    <n v="16.71"/>
    <n v="166.65"/>
    <x v="3"/>
    <x v="2"/>
    <s v="Onions, Thin Crust, Chicken, sweet corn, Black Olives"/>
  </r>
  <r>
    <n v="64"/>
    <n v="214"/>
    <n v="4"/>
    <x v="9"/>
    <n v="9"/>
    <s v="12/24/2020"/>
    <x v="5"/>
    <x v="213"/>
    <n v="14.87"/>
    <n v="127"/>
    <x v="2"/>
    <x v="3"/>
    <s v="Black Olives, Extra Cheese, Tomatoes, Cheese, Deep Pan, Peppers, Thin Crust, Onions, sweet corn, Hot Sauce, Chicken"/>
  </r>
  <r>
    <n v="848"/>
    <n v="214"/>
    <n v="4"/>
    <x v="6"/>
    <n v="12"/>
    <s v="3/20/2019"/>
    <x v="2"/>
    <x v="213"/>
    <n v="13.73"/>
    <n v="729.11"/>
    <x v="0"/>
    <x v="3"/>
    <s v="Thin Crust, sweet corn, Onions, Tomatoes, Cheese, Extra Cheese, Deep Pan, Hot Sauce, Black Olives, Chicken"/>
  </r>
  <r>
    <n v="953"/>
    <n v="214"/>
    <n v="4"/>
    <x v="3"/>
    <n v="10"/>
    <s v="6/27/2021"/>
    <x v="1"/>
    <x v="213"/>
    <n v="15.22"/>
    <n v="254.64"/>
    <x v="3"/>
    <x v="1"/>
    <s v="Chicken, Deep Pan, Onions, Extra Cheese, Cheese, Black Olives"/>
  </r>
  <r>
    <n v="98"/>
    <n v="215"/>
    <n v="1"/>
    <x v="4"/>
    <n v="5"/>
    <s v="7/19/2019"/>
    <x v="4"/>
    <x v="214"/>
    <n v="13.73"/>
    <n v="783.83"/>
    <x v="0"/>
    <x v="1"/>
    <s v="Onions, Chicken, Hot Sauce, Black Olives, Peppers, Cheese, Tomatoes"/>
  </r>
  <r>
    <n v="525"/>
    <n v="216"/>
    <n v="3"/>
    <x v="1"/>
    <n v="7"/>
    <s v="2/17/2020"/>
    <x v="6"/>
    <x v="215"/>
    <n v="9.4499999999999993"/>
    <n v="839.72"/>
    <x v="2"/>
    <x v="0"/>
    <s v="Tomatoes, Deep Pan, Chicken, Hot Sauce, Cheese, Thin Crust, sweet corn, Black Olives, Onions, Extra Cheese"/>
  </r>
  <r>
    <n v="75"/>
    <n v="216"/>
    <n v="3"/>
    <x v="9"/>
    <n v="20"/>
    <s v="10/17/2021"/>
    <x v="1"/>
    <x v="215"/>
    <n v="10.15"/>
    <n v="380.02"/>
    <x v="1"/>
    <x v="2"/>
    <s v="Deep Pan, Peppers, Black Olives, Thin Crust, Chicken, Tomatoes"/>
  </r>
  <r>
    <n v="440"/>
    <n v="216"/>
    <n v="3"/>
    <x v="8"/>
    <n v="3"/>
    <s v="1/6/2019"/>
    <x v="1"/>
    <x v="215"/>
    <n v="19.5"/>
    <n v="402.84"/>
    <x v="0"/>
    <x v="3"/>
    <s v="Tomatoes, Peppers, Hot Sauce, Black Olives, Extra Cheese, sweet corn, Onions"/>
  </r>
  <r>
    <n v="903"/>
    <n v="217"/>
    <n v="2"/>
    <x v="7"/>
    <n v="12"/>
    <s v="12/27/2020"/>
    <x v="1"/>
    <x v="216"/>
    <n v="14.27"/>
    <n v="527.65"/>
    <x v="3"/>
    <x v="2"/>
    <s v="Deep Pan, Thin Crust, Onions, sweet corn, Cheese"/>
  </r>
  <r>
    <n v="29"/>
    <n v="217"/>
    <n v="2"/>
    <x v="1"/>
    <n v="17"/>
    <s v="3/3/2020"/>
    <x v="0"/>
    <x v="216"/>
    <n v="10.57"/>
    <n v="192.71"/>
    <x v="2"/>
    <x v="3"/>
    <s v="Thin Crust, Hot Sauce, Black Olives, Peppers, Cheese, Deep Pan, Extra Cheese, Tomatoes, Chicken, Onions"/>
  </r>
  <r>
    <n v="169"/>
    <n v="218"/>
    <n v="1"/>
    <x v="0"/>
    <n v="13"/>
    <s v="2/22/2021"/>
    <x v="6"/>
    <x v="217"/>
    <n v="18.71"/>
    <n v="570.69000000000005"/>
    <x v="2"/>
    <x v="3"/>
    <s v="Cheese, Tomatoes, Thin Crust, Deep Pan, Chicken, Hot Sauce, sweet corn, Black Olives, Extra Cheese"/>
  </r>
  <r>
    <n v="652"/>
    <n v="219"/>
    <n v="4"/>
    <x v="4"/>
    <n v="8"/>
    <s v="7/4/2021"/>
    <x v="1"/>
    <x v="218"/>
    <n v="14.78"/>
    <n v="25.51"/>
    <x v="2"/>
    <x v="3"/>
    <s v="Thin Crust, sweet corn, Deep Pan, Cheese, Onions, Black Olives, Tomatoes"/>
  </r>
  <r>
    <n v="638"/>
    <n v="219"/>
    <n v="4"/>
    <x v="0"/>
    <n v="3"/>
    <s v="8/1/2020"/>
    <x v="3"/>
    <x v="218"/>
    <n v="17.36"/>
    <n v="956.71"/>
    <x v="2"/>
    <x v="2"/>
    <s v="Extra Cheese, Thin Crust, Onions, Chicken, Peppers, Hot Sauce, Deep Pan, sweet corn"/>
  </r>
  <r>
    <n v="587"/>
    <n v="219"/>
    <n v="4"/>
    <x v="7"/>
    <n v="11"/>
    <s v="12/12/2019"/>
    <x v="5"/>
    <x v="218"/>
    <n v="12.58"/>
    <n v="171.74"/>
    <x v="2"/>
    <x v="2"/>
    <s v="Onions, Cheese, Peppers, Black Olives, Thin Crust, Tomatoes, Chicken, sweet corn"/>
  </r>
  <r>
    <n v="949"/>
    <n v="219"/>
    <n v="4"/>
    <x v="1"/>
    <n v="1"/>
    <s v="5/20/2020"/>
    <x v="2"/>
    <x v="218"/>
    <n v="5.39"/>
    <n v="883.61"/>
    <x v="1"/>
    <x v="0"/>
    <s v="Deep Pan, Chicken, Onions, Thin Crust, Cheese, Extra Cheese, Hot Sauce, Peppers, Tomatoes"/>
  </r>
  <r>
    <n v="236"/>
    <n v="220"/>
    <n v="4"/>
    <x v="7"/>
    <n v="18"/>
    <s v="11/12/2020"/>
    <x v="5"/>
    <x v="219"/>
    <n v="5.95"/>
    <n v="307.63"/>
    <x v="2"/>
    <x v="0"/>
    <s v="Hot Sauce, sweet corn, Deep Pan, Extra Cheese, Black Olives"/>
  </r>
  <r>
    <n v="824"/>
    <n v="220"/>
    <n v="4"/>
    <x v="0"/>
    <n v="13"/>
    <s v="12/4/2019"/>
    <x v="2"/>
    <x v="219"/>
    <n v="6.36"/>
    <n v="306.11"/>
    <x v="2"/>
    <x v="1"/>
    <s v="Tomatoes, Thin Crust, Onions, Deep Pan, Peppers, sweet corn"/>
  </r>
  <r>
    <n v="713"/>
    <n v="220"/>
    <n v="4"/>
    <x v="4"/>
    <n v="8"/>
    <s v="5/21/2020"/>
    <x v="5"/>
    <x v="219"/>
    <n v="15.18"/>
    <n v="734.58"/>
    <x v="2"/>
    <x v="3"/>
    <s v="Deep Pan, Onions, Hot Sauce, Peppers, Black Olives, Chicken, sweet corn, Thin Crust"/>
  </r>
  <r>
    <n v="909"/>
    <n v="220"/>
    <n v="4"/>
    <x v="5"/>
    <n v="1"/>
    <s v="5/4/2019"/>
    <x v="3"/>
    <x v="219"/>
    <n v="9.24"/>
    <n v="712.48"/>
    <x v="2"/>
    <x v="1"/>
    <s v="Onions, Thin Crust, Peppers, Cheese, Hot Sauce, Black Olives, sweet corn, Deep Pan, Tomatoes, Chicken"/>
  </r>
  <r>
    <n v="249"/>
    <n v="221"/>
    <n v="3"/>
    <x v="3"/>
    <n v="18"/>
    <s v="8/4/2021"/>
    <x v="2"/>
    <x v="220"/>
    <n v="11.24"/>
    <n v="364.52"/>
    <x v="1"/>
    <x v="3"/>
    <s v="Cheese, Black Olives, Deep Pan, Peppers, Thin Crust, Tomatoes, Chicken, Onions, Extra Cheese, sweet corn"/>
  </r>
  <r>
    <n v="169"/>
    <n v="221"/>
    <n v="3"/>
    <x v="8"/>
    <n v="6"/>
    <s v="3/30/2020"/>
    <x v="6"/>
    <x v="220"/>
    <n v="12.94"/>
    <n v="639.37"/>
    <x v="3"/>
    <x v="2"/>
    <s v="Thin Crust, Chicken, Cheese, Onions, sweet corn, Extra Cheese, Tomatoes"/>
  </r>
  <r>
    <n v="772"/>
    <n v="221"/>
    <n v="3"/>
    <x v="8"/>
    <n v="17"/>
    <s v="3/23/2020"/>
    <x v="6"/>
    <x v="220"/>
    <n v="12.58"/>
    <n v="356.25"/>
    <x v="2"/>
    <x v="3"/>
    <s v="Chicken, sweet corn, Black Olives, Tomatoes, Peppers, Cheese"/>
  </r>
  <r>
    <n v="416"/>
    <n v="222"/>
    <n v="2"/>
    <x v="0"/>
    <n v="1"/>
    <s v="3/22/2021"/>
    <x v="6"/>
    <x v="221"/>
    <n v="7.31"/>
    <n v="558.89"/>
    <x v="3"/>
    <x v="2"/>
    <s v="sweet corn, Extra Cheese, Cheese, Hot Sauce, Chicken, Black Olives, Tomatoes"/>
  </r>
  <r>
    <n v="65"/>
    <n v="222"/>
    <n v="2"/>
    <x v="4"/>
    <n v="11"/>
    <s v="12/12/2021"/>
    <x v="1"/>
    <x v="221"/>
    <n v="5.86"/>
    <n v="242.7"/>
    <x v="3"/>
    <x v="3"/>
    <s v="Chicken, Hot Sauce, Black Olives, Extra Cheese, sweet corn, Tomatoes, Thin Crust, Onions, Peppers"/>
  </r>
  <r>
    <n v="157"/>
    <n v="223"/>
    <n v="1"/>
    <x v="5"/>
    <n v="16"/>
    <s v="2/10/2021"/>
    <x v="2"/>
    <x v="222"/>
    <n v="16.21"/>
    <n v="78.22"/>
    <x v="3"/>
    <x v="0"/>
    <s v="Peppers, Deep Pan, Black Olives, Chicken, Hot Sauce, Tomatoes, Cheese, Onions"/>
  </r>
  <r>
    <n v="815"/>
    <n v="224"/>
    <n v="4"/>
    <x v="5"/>
    <n v="12"/>
    <s v="7/10/2020"/>
    <x v="4"/>
    <x v="223"/>
    <n v="14.5"/>
    <n v="14.45"/>
    <x v="3"/>
    <x v="2"/>
    <s v="Onions, Cheese, Peppers, Tomatoes, Deep Pan, Thin Crust, Chicken, Hot Sauce, sweet corn, Black Olives, Extra Cheese"/>
  </r>
  <r>
    <n v="254"/>
    <n v="224"/>
    <n v="4"/>
    <x v="8"/>
    <n v="12"/>
    <s v="9/16/2021"/>
    <x v="5"/>
    <x v="223"/>
    <n v="13.88"/>
    <n v="947.27"/>
    <x v="2"/>
    <x v="2"/>
    <s v="Chicken, Peppers, Hot Sauce, Tomatoes, Onions, sweet corn"/>
  </r>
  <r>
    <n v="981"/>
    <n v="224"/>
    <n v="4"/>
    <x v="3"/>
    <n v="5"/>
    <s v="5/7/2020"/>
    <x v="5"/>
    <x v="223"/>
    <n v="5.51"/>
    <n v="849.74"/>
    <x v="3"/>
    <x v="1"/>
    <s v="Peppers, Onions, Deep Pan, Hot Sauce, sweet corn, Tomatoes, Thin Crust, Black Olives, Cheese, Extra Cheese, Chicken"/>
  </r>
  <r>
    <n v="339"/>
    <n v="224"/>
    <n v="4"/>
    <x v="5"/>
    <n v="10"/>
    <s v="7/6/2019"/>
    <x v="3"/>
    <x v="223"/>
    <n v="8.4700000000000006"/>
    <n v="354.41"/>
    <x v="3"/>
    <x v="0"/>
    <s v="Cheese, Chicken, Black Olives, Peppers, Hot Sauce, Onions, Tomatoes"/>
  </r>
  <r>
    <n v="189"/>
    <n v="225"/>
    <n v="3"/>
    <x v="4"/>
    <n v="19"/>
    <s v="6/17/2020"/>
    <x v="2"/>
    <x v="224"/>
    <n v="19.72"/>
    <n v="177.14"/>
    <x v="0"/>
    <x v="2"/>
    <s v="Extra Cheese, Deep Pan, Thin Crust, Black Olives, Onions, Cheese, Chicken, Tomatoes, Hot Sauce"/>
  </r>
  <r>
    <n v="903"/>
    <n v="225"/>
    <n v="3"/>
    <x v="3"/>
    <n v="9"/>
    <s v="3/28/2019"/>
    <x v="5"/>
    <x v="224"/>
    <n v="13.62"/>
    <n v="942.17"/>
    <x v="2"/>
    <x v="3"/>
    <s v="Cheese, Tomatoes, sweet corn, Extra Cheese, Chicken, Thin Crust, Black Olives, Onions, Hot Sauce, Peppers, Deep Pan"/>
  </r>
  <r>
    <n v="230"/>
    <n v="225"/>
    <n v="3"/>
    <x v="6"/>
    <n v="20"/>
    <s v="7/22/2020"/>
    <x v="2"/>
    <x v="224"/>
    <n v="18.899999999999999"/>
    <n v="753.05"/>
    <x v="1"/>
    <x v="1"/>
    <s v="Extra Cheese, sweet corn, Cheese, Chicken, Deep Pan, Peppers, Tomatoes, Thin Crust, Onions"/>
  </r>
  <r>
    <n v="188"/>
    <n v="226"/>
    <n v="1"/>
    <x v="9"/>
    <n v="10"/>
    <s v="6/14/2021"/>
    <x v="6"/>
    <x v="225"/>
    <n v="17.38"/>
    <n v="789.17"/>
    <x v="0"/>
    <x v="1"/>
    <s v="Thin Crust, Chicken, Peppers, Onions, Black Olives, Tomatoes, Deep Pan, Cheese, Extra Cheese, Hot Sauce, sweet corn"/>
  </r>
  <r>
    <n v="689"/>
    <n v="227"/>
    <n v="2"/>
    <x v="0"/>
    <n v="18"/>
    <s v="11/14/2021"/>
    <x v="1"/>
    <x v="226"/>
    <n v="10.46"/>
    <n v="359.99"/>
    <x v="2"/>
    <x v="1"/>
    <s v="Extra Cheese, sweet corn, Chicken, Onions, Hot Sauce, Tomatoes, Black Olives, Peppers, Deep Pan, Thin Crust"/>
  </r>
  <r>
    <n v="73"/>
    <n v="227"/>
    <n v="2"/>
    <x v="0"/>
    <n v="3"/>
    <s v="1/25/2019"/>
    <x v="4"/>
    <x v="226"/>
    <n v="13.48"/>
    <n v="185.06"/>
    <x v="3"/>
    <x v="3"/>
    <s v="sweet corn, Cheese, Extra Cheese, Chicken, Tomatoes, Thin Crust, Deep Pan, Black Olives, Peppers, Hot Sauce, Onions"/>
  </r>
  <r>
    <n v="353"/>
    <n v="228"/>
    <n v="1"/>
    <x v="7"/>
    <n v="17"/>
    <s v="8/22/2019"/>
    <x v="5"/>
    <x v="227"/>
    <n v="19.32"/>
    <n v="85.26"/>
    <x v="0"/>
    <x v="3"/>
    <s v="Extra Cheese, Black Olives, Peppers, Hot Sauce, sweet corn, Tomatoes"/>
  </r>
  <r>
    <n v="720"/>
    <n v="229"/>
    <n v="3"/>
    <x v="0"/>
    <n v="5"/>
    <s v="8/8/2021"/>
    <x v="1"/>
    <x v="228"/>
    <n v="5.68"/>
    <n v="729.96"/>
    <x v="3"/>
    <x v="2"/>
    <s v="Onions, Tomatoes, Hot Sauce, Thin Crust, Peppers, Extra Cheese, Black Olives, sweet corn, Deep Pan"/>
  </r>
  <r>
    <n v="581"/>
    <n v="229"/>
    <n v="3"/>
    <x v="9"/>
    <n v="10"/>
    <s v="7/8/2020"/>
    <x v="2"/>
    <x v="228"/>
    <n v="8.8699999999999992"/>
    <n v="670.28"/>
    <x v="0"/>
    <x v="1"/>
    <s v="Cheese, Black Olives, Extra Cheese, Hot Sauce, Chicken, Onions, Peppers"/>
  </r>
  <r>
    <n v="316"/>
    <n v="229"/>
    <n v="3"/>
    <x v="2"/>
    <n v="3"/>
    <s v="9/9/2021"/>
    <x v="5"/>
    <x v="228"/>
    <n v="14.52"/>
    <n v="872.96"/>
    <x v="1"/>
    <x v="1"/>
    <s v="Tomatoes, Deep Pan, Extra Cheese, Cheese, Thin Crust"/>
  </r>
  <r>
    <n v="4"/>
    <n v="230"/>
    <n v="1"/>
    <x v="4"/>
    <n v="9"/>
    <s v="3/22/2019"/>
    <x v="4"/>
    <x v="229"/>
    <n v="8.3800000000000008"/>
    <n v="578.52"/>
    <x v="1"/>
    <x v="2"/>
    <s v="Black Olives, Chicken, Peppers, Onions, Hot Sauce, Cheese, Deep Pan"/>
  </r>
  <r>
    <n v="576"/>
    <n v="231"/>
    <n v="3"/>
    <x v="1"/>
    <n v="10"/>
    <s v="1/23/2021"/>
    <x v="3"/>
    <x v="230"/>
    <n v="8.9499999999999993"/>
    <n v="928.05"/>
    <x v="1"/>
    <x v="1"/>
    <s v="Chicken, Black Olives, Deep Pan, sweet corn, Thin Crust, Onions, Hot Sauce, Extra Cheese, Peppers"/>
  </r>
  <r>
    <n v="916"/>
    <n v="231"/>
    <n v="3"/>
    <x v="7"/>
    <n v="8"/>
    <s v="3/10/2019"/>
    <x v="1"/>
    <x v="230"/>
    <n v="10.09"/>
    <n v="734.38"/>
    <x v="0"/>
    <x v="3"/>
    <s v="Black Olives, Extra Cheese, sweet corn, Peppers, Thin Crust, Tomatoes, Cheese, Deep Pan, Chicken, Hot Sauce, Onions"/>
  </r>
  <r>
    <n v="961"/>
    <n v="231"/>
    <n v="3"/>
    <x v="5"/>
    <n v="1"/>
    <s v="4/5/2019"/>
    <x v="4"/>
    <x v="230"/>
    <n v="16.79"/>
    <n v="905.79"/>
    <x v="3"/>
    <x v="0"/>
    <s v="Extra Cheese, Onions, Deep Pan, Thin Crust, Hot Sauce, Black Olives"/>
  </r>
  <r>
    <n v="477"/>
    <n v="232"/>
    <n v="2"/>
    <x v="8"/>
    <n v="7"/>
    <s v="6/19/2021"/>
    <x v="3"/>
    <x v="231"/>
    <n v="11.13"/>
    <n v="170.06"/>
    <x v="2"/>
    <x v="0"/>
    <s v="Thin Crust, Extra Cheese, Chicken, Deep Pan, Peppers, Onions, sweet corn"/>
  </r>
  <r>
    <n v="81"/>
    <n v="232"/>
    <n v="2"/>
    <x v="5"/>
    <n v="17"/>
    <s v="10/20/2021"/>
    <x v="2"/>
    <x v="231"/>
    <n v="14.25"/>
    <n v="468.82"/>
    <x v="2"/>
    <x v="3"/>
    <s v="Tomatoes, Onions, Chicken, Extra Cheese, Hot Sauce"/>
  </r>
  <r>
    <n v="426"/>
    <n v="233"/>
    <n v="1"/>
    <x v="4"/>
    <n v="20"/>
    <s v="8/12/2020"/>
    <x v="2"/>
    <x v="232"/>
    <n v="17.88"/>
    <n v="42.25"/>
    <x v="1"/>
    <x v="3"/>
    <s v="Thin Crust, Tomatoes, Cheese, Onions, sweet corn, Chicken, Hot Sauce, Black Olives, Peppers"/>
  </r>
  <r>
    <n v="869"/>
    <n v="234"/>
    <n v="3"/>
    <x v="1"/>
    <n v="14"/>
    <s v="11/18/2019"/>
    <x v="6"/>
    <x v="233"/>
    <n v="11.08"/>
    <n v="934.82"/>
    <x v="0"/>
    <x v="0"/>
    <s v="sweet corn, Thin Crust, Black Olives, Extra Cheese, Cheese, Deep Pan, Tomatoes, Peppers, Hot Sauce"/>
  </r>
  <r>
    <n v="38"/>
    <n v="234"/>
    <n v="3"/>
    <x v="4"/>
    <n v="1"/>
    <s v="4/18/2020"/>
    <x v="3"/>
    <x v="233"/>
    <n v="15.93"/>
    <n v="691.31"/>
    <x v="3"/>
    <x v="3"/>
    <s v="Extra Cheese, Hot Sauce, Thin Crust, sweet corn, Deep Pan, Onions, Tomatoes, Cheese"/>
  </r>
  <r>
    <n v="998"/>
    <n v="234"/>
    <n v="3"/>
    <x v="1"/>
    <n v="0"/>
    <s v="11/23/2019"/>
    <x v="3"/>
    <x v="233"/>
    <n v="5.64"/>
    <n v="424.36"/>
    <x v="0"/>
    <x v="2"/>
    <s v="Hot Sauce, Extra Cheese, Peppers, Thin Crust, Black Olives, Deep Pan, Cheese, Chicken, Onions, Tomatoes, sweet corn"/>
  </r>
  <r>
    <n v="8"/>
    <n v="235"/>
    <n v="1"/>
    <x v="2"/>
    <n v="8"/>
    <s v="8/10/2021"/>
    <x v="0"/>
    <x v="234"/>
    <n v="12.1"/>
    <n v="953.85"/>
    <x v="1"/>
    <x v="0"/>
    <s v="Onions, Chicken, Cheese, sweet corn, Extra Cheese, Tomatoes"/>
  </r>
  <r>
    <n v="808"/>
    <n v="236"/>
    <n v="2"/>
    <x v="2"/>
    <n v="7"/>
    <s v="2/20/2021"/>
    <x v="3"/>
    <x v="235"/>
    <n v="10.9"/>
    <n v="705.69"/>
    <x v="2"/>
    <x v="3"/>
    <s v="Black Olives, Onions, sweet corn, Extra Cheese, Peppers"/>
  </r>
  <r>
    <n v="162"/>
    <n v="236"/>
    <n v="2"/>
    <x v="2"/>
    <n v="3"/>
    <s v="1/3/2020"/>
    <x v="4"/>
    <x v="235"/>
    <n v="13.94"/>
    <n v="834.47"/>
    <x v="2"/>
    <x v="0"/>
    <s v="Extra Cheese, Peppers, Chicken, Deep Pan, Hot Sauce, Onions"/>
  </r>
  <r>
    <n v="521"/>
    <n v="237"/>
    <n v="1"/>
    <x v="2"/>
    <n v="20"/>
    <s v="10/14/2021"/>
    <x v="5"/>
    <x v="236"/>
    <n v="7.68"/>
    <n v="921.17"/>
    <x v="0"/>
    <x v="1"/>
    <s v="Hot Sauce, Deep Pan, Peppers, Onions, sweet corn, Black Olives, Tomatoes, Cheese"/>
  </r>
  <r>
    <n v="202"/>
    <n v="238"/>
    <n v="1"/>
    <x v="9"/>
    <n v="0"/>
    <s v="2/13/2019"/>
    <x v="2"/>
    <x v="237"/>
    <n v="7.19"/>
    <n v="7.96"/>
    <x v="3"/>
    <x v="3"/>
    <s v="Chicken, Onions, Thin Crust, Cheese, Peppers, Tomatoes, sweet corn, Black Olives, Hot Sauce"/>
  </r>
  <r>
    <n v="805"/>
    <n v="239"/>
    <n v="2"/>
    <x v="5"/>
    <n v="6"/>
    <s v="10/18/2019"/>
    <x v="4"/>
    <x v="238"/>
    <n v="17.190000000000001"/>
    <n v="710.15"/>
    <x v="3"/>
    <x v="1"/>
    <s v="Onions, Cheese, Black Olives, Extra Cheese, Peppers, Chicken"/>
  </r>
  <r>
    <n v="359"/>
    <n v="239"/>
    <n v="2"/>
    <x v="8"/>
    <n v="11"/>
    <s v="10/19/2020"/>
    <x v="6"/>
    <x v="238"/>
    <n v="6.81"/>
    <n v="73.209999999999994"/>
    <x v="3"/>
    <x v="1"/>
    <s v="Extra Cheese, Thin Crust, Hot Sauce, Black Olives, Cheese, Onions, Peppers, Deep Pan, Chicken, sweet corn"/>
  </r>
  <r>
    <n v="372"/>
    <n v="240"/>
    <n v="1"/>
    <x v="7"/>
    <n v="1"/>
    <s v="9/7/2019"/>
    <x v="3"/>
    <x v="239"/>
    <n v="16.27"/>
    <n v="694.6"/>
    <x v="3"/>
    <x v="3"/>
    <s v="sweet corn, Onions, Chicken, Peppers, Extra Cheese, Thin Crust, Deep Pan"/>
  </r>
  <r>
    <n v="692"/>
    <n v="241"/>
    <n v="2"/>
    <x v="1"/>
    <n v="16"/>
    <s v="3/13/2020"/>
    <x v="4"/>
    <x v="240"/>
    <n v="15.23"/>
    <n v="923.53"/>
    <x v="1"/>
    <x v="3"/>
    <s v="Tomatoes, Extra Cheese, sweet corn, Deep Pan, Peppers, Cheese, Hot Sauce, Black Olives, Thin Crust, Onions"/>
  </r>
  <r>
    <n v="341"/>
    <n v="241"/>
    <n v="2"/>
    <x v="0"/>
    <n v="5"/>
    <s v="11/13/2021"/>
    <x v="3"/>
    <x v="240"/>
    <n v="6.96"/>
    <n v="928.51"/>
    <x v="2"/>
    <x v="1"/>
    <s v="Onions, Peppers, Hot Sauce, Deep Pan, sweet corn, Extra Cheese, Tomatoes, Black Olives, Cheese, Thin Crust"/>
  </r>
  <r>
    <n v="776"/>
    <n v="242"/>
    <n v="3"/>
    <x v="4"/>
    <n v="10"/>
    <s v="8/19/2020"/>
    <x v="2"/>
    <x v="241"/>
    <n v="17.04"/>
    <n v="783.58"/>
    <x v="3"/>
    <x v="0"/>
    <s v="Cheese, Thin Crust, Onions, Extra Cheese, Deep Pan, Tomatoes, Chicken, Hot Sauce"/>
  </r>
  <r>
    <n v="792"/>
    <n v="242"/>
    <n v="3"/>
    <x v="5"/>
    <n v="7"/>
    <s v="9/12/2019"/>
    <x v="5"/>
    <x v="241"/>
    <n v="11.45"/>
    <n v="951.97"/>
    <x v="0"/>
    <x v="0"/>
    <s v="Thin Crust, Chicken, Cheese, sweet corn, Onions, Tomatoes, Hot Sauce, Black Olives"/>
  </r>
  <r>
    <n v="487"/>
    <n v="242"/>
    <n v="3"/>
    <x v="3"/>
    <n v="16"/>
    <s v="10/14/2021"/>
    <x v="5"/>
    <x v="241"/>
    <n v="5.79"/>
    <n v="863.67"/>
    <x v="0"/>
    <x v="0"/>
    <s v="Black Olives, Hot Sauce, Chicken, sweet corn, Cheese, Extra Cheese, Deep Pan"/>
  </r>
  <r>
    <n v="218"/>
    <n v="243"/>
    <n v="2"/>
    <x v="8"/>
    <n v="12"/>
    <s v="7/14/2021"/>
    <x v="2"/>
    <x v="242"/>
    <n v="12.27"/>
    <n v="795.37"/>
    <x v="3"/>
    <x v="1"/>
    <s v="Cheese, sweet corn, Tomatoes, Thin Crust, Onions, Black Olives, Peppers, Extra Cheese, Deep Pan, Hot Sauce"/>
  </r>
  <r>
    <n v="247"/>
    <n v="243"/>
    <n v="2"/>
    <x v="3"/>
    <n v="9"/>
    <s v="5/21/2019"/>
    <x v="0"/>
    <x v="242"/>
    <n v="13.72"/>
    <n v="867.43"/>
    <x v="2"/>
    <x v="3"/>
    <s v="Peppers, Thin Crust, sweet corn, Hot Sauce, Onions, Chicken, Tomatoes"/>
  </r>
  <r>
    <n v="9"/>
    <n v="244"/>
    <n v="2"/>
    <x v="5"/>
    <n v="2"/>
    <s v="8/7/2020"/>
    <x v="4"/>
    <x v="243"/>
    <n v="8.6"/>
    <n v="506.23"/>
    <x v="3"/>
    <x v="3"/>
    <s v="Onions, Chicken, Peppers, Tomatoes, Hot Sauce"/>
  </r>
  <r>
    <n v="557"/>
    <n v="244"/>
    <n v="2"/>
    <x v="7"/>
    <n v="12"/>
    <s v="11/10/2021"/>
    <x v="2"/>
    <x v="243"/>
    <n v="8.35"/>
    <n v="980.36"/>
    <x v="1"/>
    <x v="2"/>
    <s v="Tomatoes, sweet corn, Chicken, Extra Cheese, Thin Crust, Peppers"/>
  </r>
  <r>
    <n v="957"/>
    <n v="245"/>
    <n v="2"/>
    <x v="3"/>
    <n v="8"/>
    <s v="8/16/2019"/>
    <x v="4"/>
    <x v="244"/>
    <n v="6.99"/>
    <n v="32.51"/>
    <x v="0"/>
    <x v="3"/>
    <s v="Thin Crust, sweet corn, Peppers, Hot Sauce, Extra Cheese"/>
  </r>
  <r>
    <n v="996"/>
    <n v="245"/>
    <n v="2"/>
    <x v="0"/>
    <n v="20"/>
    <s v="7/7/2021"/>
    <x v="2"/>
    <x v="244"/>
    <n v="9.2100000000000009"/>
    <n v="167.42"/>
    <x v="1"/>
    <x v="3"/>
    <s v="Extra Cheese, Cheese, Tomatoes, sweet corn, Chicken, Thin Crust, Hot Sauce, Deep Pan, Peppers, Onions, Black Olives"/>
  </r>
  <r>
    <n v="248"/>
    <n v="246"/>
    <n v="2"/>
    <x v="2"/>
    <n v="9"/>
    <s v="9/14/2019"/>
    <x v="3"/>
    <x v="245"/>
    <n v="18.72"/>
    <n v="47.01"/>
    <x v="1"/>
    <x v="3"/>
    <s v="Extra Cheese, Deep Pan, Hot Sauce, Black Olives, Tomatoes, sweet corn, Peppers, Chicken, Cheese, Thin Crust"/>
  </r>
  <r>
    <n v="298"/>
    <n v="246"/>
    <n v="2"/>
    <x v="6"/>
    <n v="17"/>
    <s v="5/24/2021"/>
    <x v="6"/>
    <x v="245"/>
    <n v="7.24"/>
    <n v="938.5"/>
    <x v="0"/>
    <x v="1"/>
    <s v="Tomatoes, Cheese, Peppers, Deep Pan, Black Olives, Chicken, sweet corn, Extra Cheese, Thin Crust, Hot Sauce, Onions"/>
  </r>
  <r>
    <n v="283"/>
    <n v="247"/>
    <n v="3"/>
    <x v="4"/>
    <n v="6"/>
    <s v="1/2/2021"/>
    <x v="3"/>
    <x v="246"/>
    <n v="17.79"/>
    <n v="612.6"/>
    <x v="0"/>
    <x v="2"/>
    <s v="Peppers, Chicken, Extra Cheese, Deep Pan, Black Olives, Tomatoes, Cheese, Hot Sauce, Thin Crust"/>
  </r>
  <r>
    <n v="441"/>
    <n v="247"/>
    <n v="3"/>
    <x v="0"/>
    <n v="12"/>
    <s v="6/14/2019"/>
    <x v="4"/>
    <x v="246"/>
    <n v="14.22"/>
    <n v="861.7"/>
    <x v="3"/>
    <x v="0"/>
    <s v="Peppers, Deep Pan, Extra Cheese, Onions, Cheese, Chicken"/>
  </r>
  <r>
    <n v="24"/>
    <n v="247"/>
    <n v="3"/>
    <x v="1"/>
    <n v="5"/>
    <s v="12/18/2020"/>
    <x v="4"/>
    <x v="246"/>
    <n v="6.18"/>
    <n v="255.06"/>
    <x v="0"/>
    <x v="0"/>
    <s v="Tomatoes, Hot Sauce, Extra Cheese, Deep Pan, Chicken, sweet corn, Thin Crust, Onions, Cheese, Peppers"/>
  </r>
  <r>
    <n v="294"/>
    <n v="248"/>
    <n v="2"/>
    <x v="7"/>
    <n v="0"/>
    <s v="5/21/2019"/>
    <x v="0"/>
    <x v="247"/>
    <n v="10.63"/>
    <n v="840.3"/>
    <x v="3"/>
    <x v="3"/>
    <s v="sweet corn, Extra Cheese, Peppers, Onions, Tomatoes, Cheese, Chicken, Thin Crust, Deep Pan, Black Olives, Hot Sauce"/>
  </r>
  <r>
    <n v="990"/>
    <n v="248"/>
    <n v="2"/>
    <x v="1"/>
    <n v="8"/>
    <s v="11/23/2020"/>
    <x v="6"/>
    <x v="247"/>
    <n v="13.12"/>
    <n v="775.08"/>
    <x v="2"/>
    <x v="1"/>
    <s v="Deep Pan, Chicken, Cheese, Peppers, Tomatoes, sweet corn, Extra Cheese, Thin Crust, Onions, Hot Sauce, Black Olives"/>
  </r>
  <r>
    <n v="350"/>
    <n v="249"/>
    <n v="2"/>
    <x v="2"/>
    <n v="8"/>
    <s v="4/24/2019"/>
    <x v="2"/>
    <x v="248"/>
    <n v="10.31"/>
    <n v="494.49"/>
    <x v="2"/>
    <x v="2"/>
    <s v="Peppers, Hot Sauce, Deep Pan, Chicken, Onions, Extra Cheese"/>
  </r>
  <r>
    <n v="385"/>
    <n v="249"/>
    <n v="2"/>
    <x v="9"/>
    <n v="5"/>
    <s v="6/27/2019"/>
    <x v="5"/>
    <x v="248"/>
    <n v="6.88"/>
    <n v="767.93"/>
    <x v="2"/>
    <x v="2"/>
    <s v="Hot Sauce, Thin Crust, Peppers, sweet corn, Black Olives, Cheese"/>
  </r>
  <r>
    <n v="492"/>
    <n v="250"/>
    <n v="1"/>
    <x v="0"/>
    <n v="6"/>
    <s v="9/22/2021"/>
    <x v="2"/>
    <x v="249"/>
    <n v="19.71"/>
    <n v="96.35"/>
    <x v="2"/>
    <x v="3"/>
    <s v="Peppers, Cheese, Extra Cheese, Black Olives, Tomatoes, Thin Crust"/>
  </r>
  <r>
    <n v="198"/>
    <n v="251"/>
    <n v="1"/>
    <x v="9"/>
    <n v="17"/>
    <s v="9/19/2020"/>
    <x v="3"/>
    <x v="250"/>
    <n v="14.52"/>
    <n v="867.37"/>
    <x v="0"/>
    <x v="0"/>
    <s v="sweet corn, Peppers, Extra Cheese, Chicken, Onions"/>
  </r>
  <r>
    <n v="302"/>
    <n v="252"/>
    <n v="1"/>
    <x v="9"/>
    <n v="13"/>
    <s v="5/25/2021"/>
    <x v="0"/>
    <x v="251"/>
    <n v="19.43"/>
    <n v="197.86"/>
    <x v="2"/>
    <x v="1"/>
    <s v="Thin Crust, sweet corn, Cheese, Peppers, Deep Pan, Extra Cheese"/>
  </r>
  <r>
    <n v="142"/>
    <n v="253"/>
    <n v="1"/>
    <x v="9"/>
    <n v="4"/>
    <s v="4/3/2021"/>
    <x v="3"/>
    <x v="252"/>
    <n v="8.2200000000000006"/>
    <n v="822.93"/>
    <x v="0"/>
    <x v="0"/>
    <s v="Extra Cheese, Onions, Hot Sauce, Cheese, Peppers"/>
  </r>
  <r>
    <n v="480"/>
    <n v="254"/>
    <n v="3"/>
    <x v="5"/>
    <n v="5"/>
    <s v="5/20/2021"/>
    <x v="5"/>
    <x v="253"/>
    <n v="10.39"/>
    <n v="556.77"/>
    <x v="2"/>
    <x v="2"/>
    <s v="Extra Cheese, Thin Crust, Deep Pan, Tomatoes, Chicken, Black Olives, Peppers, Cheese, Hot Sauce, sweet corn"/>
  </r>
  <r>
    <n v="461"/>
    <n v="254"/>
    <n v="3"/>
    <x v="7"/>
    <n v="6"/>
    <s v="6/26/2020"/>
    <x v="4"/>
    <x v="253"/>
    <n v="12.62"/>
    <n v="775.53"/>
    <x v="3"/>
    <x v="0"/>
    <s v="Peppers, Hot Sauce, Chicken, Onions, Deep Pan, Tomatoes, Thin Crust, sweet corn, Cheese, Extra Cheese"/>
  </r>
  <r>
    <n v="228"/>
    <n v="254"/>
    <n v="3"/>
    <x v="5"/>
    <n v="19"/>
    <s v="8/31/2020"/>
    <x v="6"/>
    <x v="253"/>
    <n v="13.71"/>
    <n v="179.4"/>
    <x v="0"/>
    <x v="1"/>
    <s v="Deep Pan, Peppers, Onions, Hot Sauce, Tomatoes, Chicken, Extra Cheese"/>
  </r>
  <r>
    <n v="939"/>
    <n v="255"/>
    <n v="4"/>
    <x v="2"/>
    <n v="0"/>
    <s v="10/30/2021"/>
    <x v="3"/>
    <x v="254"/>
    <n v="16.649999999999999"/>
    <n v="237.67"/>
    <x v="0"/>
    <x v="1"/>
    <s v="sweet corn, Deep Pan, Onions, Chicken, Hot Sauce, Extra Cheese, Thin Crust"/>
  </r>
  <r>
    <n v="269"/>
    <n v="255"/>
    <n v="4"/>
    <x v="2"/>
    <n v="1"/>
    <s v="1/25/2020"/>
    <x v="3"/>
    <x v="254"/>
    <n v="6.2"/>
    <n v="529.35"/>
    <x v="0"/>
    <x v="3"/>
    <s v="Cheese, Peppers, Extra Cheese, Tomatoes, Chicken"/>
  </r>
  <r>
    <n v="818"/>
    <n v="255"/>
    <n v="4"/>
    <x v="0"/>
    <n v="17"/>
    <s v="3/21/2021"/>
    <x v="1"/>
    <x v="254"/>
    <n v="10.23"/>
    <n v="202.72"/>
    <x v="2"/>
    <x v="2"/>
    <s v="Onions, Thin Crust, Cheese, Peppers, sweet corn, Chicken, Extra Cheese, Black Olives, Deep Pan, Tomatoes, Hot Sauce"/>
  </r>
  <r>
    <n v="65"/>
    <n v="255"/>
    <n v="4"/>
    <x v="3"/>
    <n v="15"/>
    <s v="11/9/2019"/>
    <x v="3"/>
    <x v="254"/>
    <n v="7.71"/>
    <n v="1.76"/>
    <x v="0"/>
    <x v="3"/>
    <s v="sweet corn, Thin Crust, Tomatoes, Black Olives, Hot Sauce, Onions, Deep Pan, Cheese, Peppers, Chicken"/>
  </r>
  <r>
    <n v="564"/>
    <n v="256"/>
    <n v="1"/>
    <x v="6"/>
    <n v="16"/>
    <s v="10/31/2021"/>
    <x v="1"/>
    <x v="255"/>
    <n v="14.36"/>
    <n v="133.49"/>
    <x v="1"/>
    <x v="0"/>
    <s v="Black Olives, Peppers, Extra Cheese, Cheese, Chicken, Tomatoes, Deep Pan, Onions"/>
  </r>
  <r>
    <n v="401"/>
    <n v="257"/>
    <n v="2"/>
    <x v="0"/>
    <n v="4"/>
    <s v="3/25/2021"/>
    <x v="5"/>
    <x v="256"/>
    <n v="7.06"/>
    <n v="815.39"/>
    <x v="3"/>
    <x v="0"/>
    <s v="Chicken, sweet corn, Black Olives, Extra Cheese, Cheese, Peppers, Hot Sauce, Thin Crust, Tomatoes"/>
  </r>
  <r>
    <n v="900"/>
    <n v="257"/>
    <n v="2"/>
    <x v="5"/>
    <n v="11"/>
    <s v="12/22/2020"/>
    <x v="0"/>
    <x v="256"/>
    <n v="6.29"/>
    <n v="873.53"/>
    <x v="1"/>
    <x v="3"/>
    <s v="Onions, Chicken, Cheese, Extra Cheese, sweet corn"/>
  </r>
  <r>
    <n v="741"/>
    <n v="258"/>
    <n v="1"/>
    <x v="3"/>
    <n v="18"/>
    <s v="10/21/2019"/>
    <x v="6"/>
    <x v="257"/>
    <n v="18.399999999999999"/>
    <n v="592.02"/>
    <x v="3"/>
    <x v="2"/>
    <s v="Chicken, Onions, Cheese, Peppers, Deep Pan, Hot Sauce, Thin Crust, Extra Cheese, Tomatoes"/>
  </r>
  <r>
    <n v="652"/>
    <n v="259"/>
    <n v="1"/>
    <x v="7"/>
    <n v="11"/>
    <s v="3/19/2020"/>
    <x v="5"/>
    <x v="258"/>
    <n v="12.19"/>
    <n v="469.24"/>
    <x v="3"/>
    <x v="3"/>
    <s v="Hot Sauce, Thin Crust, Cheese, Deep Pan, Chicken"/>
  </r>
  <r>
    <n v="370"/>
    <n v="260"/>
    <n v="2"/>
    <x v="8"/>
    <n v="18"/>
    <s v="2/9/2019"/>
    <x v="3"/>
    <x v="259"/>
    <n v="11.64"/>
    <n v="374.66"/>
    <x v="2"/>
    <x v="3"/>
    <s v="Extra Cheese, Thin Crust, sweet corn, Onions, Hot Sauce, Cheese"/>
  </r>
  <r>
    <n v="982"/>
    <n v="260"/>
    <n v="2"/>
    <x v="2"/>
    <n v="18"/>
    <s v="11/7/2021"/>
    <x v="1"/>
    <x v="259"/>
    <n v="12.6"/>
    <n v="475.57"/>
    <x v="1"/>
    <x v="0"/>
    <s v="Thin Crust, sweet corn, Deep Pan, Peppers, Tomatoes, Hot Sauce"/>
  </r>
  <r>
    <n v="252"/>
    <n v="261"/>
    <n v="1"/>
    <x v="8"/>
    <n v="5"/>
    <s v="3/30/2020"/>
    <x v="6"/>
    <x v="260"/>
    <n v="12.81"/>
    <n v="245.35"/>
    <x v="0"/>
    <x v="0"/>
    <s v="Onions, Thin Crust, Deep Pan, Tomatoes, Hot Sauce, Extra Cheese, Black Olives, Cheese, Peppers"/>
  </r>
  <r>
    <n v="594"/>
    <n v="262"/>
    <n v="1"/>
    <x v="9"/>
    <n v="0"/>
    <s v="4/6/2021"/>
    <x v="0"/>
    <x v="261"/>
    <n v="11.58"/>
    <n v="700.02"/>
    <x v="1"/>
    <x v="2"/>
    <s v="Peppers, Onions, Cheese, sweet corn, Extra Cheese, Hot Sauce, Deep Pan, Thin Crust"/>
  </r>
  <r>
    <n v="353"/>
    <n v="263"/>
    <n v="1"/>
    <x v="1"/>
    <n v="17"/>
    <s v="7/19/2020"/>
    <x v="1"/>
    <x v="262"/>
    <n v="8.51"/>
    <n v="706.98"/>
    <x v="1"/>
    <x v="2"/>
    <s v="Peppers, Thin Crust, Chicken, Extra Cheese, Deep Pan, sweet corn, Cheese"/>
  </r>
  <r>
    <n v="875"/>
    <n v="264"/>
    <n v="1"/>
    <x v="9"/>
    <n v="12"/>
    <s v="2/15/2020"/>
    <x v="3"/>
    <x v="263"/>
    <n v="11.58"/>
    <n v="609.51"/>
    <x v="3"/>
    <x v="3"/>
    <s v="Thin Crust, Deep Pan, Tomatoes, Black Olives, Peppers"/>
  </r>
  <r>
    <n v="439"/>
    <n v="265"/>
    <n v="4"/>
    <x v="4"/>
    <n v="7"/>
    <s v="9/8/2021"/>
    <x v="2"/>
    <x v="264"/>
    <n v="19.14"/>
    <n v="345.68"/>
    <x v="1"/>
    <x v="0"/>
    <s v="Extra Cheese, Hot Sauce, Onions, sweet corn, Peppers, Thin Crust, Chicken, Cheese"/>
  </r>
  <r>
    <n v="40"/>
    <n v="265"/>
    <n v="4"/>
    <x v="2"/>
    <n v="7"/>
    <s v="1/5/2021"/>
    <x v="0"/>
    <x v="264"/>
    <n v="6.41"/>
    <n v="831.08"/>
    <x v="3"/>
    <x v="0"/>
    <s v="Black Olives, Cheese, Tomatoes, Extra Cheese, Deep Pan, Onions, Hot Sauce, Chicken"/>
  </r>
  <r>
    <n v="405"/>
    <n v="265"/>
    <n v="4"/>
    <x v="7"/>
    <n v="15"/>
    <s v="4/16/2020"/>
    <x v="5"/>
    <x v="264"/>
    <n v="12.23"/>
    <n v="51.23"/>
    <x v="2"/>
    <x v="2"/>
    <s v="Cheese, sweet corn, Tomatoes, Deep Pan, Peppers, Onions, Black Olives, Thin Crust, Chicken, Extra Cheese"/>
  </r>
  <r>
    <n v="556"/>
    <n v="265"/>
    <n v="4"/>
    <x v="3"/>
    <n v="20"/>
    <s v="12/19/2021"/>
    <x v="1"/>
    <x v="264"/>
    <n v="16.489999999999998"/>
    <n v="825"/>
    <x v="0"/>
    <x v="0"/>
    <s v="Extra Cheese, Thin Crust, Cheese, Onions, Black Olives"/>
  </r>
  <r>
    <n v="8"/>
    <n v="266"/>
    <n v="1"/>
    <x v="8"/>
    <n v="18"/>
    <s v="4/30/2019"/>
    <x v="0"/>
    <x v="265"/>
    <n v="11.32"/>
    <n v="124.07"/>
    <x v="0"/>
    <x v="0"/>
    <s v="Deep Pan, Onions, Black Olives, Tomatoes, Thin Crust"/>
  </r>
  <r>
    <n v="234"/>
    <n v="267"/>
    <n v="3"/>
    <x v="7"/>
    <n v="10"/>
    <s v="7/28/2021"/>
    <x v="2"/>
    <x v="266"/>
    <n v="17.09"/>
    <n v="42.44"/>
    <x v="0"/>
    <x v="0"/>
    <s v="sweet corn, Onions, Thin Crust, Tomatoes, Deep Pan, Chicken, Peppers, Cheese, Black Olives"/>
  </r>
  <r>
    <n v="104"/>
    <n v="267"/>
    <n v="3"/>
    <x v="4"/>
    <n v="2"/>
    <s v="3/20/2020"/>
    <x v="4"/>
    <x v="266"/>
    <n v="15.63"/>
    <n v="763.29"/>
    <x v="1"/>
    <x v="3"/>
    <s v="Cheese, Chicken, Deep Pan, Hot Sauce, Tomatoes, Onions, Extra Cheese, Black Olives, sweet corn, Thin Crust"/>
  </r>
  <r>
    <n v="93"/>
    <n v="267"/>
    <n v="3"/>
    <x v="4"/>
    <n v="17"/>
    <s v="4/9/2019"/>
    <x v="0"/>
    <x v="266"/>
    <n v="16.11"/>
    <n v="488.47"/>
    <x v="2"/>
    <x v="3"/>
    <s v="Peppers, Onions, Tomatoes, Black Olives, Deep Pan, Hot Sauce, Chicken, sweet corn"/>
  </r>
  <r>
    <n v="144"/>
    <n v="268"/>
    <n v="2"/>
    <x v="9"/>
    <n v="4"/>
    <s v="6/30/2019"/>
    <x v="1"/>
    <x v="267"/>
    <n v="7.42"/>
    <n v="153.38"/>
    <x v="3"/>
    <x v="1"/>
    <s v="Peppers, Tomatoes, Deep Pan, Thin Crust, Onions, Chicken, Hot Sauce, sweet corn"/>
  </r>
  <r>
    <n v="688"/>
    <n v="268"/>
    <n v="2"/>
    <x v="6"/>
    <n v="2"/>
    <s v="2/7/2020"/>
    <x v="4"/>
    <x v="267"/>
    <n v="11.8"/>
    <n v="777.37"/>
    <x v="1"/>
    <x v="0"/>
    <s v="Peppers, Onions, Hot Sauce, Extra Cheese, Chicken, Thin Crust, Deep Pan, sweet corn"/>
  </r>
  <r>
    <n v="462"/>
    <n v="269"/>
    <n v="1"/>
    <x v="7"/>
    <n v="7"/>
    <s v="12/16/2019"/>
    <x v="6"/>
    <x v="268"/>
    <n v="18.350000000000001"/>
    <n v="231.1"/>
    <x v="2"/>
    <x v="2"/>
    <s v="Extra Cheese, Cheese, sweet corn, Black Olives, Onions, Tomatoes, Hot Sauce, Thin Crust, Peppers, Deep Pan, Chicken"/>
  </r>
  <r>
    <n v="835"/>
    <n v="270"/>
    <n v="3"/>
    <x v="5"/>
    <n v="4"/>
    <s v="7/20/2021"/>
    <x v="0"/>
    <x v="269"/>
    <n v="8.3000000000000007"/>
    <n v="962.67"/>
    <x v="3"/>
    <x v="2"/>
    <s v="Hot Sauce, Chicken, Peppers, Deep Pan, Tomatoes, sweet corn, Thin Crust, Extra Cheese, Onions"/>
  </r>
  <r>
    <n v="334"/>
    <n v="270"/>
    <n v="3"/>
    <x v="6"/>
    <n v="3"/>
    <s v="2/15/2020"/>
    <x v="3"/>
    <x v="269"/>
    <n v="19.05"/>
    <n v="144.09"/>
    <x v="0"/>
    <x v="2"/>
    <s v="Deep Pan, Thin Crust, Black Olives, sweet corn, Chicken"/>
  </r>
  <r>
    <n v="789"/>
    <n v="270"/>
    <n v="3"/>
    <x v="8"/>
    <n v="16"/>
    <s v="3/20/2019"/>
    <x v="2"/>
    <x v="269"/>
    <n v="12.93"/>
    <n v="552.64"/>
    <x v="0"/>
    <x v="1"/>
    <s v="Onions, sweet corn, Cheese, Thin Crust, Tomatoes, Black Olives"/>
  </r>
  <r>
    <n v="950"/>
    <n v="271"/>
    <n v="10"/>
    <x v="2"/>
    <n v="12"/>
    <s v="9/8/2019"/>
    <x v="1"/>
    <x v="270"/>
    <n v="19.260000000000002"/>
    <n v="445.86"/>
    <x v="0"/>
    <x v="3"/>
    <s v="Extra Cheese, Chicken, Onions, sweet corn, Thin Crust, Deep Pan, Hot Sauce"/>
  </r>
  <r>
    <n v="540"/>
    <n v="271"/>
    <n v="10"/>
    <x v="5"/>
    <n v="7"/>
    <s v="12/3/2019"/>
    <x v="0"/>
    <x v="270"/>
    <n v="8.3000000000000007"/>
    <n v="563.39"/>
    <x v="3"/>
    <x v="1"/>
    <s v="Chicken, Onions, Deep Pan, sweet corn, Peppers, Extra Cheese, Thin Crust, Hot Sauce"/>
  </r>
  <r>
    <n v="927"/>
    <n v="271"/>
    <n v="10"/>
    <x v="5"/>
    <n v="1"/>
    <s v="1/25/2020"/>
    <x v="3"/>
    <x v="270"/>
    <n v="11.67"/>
    <n v="652.41"/>
    <x v="3"/>
    <x v="1"/>
    <s v="sweet corn, Onions, Cheese, Tomatoes, Thin Crust"/>
  </r>
  <r>
    <n v="936"/>
    <n v="271"/>
    <n v="10"/>
    <x v="0"/>
    <n v="1"/>
    <s v="3/20/2019"/>
    <x v="2"/>
    <x v="270"/>
    <n v="18.579999999999998"/>
    <n v="299.08"/>
    <x v="1"/>
    <x v="2"/>
    <s v="Hot Sauce, Black Olives, Tomatoes, Extra Cheese, Cheese, Thin Crust, Deep Pan, Onions, sweet corn, Chicken, Peppers"/>
  </r>
  <r>
    <n v="455"/>
    <n v="271"/>
    <n v="10"/>
    <x v="5"/>
    <n v="11"/>
    <s v="6/30/2020"/>
    <x v="0"/>
    <x v="270"/>
    <n v="19.09"/>
    <n v="547.04"/>
    <x v="2"/>
    <x v="1"/>
    <s v="Hot Sauce, Tomatoes, Cheese, Onions, sweet corn, Black Olives, Thin Crust, Extra Cheese, Chicken"/>
  </r>
  <r>
    <n v="107"/>
    <n v="271"/>
    <n v="10"/>
    <x v="1"/>
    <n v="9"/>
    <s v="6/7/2019"/>
    <x v="4"/>
    <x v="270"/>
    <n v="6.7"/>
    <n v="810.45"/>
    <x v="3"/>
    <x v="0"/>
    <s v="Hot Sauce, Deep Pan, Chicken, Cheese, Tomatoes, Extra Cheese, Onions, Black Olives, Thin Crust, sweet corn"/>
  </r>
  <r>
    <n v="196"/>
    <n v="271"/>
    <n v="10"/>
    <x v="4"/>
    <n v="17"/>
    <s v="9/22/2019"/>
    <x v="1"/>
    <x v="270"/>
    <n v="18.61"/>
    <n v="235.07"/>
    <x v="0"/>
    <x v="2"/>
    <s v="Black Olives, Hot Sauce, Cheese, Onions, Extra Cheese"/>
  </r>
  <r>
    <n v="528"/>
    <n v="271"/>
    <n v="10"/>
    <x v="9"/>
    <n v="11"/>
    <s v="7/5/2020"/>
    <x v="1"/>
    <x v="270"/>
    <n v="16.05"/>
    <n v="916.57"/>
    <x v="0"/>
    <x v="1"/>
    <s v="Extra Cheese, Hot Sauce, Deep Pan, Peppers, Tomatoes, Cheese"/>
  </r>
  <r>
    <n v="141"/>
    <n v="271"/>
    <n v="10"/>
    <x v="0"/>
    <n v="2"/>
    <s v="10/6/2021"/>
    <x v="2"/>
    <x v="270"/>
    <n v="17.559999999999999"/>
    <n v="962.26"/>
    <x v="1"/>
    <x v="0"/>
    <s v="sweet corn, Onions, Tomatoes, Black Olives, Extra Cheese, Thin Crust, Peppers, Cheese, Hot Sauce, Deep Pan"/>
  </r>
  <r>
    <n v="443"/>
    <n v="271"/>
    <n v="10"/>
    <x v="6"/>
    <n v="14"/>
    <s v="9/18/2019"/>
    <x v="2"/>
    <x v="270"/>
    <n v="12.78"/>
    <n v="45.73"/>
    <x v="1"/>
    <x v="3"/>
    <s v="Peppers, Onions, Deep Pan, Cheese, Black Olives, Chicken, sweet corn, Extra Cheese, Hot Sauce, Thin Crust"/>
  </r>
  <r>
    <n v="643"/>
    <n v="272"/>
    <n v="1"/>
    <x v="2"/>
    <n v="5"/>
    <s v="1/15/2019"/>
    <x v="0"/>
    <x v="271"/>
    <n v="17.96"/>
    <n v="239.78"/>
    <x v="0"/>
    <x v="0"/>
    <s v="Peppers, Thin Crust, Hot Sauce, Deep Pan, Tomatoes, Extra Cheese, Cheese"/>
  </r>
  <r>
    <n v="671"/>
    <n v="273"/>
    <n v="1"/>
    <x v="5"/>
    <n v="8"/>
    <s v="6/22/2019"/>
    <x v="3"/>
    <x v="272"/>
    <n v="12.37"/>
    <n v="339.7"/>
    <x v="3"/>
    <x v="1"/>
    <s v="sweet corn, Extra Cheese, Deep Pan, Chicken, Black Olives, Hot Sauce, Tomatoes"/>
  </r>
  <r>
    <n v="146"/>
    <n v="274"/>
    <n v="2"/>
    <x v="8"/>
    <n v="2"/>
    <s v="11/26/2021"/>
    <x v="4"/>
    <x v="273"/>
    <n v="17.190000000000001"/>
    <n v="330.37"/>
    <x v="3"/>
    <x v="1"/>
    <s v="Onions, Extra Cheese, Tomatoes, Black Olives, Cheese, Peppers, Chicken, Thin Crust, Deep Pan, Hot Sauce"/>
  </r>
  <r>
    <n v="433"/>
    <n v="274"/>
    <n v="2"/>
    <x v="4"/>
    <n v="10"/>
    <s v="2/18/2020"/>
    <x v="0"/>
    <x v="273"/>
    <n v="6.37"/>
    <n v="309.20999999999998"/>
    <x v="2"/>
    <x v="1"/>
    <s v="Cheese, Extra Cheese, Peppers, Deep Pan, Thin Crust, Onions, sweet corn, Hot Sauce, Chicken"/>
  </r>
  <r>
    <n v="117"/>
    <n v="275"/>
    <n v="4"/>
    <x v="8"/>
    <n v="4"/>
    <s v="8/29/2021"/>
    <x v="1"/>
    <x v="274"/>
    <n v="14.59"/>
    <n v="115.33"/>
    <x v="3"/>
    <x v="1"/>
    <s v="Black Olives, sweet corn, Onions, Thin Crust, Cheese, Deep Pan"/>
  </r>
  <r>
    <n v="814"/>
    <n v="275"/>
    <n v="4"/>
    <x v="8"/>
    <n v="0"/>
    <s v="4/13/2019"/>
    <x v="3"/>
    <x v="274"/>
    <n v="16.89"/>
    <n v="389.57"/>
    <x v="2"/>
    <x v="1"/>
    <s v="Hot Sauce, sweet corn, Onions, Peppers, Tomatoes"/>
  </r>
  <r>
    <n v="283"/>
    <n v="275"/>
    <n v="4"/>
    <x v="7"/>
    <n v="20"/>
    <s v="8/9/2021"/>
    <x v="6"/>
    <x v="274"/>
    <n v="19.55"/>
    <n v="939.65"/>
    <x v="2"/>
    <x v="2"/>
    <s v="Peppers, Onions, Extra Cheese, sweet corn, Deep Pan, Chicken"/>
  </r>
  <r>
    <n v="141"/>
    <n v="275"/>
    <n v="4"/>
    <x v="2"/>
    <n v="16"/>
    <s v="1/18/2019"/>
    <x v="4"/>
    <x v="274"/>
    <n v="12.22"/>
    <n v="176.4"/>
    <x v="0"/>
    <x v="3"/>
    <s v="sweet corn, Black Olives, Peppers, Cheese, Chicken"/>
  </r>
  <r>
    <n v="933"/>
    <n v="276"/>
    <n v="2"/>
    <x v="0"/>
    <n v="8"/>
    <s v="6/28/2019"/>
    <x v="4"/>
    <x v="275"/>
    <n v="18.93"/>
    <n v="237.95"/>
    <x v="0"/>
    <x v="2"/>
    <s v="Deep Pan, Black Olives, Extra Cheese, sweet corn, Chicken"/>
  </r>
  <r>
    <n v="745"/>
    <n v="276"/>
    <n v="2"/>
    <x v="4"/>
    <n v="8"/>
    <s v="7/11/2019"/>
    <x v="5"/>
    <x v="275"/>
    <n v="7.62"/>
    <n v="817.09"/>
    <x v="1"/>
    <x v="2"/>
    <s v="Chicken, Tomatoes, sweet corn, Thin Crust, Extra Cheese, Deep Pan, Peppers, Onions, Black Olives, Hot Sauce"/>
  </r>
  <r>
    <n v="758"/>
    <n v="277"/>
    <n v="1"/>
    <x v="6"/>
    <n v="4"/>
    <s v="2/9/2021"/>
    <x v="0"/>
    <x v="276"/>
    <n v="16.98"/>
    <n v="962.47"/>
    <x v="1"/>
    <x v="2"/>
    <s v="Peppers, Black Olives, Chicken, Thin Crust, Hot Sauce, Cheese, Onions, sweet corn, Deep Pan, Tomatoes, Extra Cheese"/>
  </r>
  <r>
    <n v="933"/>
    <n v="278"/>
    <n v="2"/>
    <x v="1"/>
    <n v="7"/>
    <s v="11/18/2020"/>
    <x v="2"/>
    <x v="277"/>
    <n v="15.29"/>
    <n v="723.8"/>
    <x v="3"/>
    <x v="3"/>
    <s v="Cheese, Tomatoes, Hot Sauce, Peppers, Deep Pan"/>
  </r>
  <r>
    <n v="316"/>
    <n v="278"/>
    <n v="2"/>
    <x v="0"/>
    <n v="19"/>
    <s v="1/4/2020"/>
    <x v="3"/>
    <x v="277"/>
    <n v="13.21"/>
    <n v="63.77"/>
    <x v="1"/>
    <x v="1"/>
    <s v="Cheese, Extra Cheese, Black Olives, sweet corn, Thin Crust, Hot Sauce, Deep Pan, Tomatoes, Chicken, Onions, Peppers"/>
  </r>
  <r>
    <n v="366"/>
    <n v="279"/>
    <n v="2"/>
    <x v="7"/>
    <n v="17"/>
    <s v="7/22/2020"/>
    <x v="2"/>
    <x v="278"/>
    <n v="13.78"/>
    <n v="457.42"/>
    <x v="3"/>
    <x v="3"/>
    <s v="Deep Pan, Onions, Cheese, Peppers, Hot Sauce, Chicken, sweet corn, Extra Cheese"/>
  </r>
  <r>
    <n v="489"/>
    <n v="279"/>
    <n v="2"/>
    <x v="4"/>
    <n v="4"/>
    <s v="12/30/2019"/>
    <x v="6"/>
    <x v="278"/>
    <n v="7.93"/>
    <n v="266.02999999999997"/>
    <x v="1"/>
    <x v="2"/>
    <s v="Hot Sauce, Chicken, sweet corn, Tomatoes, Onions"/>
  </r>
  <r>
    <n v="152"/>
    <n v="280"/>
    <n v="2"/>
    <x v="9"/>
    <n v="1"/>
    <s v="8/30/2019"/>
    <x v="4"/>
    <x v="279"/>
    <n v="16.420000000000002"/>
    <n v="565.28"/>
    <x v="2"/>
    <x v="0"/>
    <s v="Onions, Extra Cheese, Peppers, Thin Crust, sweet corn, Cheese, Tomatoes, Hot Sauce, Deep Pan, Black Olives"/>
  </r>
  <r>
    <n v="143"/>
    <n v="280"/>
    <n v="2"/>
    <x v="5"/>
    <n v="16"/>
    <s v="8/15/2020"/>
    <x v="3"/>
    <x v="279"/>
    <n v="11.84"/>
    <n v="939.09"/>
    <x v="0"/>
    <x v="3"/>
    <s v="Extra Cheese, Onions, Black Olives, Deep Pan, Tomatoes, Cheese, Hot Sauce, Peppers, sweet corn, Thin Crust, Chicken"/>
  </r>
  <r>
    <n v="985"/>
    <n v="281"/>
    <n v="1"/>
    <x v="7"/>
    <n v="12"/>
    <s v="3/12/2019"/>
    <x v="0"/>
    <x v="280"/>
    <n v="16.07"/>
    <n v="33.200000000000003"/>
    <x v="2"/>
    <x v="1"/>
    <s v="Extra Cheese, Onions, Hot Sauce, Chicken, sweet corn"/>
  </r>
  <r>
    <n v="223"/>
    <n v="282"/>
    <n v="4"/>
    <x v="2"/>
    <n v="16"/>
    <s v="7/29/2020"/>
    <x v="2"/>
    <x v="281"/>
    <n v="18.760000000000002"/>
    <n v="87.72"/>
    <x v="3"/>
    <x v="0"/>
    <s v="Extra Cheese, Deep Pan, Peppers, Onions, Hot Sauce, Tomatoes, Black Olives"/>
  </r>
  <r>
    <n v="305"/>
    <n v="282"/>
    <n v="4"/>
    <x v="4"/>
    <n v="0"/>
    <s v="4/3/2019"/>
    <x v="2"/>
    <x v="281"/>
    <n v="17.600000000000001"/>
    <n v="125.09"/>
    <x v="1"/>
    <x v="0"/>
    <s v="Extra Cheese, Cheese, Hot Sauce, Black Olives, Chicken, Thin Crust, Peppers, Deep Pan, Onions"/>
  </r>
  <r>
    <n v="133"/>
    <n v="282"/>
    <n v="4"/>
    <x v="8"/>
    <n v="8"/>
    <s v="6/9/2021"/>
    <x v="2"/>
    <x v="281"/>
    <n v="9.0299999999999994"/>
    <n v="543.24"/>
    <x v="0"/>
    <x v="2"/>
    <s v="Deep Pan, Chicken, Hot Sauce, Onions, Extra Cheese, Peppers"/>
  </r>
  <r>
    <n v="625"/>
    <n v="282"/>
    <n v="4"/>
    <x v="2"/>
    <n v="18"/>
    <s v="2/19/2020"/>
    <x v="2"/>
    <x v="281"/>
    <n v="12.7"/>
    <n v="869.29"/>
    <x v="2"/>
    <x v="1"/>
    <s v="Black Olives, Thin Crust, Hot Sauce, Chicken, Deep Pan, Tomatoes, Cheese, Extra Cheese, Onions, Peppers"/>
  </r>
  <r>
    <n v="262"/>
    <n v="283"/>
    <n v="1"/>
    <x v="1"/>
    <n v="15"/>
    <s v="1/12/2020"/>
    <x v="1"/>
    <x v="282"/>
    <n v="10.98"/>
    <n v="112.33"/>
    <x v="3"/>
    <x v="3"/>
    <s v="Peppers, Chicken, Thin Crust, Deep Pan, sweet corn, Onions, Cheese, Tomatoes, Hot Sauce"/>
  </r>
  <r>
    <n v="756"/>
    <n v="284"/>
    <n v="3"/>
    <x v="3"/>
    <n v="12"/>
    <s v="9/4/2021"/>
    <x v="3"/>
    <x v="283"/>
    <n v="7.48"/>
    <n v="468.58"/>
    <x v="2"/>
    <x v="0"/>
    <s v="sweet corn, Extra Cheese, Thin Crust, Onions, Deep Pan, Hot Sauce, Cheese, Tomatoes, Black Olives"/>
  </r>
  <r>
    <n v="944"/>
    <n v="284"/>
    <n v="3"/>
    <x v="3"/>
    <n v="14"/>
    <s v="1/15/2019"/>
    <x v="0"/>
    <x v="283"/>
    <n v="9.4700000000000006"/>
    <n v="548.12"/>
    <x v="0"/>
    <x v="2"/>
    <s v="Thin Crust, Black Olives, Tomatoes, Hot Sauce, Chicken"/>
  </r>
  <r>
    <n v="999"/>
    <n v="284"/>
    <n v="3"/>
    <x v="0"/>
    <n v="10"/>
    <s v="6/18/2020"/>
    <x v="5"/>
    <x v="283"/>
    <n v="18.29"/>
    <n v="785.1"/>
    <x v="0"/>
    <x v="2"/>
    <s v="Hot Sauce, Thin Crust, Chicken, Tomatoes, Black Olives, sweet corn, Extra Cheese, Cheese, Deep Pan, Onions, Peppers"/>
  </r>
  <r>
    <n v="984"/>
    <n v="285"/>
    <n v="1"/>
    <x v="0"/>
    <n v="12"/>
    <s v="12/8/2020"/>
    <x v="0"/>
    <x v="284"/>
    <n v="13.99"/>
    <n v="321.35000000000002"/>
    <x v="2"/>
    <x v="1"/>
    <s v="sweet corn, Black Olives, Tomatoes, Thin Crust, Onions, Peppers, Deep Pan, Hot Sauce, Extra Cheese, Chicken"/>
  </r>
  <r>
    <n v="131"/>
    <n v="286"/>
    <n v="2"/>
    <x v="2"/>
    <n v="14"/>
    <s v="6/26/2020"/>
    <x v="4"/>
    <x v="285"/>
    <n v="13.15"/>
    <n v="733.15"/>
    <x v="1"/>
    <x v="2"/>
    <s v="Cheese, Onions, Deep Pan, Extra Cheese, Chicken, Thin Crust, sweet corn, Black Olives, Hot Sauce, Peppers, Tomatoes"/>
  </r>
  <r>
    <n v="87"/>
    <n v="286"/>
    <n v="2"/>
    <x v="6"/>
    <n v="6"/>
    <s v="6/11/2019"/>
    <x v="0"/>
    <x v="285"/>
    <n v="11.96"/>
    <n v="556.35"/>
    <x v="0"/>
    <x v="1"/>
    <s v="Black Olives, Onions, Peppers, Extra Cheese, Chicken"/>
  </r>
  <r>
    <n v="768"/>
    <n v="287"/>
    <n v="4"/>
    <x v="3"/>
    <n v="10"/>
    <s v="8/31/2020"/>
    <x v="6"/>
    <x v="286"/>
    <n v="12.19"/>
    <n v="466.03"/>
    <x v="2"/>
    <x v="0"/>
    <s v="sweet corn, Black Olives, Tomatoes, Thin Crust, Onions, Chicken"/>
  </r>
  <r>
    <n v="597"/>
    <n v="287"/>
    <n v="4"/>
    <x v="9"/>
    <n v="10"/>
    <s v="1/2/2019"/>
    <x v="2"/>
    <x v="286"/>
    <n v="8.66"/>
    <n v="92.57"/>
    <x v="3"/>
    <x v="1"/>
    <s v="Tomatoes, Onions, Hot Sauce, Peppers, Extra Cheese, sweet corn"/>
  </r>
  <r>
    <n v="511"/>
    <n v="287"/>
    <n v="4"/>
    <x v="8"/>
    <n v="17"/>
    <s v="8/3/2020"/>
    <x v="6"/>
    <x v="286"/>
    <n v="9.7200000000000006"/>
    <n v="0.61"/>
    <x v="1"/>
    <x v="2"/>
    <s v="Thin Crust, Black Olives, Extra Cheese, Cheese, Peppers, Onions, Tomatoes, Deep Pan, Chicken"/>
  </r>
  <r>
    <n v="606"/>
    <n v="287"/>
    <n v="4"/>
    <x v="5"/>
    <n v="17"/>
    <s v="5/29/2020"/>
    <x v="4"/>
    <x v="286"/>
    <n v="18.84"/>
    <n v="733.37"/>
    <x v="0"/>
    <x v="1"/>
    <s v="Peppers, Cheese, Deep Pan, Chicken, Onions, Thin Crust, Hot Sauce, Tomatoes, Extra Cheese"/>
  </r>
  <r>
    <n v="440"/>
    <n v="288"/>
    <n v="3"/>
    <x v="9"/>
    <n v="10"/>
    <s v="5/19/2021"/>
    <x v="2"/>
    <x v="287"/>
    <n v="19.16"/>
    <n v="902.38"/>
    <x v="0"/>
    <x v="3"/>
    <s v="Tomatoes, Deep Pan, Thin Crust, sweet corn, Hot Sauce, Black Olives, Extra Cheese, Chicken, Onions"/>
  </r>
  <r>
    <n v="188"/>
    <n v="288"/>
    <n v="3"/>
    <x v="5"/>
    <n v="9"/>
    <s v="4/14/2021"/>
    <x v="2"/>
    <x v="287"/>
    <n v="12.96"/>
    <n v="762.42"/>
    <x v="2"/>
    <x v="2"/>
    <s v="Hot Sauce, Chicken, Extra Cheese, Onions, Cheese, sweet corn, Tomatoes, Deep Pan, Peppers"/>
  </r>
  <r>
    <n v="959"/>
    <n v="288"/>
    <n v="3"/>
    <x v="4"/>
    <n v="20"/>
    <s v="6/19/2019"/>
    <x v="2"/>
    <x v="287"/>
    <n v="13.2"/>
    <n v="660.47"/>
    <x v="1"/>
    <x v="2"/>
    <s v="sweet corn, Thin Crust, Black Olives, Peppers, Extra Cheese"/>
  </r>
  <r>
    <n v="657"/>
    <n v="289"/>
    <n v="1"/>
    <x v="5"/>
    <n v="20"/>
    <s v="5/29/2021"/>
    <x v="3"/>
    <x v="288"/>
    <n v="7.32"/>
    <n v="442.4"/>
    <x v="1"/>
    <x v="1"/>
    <s v="Extra Cheese, Cheese, Peppers, Deep Pan, Chicken, Tomatoes"/>
  </r>
  <r>
    <n v="935"/>
    <n v="290"/>
    <n v="2"/>
    <x v="2"/>
    <n v="15"/>
    <s v="4/6/2020"/>
    <x v="6"/>
    <x v="289"/>
    <n v="9.18"/>
    <n v="558.35"/>
    <x v="2"/>
    <x v="3"/>
    <s v="sweet corn, Deep Pan, Chicken, Onions, Black Olives, Thin Crust, Tomatoes"/>
  </r>
  <r>
    <n v="737"/>
    <n v="290"/>
    <n v="2"/>
    <x v="8"/>
    <n v="6"/>
    <s v="3/26/2021"/>
    <x v="4"/>
    <x v="289"/>
    <n v="17.649999999999999"/>
    <n v="408.52"/>
    <x v="3"/>
    <x v="1"/>
    <s v="Thin Crust, Peppers, Tomatoes, Onions, Cheese"/>
  </r>
  <r>
    <n v="391"/>
    <n v="291"/>
    <n v="3"/>
    <x v="0"/>
    <n v="19"/>
    <s v="3/30/2021"/>
    <x v="0"/>
    <x v="290"/>
    <n v="15.23"/>
    <n v="905.13"/>
    <x v="3"/>
    <x v="3"/>
    <s v="Tomatoes, sweet corn, Thin Crust, Deep Pan, Extra Cheese, Onions, Cheese, Peppers, Chicken, Hot Sauce"/>
  </r>
  <r>
    <n v="452"/>
    <n v="291"/>
    <n v="3"/>
    <x v="1"/>
    <n v="8"/>
    <s v="4/30/2021"/>
    <x v="4"/>
    <x v="290"/>
    <n v="10.210000000000001"/>
    <n v="515.12"/>
    <x v="1"/>
    <x v="2"/>
    <s v="Peppers, Hot Sauce, Cheese, Onions, Thin Crust, Deep Pan, Tomatoes, Black Olives, Chicken, sweet corn"/>
  </r>
  <r>
    <n v="113"/>
    <n v="291"/>
    <n v="3"/>
    <x v="6"/>
    <n v="16"/>
    <s v="3/16/2019"/>
    <x v="3"/>
    <x v="290"/>
    <n v="7.07"/>
    <n v="678.32"/>
    <x v="3"/>
    <x v="2"/>
    <s v="Cheese, Chicken, Tomatoes, Black Olives, Extra Cheese"/>
  </r>
  <r>
    <n v="458"/>
    <n v="292"/>
    <n v="2"/>
    <x v="3"/>
    <n v="16"/>
    <s v="3/10/2020"/>
    <x v="0"/>
    <x v="291"/>
    <n v="19.47"/>
    <n v="975.18"/>
    <x v="0"/>
    <x v="0"/>
    <s v="Hot Sauce, Cheese, Onions, Tomatoes, sweet corn, Thin Crust, Black Olives, Extra Cheese, Chicken, Peppers"/>
  </r>
  <r>
    <n v="777"/>
    <n v="292"/>
    <n v="2"/>
    <x v="8"/>
    <n v="15"/>
    <s v="7/29/2019"/>
    <x v="6"/>
    <x v="291"/>
    <n v="8.27"/>
    <n v="949.29"/>
    <x v="3"/>
    <x v="0"/>
    <s v="Thin Crust, Hot Sauce, Deep Pan, sweet corn, Extra Cheese, Chicken, Onions, Cheese, Tomatoes"/>
  </r>
  <r>
    <n v="704"/>
    <n v="293"/>
    <n v="2"/>
    <x v="0"/>
    <n v="19"/>
    <s v="7/15/2020"/>
    <x v="2"/>
    <x v="229"/>
    <n v="14.56"/>
    <n v="336.43"/>
    <x v="1"/>
    <x v="3"/>
    <s v="Deep Pan, Chicken, Hot Sauce, Extra Cheese, Tomatoes, Onions"/>
  </r>
  <r>
    <n v="91"/>
    <n v="293"/>
    <n v="2"/>
    <x v="4"/>
    <n v="6"/>
    <s v="9/8/2020"/>
    <x v="0"/>
    <x v="229"/>
    <n v="18.38"/>
    <n v="193.39"/>
    <x v="1"/>
    <x v="3"/>
    <s v="Deep Pan, Peppers, Chicken, Thin Crust, Hot Sauce"/>
  </r>
  <r>
    <n v="994"/>
    <n v="294"/>
    <n v="3"/>
    <x v="1"/>
    <n v="18"/>
    <s v="5/12/2020"/>
    <x v="0"/>
    <x v="292"/>
    <n v="11.85"/>
    <n v="254.77"/>
    <x v="1"/>
    <x v="1"/>
    <s v="Thin Crust, Peppers, Black Olives, Hot Sauce, sweet corn, Deep Pan, Cheese, Onions"/>
  </r>
  <r>
    <n v="82"/>
    <n v="294"/>
    <n v="3"/>
    <x v="4"/>
    <n v="3"/>
    <s v="2/8/2020"/>
    <x v="3"/>
    <x v="292"/>
    <n v="19.98"/>
    <n v="884.42"/>
    <x v="2"/>
    <x v="1"/>
    <s v="Onions, Hot Sauce, Deep Pan, Thin Crust, Black Olives, Extra Cheese, Peppers, Chicken"/>
  </r>
  <r>
    <n v="656"/>
    <n v="294"/>
    <n v="3"/>
    <x v="3"/>
    <n v="5"/>
    <s v="11/26/2020"/>
    <x v="5"/>
    <x v="292"/>
    <n v="11.73"/>
    <n v="294.60000000000002"/>
    <x v="1"/>
    <x v="1"/>
    <s v="Onions, Thin Crust, Black Olives, Tomatoes, Chicken, Extra Cheese"/>
  </r>
  <r>
    <n v="521"/>
    <n v="295"/>
    <n v="1"/>
    <x v="6"/>
    <n v="14"/>
    <s v="5/19/2020"/>
    <x v="0"/>
    <x v="293"/>
    <n v="19.97"/>
    <n v="932.58"/>
    <x v="2"/>
    <x v="3"/>
    <s v="Deep Pan, Thin Crust, Peppers, Hot Sauce, Chicken, Extra Cheese"/>
  </r>
  <r>
    <n v="63"/>
    <n v="296"/>
    <n v="3"/>
    <x v="9"/>
    <n v="14"/>
    <s v="12/30/2020"/>
    <x v="2"/>
    <x v="294"/>
    <n v="9.9499999999999993"/>
    <n v="143.53"/>
    <x v="0"/>
    <x v="2"/>
    <s v="Chicken, Black Olives, Thin Crust, Extra Cheese, Hot Sauce"/>
  </r>
  <r>
    <n v="707"/>
    <n v="296"/>
    <n v="3"/>
    <x v="3"/>
    <n v="10"/>
    <s v="5/12/2019"/>
    <x v="1"/>
    <x v="294"/>
    <n v="19.71"/>
    <n v="932.71"/>
    <x v="1"/>
    <x v="2"/>
    <s v="Thin Crust, Black Olives, Hot Sauce, Extra Cheese, Tomatoes, Peppers, sweet corn, Onions, Chicken, Deep Pan"/>
  </r>
  <r>
    <n v="902"/>
    <n v="296"/>
    <n v="3"/>
    <x v="6"/>
    <n v="9"/>
    <s v="3/30/2019"/>
    <x v="3"/>
    <x v="294"/>
    <n v="17.98"/>
    <n v="864.25"/>
    <x v="0"/>
    <x v="1"/>
    <s v="Peppers, Black Olives, Deep Pan, Cheese, Thin Crust, Onions, sweet corn, Extra Cheese, Chicken, Tomatoes"/>
  </r>
  <r>
    <n v="313"/>
    <n v="297"/>
    <n v="1"/>
    <x v="3"/>
    <n v="18"/>
    <s v="7/2/2019"/>
    <x v="0"/>
    <x v="295"/>
    <n v="19.059999999999999"/>
    <n v="911.19"/>
    <x v="1"/>
    <x v="1"/>
    <s v="Tomatoes, Extra Cheese, Thin Crust, Peppers, Black Olives, sweet corn, Hot Sauce, Onions, Chicken, Deep Pan"/>
  </r>
  <r>
    <n v="39"/>
    <n v="298"/>
    <n v="4"/>
    <x v="8"/>
    <n v="17"/>
    <s v="5/14/2020"/>
    <x v="5"/>
    <x v="296"/>
    <n v="10.3"/>
    <n v="699.22"/>
    <x v="2"/>
    <x v="2"/>
    <s v="sweet corn, Cheese, Black Olives, Deep Pan, Tomatoes, Thin Crust"/>
  </r>
  <r>
    <n v="101"/>
    <n v="298"/>
    <n v="4"/>
    <x v="6"/>
    <n v="1"/>
    <s v="6/8/2019"/>
    <x v="3"/>
    <x v="296"/>
    <n v="19.149999999999999"/>
    <n v="228.11"/>
    <x v="3"/>
    <x v="1"/>
    <s v="Thin Crust, Extra Cheese, Cheese, sweet corn, Onions, Deep Pan, Tomatoes, Black Olives"/>
  </r>
  <r>
    <n v="680"/>
    <n v="298"/>
    <n v="4"/>
    <x v="2"/>
    <n v="10"/>
    <s v="12/15/2021"/>
    <x v="2"/>
    <x v="296"/>
    <n v="18.27"/>
    <n v="448.13"/>
    <x v="2"/>
    <x v="3"/>
    <s v="Deep Pan, Cheese, Extra Cheese, sweet corn, Peppers, Black Olives, Chicken, Tomatoes, Hot Sauce"/>
  </r>
  <r>
    <n v="568"/>
    <n v="298"/>
    <n v="4"/>
    <x v="5"/>
    <n v="15"/>
    <s v="4/2/2021"/>
    <x v="4"/>
    <x v="296"/>
    <n v="6.1"/>
    <n v="99.54"/>
    <x v="1"/>
    <x v="3"/>
    <s v="Onions, Cheese, Extra Cheese, Black Olives, Deep Pan, Peppers"/>
  </r>
  <r>
    <n v="745"/>
    <n v="299"/>
    <n v="2"/>
    <x v="7"/>
    <n v="10"/>
    <s v="1/16/2021"/>
    <x v="3"/>
    <x v="297"/>
    <n v="18.34"/>
    <n v="8.5399999999999991"/>
    <x v="3"/>
    <x v="2"/>
    <s v="sweet corn, Tomatoes, Thin Crust, Chicken, Extra Cheese, Hot Sauce, Cheese, Peppers, Deep Pan, Onions, Black Olives"/>
  </r>
  <r>
    <n v="922"/>
    <n v="299"/>
    <n v="2"/>
    <x v="6"/>
    <n v="14"/>
    <s v="4/15/2020"/>
    <x v="2"/>
    <x v="297"/>
    <n v="18.510000000000002"/>
    <n v="514.79999999999995"/>
    <x v="0"/>
    <x v="0"/>
    <s v="Black Olives, Deep Pan, Tomatoes, Cheese, Peppers, Extra Cheese, Onions"/>
  </r>
  <r>
    <n v="334"/>
    <n v="300"/>
    <n v="4"/>
    <x v="2"/>
    <n v="18"/>
    <s v="3/21/2020"/>
    <x v="3"/>
    <x v="298"/>
    <n v="12.6"/>
    <n v="14.4"/>
    <x v="3"/>
    <x v="1"/>
    <s v="sweet corn, Thin Crust, Cheese, Tomatoes, Deep Pan"/>
  </r>
  <r>
    <n v="386"/>
    <n v="300"/>
    <n v="4"/>
    <x v="9"/>
    <n v="6"/>
    <s v="11/7/2019"/>
    <x v="5"/>
    <x v="298"/>
    <n v="11.85"/>
    <n v="840.94"/>
    <x v="0"/>
    <x v="0"/>
    <s v="Extra Cheese, Tomatoes, sweet corn, Black Olives, Deep Pan, Chicken, Cheese, Hot Sauce"/>
  </r>
  <r>
    <n v="598"/>
    <n v="300"/>
    <n v="4"/>
    <x v="7"/>
    <n v="12"/>
    <s v="4/14/2021"/>
    <x v="2"/>
    <x v="298"/>
    <n v="11.12"/>
    <n v="11.34"/>
    <x v="1"/>
    <x v="1"/>
    <s v="Tomatoes, sweet corn, Chicken, Hot Sauce, Thin Crust"/>
  </r>
  <r>
    <n v="259"/>
    <n v="300"/>
    <n v="4"/>
    <x v="8"/>
    <n v="5"/>
    <s v="3/9/2019"/>
    <x v="3"/>
    <x v="298"/>
    <n v="5.39"/>
    <n v="170.31"/>
    <x v="2"/>
    <x v="3"/>
    <s v="Peppers, Tomatoes, Onions, Hot Sauce, Chicken, Thin Crust, Extra Cheese"/>
  </r>
  <r>
    <n v="58"/>
    <n v="301"/>
    <n v="1"/>
    <x v="2"/>
    <n v="15"/>
    <s v="12/3/2019"/>
    <x v="0"/>
    <x v="299"/>
    <n v="15.75"/>
    <n v="757.12"/>
    <x v="0"/>
    <x v="0"/>
    <s v="Chicken, Extra Cheese, Deep Pan, Tomatoes, Black Olives, Hot Sauce, Peppers, sweet corn, Thin Crust, Onions, Cheese"/>
  </r>
  <r>
    <n v="360"/>
    <n v="302"/>
    <n v="1"/>
    <x v="2"/>
    <n v="18"/>
    <s v="8/23/2019"/>
    <x v="4"/>
    <x v="300"/>
    <n v="8.89"/>
    <n v="882.75"/>
    <x v="3"/>
    <x v="1"/>
    <s v="Extra Cheese, Peppers, Thin Crust, Tomatoes, Cheese"/>
  </r>
  <r>
    <n v="855"/>
    <n v="303"/>
    <n v="3"/>
    <x v="9"/>
    <n v="1"/>
    <s v="11/10/2020"/>
    <x v="0"/>
    <x v="301"/>
    <n v="14.66"/>
    <n v="624.61"/>
    <x v="1"/>
    <x v="0"/>
    <s v="Thin Crust, Onions, Extra Cheese, Chicken, Deep Pan, Hot Sauce, Black Olives, Tomatoes, sweet corn, Peppers, Cheese"/>
  </r>
  <r>
    <n v="251"/>
    <n v="303"/>
    <n v="3"/>
    <x v="4"/>
    <n v="12"/>
    <s v="1/12/2021"/>
    <x v="0"/>
    <x v="301"/>
    <n v="10.59"/>
    <n v="92.38"/>
    <x v="0"/>
    <x v="0"/>
    <s v="Tomatoes, Thin Crust, Extra Cheese, Black Olives, Onions, Deep Pan, Hot Sauce, Cheese, Peppers, Chicken"/>
  </r>
  <r>
    <n v="783"/>
    <n v="303"/>
    <n v="3"/>
    <x v="6"/>
    <n v="8"/>
    <s v="2/1/2019"/>
    <x v="4"/>
    <x v="301"/>
    <n v="5.52"/>
    <n v="890.26"/>
    <x v="1"/>
    <x v="3"/>
    <s v="Black Olives, Onions, sweet corn, Peppers, Hot Sauce, Deep Pan, Chicken, Cheese, Thin Crust"/>
  </r>
  <r>
    <n v="330"/>
    <n v="304"/>
    <n v="2"/>
    <x v="1"/>
    <n v="2"/>
    <s v="12/12/2019"/>
    <x v="5"/>
    <x v="302"/>
    <n v="11.57"/>
    <n v="447.64"/>
    <x v="0"/>
    <x v="3"/>
    <s v="Peppers, sweet corn, Tomatoes, Onions, Deep Pan, Cheese, Chicken, Thin Crust, Hot Sauce, Extra Cheese, Black Olives"/>
  </r>
  <r>
    <n v="625"/>
    <n v="304"/>
    <n v="2"/>
    <x v="6"/>
    <n v="6"/>
    <s v="1/28/2020"/>
    <x v="0"/>
    <x v="302"/>
    <n v="12.52"/>
    <n v="2.2000000000000002"/>
    <x v="3"/>
    <x v="1"/>
    <s v="Chicken, sweet corn, Extra Cheese, Peppers, Deep Pan, Cheese"/>
  </r>
  <r>
    <n v="246"/>
    <n v="305"/>
    <n v="3"/>
    <x v="8"/>
    <n v="14"/>
    <s v="3/6/2021"/>
    <x v="3"/>
    <x v="303"/>
    <n v="12.92"/>
    <n v="409.15"/>
    <x v="1"/>
    <x v="1"/>
    <s v="Onions, sweet corn, Deep Pan, Hot Sauce, Black Olives, Tomatoes"/>
  </r>
  <r>
    <n v="892"/>
    <n v="305"/>
    <n v="3"/>
    <x v="1"/>
    <n v="20"/>
    <s v="12/1/2020"/>
    <x v="0"/>
    <x v="303"/>
    <n v="7.61"/>
    <n v="229.48"/>
    <x v="1"/>
    <x v="2"/>
    <s v="sweet corn, Deep Pan, Extra Cheese, Cheese, Hot Sauce, Chicken, Onions, Thin Crust, Peppers"/>
  </r>
  <r>
    <n v="927"/>
    <n v="305"/>
    <n v="3"/>
    <x v="1"/>
    <n v="14"/>
    <s v="4/5/2019"/>
    <x v="4"/>
    <x v="303"/>
    <n v="5.59"/>
    <n v="607.47"/>
    <x v="3"/>
    <x v="0"/>
    <s v="Extra Cheese, Onions, sweet corn, Chicken, Tomatoes, Hot Sauce, Cheese, Thin Crust"/>
  </r>
  <r>
    <n v="55"/>
    <n v="306"/>
    <n v="3"/>
    <x v="0"/>
    <n v="16"/>
    <s v="10/12/2021"/>
    <x v="0"/>
    <x v="304"/>
    <n v="18.13"/>
    <n v="823.92"/>
    <x v="3"/>
    <x v="0"/>
    <s v="Deep Pan, sweet corn, Chicken, Cheese, Extra Cheese"/>
  </r>
  <r>
    <n v="493"/>
    <n v="306"/>
    <n v="3"/>
    <x v="6"/>
    <n v="15"/>
    <s v="3/20/2021"/>
    <x v="3"/>
    <x v="304"/>
    <n v="19"/>
    <n v="649.04999999999995"/>
    <x v="3"/>
    <x v="0"/>
    <s v="Tomatoes, Onions, Deep Pan, Hot Sauce, Cheese"/>
  </r>
  <r>
    <n v="329"/>
    <n v="306"/>
    <n v="3"/>
    <x v="9"/>
    <n v="11"/>
    <s v="9/24/2021"/>
    <x v="4"/>
    <x v="304"/>
    <n v="11.11"/>
    <n v="448.4"/>
    <x v="0"/>
    <x v="3"/>
    <s v="Extra Cheese, Cheese, Chicken, Hot Sauce, sweet corn, Thin Crust"/>
  </r>
  <r>
    <n v="904"/>
    <n v="307"/>
    <n v="2"/>
    <x v="1"/>
    <n v="18"/>
    <s v="12/2/2021"/>
    <x v="5"/>
    <x v="305"/>
    <n v="9.93"/>
    <n v="584.1"/>
    <x v="1"/>
    <x v="0"/>
    <s v="sweet corn, Onions, Chicken, Black Olives, Hot Sauce, Peppers, Cheese, Deep Pan"/>
  </r>
  <r>
    <n v="473"/>
    <n v="307"/>
    <n v="2"/>
    <x v="7"/>
    <n v="10"/>
    <s v="4/25/2021"/>
    <x v="1"/>
    <x v="305"/>
    <n v="12.68"/>
    <n v="221.81"/>
    <x v="0"/>
    <x v="1"/>
    <s v="Black Olives, Extra Cheese, Chicken, Peppers, sweet corn, Thin Crust, Cheese"/>
  </r>
  <r>
    <n v="740"/>
    <n v="308"/>
    <n v="1"/>
    <x v="3"/>
    <n v="14"/>
    <s v="6/13/2021"/>
    <x v="1"/>
    <x v="306"/>
    <n v="10.95"/>
    <n v="165.38"/>
    <x v="0"/>
    <x v="3"/>
    <s v="Hot Sauce, sweet corn, Extra Cheese, Onions, Black Olives, Thin Crust, Chicken, Peppe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8FE98-A838-486D-82C6-11D124949F0B}" name="KPI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>
  <location ref="A3:C4" firstHeaderRow="0" firstDataRow="1" firstDataCol="0"/>
  <pivotFields count="15">
    <pivotField showAll="0"/>
    <pivotField dataField="1" showAll="0"/>
    <pivotField showAll="0"/>
    <pivotField showAll="0"/>
    <pivotField dataField="1"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tal_price" fld="9" baseField="0" baseItem="0"/>
    <dataField name="Sum of Quantity " fld="4" baseField="0" baseItem="0"/>
    <dataField name="Count of Order_id" fld="1" subtotal="count" baseField="0" baseItem="2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655BC-176C-45B2-978E-3638380F74BF}" name="PivotTable7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2">
  <location ref="A34:B39" firstHeaderRow="1" firstDataRow="1" firstDataCol="1"/>
  <pivotFields count="15">
    <pivotField showAll="0"/>
    <pivotField showAll="0"/>
    <pivotField showAll="0"/>
    <pivotField showAll="0"/>
    <pivotField dataField="1"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showAll="0">
      <items count="6">
        <item x="1"/>
        <item x="0"/>
        <item x="2"/>
        <item x="3"/>
        <item h="1" m="1" x="4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E34B5-945C-4761-BA5D-F562D2D19AA6}" name="Percentage of sales by pizza sizes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4">
  <location ref="A21:B26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axis="axisRow" showAll="0">
      <items count="6">
        <item x="2"/>
        <item x="1"/>
        <item x="3"/>
        <item x="0"/>
        <item h="1" m="1" x="4"/>
        <item t="default"/>
      </items>
    </pivotField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price" fld="9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EF172-AAFF-4C18-A857-10DAE6B2D4DB}" name="% of sale by category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3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showAll="0"/>
    <pivotField axis="axisRow" showAll="0">
      <items count="6">
        <item x="1"/>
        <item x="0"/>
        <item x="2"/>
        <item x="3"/>
        <item h="1" m="1" x="4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price" fld="9" showDataAs="percentOfTotal" baseField="0" baseItem="0" numFmtId="1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75CC6-C6EF-4372-B53B-1649EABCE31B}" name="daily trend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10">
  <location ref="A3:B11" firstHeaderRow="1" firstDataRow="1" firstDataCol="1"/>
  <pivotFields count="15">
    <pivotField showAll="0"/>
    <pivotField showAll="0"/>
    <pivotField dataField="1" showAll="0"/>
    <pivotField showAll="0"/>
    <pivotField showAll="0"/>
    <pivotField showAll="0"/>
    <pivotField axis="axisRow" showAll="0">
      <items count="9">
        <item x="1"/>
        <item x="6"/>
        <item x="0"/>
        <item x="2"/>
        <item x="5"/>
        <item x="4"/>
        <item x="3"/>
        <item h="1" m="1" x="7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_Orders" fld="2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23E17-470C-498B-B984-C5154B015668}" name="Hourly trend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4">
  <location ref="A17:B30" firstHeaderRow="1" firstDataRow="1" firstDataCol="1"/>
  <pivotFields count="15"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14"/>
    <field x="13"/>
    <field x="7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otal_Order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1D8FA-E301-445D-9C44-1E2933C6608E}" name="Top 5 Sellers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5">
  <location ref="A3:B9" firstHeaderRow="1" firstDataRow="1" firstDataCol="1"/>
  <pivotFields count="15">
    <pivotField showAll="0"/>
    <pivotField showAll="0"/>
    <pivotField showAll="0"/>
    <pivotField axis="axisRow" showAll="0" measureFilter="1" sortType="ascending">
      <items count="12">
        <item x="7"/>
        <item x="2"/>
        <item x="8"/>
        <item x="5"/>
        <item x="1"/>
        <item x="0"/>
        <item x="9"/>
        <item x="4"/>
        <item x="3"/>
        <item x="6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3"/>
  </rowFields>
  <rowItems count="6">
    <i>
      <x v="3"/>
    </i>
    <i>
      <x v="5"/>
    </i>
    <i>
      <x v="2"/>
    </i>
    <i>
      <x v="1"/>
    </i>
    <i>
      <x v="7"/>
    </i>
    <i t="grand">
      <x/>
    </i>
  </rowItems>
  <colItems count="1">
    <i/>
  </colItems>
  <dataFields count="1">
    <dataField name="Sum of Quantity " fld="4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EDAC4-445E-4917-A3B8-0977B776E294}" name="PivotTable13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5">
  <location ref="A15:B21" firstHeaderRow="1" firstDataRow="1" firstDataCol="1"/>
  <pivotFields count="15">
    <pivotField showAll="0"/>
    <pivotField showAll="0"/>
    <pivotField showAll="0"/>
    <pivotField axis="axisRow" showAll="0" measureFilter="1" sortType="ascending">
      <items count="12">
        <item x="7"/>
        <item x="2"/>
        <item x="8"/>
        <item x="5"/>
        <item x="1"/>
        <item x="0"/>
        <item x="9"/>
        <item x="4"/>
        <item x="3"/>
        <item x="6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3"/>
  </rowFields>
  <rowItems count="6">
    <i>
      <x v="9"/>
    </i>
    <i>
      <x v="8"/>
    </i>
    <i>
      <x v="4"/>
    </i>
    <i>
      <x/>
    </i>
    <i>
      <x v="6"/>
    </i>
    <i t="grand">
      <x/>
    </i>
  </rowItems>
  <colItems count="1">
    <i/>
  </colItems>
  <dataFields count="1">
    <dataField name="Sum of Quantity 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0A16E-456F-4165-BCBA-19CF68499795}" name="Table1" displayName="Table1" ref="A1:M701" totalsRowShown="0">
  <autoFilter ref="A1:M701" xr:uid="{4C6B17EF-7836-4B30-A526-91C38632DACA}"/>
  <tableColumns count="13">
    <tableColumn id="1" xr3:uid="{05E688DF-743B-44DF-A21A-458C4CA041F1}" name="Pizza_id" dataDxfId="8"/>
    <tableColumn id="2" xr3:uid="{C3AB928E-AF4D-4A3B-9B80-C26DBC71C296}" name="Order_id" dataDxfId="7"/>
    <tableColumn id="13" xr3:uid="{A81BAA4F-4092-435C-BF2B-5F0EFDEA9369}" name="Total_Orders" dataDxfId="6" dataCellStyle="Normal 2"/>
    <tableColumn id="3" xr3:uid="{3CAE1704-0D49-41E7-839E-D8527A1834CF}" name="Pizza_name_id"/>
    <tableColumn id="4" xr3:uid="{D715A3F2-AABD-46D3-B82F-4CB44C8DCDEF}" name="Quantity " dataDxfId="5"/>
    <tableColumn id="5" xr3:uid="{7B815453-DCEE-456C-A2A8-9761A8F10396}" name="Order_date" dataDxfId="4"/>
    <tableColumn id="12" xr3:uid="{FF88E227-9007-4096-ADBC-39A9F57AC5AB}" name="Order Day" dataDxfId="3">
      <calculatedColumnFormula>TEXT(Table1[[#This Row],[Order_date]],"dddd")</calculatedColumnFormula>
    </tableColumn>
    <tableColumn id="11" xr3:uid="{0A78691A-BADF-454C-8EAC-E86FB561BAA7}" name="Order Time" dataDxfId="2"/>
    <tableColumn id="6" xr3:uid="{F8E4DE43-AC7E-4D0F-8645-04C48DBCC282}" name="Unit_price " dataDxfId="1"/>
    <tableColumn id="7" xr3:uid="{272A8459-5446-4A36-9885-986A3D3448AB}" name="Total_price" dataDxfId="0"/>
    <tableColumn id="8" xr3:uid="{1C8DEAA1-BE92-4E5A-9C60-79238E074642}" name="Pizza_size"/>
    <tableColumn id="9" xr3:uid="{F850F93F-E0F5-46E5-8FA9-3959A91C8FEB}" name="Pizza_category"/>
    <tableColumn id="10" xr3:uid="{181FB48F-0697-43C4-A277-C198E27E5D82}" name="Pizza_ingredients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Time" xr10:uid="{A127E041-B5FB-4858-93A9-3B09FB47B86C}" sourceName="Order Time">
  <pivotTables>
    <pivotTable tabId="7" name="% of sale by category"/>
    <pivotTable tabId="7" name="Percentage of sales by pizza sizes"/>
    <pivotTable tabId="7" name="PivotTable7"/>
    <pivotTable tabId="2" name="KPI"/>
    <pivotTable tabId="9" name="PivotTable13"/>
    <pivotTable tabId="9" name="Top 5 Sellers"/>
    <pivotTable tabId="6" name="daily trend"/>
    <pivotTable tabId="6" name="Hourly trend"/>
  </pivotTables>
  <state minimalRefreshVersion="6" lastRefreshVersion="6" pivotCacheId="1912436787" filterType="unknown">
    <bounds startDate="1899-12-31T11:23:35" endDate="1901-01-01T22:50:29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Time" xr10:uid="{21DED7EA-055D-4FB1-A7E2-16C66C615FB2}" cache="NativeTimeline_Order_Time" caption="Order Date" level="3" selectionLevel="3" scrollPosition="1900-11-23T00:00:00" style="pizza sales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FFB2-36E0-4C4E-AE90-67A9BA2BF201}">
  <dimension ref="A1:E6"/>
  <sheetViews>
    <sheetView workbookViewId="0">
      <selection activeCell="AV40" sqref="AV40"/>
    </sheetView>
  </sheetViews>
  <sheetFormatPr defaultRowHeight="14.25" x14ac:dyDescent="0.2"/>
  <cols>
    <col min="1" max="1" width="18.5" bestFit="1" customWidth="1"/>
    <col min="2" max="2" width="15.5" bestFit="1" customWidth="1"/>
    <col min="3" max="3" width="17.125" bestFit="1" customWidth="1"/>
    <col min="4" max="4" width="16.875" customWidth="1"/>
    <col min="5" max="5" width="19.625" customWidth="1"/>
  </cols>
  <sheetData>
    <row r="1" spans="1:5" ht="35.25" x14ac:dyDescent="0.5">
      <c r="A1" s="15" t="s">
        <v>1253</v>
      </c>
      <c r="B1" s="16"/>
      <c r="C1" s="16"/>
      <c r="D1" s="16"/>
      <c r="E1" s="16"/>
    </row>
    <row r="2" spans="1:5" ht="22.5" x14ac:dyDescent="0.3">
      <c r="A2" s="6" t="s">
        <v>1250</v>
      </c>
      <c r="B2" s="6" t="s">
        <v>1252</v>
      </c>
      <c r="C2" s="6" t="s">
        <v>1251</v>
      </c>
    </row>
    <row r="3" spans="1:5" ht="15" x14ac:dyDescent="0.25">
      <c r="A3" t="s">
        <v>1245</v>
      </c>
      <c r="B3" t="s">
        <v>1247</v>
      </c>
      <c r="C3" t="s">
        <v>1246</v>
      </c>
      <c r="D3" s="5" t="s">
        <v>1248</v>
      </c>
      <c r="E3" s="5" t="s">
        <v>1249</v>
      </c>
    </row>
    <row r="4" spans="1:5" ht="25.5" x14ac:dyDescent="0.35">
      <c r="A4" s="4">
        <v>360838.47000000003</v>
      </c>
      <c r="B4" s="4">
        <v>7017</v>
      </c>
      <c r="C4" s="4">
        <v>700</v>
      </c>
      <c r="D4" s="8">
        <f>GETPIVOTDATA("Sum of Total_price",$A$3)/GETPIVOTDATA("Count of Order_id",$A$3)</f>
        <v>515.48352857142856</v>
      </c>
      <c r="E4" s="9">
        <f>GETPIVOTDATA("Sum of Quantity ",$A$3)/GETPIVOTDATA("Count of Order_id",$A$3)</f>
        <v>10.024285714285714</v>
      </c>
    </row>
    <row r="6" spans="1:5" x14ac:dyDescent="0.2">
      <c r="A6" s="7">
        <f>GETPIVOTDATA("Sum of Total_price",$A$3)</f>
        <v>360838.47000000003</v>
      </c>
      <c r="B6">
        <f>GETPIVOTDATA("Sum of Quantity ",$A$3)</f>
        <v>7017</v>
      </c>
      <c r="C6">
        <f>GETPIVOTDATA("Count of Order_id",$A$3)</f>
        <v>700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038B-DEF7-43B0-A734-F378C109A210}">
  <dimension ref="A1"/>
  <sheetViews>
    <sheetView showGridLines="0" showRowColHeaders="0" tabSelected="1" topLeftCell="G1" zoomScale="40" zoomScaleNormal="40" workbookViewId="0">
      <selection activeCell="AV40" sqref="AV40"/>
    </sheetView>
  </sheetViews>
  <sheetFormatPr defaultRowHeight="14.25" x14ac:dyDescent="0.2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4EC5-CC5B-42AE-8DB2-E37870952E84}">
  <dimension ref="A2:E39"/>
  <sheetViews>
    <sheetView workbookViewId="0">
      <selection activeCell="AV40" sqref="AV40"/>
    </sheetView>
  </sheetViews>
  <sheetFormatPr defaultRowHeight="14.25" x14ac:dyDescent="0.2"/>
  <cols>
    <col min="1" max="1" width="13.125" bestFit="1" customWidth="1"/>
    <col min="2" max="2" width="15.5" bestFit="1" customWidth="1"/>
    <col min="4" max="4" width="16.375" customWidth="1"/>
    <col min="5" max="5" width="13.5" customWidth="1"/>
  </cols>
  <sheetData>
    <row r="2" spans="1:2" ht="25.5" x14ac:dyDescent="0.35">
      <c r="A2" s="17" t="s">
        <v>1281</v>
      </c>
      <c r="B2" s="18"/>
    </row>
    <row r="3" spans="1:2" x14ac:dyDescent="0.2">
      <c r="A3" s="10" t="s">
        <v>1254</v>
      </c>
      <c r="B3" t="s">
        <v>1245</v>
      </c>
    </row>
    <row r="4" spans="1:2" x14ac:dyDescent="0.2">
      <c r="A4" s="11" t="s">
        <v>22</v>
      </c>
      <c r="B4" s="14">
        <v>0.23932359540267428</v>
      </c>
    </row>
    <row r="5" spans="1:2" x14ac:dyDescent="0.2">
      <c r="A5" s="11" t="s">
        <v>13</v>
      </c>
      <c r="B5" s="14">
        <v>0.24413139763063502</v>
      </c>
    </row>
    <row r="6" spans="1:2" x14ac:dyDescent="0.2">
      <c r="A6" s="11" t="s">
        <v>26</v>
      </c>
      <c r="B6" s="14">
        <v>0.25576840518140992</v>
      </c>
    </row>
    <row r="7" spans="1:2" x14ac:dyDescent="0.2">
      <c r="A7" s="11" t="s">
        <v>31</v>
      </c>
      <c r="B7" s="14">
        <v>0.26077660178528073</v>
      </c>
    </row>
    <row r="8" spans="1:2" x14ac:dyDescent="0.2">
      <c r="A8" s="11" t="s">
        <v>1262</v>
      </c>
      <c r="B8" s="14">
        <v>1</v>
      </c>
    </row>
    <row r="20" spans="1:2" ht="25.5" x14ac:dyDescent="0.35">
      <c r="A20" s="19" t="s">
        <v>1282</v>
      </c>
      <c r="B20" s="20"/>
    </row>
    <row r="21" spans="1:2" x14ac:dyDescent="0.2">
      <c r="A21" s="10" t="s">
        <v>1254</v>
      </c>
      <c r="B21" t="s">
        <v>1245</v>
      </c>
    </row>
    <row r="22" spans="1:2" x14ac:dyDescent="0.2">
      <c r="A22" s="11" t="s">
        <v>19</v>
      </c>
      <c r="B22" s="14">
        <v>0.24133798704999504</v>
      </c>
    </row>
    <row r="23" spans="1:2" x14ac:dyDescent="0.2">
      <c r="A23" s="11" t="s">
        <v>16</v>
      </c>
      <c r="B23" s="14">
        <v>0.23336865938933832</v>
      </c>
    </row>
    <row r="24" spans="1:2" x14ac:dyDescent="0.2">
      <c r="A24" s="11" t="s">
        <v>28</v>
      </c>
      <c r="B24" s="14">
        <v>0.27251232386613328</v>
      </c>
    </row>
    <row r="25" spans="1:2" x14ac:dyDescent="0.2">
      <c r="A25" s="11" t="s">
        <v>12</v>
      </c>
      <c r="B25" s="14">
        <v>0.25278102969453342</v>
      </c>
    </row>
    <row r="26" spans="1:2" x14ac:dyDescent="0.2">
      <c r="A26" s="11" t="s">
        <v>1262</v>
      </c>
      <c r="B26" s="14">
        <v>1</v>
      </c>
    </row>
    <row r="33" spans="1:5" ht="25.5" x14ac:dyDescent="0.35">
      <c r="A33" s="17" t="s">
        <v>1281</v>
      </c>
      <c r="B33" s="18"/>
    </row>
    <row r="34" spans="1:5" x14ac:dyDescent="0.2">
      <c r="A34" s="10" t="s">
        <v>1254</v>
      </c>
      <c r="B34" t="s">
        <v>1247</v>
      </c>
      <c r="D34" t="s">
        <v>1279</v>
      </c>
      <c r="E34" t="s">
        <v>1280</v>
      </c>
    </row>
    <row r="35" spans="1:5" x14ac:dyDescent="0.2">
      <c r="A35" s="11" t="s">
        <v>22</v>
      </c>
      <c r="B35" s="3">
        <v>1754</v>
      </c>
      <c r="D35" t="str">
        <f>A35</f>
        <v>chicken</v>
      </c>
      <c r="E35">
        <f>GETPIVOTDATA("Quantity ",$A$34,"Pizza_category",A35)</f>
        <v>1754</v>
      </c>
    </row>
    <row r="36" spans="1:5" x14ac:dyDescent="0.2">
      <c r="A36" s="11" t="s">
        <v>13</v>
      </c>
      <c r="B36" s="3">
        <v>1649</v>
      </c>
      <c r="D36" t="str">
        <f>A36</f>
        <v>classic</v>
      </c>
      <c r="E36">
        <f>GETPIVOTDATA("Quantity ",$A$34,"Pizza_category",A36)</f>
        <v>1649</v>
      </c>
    </row>
    <row r="37" spans="1:5" x14ac:dyDescent="0.2">
      <c r="A37" s="11" t="s">
        <v>26</v>
      </c>
      <c r="B37" s="3">
        <v>1729</v>
      </c>
      <c r="D37" t="str">
        <f>A37</f>
        <v>supreme</v>
      </c>
      <c r="E37">
        <f>GETPIVOTDATA("Quantity ",$A$34,"Pizza_category",A37)</f>
        <v>1729</v>
      </c>
    </row>
    <row r="38" spans="1:5" x14ac:dyDescent="0.2">
      <c r="A38" s="11" t="s">
        <v>31</v>
      </c>
      <c r="B38" s="3">
        <v>1885</v>
      </c>
      <c r="D38" t="str">
        <f>A38</f>
        <v>veggies</v>
      </c>
      <c r="E38">
        <f>GETPIVOTDATA("Quantity ",$A$34,"Pizza_category",A38)</f>
        <v>1885</v>
      </c>
    </row>
    <row r="39" spans="1:5" x14ac:dyDescent="0.2">
      <c r="A39" s="11" t="s">
        <v>1262</v>
      </c>
      <c r="B39" s="3">
        <v>7017</v>
      </c>
    </row>
  </sheetData>
  <sortState xmlns:xlrd2="http://schemas.microsoft.com/office/spreadsheetml/2017/richdata2" ref="E35:E38">
    <sortCondition descending="1" ref="E35:E38"/>
  </sortState>
  <mergeCells count="3">
    <mergeCell ref="A2:B2"/>
    <mergeCell ref="A20:B20"/>
    <mergeCell ref="A33:B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9D3D-FAFB-43A8-B334-BAE5C88E01A8}">
  <dimension ref="A2:C30"/>
  <sheetViews>
    <sheetView workbookViewId="0">
      <selection activeCell="A17" sqref="A17"/>
    </sheetView>
  </sheetViews>
  <sheetFormatPr defaultRowHeight="14.25" x14ac:dyDescent="0.2"/>
  <cols>
    <col min="1" max="1" width="13.125" bestFit="1" customWidth="1"/>
    <col min="2" max="2" width="19.5" bestFit="1" customWidth="1"/>
    <col min="3" max="3" width="0.125" customWidth="1"/>
  </cols>
  <sheetData>
    <row r="2" spans="1:3" ht="20.25" x14ac:dyDescent="0.3">
      <c r="A2" s="21" t="s">
        <v>1265</v>
      </c>
      <c r="B2" s="21"/>
      <c r="C2" s="21"/>
    </row>
    <row r="3" spans="1:3" x14ac:dyDescent="0.2">
      <c r="A3" s="10" t="s">
        <v>1254</v>
      </c>
      <c r="B3" t="s">
        <v>1264</v>
      </c>
    </row>
    <row r="4" spans="1:3" x14ac:dyDescent="0.2">
      <c r="A4" s="11" t="s">
        <v>1255</v>
      </c>
      <c r="B4" s="3">
        <v>361</v>
      </c>
    </row>
    <row r="5" spans="1:3" x14ac:dyDescent="0.2">
      <c r="A5" s="11" t="s">
        <v>1256</v>
      </c>
      <c r="B5" s="3">
        <v>283</v>
      </c>
    </row>
    <row r="6" spans="1:3" x14ac:dyDescent="0.2">
      <c r="A6" s="11" t="s">
        <v>1257</v>
      </c>
      <c r="B6" s="3">
        <v>329</v>
      </c>
    </row>
    <row r="7" spans="1:3" x14ac:dyDescent="0.2">
      <c r="A7" s="11" t="s">
        <v>1258</v>
      </c>
      <c r="B7" s="3">
        <v>369</v>
      </c>
    </row>
    <row r="8" spans="1:3" x14ac:dyDescent="0.2">
      <c r="A8" s="11" t="s">
        <v>1259</v>
      </c>
      <c r="B8" s="3">
        <v>328</v>
      </c>
    </row>
    <row r="9" spans="1:3" x14ac:dyDescent="0.2">
      <c r="A9" s="11" t="s">
        <v>1260</v>
      </c>
      <c r="B9" s="3">
        <v>312</v>
      </c>
    </row>
    <row r="10" spans="1:3" x14ac:dyDescent="0.2">
      <c r="A10" s="11" t="s">
        <v>1261</v>
      </c>
      <c r="B10" s="3">
        <v>332</v>
      </c>
    </row>
    <row r="11" spans="1:3" x14ac:dyDescent="0.2">
      <c r="A11" s="11" t="s">
        <v>1262</v>
      </c>
      <c r="B11" s="3">
        <v>2314</v>
      </c>
    </row>
    <row r="16" spans="1:3" ht="20.25" x14ac:dyDescent="0.3">
      <c r="A16" s="21" t="s">
        <v>1266</v>
      </c>
      <c r="B16" s="21"/>
      <c r="C16" s="21"/>
    </row>
    <row r="17" spans="1:2" x14ac:dyDescent="0.2">
      <c r="A17" s="10" t="s">
        <v>1254</v>
      </c>
      <c r="B17" t="s">
        <v>1264</v>
      </c>
    </row>
    <row r="18" spans="1:2" x14ac:dyDescent="0.2">
      <c r="A18" s="11" t="s">
        <v>1267</v>
      </c>
      <c r="B18" s="3">
        <v>116</v>
      </c>
    </row>
    <row r="19" spans="1:2" x14ac:dyDescent="0.2">
      <c r="A19" s="11" t="s">
        <v>1268</v>
      </c>
      <c r="B19" s="3">
        <v>246</v>
      </c>
    </row>
    <row r="20" spans="1:2" x14ac:dyDescent="0.2">
      <c r="A20" s="11" t="s">
        <v>1269</v>
      </c>
      <c r="B20" s="3">
        <v>448</v>
      </c>
    </row>
    <row r="21" spans="1:2" x14ac:dyDescent="0.2">
      <c r="A21" s="11" t="s">
        <v>1270</v>
      </c>
      <c r="B21" s="3">
        <v>234</v>
      </c>
    </row>
    <row r="22" spans="1:2" x14ac:dyDescent="0.2">
      <c r="A22" s="11" t="s">
        <v>1271</v>
      </c>
      <c r="B22" s="3">
        <v>235</v>
      </c>
    </row>
    <row r="23" spans="1:2" x14ac:dyDescent="0.2">
      <c r="A23" s="11" t="s">
        <v>1272</v>
      </c>
      <c r="B23" s="3">
        <v>124</v>
      </c>
    </row>
    <row r="24" spans="1:2" x14ac:dyDescent="0.2">
      <c r="A24" s="11" t="s">
        <v>1273</v>
      </c>
      <c r="B24" s="3">
        <v>207</v>
      </c>
    </row>
    <row r="25" spans="1:2" x14ac:dyDescent="0.2">
      <c r="A25" s="11" t="s">
        <v>1274</v>
      </c>
      <c r="B25" s="3">
        <v>237</v>
      </c>
    </row>
    <row r="26" spans="1:2" x14ac:dyDescent="0.2">
      <c r="A26" s="11" t="s">
        <v>1275</v>
      </c>
      <c r="B26" s="3">
        <v>149</v>
      </c>
    </row>
    <row r="27" spans="1:2" x14ac:dyDescent="0.2">
      <c r="A27" s="11" t="s">
        <v>1276</v>
      </c>
      <c r="B27" s="3">
        <v>154</v>
      </c>
    </row>
    <row r="28" spans="1:2" x14ac:dyDescent="0.2">
      <c r="A28" s="11" t="s">
        <v>1277</v>
      </c>
      <c r="B28" s="3">
        <v>100</v>
      </c>
    </row>
    <row r="29" spans="1:2" x14ac:dyDescent="0.2">
      <c r="A29" s="11" t="s">
        <v>1278</v>
      </c>
      <c r="B29" s="3">
        <v>64</v>
      </c>
    </row>
    <row r="30" spans="1:2" x14ac:dyDescent="0.2">
      <c r="A30" s="11" t="s">
        <v>1262</v>
      </c>
      <c r="B30" s="3">
        <v>2314</v>
      </c>
    </row>
  </sheetData>
  <mergeCells count="2">
    <mergeCell ref="A2:C2"/>
    <mergeCell ref="A16:C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2DC2-A240-49E8-8B0E-EEF54A1BE72F}">
  <dimension ref="A2:B21"/>
  <sheetViews>
    <sheetView workbookViewId="0">
      <selection activeCell="L8" sqref="L8"/>
    </sheetView>
  </sheetViews>
  <sheetFormatPr defaultRowHeight="14.25" x14ac:dyDescent="0.2"/>
  <cols>
    <col min="1" max="1" width="13.75" bestFit="1" customWidth="1"/>
    <col min="2" max="2" width="15.5" bestFit="1" customWidth="1"/>
  </cols>
  <sheetData>
    <row r="2" spans="1:2" ht="22.5" x14ac:dyDescent="0.3">
      <c r="A2" s="22" t="s">
        <v>1283</v>
      </c>
      <c r="B2" s="22"/>
    </row>
    <row r="3" spans="1:2" x14ac:dyDescent="0.2">
      <c r="A3" s="10" t="s">
        <v>1254</v>
      </c>
      <c r="B3" t="s">
        <v>1247</v>
      </c>
    </row>
    <row r="4" spans="1:2" x14ac:dyDescent="0.2">
      <c r="A4" s="11" t="s">
        <v>29</v>
      </c>
      <c r="B4" s="3">
        <v>713</v>
      </c>
    </row>
    <row r="5" spans="1:2" x14ac:dyDescent="0.2">
      <c r="A5" s="11" t="s">
        <v>10</v>
      </c>
      <c r="B5" s="3">
        <v>731</v>
      </c>
    </row>
    <row r="6" spans="1:2" x14ac:dyDescent="0.2">
      <c r="A6" s="11" t="s">
        <v>42</v>
      </c>
      <c r="B6" s="3">
        <v>759</v>
      </c>
    </row>
    <row r="7" spans="1:2" x14ac:dyDescent="0.2">
      <c r="A7" s="11" t="s">
        <v>17</v>
      </c>
      <c r="B7" s="3">
        <v>777</v>
      </c>
    </row>
    <row r="8" spans="1:2" x14ac:dyDescent="0.2">
      <c r="A8" s="11" t="s">
        <v>23</v>
      </c>
      <c r="B8" s="3">
        <v>794</v>
      </c>
    </row>
    <row r="9" spans="1:2" x14ac:dyDescent="0.2">
      <c r="A9" s="11" t="s">
        <v>1262</v>
      </c>
      <c r="B9" s="3">
        <v>3774</v>
      </c>
    </row>
    <row r="14" spans="1:2" ht="22.5" x14ac:dyDescent="0.3">
      <c r="A14" s="22" t="s">
        <v>1284</v>
      </c>
      <c r="B14" s="22"/>
    </row>
    <row r="15" spans="1:2" x14ac:dyDescent="0.2">
      <c r="A15" s="10" t="s">
        <v>1254</v>
      </c>
      <c r="B15" t="s">
        <v>1247</v>
      </c>
    </row>
    <row r="16" spans="1:2" x14ac:dyDescent="0.2">
      <c r="A16" s="11" t="s">
        <v>36</v>
      </c>
      <c r="B16" s="3">
        <v>583</v>
      </c>
    </row>
    <row r="17" spans="1:2" x14ac:dyDescent="0.2">
      <c r="A17" s="11" t="s">
        <v>20</v>
      </c>
      <c r="B17" s="3">
        <v>610</v>
      </c>
    </row>
    <row r="18" spans="1:2" x14ac:dyDescent="0.2">
      <c r="A18" s="11" t="s">
        <v>14</v>
      </c>
      <c r="B18" s="3">
        <v>666</v>
      </c>
    </row>
    <row r="19" spans="1:2" x14ac:dyDescent="0.2">
      <c r="A19" s="11" t="s">
        <v>40</v>
      </c>
      <c r="B19" s="3">
        <v>679</v>
      </c>
    </row>
    <row r="20" spans="1:2" x14ac:dyDescent="0.2">
      <c r="A20" s="11" t="s">
        <v>46</v>
      </c>
      <c r="B20" s="3">
        <v>705</v>
      </c>
    </row>
    <row r="21" spans="1:2" x14ac:dyDescent="0.2">
      <c r="A21" s="11" t="s">
        <v>1262</v>
      </c>
      <c r="B21" s="3">
        <v>3243</v>
      </c>
    </row>
  </sheetData>
  <mergeCells count="2">
    <mergeCell ref="A2:B2"/>
    <mergeCell ref="A14:B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1"/>
  <sheetViews>
    <sheetView showOutlineSymbols="0" showWhiteSpace="0" workbookViewId="0">
      <selection activeCell="H2" sqref="H2"/>
    </sheetView>
  </sheetViews>
  <sheetFormatPr defaultRowHeight="14.25" x14ac:dyDescent="0.2"/>
  <cols>
    <col min="1" max="1" width="10.125" style="2" customWidth="1"/>
    <col min="2" max="2" width="10.75" style="2" bestFit="1" customWidth="1"/>
    <col min="3" max="3" width="15.875" style="2" customWidth="1"/>
    <col min="4" max="4" width="17.625" style="2" customWidth="1"/>
    <col min="5" max="5" width="14.125" style="1" bestFit="1" customWidth="1"/>
    <col min="6" max="6" width="13.375" style="2" customWidth="1"/>
    <col min="7" max="7" width="12.75" style="2" customWidth="1"/>
    <col min="8" max="8" width="13.375" customWidth="1"/>
    <col min="9" max="9" width="16.125" customWidth="1"/>
    <col min="10" max="10" width="13.5" customWidth="1"/>
    <col min="11" max="11" width="13.625" customWidth="1"/>
    <col min="12" max="12" width="15.75" customWidth="1"/>
    <col min="13" max="13" width="103.875" customWidth="1"/>
  </cols>
  <sheetData>
    <row r="1" spans="1:13" x14ac:dyDescent="0.2">
      <c r="A1" s="2" t="s">
        <v>0</v>
      </c>
      <c r="B1" s="2" t="s">
        <v>1</v>
      </c>
      <c r="C1" s="2" t="s">
        <v>1263</v>
      </c>
      <c r="D1" t="s">
        <v>2</v>
      </c>
      <c r="E1" s="2" t="s">
        <v>3</v>
      </c>
      <c r="F1" s="1" t="s">
        <v>4</v>
      </c>
      <c r="G1" s="1" t="s">
        <v>1244</v>
      </c>
      <c r="H1" s="1" t="s">
        <v>1243</v>
      </c>
      <c r="I1" s="2" t="s">
        <v>5</v>
      </c>
      <c r="J1" s="2" t="s">
        <v>6</v>
      </c>
      <c r="K1" t="s">
        <v>7</v>
      </c>
      <c r="L1" t="s">
        <v>8</v>
      </c>
      <c r="M1" t="s">
        <v>9</v>
      </c>
    </row>
    <row r="2" spans="1:13" ht="15.75" x14ac:dyDescent="0.25">
      <c r="A2" s="2">
        <v>963</v>
      </c>
      <c r="B2" s="12">
        <v>1</v>
      </c>
      <c r="C2" s="12">
        <f>COUNTIF(B:B,Table1[[#This Row],[Order_id]])</f>
        <v>1</v>
      </c>
      <c r="D2" t="s">
        <v>10</v>
      </c>
      <c r="E2" s="2">
        <v>14</v>
      </c>
      <c r="F2" s="1" t="s">
        <v>11</v>
      </c>
      <c r="G2" s="1" t="str">
        <f>TEXT(Table1[[#This Row],[Order_date]],"dddd")</f>
        <v>Tuesday</v>
      </c>
      <c r="H2" s="13">
        <v>0.48513888888888884</v>
      </c>
      <c r="I2" s="2">
        <v>17.5</v>
      </c>
      <c r="J2" s="2">
        <v>871.74</v>
      </c>
      <c r="K2" t="s">
        <v>12</v>
      </c>
      <c r="L2" t="s">
        <v>13</v>
      </c>
      <c r="M2" t="s">
        <v>722</v>
      </c>
    </row>
    <row r="3" spans="1:13" ht="15.75" x14ac:dyDescent="0.25">
      <c r="A3" s="2">
        <v>3</v>
      </c>
      <c r="B3" s="12">
        <v>2</v>
      </c>
      <c r="C3" s="12">
        <f>COUNTIF(B:B,Table1[[#This Row],[Order_id]])</f>
        <v>5</v>
      </c>
      <c r="D3" t="s">
        <v>14</v>
      </c>
      <c r="E3" s="2">
        <v>7</v>
      </c>
      <c r="F3" s="1" t="s">
        <v>15</v>
      </c>
      <c r="G3" s="1" t="str">
        <f>TEXT(Table1[[#This Row],[Order_date]],"dddd")</f>
        <v>Sunday</v>
      </c>
      <c r="H3" s="13">
        <v>0.49837962962962962</v>
      </c>
      <c r="I3" s="2">
        <v>14.05</v>
      </c>
      <c r="J3" s="2">
        <v>459.75</v>
      </c>
      <c r="K3" t="s">
        <v>16</v>
      </c>
      <c r="L3" t="s">
        <v>13</v>
      </c>
      <c r="M3" t="s">
        <v>723</v>
      </c>
    </row>
    <row r="4" spans="1:13" ht="15.75" x14ac:dyDescent="0.25">
      <c r="A4" s="2">
        <v>252</v>
      </c>
      <c r="B4" s="12">
        <v>2</v>
      </c>
      <c r="C4" s="12">
        <f>COUNTIF(B:B,Table1[[#This Row],[Order_id]])</f>
        <v>5</v>
      </c>
      <c r="D4" t="s">
        <v>17</v>
      </c>
      <c r="E4" s="2">
        <v>1</v>
      </c>
      <c r="F4" s="1" t="s">
        <v>18</v>
      </c>
      <c r="G4" s="1" t="str">
        <f>TEXT(Table1[[#This Row],[Order_date]],"dddd")</f>
        <v>Sunday</v>
      </c>
      <c r="H4" s="13">
        <v>0.49837962962962962</v>
      </c>
      <c r="I4" s="2">
        <v>6.86</v>
      </c>
      <c r="J4" s="2">
        <v>45.48</v>
      </c>
      <c r="K4" t="s">
        <v>19</v>
      </c>
      <c r="L4" t="s">
        <v>13</v>
      </c>
      <c r="M4" t="s">
        <v>724</v>
      </c>
    </row>
    <row r="5" spans="1:13" ht="15.75" x14ac:dyDescent="0.25">
      <c r="A5" s="2">
        <v>20</v>
      </c>
      <c r="B5" s="12">
        <v>2</v>
      </c>
      <c r="C5" s="12">
        <f>COUNTIF(B:B,Table1[[#This Row],[Order_id]])</f>
        <v>5</v>
      </c>
      <c r="D5" t="s">
        <v>20</v>
      </c>
      <c r="E5" s="2">
        <v>6</v>
      </c>
      <c r="F5" s="1" t="s">
        <v>21</v>
      </c>
      <c r="G5" s="1" t="str">
        <f>TEXT(Table1[[#This Row],[Order_date]],"dddd")</f>
        <v>Wednesday</v>
      </c>
      <c r="H5" s="13">
        <v>0.49837962962962962</v>
      </c>
      <c r="I5" s="2">
        <v>8.5</v>
      </c>
      <c r="J5" s="2">
        <v>698.55</v>
      </c>
      <c r="K5" t="s">
        <v>16</v>
      </c>
      <c r="L5" t="s">
        <v>22</v>
      </c>
      <c r="M5" t="s">
        <v>725</v>
      </c>
    </row>
    <row r="6" spans="1:13" ht="15.75" x14ac:dyDescent="0.25">
      <c r="A6" s="2">
        <v>333</v>
      </c>
      <c r="B6" s="12">
        <v>2</v>
      </c>
      <c r="C6" s="12">
        <f>COUNTIF(B:B,Table1[[#This Row],[Order_id]])</f>
        <v>5</v>
      </c>
      <c r="D6" t="s">
        <v>23</v>
      </c>
      <c r="E6" s="2">
        <v>11</v>
      </c>
      <c r="F6" s="1" t="s">
        <v>24</v>
      </c>
      <c r="G6" s="1" t="str">
        <f>TEXT(Table1[[#This Row],[Order_date]],"dddd")</f>
        <v>Wednesday</v>
      </c>
      <c r="H6" s="13">
        <v>0.49837962962962962</v>
      </c>
      <c r="I6" s="2">
        <v>13.09</v>
      </c>
      <c r="J6" s="2">
        <v>615.6</v>
      </c>
      <c r="K6" t="s">
        <v>16</v>
      </c>
      <c r="L6" t="s">
        <v>13</v>
      </c>
      <c r="M6" t="s">
        <v>726</v>
      </c>
    </row>
    <row r="7" spans="1:13" ht="15.75" x14ac:dyDescent="0.25">
      <c r="A7" s="2">
        <v>486</v>
      </c>
      <c r="B7" s="12">
        <v>2</v>
      </c>
      <c r="C7" s="12">
        <f>COUNTIF(B:B,Table1[[#This Row],[Order_id]])</f>
        <v>5</v>
      </c>
      <c r="D7" t="s">
        <v>23</v>
      </c>
      <c r="E7" s="2">
        <v>13</v>
      </c>
      <c r="F7" s="1" t="s">
        <v>25</v>
      </c>
      <c r="G7" s="1" t="str">
        <f>TEXT(Table1[[#This Row],[Order_date]],"dddd")</f>
        <v>Tuesday</v>
      </c>
      <c r="H7" s="13">
        <v>0.49837962962962962</v>
      </c>
      <c r="I7" s="2">
        <v>11.41</v>
      </c>
      <c r="J7" s="2">
        <v>449.8</v>
      </c>
      <c r="K7" t="s">
        <v>12</v>
      </c>
      <c r="L7" t="s">
        <v>26</v>
      </c>
      <c r="M7" t="s">
        <v>727</v>
      </c>
    </row>
    <row r="8" spans="1:13" ht="15.75" x14ac:dyDescent="0.25">
      <c r="A8" s="2">
        <v>230</v>
      </c>
      <c r="B8" s="12">
        <v>3</v>
      </c>
      <c r="C8" s="12">
        <f>COUNTIF(B:B,Table1[[#This Row],[Order_id]])</f>
        <v>2</v>
      </c>
      <c r="D8" t="s">
        <v>14</v>
      </c>
      <c r="E8" s="2">
        <v>1</v>
      </c>
      <c r="F8" s="1" t="s">
        <v>27</v>
      </c>
      <c r="G8" s="1" t="str">
        <f>TEXT(Table1[[#This Row],[Order_date]],"dddd")</f>
        <v>Tuesday</v>
      </c>
      <c r="H8" s="13">
        <v>0.50865740740740739</v>
      </c>
      <c r="I8" s="2">
        <v>12.16</v>
      </c>
      <c r="J8" s="2">
        <v>967.99</v>
      </c>
      <c r="K8" t="s">
        <v>28</v>
      </c>
      <c r="L8" t="s">
        <v>26</v>
      </c>
      <c r="M8" t="s">
        <v>543</v>
      </c>
    </row>
    <row r="9" spans="1:13" ht="15.75" x14ac:dyDescent="0.25">
      <c r="A9" s="2">
        <v>689</v>
      </c>
      <c r="B9" s="12">
        <v>3</v>
      </c>
      <c r="C9" s="12">
        <f>COUNTIF(B:B,Table1[[#This Row],[Order_id]])</f>
        <v>2</v>
      </c>
      <c r="D9" t="s">
        <v>29</v>
      </c>
      <c r="E9" s="2">
        <v>11</v>
      </c>
      <c r="F9" s="1" t="s">
        <v>30</v>
      </c>
      <c r="G9" s="1" t="str">
        <f>TEXT(Table1[[#This Row],[Order_date]],"dddd")</f>
        <v>Saturday</v>
      </c>
      <c r="H9" s="13">
        <v>0.50865740740740739</v>
      </c>
      <c r="I9" s="2">
        <v>15.83</v>
      </c>
      <c r="J9" s="2">
        <v>239.68</v>
      </c>
      <c r="K9" t="s">
        <v>12</v>
      </c>
      <c r="L9" t="s">
        <v>31</v>
      </c>
      <c r="M9" t="s">
        <v>728</v>
      </c>
    </row>
    <row r="10" spans="1:13" ht="15.75" x14ac:dyDescent="0.25">
      <c r="A10" s="2">
        <v>519</v>
      </c>
      <c r="B10" s="12">
        <v>4</v>
      </c>
      <c r="C10" s="12">
        <f>COUNTIF(B:B,Table1[[#This Row],[Order_id]])</f>
        <v>1</v>
      </c>
      <c r="D10" t="s">
        <v>17</v>
      </c>
      <c r="E10" s="2">
        <v>19</v>
      </c>
      <c r="F10" s="1" t="s">
        <v>32</v>
      </c>
      <c r="G10" s="1" t="str">
        <f>TEXT(Table1[[#This Row],[Order_date]],"dddd")</f>
        <v>Sunday</v>
      </c>
      <c r="H10" s="13">
        <v>0.51146990740740739</v>
      </c>
      <c r="I10" s="2">
        <v>12.22</v>
      </c>
      <c r="J10" s="2">
        <v>193.37</v>
      </c>
      <c r="K10" t="s">
        <v>16</v>
      </c>
      <c r="L10" t="s">
        <v>31</v>
      </c>
      <c r="M10" t="s">
        <v>544</v>
      </c>
    </row>
    <row r="11" spans="1:13" ht="15.75" x14ac:dyDescent="0.25">
      <c r="A11" s="2">
        <v>839</v>
      </c>
      <c r="B11" s="12">
        <v>5</v>
      </c>
      <c r="C11" s="12">
        <f>COUNTIF(B:B,Table1[[#This Row],[Order_id]])</f>
        <v>1</v>
      </c>
      <c r="D11" t="s">
        <v>14</v>
      </c>
      <c r="E11" s="2">
        <v>19</v>
      </c>
      <c r="F11" s="1" t="s">
        <v>33</v>
      </c>
      <c r="G11" s="1" t="str">
        <f>TEXT(Table1[[#This Row],[Order_date]],"dddd")</f>
        <v>Friday</v>
      </c>
      <c r="H11" s="13">
        <v>0.51493055555555556</v>
      </c>
      <c r="I11" s="2">
        <v>10.39</v>
      </c>
      <c r="J11" s="2">
        <v>210.4</v>
      </c>
      <c r="K11" t="s">
        <v>12</v>
      </c>
      <c r="L11" t="s">
        <v>22</v>
      </c>
      <c r="M11" t="s">
        <v>545</v>
      </c>
    </row>
    <row r="12" spans="1:13" ht="15.75" x14ac:dyDescent="0.25">
      <c r="A12" s="2">
        <v>393</v>
      </c>
      <c r="B12" s="12">
        <v>6</v>
      </c>
      <c r="C12" s="12">
        <f>COUNTIF(B:B,Table1[[#This Row],[Order_id]])</f>
        <v>2</v>
      </c>
      <c r="D12" t="s">
        <v>14</v>
      </c>
      <c r="E12" s="2">
        <v>5</v>
      </c>
      <c r="F12" s="1" t="s">
        <v>34</v>
      </c>
      <c r="G12" s="1" t="str">
        <f>TEXT(Table1[[#This Row],[Order_date]],"dddd")</f>
        <v>Thursday</v>
      </c>
      <c r="H12" s="13">
        <v>0.52055555555555555</v>
      </c>
      <c r="I12" s="2">
        <v>6.48</v>
      </c>
      <c r="J12" s="2">
        <v>833.78</v>
      </c>
      <c r="K12" t="s">
        <v>28</v>
      </c>
      <c r="L12" t="s">
        <v>13</v>
      </c>
      <c r="M12" t="s">
        <v>729</v>
      </c>
    </row>
    <row r="13" spans="1:13" ht="15.75" x14ac:dyDescent="0.25">
      <c r="A13" s="2">
        <v>26</v>
      </c>
      <c r="B13" s="12">
        <v>6</v>
      </c>
      <c r="C13" s="12">
        <f>COUNTIF(B:B,Table1[[#This Row],[Order_id]])</f>
        <v>2</v>
      </c>
      <c r="D13" t="s">
        <v>17</v>
      </c>
      <c r="E13" s="2">
        <v>14</v>
      </c>
      <c r="F13" s="1" t="s">
        <v>35</v>
      </c>
      <c r="G13" s="1" t="str">
        <f>TEXT(Table1[[#This Row],[Order_date]],"dddd")</f>
        <v>Wednesday</v>
      </c>
      <c r="H13" s="13">
        <v>0.52055555555555555</v>
      </c>
      <c r="I13" s="2">
        <v>16.239999999999998</v>
      </c>
      <c r="J13" s="2">
        <v>162.33000000000001</v>
      </c>
      <c r="K13" t="s">
        <v>16</v>
      </c>
      <c r="L13" t="s">
        <v>22</v>
      </c>
      <c r="M13" t="s">
        <v>546</v>
      </c>
    </row>
    <row r="14" spans="1:13" ht="15.75" x14ac:dyDescent="0.25">
      <c r="A14" s="2">
        <v>271</v>
      </c>
      <c r="B14" s="12">
        <v>7</v>
      </c>
      <c r="C14" s="12">
        <f>COUNTIF(B:B,Table1[[#This Row],[Order_id]])</f>
        <v>1</v>
      </c>
      <c r="D14" t="s">
        <v>36</v>
      </c>
      <c r="E14" s="2">
        <v>11</v>
      </c>
      <c r="F14" s="1" t="s">
        <v>37</v>
      </c>
      <c r="G14" s="1" t="str">
        <f>TEXT(Table1[[#This Row],[Order_date]],"dddd")</f>
        <v>Monday</v>
      </c>
      <c r="H14" s="13">
        <v>0.53515046296296298</v>
      </c>
      <c r="I14" s="2">
        <v>12.75</v>
      </c>
      <c r="J14" s="2">
        <v>703.08</v>
      </c>
      <c r="K14" t="s">
        <v>28</v>
      </c>
      <c r="L14" t="s">
        <v>31</v>
      </c>
      <c r="M14" t="s">
        <v>730</v>
      </c>
    </row>
    <row r="15" spans="1:13" ht="15.75" x14ac:dyDescent="0.25">
      <c r="A15" s="2">
        <v>428</v>
      </c>
      <c r="B15" s="12">
        <v>8</v>
      </c>
      <c r="C15" s="12">
        <f>COUNTIF(B:B,Table1[[#This Row],[Order_id]])</f>
        <v>1</v>
      </c>
      <c r="D15" t="s">
        <v>29</v>
      </c>
      <c r="E15" s="2">
        <v>5</v>
      </c>
      <c r="F15" s="1" t="s">
        <v>38</v>
      </c>
      <c r="G15" s="1" t="str">
        <f>TEXT(Table1[[#This Row],[Order_date]],"dddd")</f>
        <v>Saturday</v>
      </c>
      <c r="H15" s="13">
        <v>0.53584490740740742</v>
      </c>
      <c r="I15" s="2">
        <v>10.01</v>
      </c>
      <c r="J15" s="2">
        <v>645.54999999999995</v>
      </c>
      <c r="K15" t="s">
        <v>28</v>
      </c>
      <c r="L15" t="s">
        <v>26</v>
      </c>
      <c r="M15" t="s">
        <v>731</v>
      </c>
    </row>
    <row r="16" spans="1:13" ht="15.75" x14ac:dyDescent="0.25">
      <c r="A16" s="2">
        <v>922</v>
      </c>
      <c r="B16" s="12">
        <v>9</v>
      </c>
      <c r="C16" s="12">
        <f>COUNTIF(B:B,Table1[[#This Row],[Order_id]])</f>
        <v>9</v>
      </c>
      <c r="D16" t="s">
        <v>20</v>
      </c>
      <c r="E16" s="2">
        <v>2</v>
      </c>
      <c r="F16" s="1" t="s">
        <v>39</v>
      </c>
      <c r="G16" s="1" t="str">
        <f>TEXT(Table1[[#This Row],[Order_date]],"dddd")</f>
        <v>Sunday</v>
      </c>
      <c r="H16" s="13">
        <v>0.53612268518518513</v>
      </c>
      <c r="I16" s="2">
        <v>17.34</v>
      </c>
      <c r="J16" s="2">
        <v>344.18</v>
      </c>
      <c r="K16" t="s">
        <v>16</v>
      </c>
      <c r="L16" t="s">
        <v>13</v>
      </c>
      <c r="M16" t="s">
        <v>732</v>
      </c>
    </row>
    <row r="17" spans="1:13" ht="15.75" x14ac:dyDescent="0.25">
      <c r="A17" s="2">
        <v>956</v>
      </c>
      <c r="B17" s="12">
        <v>9</v>
      </c>
      <c r="C17" s="12">
        <f>COUNTIF(B:B,Table1[[#This Row],[Order_id]])</f>
        <v>9</v>
      </c>
      <c r="D17" t="s">
        <v>40</v>
      </c>
      <c r="E17" s="2">
        <v>7</v>
      </c>
      <c r="F17" s="1" t="s">
        <v>41</v>
      </c>
      <c r="G17" s="1" t="str">
        <f>TEXT(Table1[[#This Row],[Order_date]],"dddd")</f>
        <v>Friday</v>
      </c>
      <c r="H17" s="13">
        <v>0.53612268518518513</v>
      </c>
      <c r="I17" s="2">
        <v>9.39</v>
      </c>
      <c r="J17" s="2">
        <v>554.98</v>
      </c>
      <c r="K17" t="s">
        <v>28</v>
      </c>
      <c r="L17" t="s">
        <v>22</v>
      </c>
      <c r="M17" t="s">
        <v>547</v>
      </c>
    </row>
    <row r="18" spans="1:13" ht="15.75" x14ac:dyDescent="0.25">
      <c r="A18" s="2">
        <v>448</v>
      </c>
      <c r="B18" s="12">
        <v>9</v>
      </c>
      <c r="C18" s="12">
        <f>COUNTIF(B:B,Table1[[#This Row],[Order_id]])</f>
        <v>9</v>
      </c>
      <c r="D18" t="s">
        <v>42</v>
      </c>
      <c r="E18" s="2">
        <v>13</v>
      </c>
      <c r="F18" s="1" t="s">
        <v>43</v>
      </c>
      <c r="G18" s="1" t="str">
        <f>TEXT(Table1[[#This Row],[Order_date]],"dddd")</f>
        <v>Monday</v>
      </c>
      <c r="H18" s="13">
        <v>0.53612268518518513</v>
      </c>
      <c r="I18" s="2">
        <v>11.72</v>
      </c>
      <c r="J18" s="2">
        <v>879.83</v>
      </c>
      <c r="K18" t="s">
        <v>28</v>
      </c>
      <c r="L18" t="s">
        <v>26</v>
      </c>
      <c r="M18" t="s">
        <v>733</v>
      </c>
    </row>
    <row r="19" spans="1:13" ht="15.75" x14ac:dyDescent="0.25">
      <c r="A19" s="2">
        <v>588</v>
      </c>
      <c r="B19" s="12">
        <v>9</v>
      </c>
      <c r="C19" s="12">
        <f>COUNTIF(B:B,Table1[[#This Row],[Order_id]])</f>
        <v>9</v>
      </c>
      <c r="D19" t="s">
        <v>17</v>
      </c>
      <c r="E19" s="2">
        <v>7</v>
      </c>
      <c r="F19" s="1" t="s">
        <v>44</v>
      </c>
      <c r="G19" s="1" t="str">
        <f>TEXT(Table1[[#This Row],[Order_date]],"dddd")</f>
        <v>Saturday</v>
      </c>
      <c r="H19" s="13">
        <v>0.53612268518518513</v>
      </c>
      <c r="I19" s="2">
        <v>14.12</v>
      </c>
      <c r="J19" s="2">
        <v>957.89</v>
      </c>
      <c r="K19" t="s">
        <v>12</v>
      </c>
      <c r="L19" t="s">
        <v>13</v>
      </c>
      <c r="M19" t="s">
        <v>734</v>
      </c>
    </row>
    <row r="20" spans="1:13" ht="15.75" x14ac:dyDescent="0.25">
      <c r="A20" s="2">
        <v>259</v>
      </c>
      <c r="B20" s="12">
        <v>9</v>
      </c>
      <c r="C20" s="12">
        <f>COUNTIF(B:B,Table1[[#This Row],[Order_id]])</f>
        <v>9</v>
      </c>
      <c r="D20" t="s">
        <v>17</v>
      </c>
      <c r="E20" s="2">
        <v>6</v>
      </c>
      <c r="F20" s="1" t="s">
        <v>45</v>
      </c>
      <c r="G20" s="1" t="str">
        <f>TEXT(Table1[[#This Row],[Order_date]],"dddd")</f>
        <v>Friday</v>
      </c>
      <c r="H20" s="13">
        <v>0.53612268518518513</v>
      </c>
      <c r="I20" s="2">
        <v>12.14</v>
      </c>
      <c r="J20" s="2">
        <v>644.6</v>
      </c>
      <c r="K20" t="s">
        <v>19</v>
      </c>
      <c r="L20" t="s">
        <v>13</v>
      </c>
      <c r="M20" t="s">
        <v>735</v>
      </c>
    </row>
    <row r="21" spans="1:13" ht="15.75" x14ac:dyDescent="0.25">
      <c r="A21" s="2">
        <v>80</v>
      </c>
      <c r="B21" s="12">
        <v>9</v>
      </c>
      <c r="C21" s="12">
        <f>COUNTIF(B:B,Table1[[#This Row],[Order_id]])</f>
        <v>9</v>
      </c>
      <c r="D21" t="s">
        <v>46</v>
      </c>
      <c r="E21" s="2">
        <v>17</v>
      </c>
      <c r="F21" s="1" t="s">
        <v>47</v>
      </c>
      <c r="G21" s="1" t="str">
        <f>TEXT(Table1[[#This Row],[Order_date]],"dddd")</f>
        <v>Friday</v>
      </c>
      <c r="H21" s="13">
        <v>0.53612268518518513</v>
      </c>
      <c r="I21" s="2">
        <v>16.010000000000002</v>
      </c>
      <c r="J21" s="2">
        <v>509.52</v>
      </c>
      <c r="K21" t="s">
        <v>28</v>
      </c>
      <c r="L21" t="s">
        <v>13</v>
      </c>
      <c r="M21" t="s">
        <v>736</v>
      </c>
    </row>
    <row r="22" spans="1:13" ht="15.75" x14ac:dyDescent="0.25">
      <c r="A22" s="2">
        <v>247</v>
      </c>
      <c r="B22" s="12">
        <v>9</v>
      </c>
      <c r="C22" s="12">
        <f>COUNTIF(B:B,Table1[[#This Row],[Order_id]])</f>
        <v>9</v>
      </c>
      <c r="D22" t="s">
        <v>29</v>
      </c>
      <c r="E22" s="2">
        <v>0</v>
      </c>
      <c r="F22" s="1" t="s">
        <v>48</v>
      </c>
      <c r="G22" s="1" t="str">
        <f>TEXT(Table1[[#This Row],[Order_date]],"dddd")</f>
        <v>Saturday</v>
      </c>
      <c r="H22" s="13">
        <v>0.53612268518518513</v>
      </c>
      <c r="I22" s="2">
        <v>9.15</v>
      </c>
      <c r="J22" s="2">
        <v>896.5</v>
      </c>
      <c r="K22" t="s">
        <v>16</v>
      </c>
      <c r="L22" t="s">
        <v>31</v>
      </c>
      <c r="M22" t="s">
        <v>548</v>
      </c>
    </row>
    <row r="23" spans="1:13" ht="15.75" x14ac:dyDescent="0.25">
      <c r="A23" s="2">
        <v>630</v>
      </c>
      <c r="B23" s="12">
        <v>9</v>
      </c>
      <c r="C23" s="12">
        <f>COUNTIF(B:B,Table1[[#This Row],[Order_id]])</f>
        <v>9</v>
      </c>
      <c r="D23" t="s">
        <v>14</v>
      </c>
      <c r="E23" s="2">
        <v>9</v>
      </c>
      <c r="F23" s="1" t="s">
        <v>49</v>
      </c>
      <c r="G23" s="1" t="str">
        <f>TEXT(Table1[[#This Row],[Order_date]],"dddd")</f>
        <v>Saturday</v>
      </c>
      <c r="H23" s="13">
        <v>0.53612268518518513</v>
      </c>
      <c r="I23" s="2">
        <v>19.600000000000001</v>
      </c>
      <c r="J23" s="2">
        <v>28.26</v>
      </c>
      <c r="K23" t="s">
        <v>19</v>
      </c>
      <c r="L23" t="s">
        <v>13</v>
      </c>
      <c r="M23" t="s">
        <v>737</v>
      </c>
    </row>
    <row r="24" spans="1:13" ht="15.75" x14ac:dyDescent="0.25">
      <c r="A24" s="2">
        <v>589</v>
      </c>
      <c r="B24" s="12">
        <v>9</v>
      </c>
      <c r="C24" s="12">
        <f>COUNTIF(B:B,Table1[[#This Row],[Order_id]])</f>
        <v>9</v>
      </c>
      <c r="D24" t="s">
        <v>29</v>
      </c>
      <c r="E24" s="2">
        <v>9</v>
      </c>
      <c r="F24" s="1" t="s">
        <v>50</v>
      </c>
      <c r="G24" s="1" t="str">
        <f>TEXT(Table1[[#This Row],[Order_date]],"dddd")</f>
        <v>Friday</v>
      </c>
      <c r="H24" s="13">
        <v>0.53612268518518513</v>
      </c>
      <c r="I24" s="2">
        <v>17.7</v>
      </c>
      <c r="J24" s="2">
        <v>812.91</v>
      </c>
      <c r="K24" t="s">
        <v>16</v>
      </c>
      <c r="L24" t="s">
        <v>26</v>
      </c>
      <c r="M24" t="s">
        <v>738</v>
      </c>
    </row>
    <row r="25" spans="1:13" ht="15.75" x14ac:dyDescent="0.25">
      <c r="A25" s="2">
        <v>999</v>
      </c>
      <c r="B25" s="12">
        <v>10</v>
      </c>
      <c r="C25" s="12">
        <f>COUNTIF(B:B,Table1[[#This Row],[Order_id]])</f>
        <v>2</v>
      </c>
      <c r="D25" t="s">
        <v>17</v>
      </c>
      <c r="E25" s="2">
        <v>6</v>
      </c>
      <c r="F25" s="1" t="s">
        <v>51</v>
      </c>
      <c r="G25" s="1" t="str">
        <f>TEXT(Table1[[#This Row],[Order_date]],"dddd")</f>
        <v>Monday</v>
      </c>
      <c r="H25" s="13">
        <v>0.54184027777777777</v>
      </c>
      <c r="I25" s="2">
        <v>17.190000000000001</v>
      </c>
      <c r="J25" s="2">
        <v>334.79</v>
      </c>
      <c r="K25" t="s">
        <v>16</v>
      </c>
      <c r="L25" t="s">
        <v>26</v>
      </c>
      <c r="M25" t="s">
        <v>739</v>
      </c>
    </row>
    <row r="26" spans="1:13" ht="15.75" x14ac:dyDescent="0.25">
      <c r="A26" s="2">
        <v>620</v>
      </c>
      <c r="B26" s="12">
        <v>10</v>
      </c>
      <c r="C26" s="12">
        <f>COUNTIF(B:B,Table1[[#This Row],[Order_id]])</f>
        <v>2</v>
      </c>
      <c r="D26" t="s">
        <v>10</v>
      </c>
      <c r="E26" s="2">
        <v>14</v>
      </c>
      <c r="F26" s="1" t="s">
        <v>52</v>
      </c>
      <c r="G26" s="1" t="str">
        <f>TEXT(Table1[[#This Row],[Order_date]],"dddd")</f>
        <v>Friday</v>
      </c>
      <c r="H26" s="13">
        <v>0.54184027777777777</v>
      </c>
      <c r="I26" s="2">
        <v>6.76</v>
      </c>
      <c r="J26" s="2">
        <v>655.29</v>
      </c>
      <c r="K26" t="s">
        <v>19</v>
      </c>
      <c r="L26" t="s">
        <v>22</v>
      </c>
      <c r="M26" t="s">
        <v>549</v>
      </c>
    </row>
    <row r="27" spans="1:13" ht="15.75" x14ac:dyDescent="0.25">
      <c r="A27" s="2">
        <v>739</v>
      </c>
      <c r="B27" s="12">
        <v>11</v>
      </c>
      <c r="C27" s="12">
        <f>COUNTIF(B:B,Table1[[#This Row],[Order_id]])</f>
        <v>4</v>
      </c>
      <c r="D27" t="s">
        <v>46</v>
      </c>
      <c r="E27" s="2">
        <v>10</v>
      </c>
      <c r="F27" s="1" t="s">
        <v>53</v>
      </c>
      <c r="G27" s="1" t="str">
        <f>TEXT(Table1[[#This Row],[Order_date]],"dddd")</f>
        <v>Saturday</v>
      </c>
      <c r="H27" s="13">
        <v>0.54373842592592592</v>
      </c>
      <c r="I27" s="2">
        <v>17.72</v>
      </c>
      <c r="J27" s="2">
        <v>697.93</v>
      </c>
      <c r="K27" t="s">
        <v>12</v>
      </c>
      <c r="L27" t="s">
        <v>22</v>
      </c>
      <c r="M27" t="s">
        <v>740</v>
      </c>
    </row>
    <row r="28" spans="1:13" ht="15.75" x14ac:dyDescent="0.25">
      <c r="A28" s="2">
        <v>56</v>
      </c>
      <c r="B28" s="12">
        <v>11</v>
      </c>
      <c r="C28" s="12">
        <f>COUNTIF(B:B,Table1[[#This Row],[Order_id]])</f>
        <v>4</v>
      </c>
      <c r="D28" t="s">
        <v>42</v>
      </c>
      <c r="E28" s="2">
        <v>19</v>
      </c>
      <c r="F28" s="1" t="s">
        <v>54</v>
      </c>
      <c r="G28" s="1" t="str">
        <f>TEXT(Table1[[#This Row],[Order_date]],"dddd")</f>
        <v>Monday</v>
      </c>
      <c r="H28" s="13">
        <v>0.54373842592592592</v>
      </c>
      <c r="I28" s="2">
        <v>9.68</v>
      </c>
      <c r="J28" s="2">
        <v>739.48</v>
      </c>
      <c r="K28" t="s">
        <v>12</v>
      </c>
      <c r="L28" t="s">
        <v>31</v>
      </c>
      <c r="M28" t="s">
        <v>741</v>
      </c>
    </row>
    <row r="29" spans="1:13" ht="15.75" x14ac:dyDescent="0.25">
      <c r="A29" s="2">
        <v>292</v>
      </c>
      <c r="B29" s="12">
        <v>11</v>
      </c>
      <c r="C29" s="12">
        <f>COUNTIF(B:B,Table1[[#This Row],[Order_id]])</f>
        <v>4</v>
      </c>
      <c r="D29" t="s">
        <v>10</v>
      </c>
      <c r="E29" s="2">
        <v>1</v>
      </c>
      <c r="F29" s="1" t="s">
        <v>55</v>
      </c>
      <c r="G29" s="1" t="str">
        <f>TEXT(Table1[[#This Row],[Order_date]],"dddd")</f>
        <v>Tuesday</v>
      </c>
      <c r="H29" s="13">
        <v>0.54373842592592592</v>
      </c>
      <c r="I29" s="2">
        <v>16.38</v>
      </c>
      <c r="J29" s="2">
        <v>211.82</v>
      </c>
      <c r="K29" t="s">
        <v>19</v>
      </c>
      <c r="L29" t="s">
        <v>31</v>
      </c>
      <c r="M29" t="s">
        <v>742</v>
      </c>
    </row>
    <row r="30" spans="1:13" ht="15.75" x14ac:dyDescent="0.25">
      <c r="A30" s="2">
        <v>850</v>
      </c>
      <c r="B30" s="12">
        <v>11</v>
      </c>
      <c r="C30" s="12">
        <f>COUNTIF(B:B,Table1[[#This Row],[Order_id]])</f>
        <v>4</v>
      </c>
      <c r="D30" t="s">
        <v>29</v>
      </c>
      <c r="E30" s="2">
        <v>2</v>
      </c>
      <c r="F30" s="1" t="s">
        <v>56</v>
      </c>
      <c r="G30" s="1" t="str">
        <f>TEXT(Table1[[#This Row],[Order_date]],"dddd")</f>
        <v>Monday</v>
      </c>
      <c r="H30" s="13">
        <v>0.54373842592592592</v>
      </c>
      <c r="I30" s="2">
        <v>12.28</v>
      </c>
      <c r="J30" s="2">
        <v>771.41</v>
      </c>
      <c r="K30" t="s">
        <v>19</v>
      </c>
      <c r="L30" t="s">
        <v>31</v>
      </c>
      <c r="M30" t="s">
        <v>743</v>
      </c>
    </row>
    <row r="31" spans="1:13" ht="15.75" x14ac:dyDescent="0.25">
      <c r="A31" s="2">
        <v>189</v>
      </c>
      <c r="B31" s="12">
        <v>12</v>
      </c>
      <c r="C31" s="12">
        <f>COUNTIF(B:B,Table1[[#This Row],[Order_id]])</f>
        <v>4</v>
      </c>
      <c r="D31" t="s">
        <v>20</v>
      </c>
      <c r="E31" s="2">
        <v>14</v>
      </c>
      <c r="F31" s="1" t="s">
        <v>57</v>
      </c>
      <c r="G31" s="1" t="str">
        <f>TEXT(Table1[[#This Row],[Order_date]],"dddd")</f>
        <v>Sunday</v>
      </c>
      <c r="H31" s="13">
        <v>0.54491898148148155</v>
      </c>
      <c r="I31" s="2">
        <v>17.25</v>
      </c>
      <c r="J31" s="2">
        <v>503.31</v>
      </c>
      <c r="K31" t="s">
        <v>19</v>
      </c>
      <c r="L31" t="s">
        <v>31</v>
      </c>
      <c r="M31" t="s">
        <v>744</v>
      </c>
    </row>
    <row r="32" spans="1:13" ht="15.75" x14ac:dyDescent="0.25">
      <c r="A32" s="2">
        <v>768</v>
      </c>
      <c r="B32" s="12">
        <v>12</v>
      </c>
      <c r="C32" s="12">
        <f>COUNTIF(B:B,Table1[[#This Row],[Order_id]])</f>
        <v>4</v>
      </c>
      <c r="D32" t="s">
        <v>23</v>
      </c>
      <c r="E32" s="2">
        <v>19</v>
      </c>
      <c r="F32" s="1" t="s">
        <v>58</v>
      </c>
      <c r="G32" s="1" t="str">
        <f>TEXT(Table1[[#This Row],[Order_date]],"dddd")</f>
        <v>Thursday</v>
      </c>
      <c r="H32" s="13">
        <v>0.54491898148148155</v>
      </c>
      <c r="I32" s="2">
        <v>13.5</v>
      </c>
      <c r="J32" s="2">
        <v>524.64</v>
      </c>
      <c r="K32" t="s">
        <v>28</v>
      </c>
      <c r="L32" t="s">
        <v>22</v>
      </c>
      <c r="M32" t="s">
        <v>745</v>
      </c>
    </row>
    <row r="33" spans="1:13" ht="15.75" x14ac:dyDescent="0.25">
      <c r="A33" s="2">
        <v>239</v>
      </c>
      <c r="B33" s="12">
        <v>12</v>
      </c>
      <c r="C33" s="12">
        <f>COUNTIF(B:B,Table1[[#This Row],[Order_id]])</f>
        <v>4</v>
      </c>
      <c r="D33" t="s">
        <v>29</v>
      </c>
      <c r="E33" s="2">
        <v>16</v>
      </c>
      <c r="F33" s="1" t="s">
        <v>59</v>
      </c>
      <c r="G33" s="1" t="str">
        <f>TEXT(Table1[[#This Row],[Order_date]],"dddd")</f>
        <v>Thursday</v>
      </c>
      <c r="H33" s="13">
        <v>0.54491898148148155</v>
      </c>
      <c r="I33" s="2">
        <v>19.399999999999999</v>
      </c>
      <c r="J33" s="2">
        <v>108.26</v>
      </c>
      <c r="K33" t="s">
        <v>28</v>
      </c>
      <c r="L33" t="s">
        <v>26</v>
      </c>
      <c r="M33" t="s">
        <v>746</v>
      </c>
    </row>
    <row r="34" spans="1:13" ht="15.75" x14ac:dyDescent="0.25">
      <c r="A34" s="2">
        <v>884</v>
      </c>
      <c r="B34" s="12">
        <v>12</v>
      </c>
      <c r="C34" s="12">
        <f>COUNTIF(B:B,Table1[[#This Row],[Order_id]])</f>
        <v>4</v>
      </c>
      <c r="D34" t="s">
        <v>14</v>
      </c>
      <c r="E34" s="2">
        <v>4</v>
      </c>
      <c r="F34" s="1" t="s">
        <v>60</v>
      </c>
      <c r="G34" s="1" t="str">
        <f>TEXT(Table1[[#This Row],[Order_date]],"dddd")</f>
        <v>Thursday</v>
      </c>
      <c r="H34" s="13">
        <v>0.54491898148148155</v>
      </c>
      <c r="I34" s="2">
        <v>9.7799999999999994</v>
      </c>
      <c r="J34" s="2">
        <v>560.57000000000005</v>
      </c>
      <c r="K34" t="s">
        <v>28</v>
      </c>
      <c r="L34" t="s">
        <v>13</v>
      </c>
      <c r="M34" t="s">
        <v>747</v>
      </c>
    </row>
    <row r="35" spans="1:13" ht="15.75" x14ac:dyDescent="0.25">
      <c r="A35" s="2">
        <v>295</v>
      </c>
      <c r="B35" s="12">
        <v>13</v>
      </c>
      <c r="C35" s="12">
        <f>COUNTIF(B:B,Table1[[#This Row],[Order_id]])</f>
        <v>1</v>
      </c>
      <c r="D35" t="s">
        <v>42</v>
      </c>
      <c r="E35" s="2">
        <v>7</v>
      </c>
      <c r="F35" s="1" t="s">
        <v>61</v>
      </c>
      <c r="G35" s="1" t="str">
        <f>TEXT(Table1[[#This Row],[Order_date]],"dddd")</f>
        <v>Friday</v>
      </c>
      <c r="H35" s="13">
        <v>0.54994212962962963</v>
      </c>
      <c r="I35" s="2">
        <v>17.690000000000001</v>
      </c>
      <c r="J35" s="2">
        <v>275.63</v>
      </c>
      <c r="K35" t="s">
        <v>28</v>
      </c>
      <c r="L35" t="s">
        <v>13</v>
      </c>
      <c r="M35" t="s">
        <v>748</v>
      </c>
    </row>
    <row r="36" spans="1:13" ht="15.75" x14ac:dyDescent="0.25">
      <c r="A36" s="2">
        <v>377</v>
      </c>
      <c r="B36" s="12">
        <v>14</v>
      </c>
      <c r="C36" s="12">
        <f>COUNTIF(B:B,Table1[[#This Row],[Order_id]])</f>
        <v>1</v>
      </c>
      <c r="D36" t="s">
        <v>23</v>
      </c>
      <c r="E36" s="2">
        <v>20</v>
      </c>
      <c r="F36" s="1" t="s">
        <v>62</v>
      </c>
      <c r="G36" s="1" t="str">
        <f>TEXT(Table1[[#This Row],[Order_date]],"dddd")</f>
        <v>Wednesday</v>
      </c>
      <c r="H36" s="13">
        <v>0.55160879629629633</v>
      </c>
      <c r="I36" s="2">
        <v>17.920000000000002</v>
      </c>
      <c r="J36" s="2">
        <v>528.99</v>
      </c>
      <c r="K36" t="s">
        <v>16</v>
      </c>
      <c r="L36" t="s">
        <v>22</v>
      </c>
      <c r="M36" t="s">
        <v>749</v>
      </c>
    </row>
    <row r="37" spans="1:13" ht="15.75" x14ac:dyDescent="0.25">
      <c r="A37" s="2">
        <v>634</v>
      </c>
      <c r="B37" s="12">
        <v>15</v>
      </c>
      <c r="C37" s="12">
        <f>COUNTIF(B:B,Table1[[#This Row],[Order_id]])</f>
        <v>4</v>
      </c>
      <c r="D37" t="s">
        <v>14</v>
      </c>
      <c r="E37" s="2">
        <v>1</v>
      </c>
      <c r="F37" s="1" t="s">
        <v>63</v>
      </c>
      <c r="G37" s="1" t="str">
        <f>TEXT(Table1[[#This Row],[Order_date]],"dddd")</f>
        <v>Friday</v>
      </c>
      <c r="H37" s="13">
        <v>0.56458333333333333</v>
      </c>
      <c r="I37" s="2">
        <v>14.35</v>
      </c>
      <c r="J37" s="2">
        <v>996.31</v>
      </c>
      <c r="K37" t="s">
        <v>16</v>
      </c>
      <c r="L37" t="s">
        <v>22</v>
      </c>
      <c r="M37" t="s">
        <v>750</v>
      </c>
    </row>
    <row r="38" spans="1:13" ht="15.75" x14ac:dyDescent="0.25">
      <c r="A38" s="2">
        <v>323</v>
      </c>
      <c r="B38" s="12">
        <v>15</v>
      </c>
      <c r="C38" s="12">
        <f>COUNTIF(B:B,Table1[[#This Row],[Order_id]])</f>
        <v>4</v>
      </c>
      <c r="D38" t="s">
        <v>17</v>
      </c>
      <c r="E38" s="2">
        <v>5</v>
      </c>
      <c r="F38" s="1" t="s">
        <v>64</v>
      </c>
      <c r="G38" s="1" t="str">
        <f>TEXT(Table1[[#This Row],[Order_date]],"dddd")</f>
        <v>Tuesday</v>
      </c>
      <c r="H38" s="13">
        <v>0.56458333333333333</v>
      </c>
      <c r="I38" s="2">
        <v>7.05</v>
      </c>
      <c r="J38" s="2">
        <v>778.06</v>
      </c>
      <c r="K38" t="s">
        <v>16</v>
      </c>
      <c r="L38" t="s">
        <v>31</v>
      </c>
      <c r="M38" t="s">
        <v>751</v>
      </c>
    </row>
    <row r="39" spans="1:13" ht="15.75" x14ac:dyDescent="0.25">
      <c r="A39" s="2">
        <v>392</v>
      </c>
      <c r="B39" s="12">
        <v>15</v>
      </c>
      <c r="C39" s="12">
        <f>COUNTIF(B:B,Table1[[#This Row],[Order_id]])</f>
        <v>4</v>
      </c>
      <c r="D39" t="s">
        <v>20</v>
      </c>
      <c r="E39" s="2">
        <v>12</v>
      </c>
      <c r="F39" s="1" t="s">
        <v>65</v>
      </c>
      <c r="G39" s="1" t="str">
        <f>TEXT(Table1[[#This Row],[Order_date]],"dddd")</f>
        <v>Sunday</v>
      </c>
      <c r="H39" s="13">
        <v>0.56458333333333333</v>
      </c>
      <c r="I39" s="2">
        <v>14.37</v>
      </c>
      <c r="J39" s="2">
        <v>695.95</v>
      </c>
      <c r="K39" t="s">
        <v>28</v>
      </c>
      <c r="L39" t="s">
        <v>31</v>
      </c>
      <c r="M39" t="s">
        <v>752</v>
      </c>
    </row>
    <row r="40" spans="1:13" ht="15.75" x14ac:dyDescent="0.25">
      <c r="A40" s="2">
        <v>285</v>
      </c>
      <c r="B40" s="12">
        <v>15</v>
      </c>
      <c r="C40" s="12">
        <f>COUNTIF(B:B,Table1[[#This Row],[Order_id]])</f>
        <v>4</v>
      </c>
      <c r="D40" t="s">
        <v>20</v>
      </c>
      <c r="E40" s="2">
        <v>2</v>
      </c>
      <c r="F40" s="1" t="s">
        <v>66</v>
      </c>
      <c r="G40" s="1" t="str">
        <f>TEXT(Table1[[#This Row],[Order_date]],"dddd")</f>
        <v>Sunday</v>
      </c>
      <c r="H40" s="13">
        <v>0.56458333333333333</v>
      </c>
      <c r="I40" s="2">
        <v>11.52</v>
      </c>
      <c r="J40" s="2">
        <v>353.51</v>
      </c>
      <c r="K40" t="s">
        <v>19</v>
      </c>
      <c r="L40" t="s">
        <v>31</v>
      </c>
      <c r="M40" t="s">
        <v>753</v>
      </c>
    </row>
    <row r="41" spans="1:13" ht="15.75" x14ac:dyDescent="0.25">
      <c r="A41" s="2">
        <v>547</v>
      </c>
      <c r="B41" s="12">
        <v>16</v>
      </c>
      <c r="C41" s="12">
        <f>COUNTIF(B:B,Table1[[#This Row],[Order_id]])</f>
        <v>3</v>
      </c>
      <c r="D41" t="s">
        <v>10</v>
      </c>
      <c r="E41" s="2">
        <v>16</v>
      </c>
      <c r="F41" s="1" t="s">
        <v>67</v>
      </c>
      <c r="G41" s="1" t="str">
        <f>TEXT(Table1[[#This Row],[Order_date]],"dddd")</f>
        <v>Thursday</v>
      </c>
      <c r="H41" s="13">
        <v>0.56535879629629626</v>
      </c>
      <c r="I41" s="2">
        <v>9.3000000000000007</v>
      </c>
      <c r="J41" s="2">
        <v>997.87</v>
      </c>
      <c r="K41" t="s">
        <v>28</v>
      </c>
      <c r="L41" t="s">
        <v>22</v>
      </c>
      <c r="M41" t="s">
        <v>550</v>
      </c>
    </row>
    <row r="42" spans="1:13" ht="15.75" x14ac:dyDescent="0.25">
      <c r="A42" s="2">
        <v>450</v>
      </c>
      <c r="B42" s="12">
        <v>16</v>
      </c>
      <c r="C42" s="12">
        <f>COUNTIF(B:B,Table1[[#This Row],[Order_id]])</f>
        <v>3</v>
      </c>
      <c r="D42" t="s">
        <v>23</v>
      </c>
      <c r="E42" s="2">
        <v>6</v>
      </c>
      <c r="F42" s="1" t="s">
        <v>68</v>
      </c>
      <c r="G42" s="1" t="str">
        <f>TEXT(Table1[[#This Row],[Order_date]],"dddd")</f>
        <v>Thursday</v>
      </c>
      <c r="H42" s="13">
        <v>0.56535879629629626</v>
      </c>
      <c r="I42" s="2">
        <v>15.35</v>
      </c>
      <c r="J42" s="2">
        <v>896.45</v>
      </c>
      <c r="K42" t="s">
        <v>12</v>
      </c>
      <c r="L42" t="s">
        <v>13</v>
      </c>
      <c r="M42" t="s">
        <v>551</v>
      </c>
    </row>
    <row r="43" spans="1:13" ht="15.75" x14ac:dyDescent="0.25">
      <c r="A43" s="2">
        <v>909</v>
      </c>
      <c r="B43" s="12">
        <v>16</v>
      </c>
      <c r="C43" s="12">
        <f>COUNTIF(B:B,Table1[[#This Row],[Order_id]])</f>
        <v>3</v>
      </c>
      <c r="D43" t="s">
        <v>20</v>
      </c>
      <c r="E43" s="2">
        <v>9</v>
      </c>
      <c r="F43" s="1" t="s">
        <v>69</v>
      </c>
      <c r="G43" s="1" t="str">
        <f>TEXT(Table1[[#This Row],[Order_date]],"dddd")</f>
        <v>Saturday</v>
      </c>
      <c r="H43" s="13">
        <v>0.56535879629629626</v>
      </c>
      <c r="I43" s="2">
        <v>9.49</v>
      </c>
      <c r="J43" s="2">
        <v>605.66999999999996</v>
      </c>
      <c r="K43" t="s">
        <v>28</v>
      </c>
      <c r="L43" t="s">
        <v>31</v>
      </c>
      <c r="M43" t="s">
        <v>754</v>
      </c>
    </row>
    <row r="44" spans="1:13" ht="15.75" x14ac:dyDescent="0.25">
      <c r="A44" s="2">
        <v>91</v>
      </c>
      <c r="B44" s="12">
        <v>17</v>
      </c>
      <c r="C44" s="12">
        <f>COUNTIF(B:B,Table1[[#This Row],[Order_id]])</f>
        <v>10</v>
      </c>
      <c r="D44" t="s">
        <v>29</v>
      </c>
      <c r="E44" s="2">
        <v>3</v>
      </c>
      <c r="F44" s="1" t="s">
        <v>70</v>
      </c>
      <c r="G44" s="1" t="str">
        <f>TEXT(Table1[[#This Row],[Order_date]],"dddd")</f>
        <v>Monday</v>
      </c>
      <c r="H44" s="13">
        <v>0.57847222222222217</v>
      </c>
      <c r="I44" s="2">
        <v>19.64</v>
      </c>
      <c r="J44" s="2">
        <v>266.49</v>
      </c>
      <c r="K44" t="s">
        <v>19</v>
      </c>
      <c r="L44" t="s">
        <v>31</v>
      </c>
      <c r="M44" t="s">
        <v>755</v>
      </c>
    </row>
    <row r="45" spans="1:13" ht="15.75" x14ac:dyDescent="0.25">
      <c r="A45" s="2">
        <v>296</v>
      </c>
      <c r="B45" s="12">
        <v>17</v>
      </c>
      <c r="C45" s="12">
        <f>COUNTIF(B:B,Table1[[#This Row],[Order_id]])</f>
        <v>10</v>
      </c>
      <c r="D45" t="s">
        <v>46</v>
      </c>
      <c r="E45" s="2">
        <v>19</v>
      </c>
      <c r="F45" s="1" t="s">
        <v>71</v>
      </c>
      <c r="G45" s="1" t="str">
        <f>TEXT(Table1[[#This Row],[Order_date]],"dddd")</f>
        <v>Wednesday</v>
      </c>
      <c r="H45" s="13">
        <v>0.57847222222222217</v>
      </c>
      <c r="I45" s="2">
        <v>19.97</v>
      </c>
      <c r="J45" s="2">
        <v>53.61</v>
      </c>
      <c r="K45" t="s">
        <v>28</v>
      </c>
      <c r="L45" t="s">
        <v>31</v>
      </c>
      <c r="M45" t="s">
        <v>756</v>
      </c>
    </row>
    <row r="46" spans="1:13" ht="15.75" x14ac:dyDescent="0.25">
      <c r="A46" s="2">
        <v>367</v>
      </c>
      <c r="B46" s="12">
        <v>17</v>
      </c>
      <c r="C46" s="12">
        <f>COUNTIF(B:B,Table1[[#This Row],[Order_id]])</f>
        <v>10</v>
      </c>
      <c r="D46" t="s">
        <v>17</v>
      </c>
      <c r="E46" s="2">
        <v>4</v>
      </c>
      <c r="F46" s="1" t="s">
        <v>72</v>
      </c>
      <c r="G46" s="1" t="str">
        <f>TEXT(Table1[[#This Row],[Order_date]],"dddd")</f>
        <v>Sunday</v>
      </c>
      <c r="H46" s="13">
        <v>0.57847222222222217</v>
      </c>
      <c r="I46" s="2">
        <v>5.0599999999999996</v>
      </c>
      <c r="J46" s="2">
        <v>919.42</v>
      </c>
      <c r="K46" t="s">
        <v>16</v>
      </c>
      <c r="L46" t="s">
        <v>26</v>
      </c>
      <c r="M46" t="s">
        <v>552</v>
      </c>
    </row>
    <row r="47" spans="1:13" ht="15.75" x14ac:dyDescent="0.25">
      <c r="A47" s="2">
        <v>641</v>
      </c>
      <c r="B47" s="12">
        <v>17</v>
      </c>
      <c r="C47" s="12">
        <f>COUNTIF(B:B,Table1[[#This Row],[Order_id]])</f>
        <v>10</v>
      </c>
      <c r="D47" t="s">
        <v>42</v>
      </c>
      <c r="E47" s="2">
        <v>15</v>
      </c>
      <c r="F47" s="1" t="s">
        <v>73</v>
      </c>
      <c r="G47" s="1" t="str">
        <f>TEXT(Table1[[#This Row],[Order_date]],"dddd")</f>
        <v>Tuesday</v>
      </c>
      <c r="H47" s="13">
        <v>0.57847222222222217</v>
      </c>
      <c r="I47" s="2">
        <v>19.66</v>
      </c>
      <c r="J47" s="2">
        <v>550.22</v>
      </c>
      <c r="K47" t="s">
        <v>19</v>
      </c>
      <c r="L47" t="s">
        <v>31</v>
      </c>
      <c r="M47" t="s">
        <v>757</v>
      </c>
    </row>
    <row r="48" spans="1:13" ht="15.75" x14ac:dyDescent="0.25">
      <c r="A48" s="2">
        <v>340</v>
      </c>
      <c r="B48" s="12">
        <v>17</v>
      </c>
      <c r="C48" s="12">
        <f>COUNTIF(B:B,Table1[[#This Row],[Order_id]])</f>
        <v>10</v>
      </c>
      <c r="D48" t="s">
        <v>29</v>
      </c>
      <c r="E48" s="2">
        <v>14</v>
      </c>
      <c r="F48" s="1" t="s">
        <v>74</v>
      </c>
      <c r="G48" s="1" t="str">
        <f>TEXT(Table1[[#This Row],[Order_date]],"dddd")</f>
        <v>Friday</v>
      </c>
      <c r="H48" s="13">
        <v>0.57847222222222217</v>
      </c>
      <c r="I48" s="2">
        <v>15.27</v>
      </c>
      <c r="J48" s="2">
        <v>654.70000000000005</v>
      </c>
      <c r="K48" t="s">
        <v>19</v>
      </c>
      <c r="L48" t="s">
        <v>13</v>
      </c>
      <c r="M48" t="s">
        <v>553</v>
      </c>
    </row>
    <row r="49" spans="1:13" ht="15.75" x14ac:dyDescent="0.25">
      <c r="A49" s="2">
        <v>750</v>
      </c>
      <c r="B49" s="12">
        <v>17</v>
      </c>
      <c r="C49" s="12">
        <f>COUNTIF(B:B,Table1[[#This Row],[Order_id]])</f>
        <v>10</v>
      </c>
      <c r="D49" t="s">
        <v>20</v>
      </c>
      <c r="E49" s="2">
        <v>5</v>
      </c>
      <c r="F49" s="1" t="s">
        <v>75</v>
      </c>
      <c r="G49" s="1" t="str">
        <f>TEXT(Table1[[#This Row],[Order_date]],"dddd")</f>
        <v>Sunday</v>
      </c>
      <c r="H49" s="13">
        <v>0.57847222222222217</v>
      </c>
      <c r="I49" s="2">
        <v>18.440000000000001</v>
      </c>
      <c r="J49" s="2">
        <v>903.46</v>
      </c>
      <c r="K49" t="s">
        <v>19</v>
      </c>
      <c r="L49" t="s">
        <v>31</v>
      </c>
      <c r="M49" t="s">
        <v>758</v>
      </c>
    </row>
    <row r="50" spans="1:13" ht="15.75" x14ac:dyDescent="0.25">
      <c r="A50" s="2">
        <v>39</v>
      </c>
      <c r="B50" s="12">
        <v>17</v>
      </c>
      <c r="C50" s="12">
        <f>COUNTIF(B:B,Table1[[#This Row],[Order_id]])</f>
        <v>10</v>
      </c>
      <c r="D50" t="s">
        <v>46</v>
      </c>
      <c r="E50" s="2">
        <v>7</v>
      </c>
      <c r="F50" s="1" t="s">
        <v>76</v>
      </c>
      <c r="G50" s="1" t="str">
        <f>TEXT(Table1[[#This Row],[Order_date]],"dddd")</f>
        <v>Tuesday</v>
      </c>
      <c r="H50" s="13">
        <v>0.57847222222222217</v>
      </c>
      <c r="I50" s="2">
        <v>18.100000000000001</v>
      </c>
      <c r="J50" s="2">
        <v>676.36</v>
      </c>
      <c r="K50" t="s">
        <v>19</v>
      </c>
      <c r="L50" t="s">
        <v>31</v>
      </c>
      <c r="M50" t="s">
        <v>759</v>
      </c>
    </row>
    <row r="51" spans="1:13" ht="15.75" x14ac:dyDescent="0.25">
      <c r="A51" s="2">
        <v>379</v>
      </c>
      <c r="B51" s="12">
        <v>17</v>
      </c>
      <c r="C51" s="12">
        <f>COUNTIF(B:B,Table1[[#This Row],[Order_id]])</f>
        <v>10</v>
      </c>
      <c r="D51" t="s">
        <v>10</v>
      </c>
      <c r="E51" s="2">
        <v>0</v>
      </c>
      <c r="F51" s="1" t="s">
        <v>77</v>
      </c>
      <c r="G51" s="1" t="str">
        <f>TEXT(Table1[[#This Row],[Order_date]],"dddd")</f>
        <v>Thursday</v>
      </c>
      <c r="H51" s="13">
        <v>0.57847222222222217</v>
      </c>
      <c r="I51" s="2">
        <v>11.5</v>
      </c>
      <c r="J51" s="2">
        <v>402.75</v>
      </c>
      <c r="K51" t="s">
        <v>19</v>
      </c>
      <c r="L51" t="s">
        <v>22</v>
      </c>
      <c r="M51" t="s">
        <v>760</v>
      </c>
    </row>
    <row r="52" spans="1:13" ht="15.75" x14ac:dyDescent="0.25">
      <c r="A52" s="2">
        <v>363</v>
      </c>
      <c r="B52" s="12">
        <v>17</v>
      </c>
      <c r="C52" s="12">
        <f>COUNTIF(B:B,Table1[[#This Row],[Order_id]])</f>
        <v>10</v>
      </c>
      <c r="D52" t="s">
        <v>36</v>
      </c>
      <c r="E52" s="2">
        <v>6</v>
      </c>
      <c r="F52" s="1" t="s">
        <v>78</v>
      </c>
      <c r="G52" s="1" t="str">
        <f>TEXT(Table1[[#This Row],[Order_date]],"dddd")</f>
        <v>Sunday</v>
      </c>
      <c r="H52" s="13">
        <v>0.57847222222222217</v>
      </c>
      <c r="I52" s="2">
        <v>11.99</v>
      </c>
      <c r="J52" s="2">
        <v>309.70999999999998</v>
      </c>
      <c r="K52" t="s">
        <v>28</v>
      </c>
      <c r="L52" t="s">
        <v>13</v>
      </c>
      <c r="M52" t="s">
        <v>761</v>
      </c>
    </row>
    <row r="53" spans="1:13" ht="15.75" x14ac:dyDescent="0.25">
      <c r="A53" s="2">
        <v>594</v>
      </c>
      <c r="B53" s="12">
        <v>17</v>
      </c>
      <c r="C53" s="12">
        <f>COUNTIF(B:B,Table1[[#This Row],[Order_id]])</f>
        <v>10</v>
      </c>
      <c r="D53" t="s">
        <v>17</v>
      </c>
      <c r="E53" s="2">
        <v>12</v>
      </c>
      <c r="F53" s="1" t="s">
        <v>79</v>
      </c>
      <c r="G53" s="1" t="str">
        <f>TEXT(Table1[[#This Row],[Order_date]],"dddd")</f>
        <v>Tuesday</v>
      </c>
      <c r="H53" s="13">
        <v>0.57847222222222217</v>
      </c>
      <c r="I53" s="2">
        <v>10.79</v>
      </c>
      <c r="J53" s="2">
        <v>63.95</v>
      </c>
      <c r="K53" t="s">
        <v>28</v>
      </c>
      <c r="L53" t="s">
        <v>13</v>
      </c>
      <c r="M53" t="s">
        <v>762</v>
      </c>
    </row>
    <row r="54" spans="1:13" ht="15.75" x14ac:dyDescent="0.25">
      <c r="A54" s="2">
        <v>566</v>
      </c>
      <c r="B54" s="12">
        <v>18</v>
      </c>
      <c r="C54" s="12">
        <f>COUNTIF(B:B,Table1[[#This Row],[Order_id]])</f>
        <v>1</v>
      </c>
      <c r="D54" t="s">
        <v>17</v>
      </c>
      <c r="E54" s="2">
        <v>0</v>
      </c>
      <c r="F54" s="1" t="s">
        <v>80</v>
      </c>
      <c r="G54" s="1" t="str">
        <f>TEXT(Table1[[#This Row],[Order_date]],"dddd")</f>
        <v>Friday</v>
      </c>
      <c r="H54" s="13">
        <v>0.58134259259259258</v>
      </c>
      <c r="I54" s="2">
        <v>6.86</v>
      </c>
      <c r="J54" s="2">
        <v>282.39999999999998</v>
      </c>
      <c r="K54" t="s">
        <v>28</v>
      </c>
      <c r="L54" t="s">
        <v>31</v>
      </c>
      <c r="M54" t="s">
        <v>554</v>
      </c>
    </row>
    <row r="55" spans="1:13" ht="15.75" x14ac:dyDescent="0.25">
      <c r="A55" s="2">
        <v>259</v>
      </c>
      <c r="B55" s="12">
        <v>19</v>
      </c>
      <c r="C55" s="12">
        <f>COUNTIF(B:B,Table1[[#This Row],[Order_id]])</f>
        <v>2</v>
      </c>
      <c r="D55" t="s">
        <v>42</v>
      </c>
      <c r="E55" s="2">
        <v>2</v>
      </c>
      <c r="F55" s="1" t="s">
        <v>81</v>
      </c>
      <c r="G55" s="1" t="str">
        <f>TEXT(Table1[[#This Row],[Order_date]],"dddd")</f>
        <v>Monday</v>
      </c>
      <c r="H55" s="13">
        <v>0.58274305555555561</v>
      </c>
      <c r="I55" s="2">
        <v>18.239999999999998</v>
      </c>
      <c r="J55" s="2">
        <v>329.42</v>
      </c>
      <c r="K55" t="s">
        <v>28</v>
      </c>
      <c r="L55" t="s">
        <v>31</v>
      </c>
      <c r="M55" t="s">
        <v>763</v>
      </c>
    </row>
    <row r="56" spans="1:13" ht="15.75" x14ac:dyDescent="0.25">
      <c r="A56" s="2">
        <v>833</v>
      </c>
      <c r="B56" s="12">
        <v>19</v>
      </c>
      <c r="C56" s="12">
        <f>COUNTIF(B:B,Table1[[#This Row],[Order_id]])</f>
        <v>2</v>
      </c>
      <c r="D56" t="s">
        <v>46</v>
      </c>
      <c r="E56" s="2">
        <v>5</v>
      </c>
      <c r="F56" s="1" t="s">
        <v>82</v>
      </c>
      <c r="G56" s="1" t="str">
        <f>TEXT(Table1[[#This Row],[Order_date]],"dddd")</f>
        <v>Monday</v>
      </c>
      <c r="H56" s="13">
        <v>0.58274305555555561</v>
      </c>
      <c r="I56" s="2">
        <v>5.14</v>
      </c>
      <c r="J56" s="2">
        <v>867.06</v>
      </c>
      <c r="K56" t="s">
        <v>12</v>
      </c>
      <c r="L56" t="s">
        <v>13</v>
      </c>
      <c r="M56" t="s">
        <v>764</v>
      </c>
    </row>
    <row r="57" spans="1:13" ht="15.75" x14ac:dyDescent="0.25">
      <c r="A57" s="2">
        <v>693</v>
      </c>
      <c r="B57" s="12">
        <v>20</v>
      </c>
      <c r="C57" s="12">
        <f>COUNTIF(B:B,Table1[[#This Row],[Order_id]])</f>
        <v>2</v>
      </c>
      <c r="D57" t="s">
        <v>14</v>
      </c>
      <c r="E57" s="2">
        <v>11</v>
      </c>
      <c r="F57" s="1" t="s">
        <v>83</v>
      </c>
      <c r="G57" s="1" t="str">
        <f>TEXT(Table1[[#This Row],[Order_date]],"dddd")</f>
        <v>Saturday</v>
      </c>
      <c r="H57" s="13">
        <v>0.58550925925925923</v>
      </c>
      <c r="I57" s="2">
        <v>5.93</v>
      </c>
      <c r="J57" s="2">
        <v>179.8</v>
      </c>
      <c r="K57" t="s">
        <v>28</v>
      </c>
      <c r="L57" t="s">
        <v>31</v>
      </c>
      <c r="M57" t="s">
        <v>765</v>
      </c>
    </row>
    <row r="58" spans="1:13" ht="15.75" x14ac:dyDescent="0.25">
      <c r="A58" s="2">
        <v>933</v>
      </c>
      <c r="B58" s="12">
        <v>20</v>
      </c>
      <c r="C58" s="12">
        <f>COUNTIF(B:B,Table1[[#This Row],[Order_id]])</f>
        <v>2</v>
      </c>
      <c r="D58" t="s">
        <v>14</v>
      </c>
      <c r="E58" s="2">
        <v>4</v>
      </c>
      <c r="F58" s="1" t="s">
        <v>84</v>
      </c>
      <c r="G58" s="1" t="str">
        <f>TEXT(Table1[[#This Row],[Order_date]],"dddd")</f>
        <v>Sunday</v>
      </c>
      <c r="H58" s="13">
        <v>0.58550925925925923</v>
      </c>
      <c r="I58" s="2">
        <v>18.55</v>
      </c>
      <c r="J58" s="2">
        <v>723</v>
      </c>
      <c r="K58" t="s">
        <v>19</v>
      </c>
      <c r="L58" t="s">
        <v>26</v>
      </c>
      <c r="M58" t="s">
        <v>555</v>
      </c>
    </row>
    <row r="59" spans="1:13" ht="15.75" x14ac:dyDescent="0.25">
      <c r="A59" s="2">
        <v>828</v>
      </c>
      <c r="B59" s="12">
        <v>21</v>
      </c>
      <c r="C59" s="12">
        <f>COUNTIF(B:B,Table1[[#This Row],[Order_id]])</f>
        <v>1</v>
      </c>
      <c r="D59" t="s">
        <v>42</v>
      </c>
      <c r="E59" s="2">
        <v>2</v>
      </c>
      <c r="F59" s="1" t="s">
        <v>85</v>
      </c>
      <c r="G59" s="1" t="str">
        <f>TEXT(Table1[[#This Row],[Order_date]],"dddd")</f>
        <v>Monday</v>
      </c>
      <c r="H59" s="13">
        <v>0.59339120370370368</v>
      </c>
      <c r="I59" s="2">
        <v>19.32</v>
      </c>
      <c r="J59" s="2">
        <v>397.33</v>
      </c>
      <c r="K59" t="s">
        <v>19</v>
      </c>
      <c r="L59" t="s">
        <v>13</v>
      </c>
      <c r="M59" t="s">
        <v>766</v>
      </c>
    </row>
    <row r="60" spans="1:13" ht="15.75" x14ac:dyDescent="0.25">
      <c r="A60" s="2">
        <v>583</v>
      </c>
      <c r="B60" s="12">
        <v>22</v>
      </c>
      <c r="C60" s="12">
        <f>COUNTIF(B:B,Table1[[#This Row],[Order_id]])</f>
        <v>3</v>
      </c>
      <c r="D60" t="s">
        <v>36</v>
      </c>
      <c r="E60" s="2">
        <v>17</v>
      </c>
      <c r="F60" s="1" t="s">
        <v>86</v>
      </c>
      <c r="G60" s="1" t="str">
        <f>TEXT(Table1[[#This Row],[Order_date]],"dddd")</f>
        <v>Tuesday</v>
      </c>
      <c r="H60" s="13">
        <v>0.59474537037037034</v>
      </c>
      <c r="I60" s="2">
        <v>13.19</v>
      </c>
      <c r="J60" s="2">
        <v>485.16</v>
      </c>
      <c r="K60" t="s">
        <v>16</v>
      </c>
      <c r="L60" t="s">
        <v>26</v>
      </c>
      <c r="M60" t="s">
        <v>767</v>
      </c>
    </row>
    <row r="61" spans="1:13" ht="15.75" x14ac:dyDescent="0.25">
      <c r="A61" s="2">
        <v>742</v>
      </c>
      <c r="B61" s="12">
        <v>22</v>
      </c>
      <c r="C61" s="12">
        <f>COUNTIF(B:B,Table1[[#This Row],[Order_id]])</f>
        <v>3</v>
      </c>
      <c r="D61" t="s">
        <v>14</v>
      </c>
      <c r="E61" s="2">
        <v>7</v>
      </c>
      <c r="F61" s="1" t="s">
        <v>87</v>
      </c>
      <c r="G61" s="1" t="str">
        <f>TEXT(Table1[[#This Row],[Order_date]],"dddd")</f>
        <v>Monday</v>
      </c>
      <c r="H61" s="13">
        <v>0.59474537037037034</v>
      </c>
      <c r="I61" s="2">
        <v>6.75</v>
      </c>
      <c r="J61" s="2">
        <v>582.28</v>
      </c>
      <c r="K61" t="s">
        <v>19</v>
      </c>
      <c r="L61" t="s">
        <v>31</v>
      </c>
      <c r="M61" t="s">
        <v>768</v>
      </c>
    </row>
    <row r="62" spans="1:13" ht="15.75" x14ac:dyDescent="0.25">
      <c r="A62" s="2">
        <v>765</v>
      </c>
      <c r="B62" s="12">
        <v>22</v>
      </c>
      <c r="C62" s="12">
        <f>COUNTIF(B:B,Table1[[#This Row],[Order_id]])</f>
        <v>3</v>
      </c>
      <c r="D62" t="s">
        <v>42</v>
      </c>
      <c r="E62" s="2">
        <v>17</v>
      </c>
      <c r="F62" s="1" t="s">
        <v>88</v>
      </c>
      <c r="G62" s="1" t="str">
        <f>TEXT(Table1[[#This Row],[Order_date]],"dddd")</f>
        <v>Sunday</v>
      </c>
      <c r="H62" s="13">
        <v>0.59474537037037034</v>
      </c>
      <c r="I62" s="2">
        <v>10.17</v>
      </c>
      <c r="J62" s="2">
        <v>250.15</v>
      </c>
      <c r="K62" t="s">
        <v>12</v>
      </c>
      <c r="L62" t="s">
        <v>13</v>
      </c>
      <c r="M62" t="s">
        <v>769</v>
      </c>
    </row>
    <row r="63" spans="1:13" ht="15.75" x14ac:dyDescent="0.25">
      <c r="A63" s="2">
        <v>350</v>
      </c>
      <c r="B63" s="12">
        <v>23</v>
      </c>
      <c r="C63" s="12">
        <f>COUNTIF(B:B,Table1[[#This Row],[Order_id]])</f>
        <v>1</v>
      </c>
      <c r="D63" t="s">
        <v>29</v>
      </c>
      <c r="E63" s="2">
        <v>16</v>
      </c>
      <c r="F63" s="1" t="s">
        <v>89</v>
      </c>
      <c r="G63" s="1" t="str">
        <f>TEXT(Table1[[#This Row],[Order_date]],"dddd")</f>
        <v>Saturday</v>
      </c>
      <c r="H63" s="13">
        <v>0.5965625</v>
      </c>
      <c r="I63" s="2">
        <v>19.14</v>
      </c>
      <c r="J63" s="2">
        <v>931.84</v>
      </c>
      <c r="K63" t="s">
        <v>19</v>
      </c>
      <c r="L63" t="s">
        <v>22</v>
      </c>
      <c r="M63" t="s">
        <v>770</v>
      </c>
    </row>
    <row r="64" spans="1:13" ht="15.75" x14ac:dyDescent="0.25">
      <c r="A64" s="2">
        <v>385</v>
      </c>
      <c r="B64" s="12">
        <v>24</v>
      </c>
      <c r="C64" s="12">
        <f>COUNTIF(B:B,Table1[[#This Row],[Order_id]])</f>
        <v>4</v>
      </c>
      <c r="D64" t="s">
        <v>42</v>
      </c>
      <c r="E64" s="2">
        <v>1</v>
      </c>
      <c r="F64" s="1" t="s">
        <v>90</v>
      </c>
      <c r="G64" s="1" t="str">
        <f>TEXT(Table1[[#This Row],[Order_date]],"dddd")</f>
        <v>Saturday</v>
      </c>
      <c r="H64" s="13">
        <v>0.59931712962962969</v>
      </c>
      <c r="I64" s="2">
        <v>7.16</v>
      </c>
      <c r="J64" s="2">
        <v>214.31</v>
      </c>
      <c r="K64" t="s">
        <v>19</v>
      </c>
      <c r="L64" t="s">
        <v>26</v>
      </c>
      <c r="M64" t="s">
        <v>771</v>
      </c>
    </row>
    <row r="65" spans="1:13" ht="15.75" x14ac:dyDescent="0.25">
      <c r="A65" s="2">
        <v>328</v>
      </c>
      <c r="B65" s="12">
        <v>24</v>
      </c>
      <c r="C65" s="12">
        <f>COUNTIF(B:B,Table1[[#This Row],[Order_id]])</f>
        <v>4</v>
      </c>
      <c r="D65" t="s">
        <v>40</v>
      </c>
      <c r="E65" s="2">
        <v>14</v>
      </c>
      <c r="F65" s="1" t="s">
        <v>66</v>
      </c>
      <c r="G65" s="1" t="str">
        <f>TEXT(Table1[[#This Row],[Order_date]],"dddd")</f>
        <v>Sunday</v>
      </c>
      <c r="H65" s="13">
        <v>0.59931712962962969</v>
      </c>
      <c r="I65" s="2">
        <v>19.62</v>
      </c>
      <c r="J65" s="2">
        <v>468.82</v>
      </c>
      <c r="K65" t="s">
        <v>16</v>
      </c>
      <c r="L65" t="s">
        <v>31</v>
      </c>
      <c r="M65" t="s">
        <v>556</v>
      </c>
    </row>
    <row r="66" spans="1:13" ht="15.75" x14ac:dyDescent="0.25">
      <c r="A66" s="2">
        <v>992</v>
      </c>
      <c r="B66" s="12">
        <v>24</v>
      </c>
      <c r="C66" s="12">
        <f>COUNTIF(B:B,Table1[[#This Row],[Order_id]])</f>
        <v>4</v>
      </c>
      <c r="D66" t="s">
        <v>46</v>
      </c>
      <c r="E66" s="2">
        <v>0</v>
      </c>
      <c r="F66" s="1" t="s">
        <v>91</v>
      </c>
      <c r="G66" s="1" t="str">
        <f>TEXT(Table1[[#This Row],[Order_date]],"dddd")</f>
        <v>Monday</v>
      </c>
      <c r="H66" s="13">
        <v>0.59931712962962969</v>
      </c>
      <c r="I66" s="2">
        <v>10.14</v>
      </c>
      <c r="J66" s="2">
        <v>713.64</v>
      </c>
      <c r="K66" t="s">
        <v>16</v>
      </c>
      <c r="L66" t="s">
        <v>13</v>
      </c>
      <c r="M66" t="s">
        <v>557</v>
      </c>
    </row>
    <row r="67" spans="1:13" ht="15.75" x14ac:dyDescent="0.25">
      <c r="A67" s="2">
        <v>280</v>
      </c>
      <c r="B67" s="12">
        <v>24</v>
      </c>
      <c r="C67" s="12">
        <f>COUNTIF(B:B,Table1[[#This Row],[Order_id]])</f>
        <v>4</v>
      </c>
      <c r="D67" t="s">
        <v>46</v>
      </c>
      <c r="E67" s="2">
        <v>8</v>
      </c>
      <c r="F67" s="1" t="s">
        <v>92</v>
      </c>
      <c r="G67" s="1" t="str">
        <f>TEXT(Table1[[#This Row],[Order_date]],"dddd")</f>
        <v>Wednesday</v>
      </c>
      <c r="H67" s="13">
        <v>0.59931712962962969</v>
      </c>
      <c r="I67" s="2">
        <v>19.95</v>
      </c>
      <c r="J67" s="2">
        <v>400.5</v>
      </c>
      <c r="K67" t="s">
        <v>19</v>
      </c>
      <c r="L67" t="s">
        <v>22</v>
      </c>
      <c r="M67" t="s">
        <v>772</v>
      </c>
    </row>
    <row r="68" spans="1:13" ht="15.75" x14ac:dyDescent="0.25">
      <c r="A68" s="2">
        <v>761</v>
      </c>
      <c r="B68" s="12">
        <v>25</v>
      </c>
      <c r="C68" s="12">
        <f>COUNTIF(B:B,Table1[[#This Row],[Order_id]])</f>
        <v>2</v>
      </c>
      <c r="D68" t="s">
        <v>36</v>
      </c>
      <c r="E68" s="2">
        <v>12</v>
      </c>
      <c r="F68" s="1" t="s">
        <v>93</v>
      </c>
      <c r="G68" s="1" t="str">
        <f>TEXT(Table1[[#This Row],[Order_date]],"dddd")</f>
        <v>Friday</v>
      </c>
      <c r="H68" s="13">
        <v>0.61439814814814808</v>
      </c>
      <c r="I68" s="2">
        <v>14.81</v>
      </c>
      <c r="J68" s="2">
        <v>962.46</v>
      </c>
      <c r="K68" t="s">
        <v>12</v>
      </c>
      <c r="L68" t="s">
        <v>22</v>
      </c>
      <c r="M68" t="s">
        <v>558</v>
      </c>
    </row>
    <row r="69" spans="1:13" ht="15.75" x14ac:dyDescent="0.25">
      <c r="A69" s="2">
        <v>665</v>
      </c>
      <c r="B69" s="12">
        <v>25</v>
      </c>
      <c r="C69" s="12">
        <f>COUNTIF(B:B,Table1[[#This Row],[Order_id]])</f>
        <v>2</v>
      </c>
      <c r="D69" t="s">
        <v>42</v>
      </c>
      <c r="E69" s="2">
        <v>13</v>
      </c>
      <c r="F69" s="1" t="s">
        <v>94</v>
      </c>
      <c r="G69" s="1" t="str">
        <f>TEXT(Table1[[#This Row],[Order_date]],"dddd")</f>
        <v>Tuesday</v>
      </c>
      <c r="H69" s="13">
        <v>0.61439814814814808</v>
      </c>
      <c r="I69" s="2">
        <v>18.899999999999999</v>
      </c>
      <c r="J69" s="2">
        <v>395.02</v>
      </c>
      <c r="K69" t="s">
        <v>28</v>
      </c>
      <c r="L69" t="s">
        <v>26</v>
      </c>
      <c r="M69" t="s">
        <v>559</v>
      </c>
    </row>
    <row r="70" spans="1:13" ht="15.75" x14ac:dyDescent="0.25">
      <c r="A70" s="2">
        <v>876</v>
      </c>
      <c r="B70" s="12">
        <v>26</v>
      </c>
      <c r="C70" s="12">
        <f>COUNTIF(B:B,Table1[[#This Row],[Order_id]])</f>
        <v>2</v>
      </c>
      <c r="D70" t="s">
        <v>14</v>
      </c>
      <c r="E70" s="2">
        <v>13</v>
      </c>
      <c r="F70" s="1" t="s">
        <v>95</v>
      </c>
      <c r="G70" s="1" t="str">
        <f>TEXT(Table1[[#This Row],[Order_date]],"dddd")</f>
        <v>Saturday</v>
      </c>
      <c r="H70" s="13">
        <v>0.62113425925925925</v>
      </c>
      <c r="I70" s="2">
        <v>12.83</v>
      </c>
      <c r="J70" s="2">
        <v>405.03</v>
      </c>
      <c r="K70" t="s">
        <v>16</v>
      </c>
      <c r="L70" t="s">
        <v>13</v>
      </c>
      <c r="M70" t="s">
        <v>560</v>
      </c>
    </row>
    <row r="71" spans="1:13" ht="15.75" x14ac:dyDescent="0.25">
      <c r="A71" s="2">
        <v>246</v>
      </c>
      <c r="B71" s="12">
        <v>26</v>
      </c>
      <c r="C71" s="12">
        <f>COUNTIF(B:B,Table1[[#This Row],[Order_id]])</f>
        <v>2</v>
      </c>
      <c r="D71" t="s">
        <v>14</v>
      </c>
      <c r="E71" s="2">
        <v>8</v>
      </c>
      <c r="F71" s="1" t="s">
        <v>96</v>
      </c>
      <c r="G71" s="1" t="str">
        <f>TEXT(Table1[[#This Row],[Order_date]],"dddd")</f>
        <v>Wednesday</v>
      </c>
      <c r="H71" s="13">
        <v>0.62113425925925925</v>
      </c>
      <c r="I71" s="2">
        <v>11.3</v>
      </c>
      <c r="J71" s="2">
        <v>904.37</v>
      </c>
      <c r="K71" t="s">
        <v>28</v>
      </c>
      <c r="L71" t="s">
        <v>26</v>
      </c>
      <c r="M71" t="s">
        <v>773</v>
      </c>
    </row>
    <row r="72" spans="1:13" ht="15.75" x14ac:dyDescent="0.25">
      <c r="A72" s="2">
        <v>889</v>
      </c>
      <c r="B72" s="12">
        <v>27</v>
      </c>
      <c r="C72" s="12">
        <f>COUNTIF(B:B,Table1[[#This Row],[Order_id]])</f>
        <v>3</v>
      </c>
      <c r="D72" t="s">
        <v>29</v>
      </c>
      <c r="E72" s="2">
        <v>8</v>
      </c>
      <c r="F72" s="1" t="s">
        <v>97</v>
      </c>
      <c r="G72" s="1" t="str">
        <f>TEXT(Table1[[#This Row],[Order_date]],"dddd")</f>
        <v>Monday</v>
      </c>
      <c r="H72" s="13">
        <v>0.63283564814814819</v>
      </c>
      <c r="I72" s="2">
        <v>9.44</v>
      </c>
      <c r="J72" s="2">
        <v>319.92</v>
      </c>
      <c r="K72" t="s">
        <v>12</v>
      </c>
      <c r="L72" t="s">
        <v>26</v>
      </c>
      <c r="M72" t="s">
        <v>774</v>
      </c>
    </row>
    <row r="73" spans="1:13" ht="15.75" x14ac:dyDescent="0.25">
      <c r="A73" s="2">
        <v>432</v>
      </c>
      <c r="B73" s="12">
        <v>27</v>
      </c>
      <c r="C73" s="12">
        <f>COUNTIF(B:B,Table1[[#This Row],[Order_id]])</f>
        <v>3</v>
      </c>
      <c r="D73" t="s">
        <v>29</v>
      </c>
      <c r="E73" s="2">
        <v>18</v>
      </c>
      <c r="F73" s="1" t="s">
        <v>98</v>
      </c>
      <c r="G73" s="1" t="str">
        <f>TEXT(Table1[[#This Row],[Order_date]],"dddd")</f>
        <v>Thursday</v>
      </c>
      <c r="H73" s="13">
        <v>0.63283564814814819</v>
      </c>
      <c r="I73" s="2">
        <v>19.100000000000001</v>
      </c>
      <c r="J73" s="2">
        <v>684.98</v>
      </c>
      <c r="K73" t="s">
        <v>28</v>
      </c>
      <c r="L73" t="s">
        <v>22</v>
      </c>
      <c r="M73" t="s">
        <v>775</v>
      </c>
    </row>
    <row r="74" spans="1:13" ht="15.75" x14ac:dyDescent="0.25">
      <c r="A74" s="2">
        <v>375</v>
      </c>
      <c r="B74" s="12">
        <v>27</v>
      </c>
      <c r="C74" s="12">
        <f>COUNTIF(B:B,Table1[[#This Row],[Order_id]])</f>
        <v>3</v>
      </c>
      <c r="D74" t="s">
        <v>36</v>
      </c>
      <c r="E74" s="2">
        <v>20</v>
      </c>
      <c r="F74" s="1" t="s">
        <v>99</v>
      </c>
      <c r="G74" s="1" t="str">
        <f>TEXT(Table1[[#This Row],[Order_date]],"dddd")</f>
        <v>Tuesday</v>
      </c>
      <c r="H74" s="13">
        <v>0.63283564814814819</v>
      </c>
      <c r="I74" s="2">
        <v>17.690000000000001</v>
      </c>
      <c r="J74" s="2">
        <v>382.34</v>
      </c>
      <c r="K74" t="s">
        <v>19</v>
      </c>
      <c r="L74" t="s">
        <v>31</v>
      </c>
      <c r="M74" t="s">
        <v>776</v>
      </c>
    </row>
    <row r="75" spans="1:13" ht="15.75" x14ac:dyDescent="0.25">
      <c r="A75" s="2">
        <v>608</v>
      </c>
      <c r="B75" s="12">
        <v>28</v>
      </c>
      <c r="C75" s="12">
        <f>COUNTIF(B:B,Table1[[#This Row],[Order_id]])</f>
        <v>1</v>
      </c>
      <c r="D75" t="s">
        <v>42</v>
      </c>
      <c r="E75" s="2">
        <v>7</v>
      </c>
      <c r="F75" s="1" t="s">
        <v>100</v>
      </c>
      <c r="G75" s="1" t="str">
        <f>TEXT(Table1[[#This Row],[Order_date]],"dddd")</f>
        <v>Tuesday</v>
      </c>
      <c r="H75" s="13">
        <v>0.64983796296296303</v>
      </c>
      <c r="I75" s="2">
        <v>5.33</v>
      </c>
      <c r="J75" s="2">
        <v>255.53</v>
      </c>
      <c r="K75" t="s">
        <v>19</v>
      </c>
      <c r="L75" t="s">
        <v>31</v>
      </c>
      <c r="M75" t="s">
        <v>777</v>
      </c>
    </row>
    <row r="76" spans="1:13" ht="15.75" x14ac:dyDescent="0.25">
      <c r="A76" s="2">
        <v>383</v>
      </c>
      <c r="B76" s="12">
        <v>29</v>
      </c>
      <c r="C76" s="12">
        <f>COUNTIF(B:B,Table1[[#This Row],[Order_id]])</f>
        <v>1</v>
      </c>
      <c r="D76" t="s">
        <v>14</v>
      </c>
      <c r="E76" s="2">
        <v>12</v>
      </c>
      <c r="F76" s="1" t="s">
        <v>101</v>
      </c>
      <c r="G76" s="1" t="str">
        <f>TEXT(Table1[[#This Row],[Order_date]],"dddd")</f>
        <v>Wednesday</v>
      </c>
      <c r="H76" s="13">
        <v>0.65348379629629627</v>
      </c>
      <c r="I76" s="2">
        <v>5.12</v>
      </c>
      <c r="J76" s="2">
        <v>744.42</v>
      </c>
      <c r="K76" t="s">
        <v>12</v>
      </c>
      <c r="L76" t="s">
        <v>31</v>
      </c>
      <c r="M76" t="s">
        <v>778</v>
      </c>
    </row>
    <row r="77" spans="1:13" ht="15.75" x14ac:dyDescent="0.25">
      <c r="A77" s="2">
        <v>843</v>
      </c>
      <c r="B77" s="12">
        <v>30</v>
      </c>
      <c r="C77" s="12">
        <f>COUNTIF(B:B,Table1[[#This Row],[Order_id]])</f>
        <v>1</v>
      </c>
      <c r="D77" t="s">
        <v>36</v>
      </c>
      <c r="E77" s="2">
        <v>14</v>
      </c>
      <c r="F77" s="1" t="s">
        <v>102</v>
      </c>
      <c r="G77" s="1" t="str">
        <f>TEXT(Table1[[#This Row],[Order_date]],"dddd")</f>
        <v>Sunday</v>
      </c>
      <c r="H77" s="13">
        <v>0.65376157407407409</v>
      </c>
      <c r="I77" s="2">
        <v>11.76</v>
      </c>
      <c r="J77" s="2">
        <v>308.75</v>
      </c>
      <c r="K77" t="s">
        <v>19</v>
      </c>
      <c r="L77" t="s">
        <v>26</v>
      </c>
      <c r="M77" t="s">
        <v>561</v>
      </c>
    </row>
    <row r="78" spans="1:13" ht="15.75" x14ac:dyDescent="0.25">
      <c r="A78" s="2">
        <v>428</v>
      </c>
      <c r="B78" s="12">
        <v>31</v>
      </c>
      <c r="C78" s="12">
        <f>COUNTIF(B:B,Table1[[#This Row],[Order_id]])</f>
        <v>2</v>
      </c>
      <c r="D78" t="s">
        <v>23</v>
      </c>
      <c r="E78" s="2">
        <v>3</v>
      </c>
      <c r="F78" s="1" t="s">
        <v>103</v>
      </c>
      <c r="G78" s="1" t="str">
        <f>TEXT(Table1[[#This Row],[Order_date]],"dddd")</f>
        <v>Monday</v>
      </c>
      <c r="H78" s="13">
        <v>0.65993055555555558</v>
      </c>
      <c r="I78" s="2">
        <v>6.34</v>
      </c>
      <c r="J78" s="2">
        <v>573.87</v>
      </c>
      <c r="K78" t="s">
        <v>16</v>
      </c>
      <c r="L78" t="s">
        <v>31</v>
      </c>
      <c r="M78" t="s">
        <v>779</v>
      </c>
    </row>
    <row r="79" spans="1:13" ht="15.75" x14ac:dyDescent="0.25">
      <c r="A79" s="2">
        <v>753</v>
      </c>
      <c r="B79" s="12">
        <v>31</v>
      </c>
      <c r="C79" s="12">
        <f>COUNTIF(B:B,Table1[[#This Row],[Order_id]])</f>
        <v>2</v>
      </c>
      <c r="D79" t="s">
        <v>10</v>
      </c>
      <c r="E79" s="2">
        <v>4</v>
      </c>
      <c r="F79" s="1" t="s">
        <v>104</v>
      </c>
      <c r="G79" s="1" t="str">
        <f>TEXT(Table1[[#This Row],[Order_date]],"dddd")</f>
        <v>Thursday</v>
      </c>
      <c r="H79" s="13">
        <v>0.65993055555555558</v>
      </c>
      <c r="I79" s="2">
        <v>10.119999999999999</v>
      </c>
      <c r="J79" s="2">
        <v>262.8</v>
      </c>
      <c r="K79" t="s">
        <v>16</v>
      </c>
      <c r="L79" t="s">
        <v>22</v>
      </c>
      <c r="M79" t="s">
        <v>780</v>
      </c>
    </row>
    <row r="80" spans="1:13" ht="15.75" x14ac:dyDescent="0.25">
      <c r="A80" s="2">
        <v>933</v>
      </c>
      <c r="B80" s="12">
        <v>32</v>
      </c>
      <c r="C80" s="12">
        <f>COUNTIF(B:B,Table1[[#This Row],[Order_id]])</f>
        <v>4</v>
      </c>
      <c r="D80" t="s">
        <v>14</v>
      </c>
      <c r="E80" s="2">
        <v>12</v>
      </c>
      <c r="F80" s="1" t="s">
        <v>105</v>
      </c>
      <c r="G80" s="1" t="str">
        <f>TEXT(Table1[[#This Row],[Order_date]],"dddd")</f>
        <v>Tuesday</v>
      </c>
      <c r="H80" s="13">
        <v>0.6620138888888889</v>
      </c>
      <c r="I80" s="2">
        <v>19.27</v>
      </c>
      <c r="J80" s="2">
        <v>329.27</v>
      </c>
      <c r="K80" t="s">
        <v>19</v>
      </c>
      <c r="L80" t="s">
        <v>13</v>
      </c>
      <c r="M80" t="s">
        <v>781</v>
      </c>
    </row>
    <row r="81" spans="1:13" ht="15.75" x14ac:dyDescent="0.25">
      <c r="A81" s="2">
        <v>958</v>
      </c>
      <c r="B81" s="12">
        <v>32</v>
      </c>
      <c r="C81" s="12">
        <f>COUNTIF(B:B,Table1[[#This Row],[Order_id]])</f>
        <v>4</v>
      </c>
      <c r="D81" t="s">
        <v>42</v>
      </c>
      <c r="E81" s="2">
        <v>19</v>
      </c>
      <c r="F81" s="1" t="s">
        <v>90</v>
      </c>
      <c r="G81" s="1" t="str">
        <f>TEXT(Table1[[#This Row],[Order_date]],"dddd")</f>
        <v>Saturday</v>
      </c>
      <c r="H81" s="13">
        <v>0.6620138888888889</v>
      </c>
      <c r="I81" s="2">
        <v>11.69</v>
      </c>
      <c r="J81" s="2">
        <v>38.49</v>
      </c>
      <c r="K81" t="s">
        <v>28</v>
      </c>
      <c r="L81" t="s">
        <v>26</v>
      </c>
      <c r="M81" t="s">
        <v>562</v>
      </c>
    </row>
    <row r="82" spans="1:13" ht="15.75" x14ac:dyDescent="0.25">
      <c r="A82" s="2">
        <v>72</v>
      </c>
      <c r="B82" s="12">
        <v>32</v>
      </c>
      <c r="C82" s="12">
        <f>COUNTIF(B:B,Table1[[#This Row],[Order_id]])</f>
        <v>4</v>
      </c>
      <c r="D82" t="s">
        <v>20</v>
      </c>
      <c r="E82" s="2">
        <v>3</v>
      </c>
      <c r="F82" s="1" t="s">
        <v>106</v>
      </c>
      <c r="G82" s="1" t="str">
        <f>TEXT(Table1[[#This Row],[Order_date]],"dddd")</f>
        <v>Saturday</v>
      </c>
      <c r="H82" s="13">
        <v>0.6620138888888889</v>
      </c>
      <c r="I82" s="2">
        <v>9.24</v>
      </c>
      <c r="J82" s="2">
        <v>395.59</v>
      </c>
      <c r="K82" t="s">
        <v>16</v>
      </c>
      <c r="L82" t="s">
        <v>31</v>
      </c>
      <c r="M82" t="s">
        <v>782</v>
      </c>
    </row>
    <row r="83" spans="1:13" ht="15.75" x14ac:dyDescent="0.25">
      <c r="A83" s="2">
        <v>967</v>
      </c>
      <c r="B83" s="12">
        <v>32</v>
      </c>
      <c r="C83" s="12">
        <f>COUNTIF(B:B,Table1[[#This Row],[Order_id]])</f>
        <v>4</v>
      </c>
      <c r="D83" t="s">
        <v>42</v>
      </c>
      <c r="E83" s="2">
        <v>14</v>
      </c>
      <c r="F83" s="1" t="s">
        <v>107</v>
      </c>
      <c r="G83" s="1" t="str">
        <f>TEXT(Table1[[#This Row],[Order_date]],"dddd")</f>
        <v>Thursday</v>
      </c>
      <c r="H83" s="13">
        <v>0.6620138888888889</v>
      </c>
      <c r="I83" s="2">
        <v>10.08</v>
      </c>
      <c r="J83" s="2">
        <v>185.8</v>
      </c>
      <c r="K83" t="s">
        <v>28</v>
      </c>
      <c r="L83" t="s">
        <v>31</v>
      </c>
      <c r="M83" t="s">
        <v>783</v>
      </c>
    </row>
    <row r="84" spans="1:13" ht="15.75" x14ac:dyDescent="0.25">
      <c r="A84" s="2">
        <v>626</v>
      </c>
      <c r="B84" s="12">
        <v>33</v>
      </c>
      <c r="C84" s="12">
        <f>COUNTIF(B:B,Table1[[#This Row],[Order_id]])</f>
        <v>2</v>
      </c>
      <c r="D84" t="s">
        <v>40</v>
      </c>
      <c r="E84" s="2">
        <v>12</v>
      </c>
      <c r="F84" s="1" t="s">
        <v>108</v>
      </c>
      <c r="G84" s="1" t="str">
        <f>TEXT(Table1[[#This Row],[Order_date]],"dddd")</f>
        <v>Friday</v>
      </c>
      <c r="H84" s="13">
        <v>0.66259259259259262</v>
      </c>
      <c r="I84" s="2">
        <v>11.06</v>
      </c>
      <c r="J84" s="2">
        <v>283.88</v>
      </c>
      <c r="K84" t="s">
        <v>19</v>
      </c>
      <c r="L84" t="s">
        <v>22</v>
      </c>
      <c r="M84" t="s">
        <v>784</v>
      </c>
    </row>
    <row r="85" spans="1:13" ht="15.75" x14ac:dyDescent="0.25">
      <c r="A85" s="2">
        <v>785</v>
      </c>
      <c r="B85" s="12">
        <v>33</v>
      </c>
      <c r="C85" s="12">
        <f>COUNTIF(B:B,Table1[[#This Row],[Order_id]])</f>
        <v>2</v>
      </c>
      <c r="D85" t="s">
        <v>20</v>
      </c>
      <c r="E85" s="2">
        <v>19</v>
      </c>
      <c r="F85" s="1" t="s">
        <v>109</v>
      </c>
      <c r="G85" s="1" t="str">
        <f>TEXT(Table1[[#This Row],[Order_date]],"dddd")</f>
        <v>Tuesday</v>
      </c>
      <c r="H85" s="13">
        <v>0.66259259259259262</v>
      </c>
      <c r="I85" s="2">
        <v>19.88</v>
      </c>
      <c r="J85" s="2">
        <v>449.51</v>
      </c>
      <c r="K85" t="s">
        <v>16</v>
      </c>
      <c r="L85" t="s">
        <v>26</v>
      </c>
      <c r="M85" t="s">
        <v>785</v>
      </c>
    </row>
    <row r="86" spans="1:13" ht="15.75" x14ac:dyDescent="0.25">
      <c r="A86" s="2">
        <v>793</v>
      </c>
      <c r="B86" s="12">
        <v>34</v>
      </c>
      <c r="C86" s="12">
        <f>COUNTIF(B:B,Table1[[#This Row],[Order_id]])</f>
        <v>1</v>
      </c>
      <c r="D86" t="s">
        <v>46</v>
      </c>
      <c r="E86" s="2">
        <v>4</v>
      </c>
      <c r="F86" s="1" t="s">
        <v>110</v>
      </c>
      <c r="G86" s="1" t="str">
        <f>TEXT(Table1[[#This Row],[Order_date]],"dddd")</f>
        <v>Thursday</v>
      </c>
      <c r="H86" s="13">
        <v>0.6814930555555555</v>
      </c>
      <c r="I86" s="2">
        <v>11.93</v>
      </c>
      <c r="J86" s="2">
        <v>456.04</v>
      </c>
      <c r="K86" t="s">
        <v>16</v>
      </c>
      <c r="L86" t="s">
        <v>13</v>
      </c>
      <c r="M86" t="s">
        <v>786</v>
      </c>
    </row>
    <row r="87" spans="1:13" ht="15.75" x14ac:dyDescent="0.25">
      <c r="A87" s="2">
        <v>416</v>
      </c>
      <c r="B87" s="12">
        <v>35</v>
      </c>
      <c r="C87" s="12">
        <f>COUNTIF(B:B,Table1[[#This Row],[Order_id]])</f>
        <v>4</v>
      </c>
      <c r="D87" t="s">
        <v>14</v>
      </c>
      <c r="E87" s="2">
        <v>13</v>
      </c>
      <c r="F87" s="1" t="s">
        <v>111</v>
      </c>
      <c r="G87" s="1" t="str">
        <f>TEXT(Table1[[#This Row],[Order_date]],"dddd")</f>
        <v>Wednesday</v>
      </c>
      <c r="H87" s="13">
        <v>0.68893518518518526</v>
      </c>
      <c r="I87" s="2">
        <v>16.88</v>
      </c>
      <c r="J87" s="2">
        <v>946.85</v>
      </c>
      <c r="K87" t="s">
        <v>19</v>
      </c>
      <c r="L87" t="s">
        <v>22</v>
      </c>
      <c r="M87" t="s">
        <v>787</v>
      </c>
    </row>
    <row r="88" spans="1:13" ht="15.75" x14ac:dyDescent="0.25">
      <c r="A88" s="2">
        <v>636</v>
      </c>
      <c r="B88" s="12">
        <v>35</v>
      </c>
      <c r="C88" s="12">
        <f>COUNTIF(B:B,Table1[[#This Row],[Order_id]])</f>
        <v>4</v>
      </c>
      <c r="D88" t="s">
        <v>10</v>
      </c>
      <c r="E88" s="2">
        <v>19</v>
      </c>
      <c r="F88" s="1" t="s">
        <v>112</v>
      </c>
      <c r="G88" s="1" t="str">
        <f>TEXT(Table1[[#This Row],[Order_date]],"dddd")</f>
        <v>Monday</v>
      </c>
      <c r="H88" s="13">
        <v>0.68893518518518526</v>
      </c>
      <c r="I88" s="2">
        <v>10.47</v>
      </c>
      <c r="J88" s="2">
        <v>250.87</v>
      </c>
      <c r="K88" t="s">
        <v>28</v>
      </c>
      <c r="L88" t="s">
        <v>31</v>
      </c>
      <c r="M88" t="s">
        <v>788</v>
      </c>
    </row>
    <row r="89" spans="1:13" ht="15.75" x14ac:dyDescent="0.25">
      <c r="A89" s="2">
        <v>213</v>
      </c>
      <c r="B89" s="12">
        <v>35</v>
      </c>
      <c r="C89" s="12">
        <f>COUNTIF(B:B,Table1[[#This Row],[Order_id]])</f>
        <v>4</v>
      </c>
      <c r="D89" t="s">
        <v>14</v>
      </c>
      <c r="E89" s="2">
        <v>3</v>
      </c>
      <c r="F89" s="1" t="s">
        <v>66</v>
      </c>
      <c r="G89" s="1" t="str">
        <f>TEXT(Table1[[#This Row],[Order_date]],"dddd")</f>
        <v>Sunday</v>
      </c>
      <c r="H89" s="13">
        <v>0.68893518518518526</v>
      </c>
      <c r="I89" s="2">
        <v>16.38</v>
      </c>
      <c r="J89" s="2">
        <v>672.71</v>
      </c>
      <c r="K89" t="s">
        <v>16</v>
      </c>
      <c r="L89" t="s">
        <v>31</v>
      </c>
      <c r="M89" t="s">
        <v>789</v>
      </c>
    </row>
    <row r="90" spans="1:13" ht="15.75" x14ac:dyDescent="0.25">
      <c r="A90" s="2">
        <v>568</v>
      </c>
      <c r="B90" s="12">
        <v>35</v>
      </c>
      <c r="C90" s="12">
        <f>COUNTIF(B:B,Table1[[#This Row],[Order_id]])</f>
        <v>4</v>
      </c>
      <c r="D90" t="s">
        <v>23</v>
      </c>
      <c r="E90" s="2">
        <v>4</v>
      </c>
      <c r="F90" s="1" t="s">
        <v>113</v>
      </c>
      <c r="G90" s="1" t="str">
        <f>TEXT(Table1[[#This Row],[Order_date]],"dddd")</f>
        <v>Saturday</v>
      </c>
      <c r="H90" s="13">
        <v>0.68893518518518526</v>
      </c>
      <c r="I90" s="2">
        <v>7.39</v>
      </c>
      <c r="J90" s="2">
        <v>688.88</v>
      </c>
      <c r="K90" t="s">
        <v>12</v>
      </c>
      <c r="L90" t="s">
        <v>22</v>
      </c>
      <c r="M90" t="s">
        <v>790</v>
      </c>
    </row>
    <row r="91" spans="1:13" ht="15.75" x14ac:dyDescent="0.25">
      <c r="A91" s="2">
        <v>882</v>
      </c>
      <c r="B91" s="12">
        <v>36</v>
      </c>
      <c r="C91" s="12">
        <f>COUNTIF(B:B,Table1[[#This Row],[Order_id]])</f>
        <v>2</v>
      </c>
      <c r="D91" t="s">
        <v>14</v>
      </c>
      <c r="E91" s="2">
        <v>14</v>
      </c>
      <c r="F91" s="1" t="s">
        <v>114</v>
      </c>
      <c r="G91" s="1" t="str">
        <f>TEXT(Table1[[#This Row],[Order_date]],"dddd")</f>
        <v>Monday</v>
      </c>
      <c r="H91" s="13">
        <v>0.70427083333333329</v>
      </c>
      <c r="I91" s="2">
        <v>18.920000000000002</v>
      </c>
      <c r="J91" s="2">
        <v>297.69</v>
      </c>
      <c r="K91" t="s">
        <v>12</v>
      </c>
      <c r="L91" t="s">
        <v>22</v>
      </c>
      <c r="M91" t="s">
        <v>791</v>
      </c>
    </row>
    <row r="92" spans="1:13" ht="15.75" x14ac:dyDescent="0.25">
      <c r="A92" s="2">
        <v>106</v>
      </c>
      <c r="B92" s="12">
        <v>36</v>
      </c>
      <c r="C92" s="12">
        <f>COUNTIF(B:B,Table1[[#This Row],[Order_id]])</f>
        <v>2</v>
      </c>
      <c r="D92" t="s">
        <v>42</v>
      </c>
      <c r="E92" s="2">
        <v>15</v>
      </c>
      <c r="F92" s="1" t="s">
        <v>115</v>
      </c>
      <c r="G92" s="1" t="str">
        <f>TEXT(Table1[[#This Row],[Order_date]],"dddd")</f>
        <v>Tuesday</v>
      </c>
      <c r="H92" s="13">
        <v>0.70427083333333329</v>
      </c>
      <c r="I92" s="2">
        <v>14.8</v>
      </c>
      <c r="J92" s="2">
        <v>594.76</v>
      </c>
      <c r="K92" t="s">
        <v>12</v>
      </c>
      <c r="L92" t="s">
        <v>13</v>
      </c>
      <c r="M92" t="s">
        <v>792</v>
      </c>
    </row>
    <row r="93" spans="1:13" ht="15.75" x14ac:dyDescent="0.25">
      <c r="A93" s="2">
        <v>322</v>
      </c>
      <c r="B93" s="12">
        <v>37</v>
      </c>
      <c r="C93" s="12">
        <f>COUNTIF(B:B,Table1[[#This Row],[Order_id]])</f>
        <v>2</v>
      </c>
      <c r="D93" t="s">
        <v>10</v>
      </c>
      <c r="E93" s="2">
        <v>18</v>
      </c>
      <c r="F93" s="1" t="s">
        <v>116</v>
      </c>
      <c r="G93" s="1" t="str">
        <f>TEXT(Table1[[#This Row],[Order_date]],"dddd")</f>
        <v>Tuesday</v>
      </c>
      <c r="H93" s="13">
        <v>0.70565972222222229</v>
      </c>
      <c r="I93" s="2">
        <v>17.440000000000001</v>
      </c>
      <c r="J93" s="2">
        <v>379.25</v>
      </c>
      <c r="K93" t="s">
        <v>19</v>
      </c>
      <c r="L93" t="s">
        <v>22</v>
      </c>
      <c r="M93" t="s">
        <v>563</v>
      </c>
    </row>
    <row r="94" spans="1:13" ht="15.75" x14ac:dyDescent="0.25">
      <c r="A94" s="2">
        <v>51</v>
      </c>
      <c r="B94" s="12">
        <v>37</v>
      </c>
      <c r="C94" s="12">
        <f>COUNTIF(B:B,Table1[[#This Row],[Order_id]])</f>
        <v>2</v>
      </c>
      <c r="D94" t="s">
        <v>46</v>
      </c>
      <c r="E94" s="2">
        <v>8</v>
      </c>
      <c r="F94" s="1" t="s">
        <v>117</v>
      </c>
      <c r="G94" s="1" t="str">
        <f>TEXT(Table1[[#This Row],[Order_date]],"dddd")</f>
        <v>Sunday</v>
      </c>
      <c r="H94" s="13">
        <v>0.70565972222222229</v>
      </c>
      <c r="I94" s="2">
        <v>12.43</v>
      </c>
      <c r="J94" s="2">
        <v>518.96</v>
      </c>
      <c r="K94" t="s">
        <v>16</v>
      </c>
      <c r="L94" t="s">
        <v>26</v>
      </c>
      <c r="M94" t="s">
        <v>793</v>
      </c>
    </row>
    <row r="95" spans="1:13" ht="15.75" x14ac:dyDescent="0.25">
      <c r="A95" s="2">
        <v>35</v>
      </c>
      <c r="B95" s="12">
        <v>38</v>
      </c>
      <c r="C95" s="12">
        <f>COUNTIF(B:B,Table1[[#This Row],[Order_id]])</f>
        <v>2</v>
      </c>
      <c r="D95" t="s">
        <v>20</v>
      </c>
      <c r="E95" s="2">
        <v>12</v>
      </c>
      <c r="F95" s="1" t="s">
        <v>118</v>
      </c>
      <c r="G95" s="1" t="str">
        <f>TEXT(Table1[[#This Row],[Order_date]],"dddd")</f>
        <v>Friday</v>
      </c>
      <c r="H95" s="13">
        <v>0.7104166666666667</v>
      </c>
      <c r="I95" s="2">
        <v>9.85</v>
      </c>
      <c r="J95" s="2">
        <v>478.7</v>
      </c>
      <c r="K95" t="s">
        <v>28</v>
      </c>
      <c r="L95" t="s">
        <v>22</v>
      </c>
      <c r="M95" t="s">
        <v>794</v>
      </c>
    </row>
    <row r="96" spans="1:13" ht="15.75" x14ac:dyDescent="0.25">
      <c r="A96" s="2">
        <v>885</v>
      </c>
      <c r="B96" s="12">
        <v>38</v>
      </c>
      <c r="C96" s="12">
        <f>COUNTIF(B:B,Table1[[#This Row],[Order_id]])</f>
        <v>2</v>
      </c>
      <c r="D96" t="s">
        <v>29</v>
      </c>
      <c r="E96" s="2">
        <v>12</v>
      </c>
      <c r="F96" s="1" t="s">
        <v>119</v>
      </c>
      <c r="G96" s="1" t="str">
        <f>TEXT(Table1[[#This Row],[Order_date]],"dddd")</f>
        <v>Wednesday</v>
      </c>
      <c r="H96" s="13">
        <v>0.7104166666666667</v>
      </c>
      <c r="I96" s="2">
        <v>14.65</v>
      </c>
      <c r="J96" s="2">
        <v>869.87</v>
      </c>
      <c r="K96" t="s">
        <v>16</v>
      </c>
      <c r="L96" t="s">
        <v>26</v>
      </c>
      <c r="M96" t="s">
        <v>795</v>
      </c>
    </row>
    <row r="97" spans="1:13" ht="15.75" x14ac:dyDescent="0.25">
      <c r="A97" s="2">
        <v>376</v>
      </c>
      <c r="B97" s="12">
        <v>39</v>
      </c>
      <c r="C97" s="12">
        <f>COUNTIF(B:B,Table1[[#This Row],[Order_id]])</f>
        <v>1</v>
      </c>
      <c r="D97" t="s">
        <v>46</v>
      </c>
      <c r="E97" s="2">
        <v>0</v>
      </c>
      <c r="F97" s="1" t="s">
        <v>120</v>
      </c>
      <c r="G97" s="1" t="str">
        <f>TEXT(Table1[[#This Row],[Order_date]],"dddd")</f>
        <v>Wednesday</v>
      </c>
      <c r="H97" s="13">
        <v>0.71346064814814814</v>
      </c>
      <c r="I97" s="2">
        <v>18.829999999999998</v>
      </c>
      <c r="J97" s="2">
        <v>878.48</v>
      </c>
      <c r="K97" t="s">
        <v>19</v>
      </c>
      <c r="L97" t="s">
        <v>31</v>
      </c>
      <c r="M97" t="s">
        <v>564</v>
      </c>
    </row>
    <row r="98" spans="1:13" ht="15.75" x14ac:dyDescent="0.25">
      <c r="A98" s="2">
        <v>23</v>
      </c>
      <c r="B98" s="12">
        <v>40</v>
      </c>
      <c r="C98" s="12">
        <f>COUNTIF(B:B,Table1[[#This Row],[Order_id]])</f>
        <v>2</v>
      </c>
      <c r="D98" t="s">
        <v>46</v>
      </c>
      <c r="E98" s="2">
        <v>13</v>
      </c>
      <c r="F98" s="1" t="s">
        <v>121</v>
      </c>
      <c r="G98" s="1" t="str">
        <f>TEXT(Table1[[#This Row],[Order_date]],"dddd")</f>
        <v>Saturday</v>
      </c>
      <c r="H98" s="13">
        <v>0.71847222222222218</v>
      </c>
      <c r="I98" s="2">
        <v>7.11</v>
      </c>
      <c r="J98" s="2">
        <v>701</v>
      </c>
      <c r="K98" t="s">
        <v>12</v>
      </c>
      <c r="L98" t="s">
        <v>13</v>
      </c>
      <c r="M98" t="s">
        <v>796</v>
      </c>
    </row>
    <row r="99" spans="1:13" ht="15.75" x14ac:dyDescent="0.25">
      <c r="A99" s="2">
        <v>838</v>
      </c>
      <c r="B99" s="12">
        <v>40</v>
      </c>
      <c r="C99" s="12">
        <f>COUNTIF(B:B,Table1[[#This Row],[Order_id]])</f>
        <v>2</v>
      </c>
      <c r="D99" t="s">
        <v>20</v>
      </c>
      <c r="E99" s="2">
        <v>2</v>
      </c>
      <c r="F99" s="1" t="s">
        <v>122</v>
      </c>
      <c r="G99" s="1" t="str">
        <f>TEXT(Table1[[#This Row],[Order_date]],"dddd")</f>
        <v>Friday</v>
      </c>
      <c r="H99" s="13">
        <v>0.71847222222222218</v>
      </c>
      <c r="I99" s="2">
        <v>5.67</v>
      </c>
      <c r="J99" s="2">
        <v>6.5</v>
      </c>
      <c r="K99" t="s">
        <v>19</v>
      </c>
      <c r="L99" t="s">
        <v>13</v>
      </c>
      <c r="M99" t="s">
        <v>565</v>
      </c>
    </row>
    <row r="100" spans="1:13" ht="15.75" x14ac:dyDescent="0.25">
      <c r="A100" s="2">
        <v>205</v>
      </c>
      <c r="B100" s="12">
        <v>41</v>
      </c>
      <c r="C100" s="12">
        <f>COUNTIF(B:B,Table1[[#This Row],[Order_id]])</f>
        <v>2</v>
      </c>
      <c r="D100" t="s">
        <v>14</v>
      </c>
      <c r="E100" s="2">
        <v>7</v>
      </c>
      <c r="F100" s="1" t="s">
        <v>123</v>
      </c>
      <c r="G100" s="1" t="str">
        <f>TEXT(Table1[[#This Row],[Order_date]],"dddd")</f>
        <v>Monday</v>
      </c>
      <c r="H100" s="13">
        <v>0.71898148148148155</v>
      </c>
      <c r="I100" s="2">
        <v>10.43</v>
      </c>
      <c r="J100" s="2">
        <v>833.48</v>
      </c>
      <c r="K100" t="s">
        <v>28</v>
      </c>
      <c r="L100" t="s">
        <v>13</v>
      </c>
      <c r="M100" t="s">
        <v>797</v>
      </c>
    </row>
    <row r="101" spans="1:13" ht="15.75" x14ac:dyDescent="0.25">
      <c r="A101" s="2">
        <v>745</v>
      </c>
      <c r="B101" s="12">
        <v>41</v>
      </c>
      <c r="C101" s="12">
        <f>COUNTIF(B:B,Table1[[#This Row],[Order_id]])</f>
        <v>2</v>
      </c>
      <c r="D101" t="s">
        <v>42</v>
      </c>
      <c r="E101" s="2">
        <v>10</v>
      </c>
      <c r="F101" s="1" t="s">
        <v>124</v>
      </c>
      <c r="G101" s="1" t="str">
        <f>TEXT(Table1[[#This Row],[Order_date]],"dddd")</f>
        <v>Wednesday</v>
      </c>
      <c r="H101" s="13">
        <v>0.71898148148148155</v>
      </c>
      <c r="I101" s="2">
        <v>12.18</v>
      </c>
      <c r="J101" s="2">
        <v>430.71</v>
      </c>
      <c r="K101" t="s">
        <v>28</v>
      </c>
      <c r="L101" t="s">
        <v>26</v>
      </c>
      <c r="M101" t="s">
        <v>798</v>
      </c>
    </row>
    <row r="102" spans="1:13" ht="15.75" x14ac:dyDescent="0.25">
      <c r="A102" s="2">
        <v>158</v>
      </c>
      <c r="B102" s="12">
        <v>42</v>
      </c>
      <c r="C102" s="12">
        <f>COUNTIF(B:B,Table1[[#This Row],[Order_id]])</f>
        <v>4</v>
      </c>
      <c r="D102" t="s">
        <v>46</v>
      </c>
      <c r="E102" s="2">
        <v>14</v>
      </c>
      <c r="F102" s="1" t="s">
        <v>125</v>
      </c>
      <c r="G102" s="1" t="str">
        <f>TEXT(Table1[[#This Row],[Order_date]],"dddd")</f>
        <v>Friday</v>
      </c>
      <c r="H102" s="13">
        <v>0.72788194444444443</v>
      </c>
      <c r="I102" s="2">
        <v>15.23</v>
      </c>
      <c r="J102" s="2">
        <v>804.26</v>
      </c>
      <c r="K102" t="s">
        <v>16</v>
      </c>
      <c r="L102" t="s">
        <v>26</v>
      </c>
      <c r="M102" t="s">
        <v>799</v>
      </c>
    </row>
    <row r="103" spans="1:13" ht="15.75" x14ac:dyDescent="0.25">
      <c r="A103" s="2">
        <v>659</v>
      </c>
      <c r="B103" s="12">
        <v>42</v>
      </c>
      <c r="C103" s="12">
        <f>COUNTIF(B:B,Table1[[#This Row],[Order_id]])</f>
        <v>4</v>
      </c>
      <c r="D103" t="s">
        <v>46</v>
      </c>
      <c r="E103" s="2">
        <v>9</v>
      </c>
      <c r="F103" s="1" t="s">
        <v>126</v>
      </c>
      <c r="G103" s="1" t="str">
        <f>TEXT(Table1[[#This Row],[Order_date]],"dddd")</f>
        <v>Saturday</v>
      </c>
      <c r="H103" s="13">
        <v>0.72788194444444443</v>
      </c>
      <c r="I103" s="2">
        <v>8.83</v>
      </c>
      <c r="J103" s="2">
        <v>932.26</v>
      </c>
      <c r="K103" t="s">
        <v>12</v>
      </c>
      <c r="L103" t="s">
        <v>22</v>
      </c>
      <c r="M103" t="s">
        <v>800</v>
      </c>
    </row>
    <row r="104" spans="1:13" ht="15.75" x14ac:dyDescent="0.25">
      <c r="A104" s="2">
        <v>824</v>
      </c>
      <c r="B104" s="12">
        <v>42</v>
      </c>
      <c r="C104" s="12">
        <f>COUNTIF(B:B,Table1[[#This Row],[Order_id]])</f>
        <v>4</v>
      </c>
      <c r="D104" t="s">
        <v>29</v>
      </c>
      <c r="E104" s="2">
        <v>1</v>
      </c>
      <c r="F104" s="1" t="s">
        <v>127</v>
      </c>
      <c r="G104" s="1" t="str">
        <f>TEXT(Table1[[#This Row],[Order_date]],"dddd")</f>
        <v>Friday</v>
      </c>
      <c r="H104" s="13">
        <v>0.72788194444444443</v>
      </c>
      <c r="I104" s="2">
        <v>14.14</v>
      </c>
      <c r="J104" s="2">
        <v>247.28</v>
      </c>
      <c r="K104" t="s">
        <v>19</v>
      </c>
      <c r="L104" t="s">
        <v>13</v>
      </c>
      <c r="M104" t="s">
        <v>801</v>
      </c>
    </row>
    <row r="105" spans="1:13" ht="15.75" x14ac:dyDescent="0.25">
      <c r="A105" s="2">
        <v>946</v>
      </c>
      <c r="B105" s="12">
        <v>42</v>
      </c>
      <c r="C105" s="12">
        <f>COUNTIF(B:B,Table1[[#This Row],[Order_id]])</f>
        <v>4</v>
      </c>
      <c r="D105" t="s">
        <v>17</v>
      </c>
      <c r="E105" s="2">
        <v>15</v>
      </c>
      <c r="F105" s="1" t="s">
        <v>128</v>
      </c>
      <c r="G105" s="1" t="str">
        <f>TEXT(Table1[[#This Row],[Order_date]],"dddd")</f>
        <v>Wednesday</v>
      </c>
      <c r="H105" s="13">
        <v>0.72788194444444443</v>
      </c>
      <c r="I105" s="2">
        <v>14.5</v>
      </c>
      <c r="J105" s="2">
        <v>921.39</v>
      </c>
      <c r="K105" t="s">
        <v>28</v>
      </c>
      <c r="L105" t="s">
        <v>22</v>
      </c>
      <c r="M105" t="s">
        <v>802</v>
      </c>
    </row>
    <row r="106" spans="1:13" ht="15.75" x14ac:dyDescent="0.25">
      <c r="A106" s="2">
        <v>703</v>
      </c>
      <c r="B106" s="12">
        <v>43</v>
      </c>
      <c r="C106" s="12">
        <f>COUNTIF(B:B,Table1[[#This Row],[Order_id]])</f>
        <v>3</v>
      </c>
      <c r="D106" t="s">
        <v>29</v>
      </c>
      <c r="E106" s="2">
        <v>0</v>
      </c>
      <c r="F106" s="1" t="s">
        <v>129</v>
      </c>
      <c r="G106" s="1" t="str">
        <f>TEXT(Table1[[#This Row],[Order_date]],"dddd")</f>
        <v>Friday</v>
      </c>
      <c r="H106" s="13">
        <v>0.73511574074074071</v>
      </c>
      <c r="I106" s="2">
        <v>13.64</v>
      </c>
      <c r="J106" s="2">
        <v>99.08</v>
      </c>
      <c r="K106" t="s">
        <v>12</v>
      </c>
      <c r="L106" t="s">
        <v>26</v>
      </c>
      <c r="M106" t="s">
        <v>803</v>
      </c>
    </row>
    <row r="107" spans="1:13" ht="15.75" x14ac:dyDescent="0.25">
      <c r="A107" s="2">
        <v>212</v>
      </c>
      <c r="B107" s="12">
        <v>43</v>
      </c>
      <c r="C107" s="12">
        <f>COUNTIF(B:B,Table1[[#This Row],[Order_id]])</f>
        <v>3</v>
      </c>
      <c r="D107" t="s">
        <v>14</v>
      </c>
      <c r="E107" s="2">
        <v>16</v>
      </c>
      <c r="F107" s="1" t="s">
        <v>130</v>
      </c>
      <c r="G107" s="1" t="str">
        <f>TEXT(Table1[[#This Row],[Order_date]],"dddd")</f>
        <v>Friday</v>
      </c>
      <c r="H107" s="13">
        <v>0.73511574074074071</v>
      </c>
      <c r="I107" s="2">
        <v>19.27</v>
      </c>
      <c r="J107" s="2">
        <v>41.14</v>
      </c>
      <c r="K107" t="s">
        <v>28</v>
      </c>
      <c r="L107" t="s">
        <v>22</v>
      </c>
      <c r="M107" t="s">
        <v>566</v>
      </c>
    </row>
    <row r="108" spans="1:13" ht="15.75" x14ac:dyDescent="0.25">
      <c r="A108" s="2">
        <v>48</v>
      </c>
      <c r="B108" s="12">
        <v>43</v>
      </c>
      <c r="C108" s="12">
        <f>COUNTIF(B:B,Table1[[#This Row],[Order_id]])</f>
        <v>3</v>
      </c>
      <c r="D108" t="s">
        <v>42</v>
      </c>
      <c r="E108" s="2">
        <v>16</v>
      </c>
      <c r="F108" s="1" t="s">
        <v>86</v>
      </c>
      <c r="G108" s="1" t="str">
        <f>TEXT(Table1[[#This Row],[Order_date]],"dddd")</f>
        <v>Tuesday</v>
      </c>
      <c r="H108" s="13">
        <v>0.73511574074074071</v>
      </c>
      <c r="I108" s="2">
        <v>8.24</v>
      </c>
      <c r="J108" s="2">
        <v>991.38</v>
      </c>
      <c r="K108" t="s">
        <v>12</v>
      </c>
      <c r="L108" t="s">
        <v>13</v>
      </c>
      <c r="M108" t="s">
        <v>804</v>
      </c>
    </row>
    <row r="109" spans="1:13" ht="15.75" x14ac:dyDescent="0.25">
      <c r="A109" s="2">
        <v>698</v>
      </c>
      <c r="B109" s="12">
        <v>44</v>
      </c>
      <c r="C109" s="12">
        <f>COUNTIF(B:B,Table1[[#This Row],[Order_id]])</f>
        <v>1</v>
      </c>
      <c r="D109" t="s">
        <v>17</v>
      </c>
      <c r="E109" s="2">
        <v>6</v>
      </c>
      <c r="F109" s="1" t="s">
        <v>131</v>
      </c>
      <c r="G109" s="1" t="str">
        <f>TEXT(Table1[[#This Row],[Order_date]],"dddd")</f>
        <v>Sunday</v>
      </c>
      <c r="H109" s="13">
        <v>0.74606481481481479</v>
      </c>
      <c r="I109" s="2">
        <v>15.66</v>
      </c>
      <c r="J109" s="2">
        <v>672.85</v>
      </c>
      <c r="K109" t="s">
        <v>16</v>
      </c>
      <c r="L109" t="s">
        <v>31</v>
      </c>
      <c r="M109" t="s">
        <v>805</v>
      </c>
    </row>
    <row r="110" spans="1:13" ht="15.75" x14ac:dyDescent="0.25">
      <c r="A110" s="2">
        <v>346</v>
      </c>
      <c r="B110" s="12">
        <v>45</v>
      </c>
      <c r="C110" s="12">
        <f>COUNTIF(B:B,Table1[[#This Row],[Order_id]])</f>
        <v>3</v>
      </c>
      <c r="D110" t="s">
        <v>40</v>
      </c>
      <c r="E110" s="2">
        <v>12</v>
      </c>
      <c r="F110" s="1" t="s">
        <v>132</v>
      </c>
      <c r="G110" s="1" t="str">
        <f>TEXT(Table1[[#This Row],[Order_date]],"dddd")</f>
        <v>Sunday</v>
      </c>
      <c r="H110" s="13">
        <v>0.74708333333333332</v>
      </c>
      <c r="I110" s="2">
        <v>6.49</v>
      </c>
      <c r="J110" s="2">
        <v>937.11</v>
      </c>
      <c r="K110" t="s">
        <v>12</v>
      </c>
      <c r="L110" t="s">
        <v>22</v>
      </c>
      <c r="M110" t="s">
        <v>806</v>
      </c>
    </row>
    <row r="111" spans="1:13" ht="15.75" x14ac:dyDescent="0.25">
      <c r="A111" s="2">
        <v>122</v>
      </c>
      <c r="B111" s="12">
        <v>45</v>
      </c>
      <c r="C111" s="12">
        <f>COUNTIF(B:B,Table1[[#This Row],[Order_id]])</f>
        <v>3</v>
      </c>
      <c r="D111" t="s">
        <v>29</v>
      </c>
      <c r="E111" s="2">
        <v>11</v>
      </c>
      <c r="F111" s="1" t="s">
        <v>133</v>
      </c>
      <c r="G111" s="1" t="str">
        <f>TEXT(Table1[[#This Row],[Order_date]],"dddd")</f>
        <v>Sunday</v>
      </c>
      <c r="H111" s="13">
        <v>0.74708333333333332</v>
      </c>
      <c r="I111" s="2">
        <v>7.64</v>
      </c>
      <c r="J111" s="2">
        <v>796.98</v>
      </c>
      <c r="K111" t="s">
        <v>19</v>
      </c>
      <c r="L111" t="s">
        <v>22</v>
      </c>
      <c r="M111" t="s">
        <v>567</v>
      </c>
    </row>
    <row r="112" spans="1:13" ht="15.75" x14ac:dyDescent="0.25">
      <c r="A112" s="2">
        <v>624</v>
      </c>
      <c r="B112" s="12">
        <v>45</v>
      </c>
      <c r="C112" s="12">
        <f>COUNTIF(B:B,Table1[[#This Row],[Order_id]])</f>
        <v>3</v>
      </c>
      <c r="D112" t="s">
        <v>10</v>
      </c>
      <c r="E112" s="2">
        <v>7</v>
      </c>
      <c r="F112" s="1" t="s">
        <v>134</v>
      </c>
      <c r="G112" s="1" t="str">
        <f>TEXT(Table1[[#This Row],[Order_date]],"dddd")</f>
        <v>Monday</v>
      </c>
      <c r="H112" s="13">
        <v>0.74708333333333332</v>
      </c>
      <c r="I112" s="2">
        <v>6.88</v>
      </c>
      <c r="J112" s="2">
        <v>20.91</v>
      </c>
      <c r="K112" t="s">
        <v>12</v>
      </c>
      <c r="L112" t="s">
        <v>31</v>
      </c>
      <c r="M112" t="s">
        <v>807</v>
      </c>
    </row>
    <row r="113" spans="1:13" ht="15.75" x14ac:dyDescent="0.25">
      <c r="A113" s="2">
        <v>91</v>
      </c>
      <c r="B113" s="12">
        <v>46</v>
      </c>
      <c r="C113" s="12">
        <f>COUNTIF(B:B,Table1[[#This Row],[Order_id]])</f>
        <v>3</v>
      </c>
      <c r="D113" t="s">
        <v>23</v>
      </c>
      <c r="E113" s="2">
        <v>3</v>
      </c>
      <c r="F113" s="1" t="s">
        <v>135</v>
      </c>
      <c r="G113" s="1" t="str">
        <f>TEXT(Table1[[#This Row],[Order_date]],"dddd")</f>
        <v>Tuesday</v>
      </c>
      <c r="H113" s="13">
        <v>0.76795138888888881</v>
      </c>
      <c r="I113" s="2">
        <v>16.46</v>
      </c>
      <c r="J113" s="2">
        <v>164.86</v>
      </c>
      <c r="K113" t="s">
        <v>16</v>
      </c>
      <c r="L113" t="s">
        <v>31</v>
      </c>
      <c r="M113" t="s">
        <v>808</v>
      </c>
    </row>
    <row r="114" spans="1:13" ht="15.75" x14ac:dyDescent="0.25">
      <c r="A114" s="2">
        <v>98</v>
      </c>
      <c r="B114" s="12">
        <v>46</v>
      </c>
      <c r="C114" s="12">
        <f>COUNTIF(B:B,Table1[[#This Row],[Order_id]])</f>
        <v>3</v>
      </c>
      <c r="D114" t="s">
        <v>20</v>
      </c>
      <c r="E114" s="2">
        <v>3</v>
      </c>
      <c r="F114" s="1" t="s">
        <v>136</v>
      </c>
      <c r="G114" s="1" t="str">
        <f>TEXT(Table1[[#This Row],[Order_date]],"dddd")</f>
        <v>Monday</v>
      </c>
      <c r="H114" s="13">
        <v>0.76795138888888881</v>
      </c>
      <c r="I114" s="2">
        <v>12.57</v>
      </c>
      <c r="J114" s="2">
        <v>60</v>
      </c>
      <c r="K114" t="s">
        <v>19</v>
      </c>
      <c r="L114" t="s">
        <v>22</v>
      </c>
      <c r="M114" t="s">
        <v>809</v>
      </c>
    </row>
    <row r="115" spans="1:13" ht="15.75" x14ac:dyDescent="0.25">
      <c r="A115" s="2">
        <v>418</v>
      </c>
      <c r="B115" s="12">
        <v>46</v>
      </c>
      <c r="C115" s="12">
        <f>COUNTIF(B:B,Table1[[#This Row],[Order_id]])</f>
        <v>3</v>
      </c>
      <c r="D115" t="s">
        <v>14</v>
      </c>
      <c r="E115" s="2">
        <v>15</v>
      </c>
      <c r="F115" s="1" t="s">
        <v>137</v>
      </c>
      <c r="G115" s="1" t="str">
        <f>TEXT(Table1[[#This Row],[Order_date]],"dddd")</f>
        <v>Sunday</v>
      </c>
      <c r="H115" s="13">
        <v>0.76795138888888881</v>
      </c>
      <c r="I115" s="2">
        <v>8.6199999999999992</v>
      </c>
      <c r="J115" s="2">
        <v>693.13</v>
      </c>
      <c r="K115" t="s">
        <v>28</v>
      </c>
      <c r="L115" t="s">
        <v>22</v>
      </c>
      <c r="M115" t="s">
        <v>568</v>
      </c>
    </row>
    <row r="116" spans="1:13" ht="15.75" x14ac:dyDescent="0.25">
      <c r="A116" s="2">
        <v>459</v>
      </c>
      <c r="B116" s="12">
        <v>47</v>
      </c>
      <c r="C116" s="12">
        <f>COUNTIF(B:B,Table1[[#This Row],[Order_id]])</f>
        <v>2</v>
      </c>
      <c r="D116" t="s">
        <v>20</v>
      </c>
      <c r="E116" s="2">
        <v>18</v>
      </c>
      <c r="F116" s="1" t="s">
        <v>138</v>
      </c>
      <c r="G116" s="1" t="str">
        <f>TEXT(Table1[[#This Row],[Order_date]],"dddd")</f>
        <v>Thursday</v>
      </c>
      <c r="H116" s="13">
        <v>0.76844907407407403</v>
      </c>
      <c r="I116" s="2">
        <v>9.6</v>
      </c>
      <c r="J116" s="2">
        <v>792.63</v>
      </c>
      <c r="K116" t="s">
        <v>16</v>
      </c>
      <c r="L116" t="s">
        <v>13</v>
      </c>
      <c r="M116" t="s">
        <v>810</v>
      </c>
    </row>
    <row r="117" spans="1:13" ht="15.75" x14ac:dyDescent="0.25">
      <c r="A117" s="2">
        <v>453</v>
      </c>
      <c r="B117" s="12">
        <v>47</v>
      </c>
      <c r="C117" s="12">
        <f>COUNTIF(B:B,Table1[[#This Row],[Order_id]])</f>
        <v>2</v>
      </c>
      <c r="D117" t="s">
        <v>29</v>
      </c>
      <c r="E117" s="2">
        <v>17</v>
      </c>
      <c r="F117" s="1" t="s">
        <v>139</v>
      </c>
      <c r="G117" s="1" t="str">
        <f>TEXT(Table1[[#This Row],[Order_date]],"dddd")</f>
        <v>Tuesday</v>
      </c>
      <c r="H117" s="13">
        <v>0.76844907407407403</v>
      </c>
      <c r="I117" s="2">
        <v>15.75</v>
      </c>
      <c r="J117" s="2">
        <v>740.32</v>
      </c>
      <c r="K117" t="s">
        <v>28</v>
      </c>
      <c r="L117" t="s">
        <v>22</v>
      </c>
      <c r="M117" t="s">
        <v>811</v>
      </c>
    </row>
    <row r="118" spans="1:13" ht="15.75" x14ac:dyDescent="0.25">
      <c r="A118" s="2">
        <v>415</v>
      </c>
      <c r="B118" s="12">
        <v>48</v>
      </c>
      <c r="C118" s="12">
        <f>COUNTIF(B:B,Table1[[#This Row],[Order_id]])</f>
        <v>4</v>
      </c>
      <c r="D118" t="s">
        <v>17</v>
      </c>
      <c r="E118" s="2">
        <v>8</v>
      </c>
      <c r="F118" s="1" t="s">
        <v>140</v>
      </c>
      <c r="G118" s="1" t="str">
        <f>TEXT(Table1[[#This Row],[Order_date]],"dddd")</f>
        <v>Wednesday</v>
      </c>
      <c r="H118" s="13">
        <v>0.76854166666666668</v>
      </c>
      <c r="I118" s="2">
        <v>17.02</v>
      </c>
      <c r="J118" s="2">
        <v>774.5</v>
      </c>
      <c r="K118" t="s">
        <v>19</v>
      </c>
      <c r="L118" t="s">
        <v>22</v>
      </c>
      <c r="M118" t="s">
        <v>569</v>
      </c>
    </row>
    <row r="119" spans="1:13" ht="15.75" x14ac:dyDescent="0.25">
      <c r="A119" s="2">
        <v>52</v>
      </c>
      <c r="B119" s="12">
        <v>48</v>
      </c>
      <c r="C119" s="12">
        <f>COUNTIF(B:B,Table1[[#This Row],[Order_id]])</f>
        <v>4</v>
      </c>
      <c r="D119" t="s">
        <v>10</v>
      </c>
      <c r="E119" s="2">
        <v>12</v>
      </c>
      <c r="F119" s="1" t="s">
        <v>141</v>
      </c>
      <c r="G119" s="1" t="str">
        <f>TEXT(Table1[[#This Row],[Order_date]],"dddd")</f>
        <v>Saturday</v>
      </c>
      <c r="H119" s="13">
        <v>0.76854166666666668</v>
      </c>
      <c r="I119" s="2">
        <v>17.329999999999998</v>
      </c>
      <c r="J119" s="2">
        <v>687.61</v>
      </c>
      <c r="K119" t="s">
        <v>28</v>
      </c>
      <c r="L119" t="s">
        <v>26</v>
      </c>
      <c r="M119" t="s">
        <v>570</v>
      </c>
    </row>
    <row r="120" spans="1:13" ht="15.75" x14ac:dyDescent="0.25">
      <c r="A120" s="2">
        <v>462</v>
      </c>
      <c r="B120" s="12">
        <v>48</v>
      </c>
      <c r="C120" s="12">
        <f>COUNTIF(B:B,Table1[[#This Row],[Order_id]])</f>
        <v>4</v>
      </c>
      <c r="D120" t="s">
        <v>17</v>
      </c>
      <c r="E120" s="2">
        <v>0</v>
      </c>
      <c r="F120" s="1" t="s">
        <v>43</v>
      </c>
      <c r="G120" s="1" t="str">
        <f>TEXT(Table1[[#This Row],[Order_date]],"dddd")</f>
        <v>Monday</v>
      </c>
      <c r="H120" s="13">
        <v>0.76854166666666668</v>
      </c>
      <c r="I120" s="2">
        <v>6.37</v>
      </c>
      <c r="J120" s="2">
        <v>796.5</v>
      </c>
      <c r="K120" t="s">
        <v>19</v>
      </c>
      <c r="L120" t="s">
        <v>22</v>
      </c>
      <c r="M120" t="s">
        <v>812</v>
      </c>
    </row>
    <row r="121" spans="1:13" ht="15.75" x14ac:dyDescent="0.25">
      <c r="A121" s="2">
        <v>262</v>
      </c>
      <c r="B121" s="12">
        <v>48</v>
      </c>
      <c r="C121" s="12">
        <f>COUNTIF(B:B,Table1[[#This Row],[Order_id]])</f>
        <v>4</v>
      </c>
      <c r="D121" t="s">
        <v>17</v>
      </c>
      <c r="E121" s="2">
        <v>4</v>
      </c>
      <c r="F121" s="1" t="s">
        <v>142</v>
      </c>
      <c r="G121" s="1" t="str">
        <f>TEXT(Table1[[#This Row],[Order_date]],"dddd")</f>
        <v>Thursday</v>
      </c>
      <c r="H121" s="13">
        <v>0.76854166666666668</v>
      </c>
      <c r="I121" s="2">
        <v>7.2</v>
      </c>
      <c r="J121" s="2">
        <v>500.13</v>
      </c>
      <c r="K121" t="s">
        <v>12</v>
      </c>
      <c r="L121" t="s">
        <v>22</v>
      </c>
      <c r="M121" t="s">
        <v>813</v>
      </c>
    </row>
    <row r="122" spans="1:13" ht="15.75" x14ac:dyDescent="0.25">
      <c r="A122" s="2">
        <v>74</v>
      </c>
      <c r="B122" s="12">
        <v>49</v>
      </c>
      <c r="C122" s="12">
        <f>COUNTIF(B:B,Table1[[#This Row],[Order_id]])</f>
        <v>1</v>
      </c>
      <c r="D122" t="s">
        <v>14</v>
      </c>
      <c r="E122" s="2">
        <v>7</v>
      </c>
      <c r="F122" s="1" t="s">
        <v>143</v>
      </c>
      <c r="G122" s="1" t="str">
        <f>TEXT(Table1[[#This Row],[Order_date]],"dddd")</f>
        <v>Thursday</v>
      </c>
      <c r="H122" s="13">
        <v>0.7729166666666667</v>
      </c>
      <c r="I122" s="2">
        <v>7.35</v>
      </c>
      <c r="J122" s="2">
        <v>980.08</v>
      </c>
      <c r="K122" t="s">
        <v>16</v>
      </c>
      <c r="L122" t="s">
        <v>26</v>
      </c>
      <c r="M122" t="s">
        <v>814</v>
      </c>
    </row>
    <row r="123" spans="1:13" ht="15.75" x14ac:dyDescent="0.25">
      <c r="A123" s="2">
        <v>979</v>
      </c>
      <c r="B123" s="12">
        <v>50</v>
      </c>
      <c r="C123" s="12">
        <f>COUNTIF(B:B,Table1[[#This Row],[Order_id]])</f>
        <v>1</v>
      </c>
      <c r="D123" t="s">
        <v>17</v>
      </c>
      <c r="E123" s="2">
        <v>3</v>
      </c>
      <c r="F123" s="1" t="s">
        <v>144</v>
      </c>
      <c r="G123" s="1" t="str">
        <f>TEXT(Table1[[#This Row],[Order_date]],"dddd")</f>
        <v>Thursday</v>
      </c>
      <c r="H123" s="13">
        <v>0.77848379629629638</v>
      </c>
      <c r="I123" s="2">
        <v>6.07</v>
      </c>
      <c r="J123" s="2">
        <v>304.02999999999997</v>
      </c>
      <c r="K123" t="s">
        <v>28</v>
      </c>
      <c r="L123" t="s">
        <v>31</v>
      </c>
      <c r="M123" t="s">
        <v>815</v>
      </c>
    </row>
    <row r="124" spans="1:13" ht="15.75" x14ac:dyDescent="0.25">
      <c r="A124" s="2">
        <v>810</v>
      </c>
      <c r="B124" s="12">
        <v>51</v>
      </c>
      <c r="C124" s="12">
        <f>COUNTIF(B:B,Table1[[#This Row],[Order_id]])</f>
        <v>2</v>
      </c>
      <c r="D124" t="s">
        <v>40</v>
      </c>
      <c r="E124" s="2">
        <v>15</v>
      </c>
      <c r="F124" s="1" t="s">
        <v>145</v>
      </c>
      <c r="G124" s="1" t="str">
        <f>TEXT(Table1[[#This Row],[Order_date]],"dddd")</f>
        <v>Tuesday</v>
      </c>
      <c r="H124" s="13">
        <v>0.7836574074074073</v>
      </c>
      <c r="I124" s="2">
        <v>15.18</v>
      </c>
      <c r="J124" s="2">
        <v>780.58</v>
      </c>
      <c r="K124" t="s">
        <v>12</v>
      </c>
      <c r="L124" t="s">
        <v>13</v>
      </c>
      <c r="M124" t="s">
        <v>571</v>
      </c>
    </row>
    <row r="125" spans="1:13" ht="15.75" x14ac:dyDescent="0.25">
      <c r="A125" s="2">
        <v>157</v>
      </c>
      <c r="B125" s="12">
        <v>51</v>
      </c>
      <c r="C125" s="12">
        <f>COUNTIF(B:B,Table1[[#This Row],[Order_id]])</f>
        <v>2</v>
      </c>
      <c r="D125" t="s">
        <v>23</v>
      </c>
      <c r="E125" s="2">
        <v>14</v>
      </c>
      <c r="F125" s="1" t="s">
        <v>146</v>
      </c>
      <c r="G125" s="1" t="str">
        <f>TEXT(Table1[[#This Row],[Order_date]],"dddd")</f>
        <v>Wednesday</v>
      </c>
      <c r="H125" s="13">
        <v>0.7836574074074073</v>
      </c>
      <c r="I125" s="2">
        <v>14.49</v>
      </c>
      <c r="J125" s="2">
        <v>242.72</v>
      </c>
      <c r="K125" t="s">
        <v>12</v>
      </c>
      <c r="L125" t="s">
        <v>31</v>
      </c>
      <c r="M125" t="s">
        <v>816</v>
      </c>
    </row>
    <row r="126" spans="1:13" ht="15.75" x14ac:dyDescent="0.25">
      <c r="A126" s="2">
        <v>757</v>
      </c>
      <c r="B126" s="12">
        <v>52</v>
      </c>
      <c r="C126" s="12">
        <f>COUNTIF(B:B,Table1[[#This Row],[Order_id]])</f>
        <v>3</v>
      </c>
      <c r="D126" t="s">
        <v>14</v>
      </c>
      <c r="E126" s="2">
        <v>4</v>
      </c>
      <c r="F126" s="1" t="s">
        <v>147</v>
      </c>
      <c r="G126" s="1" t="str">
        <f>TEXT(Table1[[#This Row],[Order_date]],"dddd")</f>
        <v>Saturday</v>
      </c>
      <c r="H126" s="13">
        <v>0.78682870370370372</v>
      </c>
      <c r="I126" s="2">
        <v>17.809999999999999</v>
      </c>
      <c r="J126" s="2">
        <v>198.63</v>
      </c>
      <c r="K126" t="s">
        <v>12</v>
      </c>
      <c r="L126" t="s">
        <v>22</v>
      </c>
      <c r="M126" t="s">
        <v>817</v>
      </c>
    </row>
    <row r="127" spans="1:13" ht="15.75" x14ac:dyDescent="0.25">
      <c r="A127" s="2">
        <v>429</v>
      </c>
      <c r="B127" s="12">
        <v>52</v>
      </c>
      <c r="C127" s="12">
        <f>COUNTIF(B:B,Table1[[#This Row],[Order_id]])</f>
        <v>3</v>
      </c>
      <c r="D127" t="s">
        <v>42</v>
      </c>
      <c r="E127" s="2">
        <v>18</v>
      </c>
      <c r="F127" s="1" t="s">
        <v>148</v>
      </c>
      <c r="G127" s="1" t="str">
        <f>TEXT(Table1[[#This Row],[Order_date]],"dddd")</f>
        <v>Sunday</v>
      </c>
      <c r="H127" s="13">
        <v>0.78682870370370372</v>
      </c>
      <c r="I127" s="2">
        <v>12.23</v>
      </c>
      <c r="J127" s="2">
        <v>416.18</v>
      </c>
      <c r="K127" t="s">
        <v>28</v>
      </c>
      <c r="L127" t="s">
        <v>22</v>
      </c>
      <c r="M127" t="s">
        <v>572</v>
      </c>
    </row>
    <row r="128" spans="1:13" ht="15.75" x14ac:dyDescent="0.25">
      <c r="A128" s="2">
        <v>207</v>
      </c>
      <c r="B128" s="12">
        <v>52</v>
      </c>
      <c r="C128" s="12">
        <f>COUNTIF(B:B,Table1[[#This Row],[Order_id]])</f>
        <v>3</v>
      </c>
      <c r="D128" t="s">
        <v>23</v>
      </c>
      <c r="E128" s="2">
        <v>8</v>
      </c>
      <c r="F128" s="1" t="s">
        <v>149</v>
      </c>
      <c r="G128" s="1" t="str">
        <f>TEXT(Table1[[#This Row],[Order_date]],"dddd")</f>
        <v>Saturday</v>
      </c>
      <c r="H128" s="13">
        <v>0.78682870370370372</v>
      </c>
      <c r="I128" s="2">
        <v>13.36</v>
      </c>
      <c r="J128" s="2">
        <v>332.44</v>
      </c>
      <c r="K128" t="s">
        <v>12</v>
      </c>
      <c r="L128" t="s">
        <v>13</v>
      </c>
      <c r="M128" t="s">
        <v>573</v>
      </c>
    </row>
    <row r="129" spans="1:13" ht="15.75" x14ac:dyDescent="0.25">
      <c r="A129" s="2">
        <v>727</v>
      </c>
      <c r="B129" s="12">
        <v>53</v>
      </c>
      <c r="C129" s="12">
        <f>COUNTIF(B:B,Table1[[#This Row],[Order_id]])</f>
        <v>2</v>
      </c>
      <c r="D129" t="s">
        <v>36</v>
      </c>
      <c r="E129" s="2">
        <v>15</v>
      </c>
      <c r="F129" s="1" t="s">
        <v>119</v>
      </c>
      <c r="G129" s="1" t="str">
        <f>TEXT(Table1[[#This Row],[Order_date]],"dddd")</f>
        <v>Wednesday</v>
      </c>
      <c r="H129" s="13">
        <v>0.7876967592592593</v>
      </c>
      <c r="I129" s="2">
        <v>17.440000000000001</v>
      </c>
      <c r="J129" s="2">
        <v>61.23</v>
      </c>
      <c r="K129" t="s">
        <v>19</v>
      </c>
      <c r="L129" t="s">
        <v>13</v>
      </c>
      <c r="M129" t="s">
        <v>818</v>
      </c>
    </row>
    <row r="130" spans="1:13" ht="15.75" x14ac:dyDescent="0.25">
      <c r="A130" s="2">
        <v>147</v>
      </c>
      <c r="B130" s="12">
        <v>53</v>
      </c>
      <c r="C130" s="12">
        <f>COUNTIF(B:B,Table1[[#This Row],[Order_id]])</f>
        <v>2</v>
      </c>
      <c r="D130" t="s">
        <v>20</v>
      </c>
      <c r="E130" s="2">
        <v>8</v>
      </c>
      <c r="F130" s="1" t="s">
        <v>150</v>
      </c>
      <c r="G130" s="1" t="str">
        <f>TEXT(Table1[[#This Row],[Order_date]],"dddd")</f>
        <v>Monday</v>
      </c>
      <c r="H130" s="13">
        <v>0.7876967592592593</v>
      </c>
      <c r="I130" s="2">
        <v>11.49</v>
      </c>
      <c r="J130" s="2">
        <v>149.01</v>
      </c>
      <c r="K130" t="s">
        <v>28</v>
      </c>
      <c r="L130" t="s">
        <v>13</v>
      </c>
      <c r="M130" t="s">
        <v>819</v>
      </c>
    </row>
    <row r="131" spans="1:13" ht="15.75" x14ac:dyDescent="0.25">
      <c r="A131" s="2">
        <v>407</v>
      </c>
      <c r="B131" s="12">
        <v>54</v>
      </c>
      <c r="C131" s="12">
        <f>COUNTIF(B:B,Table1[[#This Row],[Order_id]])</f>
        <v>2</v>
      </c>
      <c r="D131" t="s">
        <v>36</v>
      </c>
      <c r="E131" s="2">
        <v>8</v>
      </c>
      <c r="F131" s="1" t="s">
        <v>151</v>
      </c>
      <c r="G131" s="1" t="str">
        <f>TEXT(Table1[[#This Row],[Order_date]],"dddd")</f>
        <v>Thursday</v>
      </c>
      <c r="H131" s="13">
        <v>0.79288194444444438</v>
      </c>
      <c r="I131" s="2">
        <v>13.9</v>
      </c>
      <c r="J131" s="2">
        <v>637.72</v>
      </c>
      <c r="K131" t="s">
        <v>19</v>
      </c>
      <c r="L131" t="s">
        <v>13</v>
      </c>
      <c r="M131" t="s">
        <v>820</v>
      </c>
    </row>
    <row r="132" spans="1:13" ht="15.75" x14ac:dyDescent="0.25">
      <c r="A132" s="2">
        <v>684</v>
      </c>
      <c r="B132" s="12">
        <v>54</v>
      </c>
      <c r="C132" s="12">
        <f>COUNTIF(B:B,Table1[[#This Row],[Order_id]])</f>
        <v>2</v>
      </c>
      <c r="D132" t="s">
        <v>20</v>
      </c>
      <c r="E132" s="2">
        <v>6</v>
      </c>
      <c r="F132" s="1" t="s">
        <v>152</v>
      </c>
      <c r="G132" s="1" t="str">
        <f>TEXT(Table1[[#This Row],[Order_date]],"dddd")</f>
        <v>Friday</v>
      </c>
      <c r="H132" s="13">
        <v>0.79288194444444438</v>
      </c>
      <c r="I132" s="2">
        <v>11.62</v>
      </c>
      <c r="J132" s="2">
        <v>529.25</v>
      </c>
      <c r="K132" t="s">
        <v>16</v>
      </c>
      <c r="L132" t="s">
        <v>13</v>
      </c>
      <c r="M132" t="s">
        <v>821</v>
      </c>
    </row>
    <row r="133" spans="1:13" ht="15.75" x14ac:dyDescent="0.25">
      <c r="A133" s="2">
        <v>479</v>
      </c>
      <c r="B133" s="12">
        <v>55</v>
      </c>
      <c r="C133" s="12">
        <f>COUNTIF(B:B,Table1[[#This Row],[Order_id]])</f>
        <v>2</v>
      </c>
      <c r="D133" t="s">
        <v>14</v>
      </c>
      <c r="E133" s="2">
        <v>5</v>
      </c>
      <c r="F133" s="1" t="s">
        <v>153</v>
      </c>
      <c r="G133" s="1" t="str">
        <f>TEXT(Table1[[#This Row],[Order_date]],"dddd")</f>
        <v>Sunday</v>
      </c>
      <c r="H133" s="13">
        <v>0.79396990740740747</v>
      </c>
      <c r="I133" s="2">
        <v>13.2</v>
      </c>
      <c r="J133" s="2">
        <v>935.03</v>
      </c>
      <c r="K133" t="s">
        <v>16</v>
      </c>
      <c r="L133" t="s">
        <v>26</v>
      </c>
      <c r="M133" t="s">
        <v>822</v>
      </c>
    </row>
    <row r="134" spans="1:13" ht="15.75" x14ac:dyDescent="0.25">
      <c r="A134" s="2">
        <v>129</v>
      </c>
      <c r="B134" s="12">
        <v>55</v>
      </c>
      <c r="C134" s="12">
        <f>COUNTIF(B:B,Table1[[#This Row],[Order_id]])</f>
        <v>2</v>
      </c>
      <c r="D134" t="s">
        <v>14</v>
      </c>
      <c r="E134" s="2">
        <v>8</v>
      </c>
      <c r="F134" s="1" t="s">
        <v>154</v>
      </c>
      <c r="G134" s="1" t="str">
        <f>TEXT(Table1[[#This Row],[Order_date]],"dddd")</f>
        <v>Saturday</v>
      </c>
      <c r="H134" s="13">
        <v>0.79396990740740747</v>
      </c>
      <c r="I134" s="2">
        <v>15.22</v>
      </c>
      <c r="J134" s="2">
        <v>803.01</v>
      </c>
      <c r="K134" t="s">
        <v>28</v>
      </c>
      <c r="L134" t="s">
        <v>31</v>
      </c>
      <c r="M134" t="s">
        <v>823</v>
      </c>
    </row>
    <row r="135" spans="1:13" ht="15.75" x14ac:dyDescent="0.25">
      <c r="A135" s="2">
        <v>16</v>
      </c>
      <c r="B135" s="12">
        <v>56</v>
      </c>
      <c r="C135" s="12">
        <f>COUNTIF(B:B,Table1[[#This Row],[Order_id]])</f>
        <v>3</v>
      </c>
      <c r="D135" t="s">
        <v>23</v>
      </c>
      <c r="E135" s="2">
        <v>9</v>
      </c>
      <c r="F135" s="1" t="s">
        <v>155</v>
      </c>
      <c r="G135" s="1" t="str">
        <f>TEXT(Table1[[#This Row],[Order_date]],"dddd")</f>
        <v>Friday</v>
      </c>
      <c r="H135" s="13">
        <v>0.79652777777777783</v>
      </c>
      <c r="I135" s="2">
        <v>5.09</v>
      </c>
      <c r="J135" s="2">
        <v>45.51</v>
      </c>
      <c r="K135" t="s">
        <v>12</v>
      </c>
      <c r="L135" t="s">
        <v>13</v>
      </c>
      <c r="M135" t="s">
        <v>824</v>
      </c>
    </row>
    <row r="136" spans="1:13" ht="15.75" x14ac:dyDescent="0.25">
      <c r="A136" s="2">
        <v>840</v>
      </c>
      <c r="B136" s="12">
        <v>56</v>
      </c>
      <c r="C136" s="12">
        <f>COUNTIF(B:B,Table1[[#This Row],[Order_id]])</f>
        <v>3</v>
      </c>
      <c r="D136" t="s">
        <v>17</v>
      </c>
      <c r="E136" s="2">
        <v>14</v>
      </c>
      <c r="F136" s="1" t="s">
        <v>156</v>
      </c>
      <c r="G136" s="1" t="str">
        <f>TEXT(Table1[[#This Row],[Order_date]],"dddd")</f>
        <v>Thursday</v>
      </c>
      <c r="H136" s="13">
        <v>0.79652777777777783</v>
      </c>
      <c r="I136" s="2">
        <v>9.41</v>
      </c>
      <c r="J136" s="2">
        <v>634.12</v>
      </c>
      <c r="K136" t="s">
        <v>16</v>
      </c>
      <c r="L136" t="s">
        <v>26</v>
      </c>
      <c r="M136" t="s">
        <v>825</v>
      </c>
    </row>
    <row r="137" spans="1:13" ht="15.75" x14ac:dyDescent="0.25">
      <c r="A137" s="2">
        <v>944</v>
      </c>
      <c r="B137" s="12">
        <v>56</v>
      </c>
      <c r="C137" s="12">
        <f>COUNTIF(B:B,Table1[[#This Row],[Order_id]])</f>
        <v>3</v>
      </c>
      <c r="D137" t="s">
        <v>20</v>
      </c>
      <c r="E137" s="2">
        <v>9</v>
      </c>
      <c r="F137" s="1" t="s">
        <v>157</v>
      </c>
      <c r="G137" s="1" t="str">
        <f>TEXT(Table1[[#This Row],[Order_date]],"dddd")</f>
        <v>Tuesday</v>
      </c>
      <c r="H137" s="13">
        <v>0.79652777777777783</v>
      </c>
      <c r="I137" s="2">
        <v>10.89</v>
      </c>
      <c r="J137" s="2">
        <v>831.62</v>
      </c>
      <c r="K137" t="s">
        <v>19</v>
      </c>
      <c r="L137" t="s">
        <v>26</v>
      </c>
      <c r="M137" t="s">
        <v>826</v>
      </c>
    </row>
    <row r="138" spans="1:13" ht="15.75" x14ac:dyDescent="0.25">
      <c r="A138" s="2">
        <v>760</v>
      </c>
      <c r="B138" s="12">
        <v>57</v>
      </c>
      <c r="C138" s="12">
        <f>COUNTIF(B:B,Table1[[#This Row],[Order_id]])</f>
        <v>1</v>
      </c>
      <c r="D138" t="s">
        <v>14</v>
      </c>
      <c r="E138" s="2">
        <v>4</v>
      </c>
      <c r="F138" s="1" t="s">
        <v>158</v>
      </c>
      <c r="G138" s="1" t="str">
        <f>TEXT(Table1[[#This Row],[Order_date]],"dddd")</f>
        <v>Monday</v>
      </c>
      <c r="H138" s="13">
        <v>0.79920138888888881</v>
      </c>
      <c r="I138" s="2">
        <v>10.9</v>
      </c>
      <c r="J138" s="2">
        <v>109.81</v>
      </c>
      <c r="K138" t="s">
        <v>28</v>
      </c>
      <c r="L138" t="s">
        <v>26</v>
      </c>
      <c r="M138" t="s">
        <v>827</v>
      </c>
    </row>
    <row r="139" spans="1:13" ht="15.75" x14ac:dyDescent="0.25">
      <c r="A139" s="2">
        <v>439</v>
      </c>
      <c r="B139" s="12">
        <v>58</v>
      </c>
      <c r="C139" s="12">
        <f>COUNTIF(B:B,Table1[[#This Row],[Order_id]])</f>
        <v>2</v>
      </c>
      <c r="D139" t="s">
        <v>20</v>
      </c>
      <c r="E139" s="2">
        <v>12</v>
      </c>
      <c r="F139" s="1" t="s">
        <v>159</v>
      </c>
      <c r="G139" s="1" t="str">
        <f>TEXT(Table1[[#This Row],[Order_date]],"dddd")</f>
        <v>Friday</v>
      </c>
      <c r="H139" s="13">
        <v>0.812962962962963</v>
      </c>
      <c r="I139" s="2">
        <v>8.51</v>
      </c>
      <c r="J139" s="2">
        <v>964.39</v>
      </c>
      <c r="K139" t="s">
        <v>19</v>
      </c>
      <c r="L139" t="s">
        <v>31</v>
      </c>
      <c r="M139" t="s">
        <v>828</v>
      </c>
    </row>
    <row r="140" spans="1:13" ht="15.75" x14ac:dyDescent="0.25">
      <c r="A140" s="2">
        <v>237</v>
      </c>
      <c r="B140" s="12">
        <v>58</v>
      </c>
      <c r="C140" s="12">
        <f>COUNTIF(B:B,Table1[[#This Row],[Order_id]])</f>
        <v>2</v>
      </c>
      <c r="D140" t="s">
        <v>29</v>
      </c>
      <c r="E140" s="2">
        <v>8</v>
      </c>
      <c r="F140" s="1" t="s">
        <v>160</v>
      </c>
      <c r="G140" s="1" t="str">
        <f>TEXT(Table1[[#This Row],[Order_date]],"dddd")</f>
        <v>Saturday</v>
      </c>
      <c r="H140" s="13">
        <v>0.812962962962963</v>
      </c>
      <c r="I140" s="2">
        <v>13.96</v>
      </c>
      <c r="J140" s="2">
        <v>599.20000000000005</v>
      </c>
      <c r="K140" t="s">
        <v>19</v>
      </c>
      <c r="L140" t="s">
        <v>26</v>
      </c>
      <c r="M140" t="s">
        <v>574</v>
      </c>
    </row>
    <row r="141" spans="1:13" ht="15.75" x14ac:dyDescent="0.25">
      <c r="A141" s="2">
        <v>895</v>
      </c>
      <c r="B141" s="12">
        <v>59</v>
      </c>
      <c r="C141" s="12">
        <f>COUNTIF(B:B,Table1[[#This Row],[Order_id]])</f>
        <v>3</v>
      </c>
      <c r="D141" t="s">
        <v>40</v>
      </c>
      <c r="E141" s="2">
        <v>13</v>
      </c>
      <c r="F141" s="1" t="s">
        <v>161</v>
      </c>
      <c r="G141" s="1" t="str">
        <f>TEXT(Table1[[#This Row],[Order_date]],"dddd")</f>
        <v>Sunday</v>
      </c>
      <c r="H141" s="13">
        <v>0.81953703703703706</v>
      </c>
      <c r="I141" s="2">
        <v>18.600000000000001</v>
      </c>
      <c r="J141" s="2">
        <v>362.55</v>
      </c>
      <c r="K141" t="s">
        <v>16</v>
      </c>
      <c r="L141" t="s">
        <v>13</v>
      </c>
      <c r="M141" t="s">
        <v>829</v>
      </c>
    </row>
    <row r="142" spans="1:13" ht="15.75" x14ac:dyDescent="0.25">
      <c r="A142" s="2">
        <v>939</v>
      </c>
      <c r="B142" s="12">
        <v>59</v>
      </c>
      <c r="C142" s="12">
        <f>COUNTIF(B:B,Table1[[#This Row],[Order_id]])</f>
        <v>3</v>
      </c>
      <c r="D142" t="s">
        <v>23</v>
      </c>
      <c r="E142" s="2">
        <v>18</v>
      </c>
      <c r="F142" s="1" t="s">
        <v>162</v>
      </c>
      <c r="G142" s="1" t="str">
        <f>TEXT(Table1[[#This Row],[Order_date]],"dddd")</f>
        <v>Wednesday</v>
      </c>
      <c r="H142" s="13">
        <v>0.81953703703703706</v>
      </c>
      <c r="I142" s="2">
        <v>17.47</v>
      </c>
      <c r="J142" s="2">
        <v>702.46</v>
      </c>
      <c r="K142" t="s">
        <v>28</v>
      </c>
      <c r="L142" t="s">
        <v>13</v>
      </c>
      <c r="M142" t="s">
        <v>830</v>
      </c>
    </row>
    <row r="143" spans="1:13" ht="15.75" x14ac:dyDescent="0.25">
      <c r="A143" s="2">
        <v>35</v>
      </c>
      <c r="B143" s="12">
        <v>59</v>
      </c>
      <c r="C143" s="12">
        <f>COUNTIF(B:B,Table1[[#This Row],[Order_id]])</f>
        <v>3</v>
      </c>
      <c r="D143" t="s">
        <v>23</v>
      </c>
      <c r="E143" s="2">
        <v>14</v>
      </c>
      <c r="F143" s="1" t="s">
        <v>163</v>
      </c>
      <c r="G143" s="1" t="str">
        <f>TEXT(Table1[[#This Row],[Order_date]],"dddd")</f>
        <v>Sunday</v>
      </c>
      <c r="H143" s="13">
        <v>0.81953703703703706</v>
      </c>
      <c r="I143" s="2">
        <v>16.260000000000002</v>
      </c>
      <c r="J143" s="2">
        <v>838.93</v>
      </c>
      <c r="K143" t="s">
        <v>19</v>
      </c>
      <c r="L143" t="s">
        <v>31</v>
      </c>
      <c r="M143" t="s">
        <v>831</v>
      </c>
    </row>
    <row r="144" spans="1:13" ht="15.75" x14ac:dyDescent="0.25">
      <c r="A144" s="2">
        <v>520</v>
      </c>
      <c r="B144" s="12">
        <v>60</v>
      </c>
      <c r="C144" s="12">
        <f>COUNTIF(B:B,Table1[[#This Row],[Order_id]])</f>
        <v>2</v>
      </c>
      <c r="D144" t="s">
        <v>10</v>
      </c>
      <c r="E144" s="2">
        <v>18</v>
      </c>
      <c r="F144" s="1" t="s">
        <v>164</v>
      </c>
      <c r="G144" s="1" t="str">
        <f>TEXT(Table1[[#This Row],[Order_date]],"dddd")</f>
        <v>Saturday</v>
      </c>
      <c r="H144" s="13">
        <v>0.83699074074074076</v>
      </c>
      <c r="I144" s="2">
        <v>5.75</v>
      </c>
      <c r="J144" s="2">
        <v>365.42</v>
      </c>
      <c r="K144" t="s">
        <v>19</v>
      </c>
      <c r="L144" t="s">
        <v>13</v>
      </c>
      <c r="M144" t="s">
        <v>832</v>
      </c>
    </row>
    <row r="145" spans="1:13" ht="15.75" x14ac:dyDescent="0.25">
      <c r="A145" s="2">
        <v>411</v>
      </c>
      <c r="B145" s="12">
        <v>60</v>
      </c>
      <c r="C145" s="12">
        <f>COUNTIF(B:B,Table1[[#This Row],[Order_id]])</f>
        <v>2</v>
      </c>
      <c r="D145" t="s">
        <v>20</v>
      </c>
      <c r="E145" s="2">
        <v>7</v>
      </c>
      <c r="F145" s="1" t="s">
        <v>165</v>
      </c>
      <c r="G145" s="1" t="str">
        <f>TEXT(Table1[[#This Row],[Order_date]],"dddd")</f>
        <v>Sunday</v>
      </c>
      <c r="H145" s="13">
        <v>0.83699074074074076</v>
      </c>
      <c r="I145" s="2">
        <v>7.2</v>
      </c>
      <c r="J145" s="2">
        <v>952.57</v>
      </c>
      <c r="K145" t="s">
        <v>28</v>
      </c>
      <c r="L145" t="s">
        <v>22</v>
      </c>
      <c r="M145" t="s">
        <v>833</v>
      </c>
    </row>
    <row r="146" spans="1:13" ht="15.75" x14ac:dyDescent="0.25">
      <c r="A146" s="2">
        <v>179</v>
      </c>
      <c r="B146" s="12">
        <v>61</v>
      </c>
      <c r="C146" s="12">
        <f>COUNTIF(B:B,Table1[[#This Row],[Order_id]])</f>
        <v>2</v>
      </c>
      <c r="D146" t="s">
        <v>23</v>
      </c>
      <c r="E146" s="2">
        <v>13</v>
      </c>
      <c r="F146" s="1" t="s">
        <v>166</v>
      </c>
      <c r="G146" s="1" t="str">
        <f>TEXT(Table1[[#This Row],[Order_date]],"dddd")</f>
        <v>Thursday</v>
      </c>
      <c r="H146" s="13">
        <v>0.83938657407407413</v>
      </c>
      <c r="I146" s="2">
        <v>12.44</v>
      </c>
      <c r="J146" s="2">
        <v>46.43</v>
      </c>
      <c r="K146" t="s">
        <v>19</v>
      </c>
      <c r="L146" t="s">
        <v>26</v>
      </c>
      <c r="M146" t="s">
        <v>834</v>
      </c>
    </row>
    <row r="147" spans="1:13" ht="15.75" x14ac:dyDescent="0.25">
      <c r="A147" s="2">
        <v>180</v>
      </c>
      <c r="B147" s="12">
        <v>61</v>
      </c>
      <c r="C147" s="12">
        <f>COUNTIF(B:B,Table1[[#This Row],[Order_id]])</f>
        <v>2</v>
      </c>
      <c r="D147" t="s">
        <v>10</v>
      </c>
      <c r="E147" s="2">
        <v>13</v>
      </c>
      <c r="F147" s="1" t="s">
        <v>167</v>
      </c>
      <c r="G147" s="1" t="str">
        <f>TEXT(Table1[[#This Row],[Order_date]],"dddd")</f>
        <v>Saturday</v>
      </c>
      <c r="H147" s="13">
        <v>0.83938657407407413</v>
      </c>
      <c r="I147" s="2">
        <v>14</v>
      </c>
      <c r="J147" s="2">
        <v>212.04</v>
      </c>
      <c r="K147" t="s">
        <v>16</v>
      </c>
      <c r="L147" t="s">
        <v>26</v>
      </c>
      <c r="M147" t="s">
        <v>575</v>
      </c>
    </row>
    <row r="148" spans="1:13" ht="15.75" x14ac:dyDescent="0.25">
      <c r="A148" s="2">
        <v>360</v>
      </c>
      <c r="B148" s="12">
        <v>62</v>
      </c>
      <c r="C148" s="12">
        <f>COUNTIF(B:B,Table1[[#This Row],[Order_id]])</f>
        <v>2</v>
      </c>
      <c r="D148" t="s">
        <v>20</v>
      </c>
      <c r="E148" s="2">
        <v>1</v>
      </c>
      <c r="F148" s="1" t="s">
        <v>168</v>
      </c>
      <c r="G148" s="1" t="str">
        <f>TEXT(Table1[[#This Row],[Order_date]],"dddd")</f>
        <v>Wednesday</v>
      </c>
      <c r="H148" s="13">
        <v>0.86824074074074076</v>
      </c>
      <c r="I148" s="2">
        <v>5.92</v>
      </c>
      <c r="J148" s="2">
        <v>550.85</v>
      </c>
      <c r="K148" t="s">
        <v>28</v>
      </c>
      <c r="L148" t="s">
        <v>13</v>
      </c>
      <c r="M148" t="s">
        <v>835</v>
      </c>
    </row>
    <row r="149" spans="1:13" ht="15.75" x14ac:dyDescent="0.25">
      <c r="A149" s="2">
        <v>93</v>
      </c>
      <c r="B149" s="12">
        <v>62</v>
      </c>
      <c r="C149" s="12">
        <f>COUNTIF(B:B,Table1[[#This Row],[Order_id]])</f>
        <v>2</v>
      </c>
      <c r="D149" t="s">
        <v>40</v>
      </c>
      <c r="E149" s="2">
        <v>5</v>
      </c>
      <c r="F149" s="1" t="s">
        <v>169</v>
      </c>
      <c r="G149" s="1" t="str">
        <f>TEXT(Table1[[#This Row],[Order_date]],"dddd")</f>
        <v>Wednesday</v>
      </c>
      <c r="H149" s="13">
        <v>0.86824074074074076</v>
      </c>
      <c r="I149" s="2">
        <v>13.3</v>
      </c>
      <c r="J149" s="2">
        <v>456.71</v>
      </c>
      <c r="K149" t="s">
        <v>28</v>
      </c>
      <c r="L149" t="s">
        <v>22</v>
      </c>
      <c r="M149" t="s">
        <v>576</v>
      </c>
    </row>
    <row r="150" spans="1:13" ht="15.75" x14ac:dyDescent="0.25">
      <c r="A150" s="2">
        <v>305</v>
      </c>
      <c r="B150" s="12">
        <v>63</v>
      </c>
      <c r="C150" s="12">
        <f>COUNTIF(B:B,Table1[[#This Row],[Order_id]])</f>
        <v>1</v>
      </c>
      <c r="D150" t="s">
        <v>14</v>
      </c>
      <c r="E150" s="2">
        <v>2</v>
      </c>
      <c r="F150" s="1" t="s">
        <v>170</v>
      </c>
      <c r="G150" s="1" t="str">
        <f>TEXT(Table1[[#This Row],[Order_date]],"dddd")</f>
        <v>Wednesday</v>
      </c>
      <c r="H150" s="13">
        <v>0.86923611111111121</v>
      </c>
      <c r="I150" s="2">
        <v>9.56</v>
      </c>
      <c r="J150" s="2">
        <v>150.6</v>
      </c>
      <c r="K150" t="s">
        <v>16</v>
      </c>
      <c r="L150" t="s">
        <v>31</v>
      </c>
      <c r="M150" t="s">
        <v>836</v>
      </c>
    </row>
    <row r="151" spans="1:13" ht="15.75" x14ac:dyDescent="0.25">
      <c r="A151" s="2">
        <v>906</v>
      </c>
      <c r="B151" s="12">
        <v>64</v>
      </c>
      <c r="C151" s="12">
        <f>COUNTIF(B:B,Table1[[#This Row],[Order_id]])</f>
        <v>1</v>
      </c>
      <c r="D151" t="s">
        <v>17</v>
      </c>
      <c r="E151" s="2">
        <v>16</v>
      </c>
      <c r="F151" s="1" t="s">
        <v>171</v>
      </c>
      <c r="G151" s="1" t="str">
        <f>TEXT(Table1[[#This Row],[Order_date]],"dddd")</f>
        <v>Friday</v>
      </c>
      <c r="H151" s="13">
        <v>0.86953703703703711</v>
      </c>
      <c r="I151" s="2">
        <v>8.86</v>
      </c>
      <c r="J151" s="2">
        <v>684.83</v>
      </c>
      <c r="K151" t="s">
        <v>16</v>
      </c>
      <c r="L151" t="s">
        <v>22</v>
      </c>
      <c r="M151" t="s">
        <v>837</v>
      </c>
    </row>
    <row r="152" spans="1:13" ht="15.75" x14ac:dyDescent="0.25">
      <c r="A152" s="2">
        <v>328</v>
      </c>
      <c r="B152" s="12">
        <v>65</v>
      </c>
      <c r="C152" s="12">
        <f>COUNTIF(B:B,Table1[[#This Row],[Order_id]])</f>
        <v>4</v>
      </c>
      <c r="D152" t="s">
        <v>40</v>
      </c>
      <c r="E152" s="2">
        <v>16</v>
      </c>
      <c r="F152" s="1" t="s">
        <v>172</v>
      </c>
      <c r="G152" s="1" t="str">
        <f>TEXT(Table1[[#This Row],[Order_date]],"dddd")</f>
        <v>Saturday</v>
      </c>
      <c r="H152" s="13">
        <v>0.88611111111111107</v>
      </c>
      <c r="I152" s="2">
        <v>17.13</v>
      </c>
      <c r="J152" s="2">
        <v>127.14</v>
      </c>
      <c r="K152" t="s">
        <v>28</v>
      </c>
      <c r="L152" t="s">
        <v>31</v>
      </c>
      <c r="M152" t="s">
        <v>838</v>
      </c>
    </row>
    <row r="153" spans="1:13" ht="15.75" x14ac:dyDescent="0.25">
      <c r="A153" s="2">
        <v>432</v>
      </c>
      <c r="B153" s="12">
        <v>65</v>
      </c>
      <c r="C153" s="12">
        <f>COUNTIF(B:B,Table1[[#This Row],[Order_id]])</f>
        <v>4</v>
      </c>
      <c r="D153" t="s">
        <v>10</v>
      </c>
      <c r="E153" s="2">
        <v>16</v>
      </c>
      <c r="F153" s="1" t="s">
        <v>173</v>
      </c>
      <c r="G153" s="1" t="str">
        <f>TEXT(Table1[[#This Row],[Order_date]],"dddd")</f>
        <v>Wednesday</v>
      </c>
      <c r="H153" s="13">
        <v>0.88611111111111107</v>
      </c>
      <c r="I153" s="2">
        <v>16.07</v>
      </c>
      <c r="J153" s="2">
        <v>762.25</v>
      </c>
      <c r="K153" t="s">
        <v>28</v>
      </c>
      <c r="L153" t="s">
        <v>26</v>
      </c>
      <c r="M153" t="s">
        <v>839</v>
      </c>
    </row>
    <row r="154" spans="1:13" ht="15.75" x14ac:dyDescent="0.25">
      <c r="A154" s="2">
        <v>690</v>
      </c>
      <c r="B154" s="12">
        <v>65</v>
      </c>
      <c r="C154" s="12">
        <f>COUNTIF(B:B,Table1[[#This Row],[Order_id]])</f>
        <v>4</v>
      </c>
      <c r="D154" t="s">
        <v>40</v>
      </c>
      <c r="E154" s="2">
        <v>2</v>
      </c>
      <c r="F154" s="1" t="s">
        <v>174</v>
      </c>
      <c r="G154" s="1" t="str">
        <f>TEXT(Table1[[#This Row],[Order_date]],"dddd")</f>
        <v>Monday</v>
      </c>
      <c r="H154" s="13">
        <v>0.88611111111111107</v>
      </c>
      <c r="I154" s="2">
        <v>19.91</v>
      </c>
      <c r="J154" s="2">
        <v>927.23</v>
      </c>
      <c r="K154" t="s">
        <v>28</v>
      </c>
      <c r="L154" t="s">
        <v>22</v>
      </c>
      <c r="M154" t="s">
        <v>840</v>
      </c>
    </row>
    <row r="155" spans="1:13" ht="15.75" x14ac:dyDescent="0.25">
      <c r="A155" s="2">
        <v>411</v>
      </c>
      <c r="B155" s="12">
        <v>65</v>
      </c>
      <c r="C155" s="12">
        <f>COUNTIF(B:B,Table1[[#This Row],[Order_id]])</f>
        <v>4</v>
      </c>
      <c r="D155" t="s">
        <v>10</v>
      </c>
      <c r="E155" s="2">
        <v>15</v>
      </c>
      <c r="F155" s="1" t="s">
        <v>144</v>
      </c>
      <c r="G155" s="1" t="str">
        <f>TEXT(Table1[[#This Row],[Order_date]],"dddd")</f>
        <v>Thursday</v>
      </c>
      <c r="H155" s="13">
        <v>0.88611111111111107</v>
      </c>
      <c r="I155" s="2">
        <v>17.57</v>
      </c>
      <c r="J155" s="2">
        <v>231.03</v>
      </c>
      <c r="K155" t="s">
        <v>28</v>
      </c>
      <c r="L155" t="s">
        <v>22</v>
      </c>
      <c r="M155" t="s">
        <v>841</v>
      </c>
    </row>
    <row r="156" spans="1:13" ht="15.75" x14ac:dyDescent="0.25">
      <c r="A156" s="2">
        <v>264</v>
      </c>
      <c r="B156" s="12">
        <v>66</v>
      </c>
      <c r="C156" s="12">
        <f>COUNTIF(B:B,Table1[[#This Row],[Order_id]])</f>
        <v>2</v>
      </c>
      <c r="D156" t="s">
        <v>23</v>
      </c>
      <c r="E156" s="2">
        <v>14</v>
      </c>
      <c r="F156" s="1" t="s">
        <v>175</v>
      </c>
      <c r="G156" s="1" t="str">
        <f>TEXT(Table1[[#This Row],[Order_date]],"dddd")</f>
        <v>Sunday</v>
      </c>
      <c r="H156" s="13">
        <v>0.90827546296296291</v>
      </c>
      <c r="I156" s="2">
        <v>9.09</v>
      </c>
      <c r="J156" s="2">
        <v>824.05</v>
      </c>
      <c r="K156" t="s">
        <v>12</v>
      </c>
      <c r="L156" t="s">
        <v>13</v>
      </c>
      <c r="M156" t="s">
        <v>577</v>
      </c>
    </row>
    <row r="157" spans="1:13" ht="15.75" x14ac:dyDescent="0.25">
      <c r="A157" s="2">
        <v>832</v>
      </c>
      <c r="B157" s="12">
        <v>66</v>
      </c>
      <c r="C157" s="12">
        <f>COUNTIF(B:B,Table1[[#This Row],[Order_id]])</f>
        <v>2</v>
      </c>
      <c r="D157" t="s">
        <v>42</v>
      </c>
      <c r="E157" s="2">
        <v>20</v>
      </c>
      <c r="F157" s="1" t="s">
        <v>176</v>
      </c>
      <c r="G157" s="1" t="str">
        <f>TEXT(Table1[[#This Row],[Order_date]],"dddd")</f>
        <v>Sunday</v>
      </c>
      <c r="H157" s="13">
        <v>0.90827546296296291</v>
      </c>
      <c r="I157" s="2">
        <v>10.66</v>
      </c>
      <c r="J157" s="2">
        <v>38.729999999999997</v>
      </c>
      <c r="K157" t="s">
        <v>28</v>
      </c>
      <c r="L157" t="s">
        <v>13</v>
      </c>
      <c r="M157" t="s">
        <v>842</v>
      </c>
    </row>
    <row r="158" spans="1:13" ht="15.75" x14ac:dyDescent="0.25">
      <c r="A158" s="2">
        <v>259</v>
      </c>
      <c r="B158" s="12">
        <v>67</v>
      </c>
      <c r="C158" s="12">
        <f>COUNTIF(B:B,Table1[[#This Row],[Order_id]])</f>
        <v>1</v>
      </c>
      <c r="D158" t="s">
        <v>23</v>
      </c>
      <c r="E158" s="2">
        <v>17</v>
      </c>
      <c r="F158" s="1" t="s">
        <v>177</v>
      </c>
      <c r="G158" s="1" t="str">
        <f>TEXT(Table1[[#This Row],[Order_date]],"dddd")</f>
        <v>Monday</v>
      </c>
      <c r="H158" s="13">
        <v>0.91921296296296295</v>
      </c>
      <c r="I158" s="2">
        <v>11.94</v>
      </c>
      <c r="J158" s="2">
        <v>682.5</v>
      </c>
      <c r="K158" t="s">
        <v>28</v>
      </c>
      <c r="L158" t="s">
        <v>31</v>
      </c>
      <c r="M158" t="s">
        <v>843</v>
      </c>
    </row>
    <row r="159" spans="1:13" ht="15.75" x14ac:dyDescent="0.25">
      <c r="A159" s="2">
        <v>977</v>
      </c>
      <c r="B159" s="12">
        <v>68</v>
      </c>
      <c r="C159" s="12">
        <f>COUNTIF(B:B,Table1[[#This Row],[Order_id]])</f>
        <v>3</v>
      </c>
      <c r="D159" t="s">
        <v>40</v>
      </c>
      <c r="E159" s="2">
        <v>18</v>
      </c>
      <c r="F159" s="1" t="s">
        <v>178</v>
      </c>
      <c r="G159" s="1" t="str">
        <f>TEXT(Table1[[#This Row],[Order_date]],"dddd")</f>
        <v>Monday</v>
      </c>
      <c r="H159" s="13">
        <v>0.92189814814814808</v>
      </c>
      <c r="I159" s="2">
        <v>16.5</v>
      </c>
      <c r="J159" s="2">
        <v>629.58000000000004</v>
      </c>
      <c r="K159" t="s">
        <v>28</v>
      </c>
      <c r="L159" t="s">
        <v>22</v>
      </c>
      <c r="M159" t="s">
        <v>844</v>
      </c>
    </row>
    <row r="160" spans="1:13" ht="15.75" x14ac:dyDescent="0.25">
      <c r="A160" s="2">
        <v>943</v>
      </c>
      <c r="B160" s="12">
        <v>68</v>
      </c>
      <c r="C160" s="12">
        <f>COUNTIF(B:B,Table1[[#This Row],[Order_id]])</f>
        <v>3</v>
      </c>
      <c r="D160" t="s">
        <v>23</v>
      </c>
      <c r="E160" s="2">
        <v>15</v>
      </c>
      <c r="F160" s="1" t="s">
        <v>39</v>
      </c>
      <c r="G160" s="1" t="str">
        <f>TEXT(Table1[[#This Row],[Order_date]],"dddd")</f>
        <v>Sunday</v>
      </c>
      <c r="H160" s="13">
        <v>0.92189814814814808</v>
      </c>
      <c r="I160" s="2">
        <v>18</v>
      </c>
      <c r="J160" s="2">
        <v>862.64</v>
      </c>
      <c r="K160" t="s">
        <v>16</v>
      </c>
      <c r="L160" t="s">
        <v>26</v>
      </c>
      <c r="M160" t="s">
        <v>845</v>
      </c>
    </row>
    <row r="161" spans="1:13" ht="15.75" x14ac:dyDescent="0.25">
      <c r="A161" s="2">
        <v>64</v>
      </c>
      <c r="B161" s="12">
        <v>68</v>
      </c>
      <c r="C161" s="12">
        <f>COUNTIF(B:B,Table1[[#This Row],[Order_id]])</f>
        <v>3</v>
      </c>
      <c r="D161" t="s">
        <v>46</v>
      </c>
      <c r="E161" s="2">
        <v>19</v>
      </c>
      <c r="F161" s="1" t="s">
        <v>179</v>
      </c>
      <c r="G161" s="1" t="str">
        <f>TEXT(Table1[[#This Row],[Order_date]],"dddd")</f>
        <v>Monday</v>
      </c>
      <c r="H161" s="13">
        <v>0.92189814814814808</v>
      </c>
      <c r="I161" s="2">
        <v>9.14</v>
      </c>
      <c r="J161" s="2">
        <v>974.03</v>
      </c>
      <c r="K161" t="s">
        <v>28</v>
      </c>
      <c r="L161" t="s">
        <v>31</v>
      </c>
      <c r="M161" t="s">
        <v>846</v>
      </c>
    </row>
    <row r="162" spans="1:13" ht="15.75" x14ac:dyDescent="0.25">
      <c r="A162" s="2">
        <v>124</v>
      </c>
      <c r="B162" s="12">
        <v>69</v>
      </c>
      <c r="C162" s="12">
        <f>COUNTIF(B:B,Table1[[#This Row],[Order_id]])</f>
        <v>1</v>
      </c>
      <c r="D162" t="s">
        <v>46</v>
      </c>
      <c r="E162" s="2">
        <v>11</v>
      </c>
      <c r="F162" s="1" t="s">
        <v>180</v>
      </c>
      <c r="G162" s="1" t="str">
        <f>TEXT(Table1[[#This Row],[Order_date]],"dddd")</f>
        <v>Friday</v>
      </c>
      <c r="H162" s="13">
        <v>0.92515046296296299</v>
      </c>
      <c r="I162" s="2">
        <v>15.64</v>
      </c>
      <c r="J162" s="2">
        <v>216.97</v>
      </c>
      <c r="K162" t="s">
        <v>19</v>
      </c>
      <c r="L162" t="s">
        <v>22</v>
      </c>
      <c r="M162" t="s">
        <v>847</v>
      </c>
    </row>
    <row r="163" spans="1:13" ht="15.75" x14ac:dyDescent="0.25">
      <c r="A163" s="2">
        <v>640</v>
      </c>
      <c r="B163" s="12">
        <v>70</v>
      </c>
      <c r="C163" s="12">
        <f>COUNTIF(B:B,Table1[[#This Row],[Order_id]])</f>
        <v>2</v>
      </c>
      <c r="D163" t="s">
        <v>23</v>
      </c>
      <c r="E163" s="2">
        <v>4</v>
      </c>
      <c r="F163" s="1" t="s">
        <v>181</v>
      </c>
      <c r="G163" s="1" t="str">
        <f>TEXT(Table1[[#This Row],[Order_date]],"dddd")</f>
        <v>Saturday</v>
      </c>
      <c r="H163" s="13">
        <v>0.48531250000000004</v>
      </c>
      <c r="I163" s="2">
        <v>9.0399999999999991</v>
      </c>
      <c r="J163" s="2">
        <v>62.04</v>
      </c>
      <c r="K163" t="s">
        <v>12</v>
      </c>
      <c r="L163" t="s">
        <v>22</v>
      </c>
      <c r="M163" t="s">
        <v>848</v>
      </c>
    </row>
    <row r="164" spans="1:13" ht="15.75" x14ac:dyDescent="0.25">
      <c r="A164" s="2">
        <v>193</v>
      </c>
      <c r="B164" s="12">
        <v>70</v>
      </c>
      <c r="C164" s="12">
        <f>COUNTIF(B:B,Table1[[#This Row],[Order_id]])</f>
        <v>2</v>
      </c>
      <c r="D164" t="s">
        <v>29</v>
      </c>
      <c r="E164" s="2">
        <v>15</v>
      </c>
      <c r="F164" s="1" t="s">
        <v>173</v>
      </c>
      <c r="G164" s="1" t="str">
        <f>TEXT(Table1[[#This Row],[Order_date]],"dddd")</f>
        <v>Wednesday</v>
      </c>
      <c r="H164" s="13">
        <v>0.48531250000000004</v>
      </c>
      <c r="I164" s="2">
        <v>7.83</v>
      </c>
      <c r="J164" s="2">
        <v>150.72999999999999</v>
      </c>
      <c r="K164" t="s">
        <v>19</v>
      </c>
      <c r="L164" t="s">
        <v>13</v>
      </c>
      <c r="M164" t="s">
        <v>849</v>
      </c>
    </row>
    <row r="165" spans="1:13" ht="15.75" x14ac:dyDescent="0.25">
      <c r="A165" s="2">
        <v>788</v>
      </c>
      <c r="B165" s="12">
        <v>71</v>
      </c>
      <c r="C165" s="12">
        <f>COUNTIF(B:B,Table1[[#This Row],[Order_id]])</f>
        <v>1</v>
      </c>
      <c r="D165" t="s">
        <v>10</v>
      </c>
      <c r="E165" s="2">
        <v>4</v>
      </c>
      <c r="F165" s="1" t="s">
        <v>11</v>
      </c>
      <c r="G165" s="1" t="str">
        <f>TEXT(Table1[[#This Row],[Order_date]],"dddd")</f>
        <v>Tuesday</v>
      </c>
      <c r="H165" s="13">
        <v>0.48668981481481483</v>
      </c>
      <c r="I165" s="2">
        <v>19.57</v>
      </c>
      <c r="J165" s="2">
        <v>452.07</v>
      </c>
      <c r="K165" t="s">
        <v>19</v>
      </c>
      <c r="L165" t="s">
        <v>13</v>
      </c>
      <c r="M165" t="s">
        <v>578</v>
      </c>
    </row>
    <row r="166" spans="1:13" ht="15.75" x14ac:dyDescent="0.25">
      <c r="A166" s="2">
        <v>959</v>
      </c>
      <c r="B166" s="12">
        <v>72</v>
      </c>
      <c r="C166" s="12">
        <f>COUNTIF(B:B,Table1[[#This Row],[Order_id]])</f>
        <v>1</v>
      </c>
      <c r="D166" t="s">
        <v>36</v>
      </c>
      <c r="E166" s="2">
        <v>5</v>
      </c>
      <c r="F166" s="1" t="s">
        <v>182</v>
      </c>
      <c r="G166" s="1" t="str">
        <f>TEXT(Table1[[#This Row],[Order_date]],"dddd")</f>
        <v>Wednesday</v>
      </c>
      <c r="H166" s="13">
        <v>0.49820601851851848</v>
      </c>
      <c r="I166" s="2">
        <v>9.86</v>
      </c>
      <c r="J166" s="2">
        <v>616.74</v>
      </c>
      <c r="K166" t="s">
        <v>12</v>
      </c>
      <c r="L166" t="s">
        <v>22</v>
      </c>
      <c r="M166" t="s">
        <v>850</v>
      </c>
    </row>
    <row r="167" spans="1:13" ht="15.75" x14ac:dyDescent="0.25">
      <c r="A167" s="2">
        <v>685</v>
      </c>
      <c r="B167" s="12">
        <v>73</v>
      </c>
      <c r="C167" s="12">
        <f>COUNTIF(B:B,Table1[[#This Row],[Order_id]])</f>
        <v>1</v>
      </c>
      <c r="D167" t="s">
        <v>42</v>
      </c>
      <c r="E167" s="2">
        <v>7</v>
      </c>
      <c r="F167" s="1" t="s">
        <v>67</v>
      </c>
      <c r="G167" s="1" t="str">
        <f>TEXT(Table1[[#This Row],[Order_date]],"dddd")</f>
        <v>Thursday</v>
      </c>
      <c r="H167" s="13">
        <v>0.49925925925925929</v>
      </c>
      <c r="I167" s="2">
        <v>15.59</v>
      </c>
      <c r="J167" s="2">
        <v>243.21</v>
      </c>
      <c r="K167" t="s">
        <v>28</v>
      </c>
      <c r="L167" t="s">
        <v>31</v>
      </c>
      <c r="M167" t="s">
        <v>579</v>
      </c>
    </row>
    <row r="168" spans="1:13" ht="15.75" x14ac:dyDescent="0.25">
      <c r="A168" s="2">
        <v>404</v>
      </c>
      <c r="B168" s="12">
        <v>74</v>
      </c>
      <c r="C168" s="12">
        <f>COUNTIF(B:B,Table1[[#This Row],[Order_id]])</f>
        <v>4</v>
      </c>
      <c r="D168" t="s">
        <v>10</v>
      </c>
      <c r="E168" s="2">
        <v>10</v>
      </c>
      <c r="F168" s="1" t="s">
        <v>183</v>
      </c>
      <c r="G168" s="1" t="str">
        <f>TEXT(Table1[[#This Row],[Order_date]],"dddd")</f>
        <v>Thursday</v>
      </c>
      <c r="H168" s="13">
        <v>0.50083333333333335</v>
      </c>
      <c r="I168" s="2">
        <v>19.12</v>
      </c>
      <c r="J168" s="2">
        <v>295.42</v>
      </c>
      <c r="K168" t="s">
        <v>16</v>
      </c>
      <c r="L168" t="s">
        <v>26</v>
      </c>
      <c r="M168" t="s">
        <v>851</v>
      </c>
    </row>
    <row r="169" spans="1:13" ht="15.75" x14ac:dyDescent="0.25">
      <c r="A169" s="2">
        <v>240</v>
      </c>
      <c r="B169" s="12">
        <v>74</v>
      </c>
      <c r="C169" s="12">
        <f>COUNTIF(B:B,Table1[[#This Row],[Order_id]])</f>
        <v>4</v>
      </c>
      <c r="D169" t="s">
        <v>36</v>
      </c>
      <c r="E169" s="2">
        <v>16</v>
      </c>
      <c r="F169" s="1" t="s">
        <v>129</v>
      </c>
      <c r="G169" s="1" t="str">
        <f>TEXT(Table1[[#This Row],[Order_date]],"dddd")</f>
        <v>Friday</v>
      </c>
      <c r="H169" s="13">
        <v>0.50083333333333335</v>
      </c>
      <c r="I169" s="2">
        <v>6.58</v>
      </c>
      <c r="J169" s="2">
        <v>938.89</v>
      </c>
      <c r="K169" t="s">
        <v>28</v>
      </c>
      <c r="L169" t="s">
        <v>13</v>
      </c>
      <c r="M169" t="s">
        <v>580</v>
      </c>
    </row>
    <row r="170" spans="1:13" ht="15.75" x14ac:dyDescent="0.25">
      <c r="A170" s="2">
        <v>976</v>
      </c>
      <c r="B170" s="12">
        <v>74</v>
      </c>
      <c r="C170" s="12">
        <f>COUNTIF(B:B,Table1[[#This Row],[Order_id]])</f>
        <v>4</v>
      </c>
      <c r="D170" t="s">
        <v>36</v>
      </c>
      <c r="E170" s="2">
        <v>12</v>
      </c>
      <c r="F170" s="1" t="s">
        <v>184</v>
      </c>
      <c r="G170" s="1" t="str">
        <f>TEXT(Table1[[#This Row],[Order_date]],"dddd")</f>
        <v>Sunday</v>
      </c>
      <c r="H170" s="13">
        <v>0.50083333333333335</v>
      </c>
      <c r="I170" s="2">
        <v>5.22</v>
      </c>
      <c r="J170" s="2">
        <v>0.14000000000000001</v>
      </c>
      <c r="K170" t="s">
        <v>19</v>
      </c>
      <c r="L170" t="s">
        <v>31</v>
      </c>
      <c r="M170" t="s">
        <v>852</v>
      </c>
    </row>
    <row r="171" spans="1:13" ht="15.75" x14ac:dyDescent="0.25">
      <c r="A171" s="2">
        <v>950</v>
      </c>
      <c r="B171" s="12">
        <v>74</v>
      </c>
      <c r="C171" s="12">
        <f>COUNTIF(B:B,Table1[[#This Row],[Order_id]])</f>
        <v>4</v>
      </c>
      <c r="D171" t="s">
        <v>46</v>
      </c>
      <c r="E171" s="2">
        <v>14</v>
      </c>
      <c r="F171" s="1" t="s">
        <v>185</v>
      </c>
      <c r="G171" s="1" t="str">
        <f>TEXT(Table1[[#This Row],[Order_date]],"dddd")</f>
        <v>Wednesday</v>
      </c>
      <c r="H171" s="13">
        <v>0.50083333333333335</v>
      </c>
      <c r="I171" s="2">
        <v>19.73</v>
      </c>
      <c r="J171" s="2">
        <v>557.35</v>
      </c>
      <c r="K171" t="s">
        <v>16</v>
      </c>
      <c r="L171" t="s">
        <v>31</v>
      </c>
      <c r="M171" t="s">
        <v>853</v>
      </c>
    </row>
    <row r="172" spans="1:13" ht="15.75" x14ac:dyDescent="0.25">
      <c r="A172" s="2">
        <v>500</v>
      </c>
      <c r="B172" s="12">
        <v>75</v>
      </c>
      <c r="C172" s="12">
        <f>COUNTIF(B:B,Table1[[#This Row],[Order_id]])</f>
        <v>3</v>
      </c>
      <c r="D172" t="s">
        <v>46</v>
      </c>
      <c r="E172" s="2">
        <v>8</v>
      </c>
      <c r="F172" s="1" t="s">
        <v>186</v>
      </c>
      <c r="G172" s="1" t="str">
        <f>TEXT(Table1[[#This Row],[Order_date]],"dddd")</f>
        <v>Sunday</v>
      </c>
      <c r="H172" s="13">
        <v>0.50711805555555556</v>
      </c>
      <c r="I172" s="2">
        <v>15.9</v>
      </c>
      <c r="J172" s="2">
        <v>102.53</v>
      </c>
      <c r="K172" t="s">
        <v>12</v>
      </c>
      <c r="L172" t="s">
        <v>31</v>
      </c>
      <c r="M172" t="s">
        <v>854</v>
      </c>
    </row>
    <row r="173" spans="1:13" ht="15.75" x14ac:dyDescent="0.25">
      <c r="A173" s="2">
        <v>684</v>
      </c>
      <c r="B173" s="12">
        <v>75</v>
      </c>
      <c r="C173" s="12">
        <f>COUNTIF(B:B,Table1[[#This Row],[Order_id]])</f>
        <v>3</v>
      </c>
      <c r="D173" t="s">
        <v>10</v>
      </c>
      <c r="E173" s="2">
        <v>0</v>
      </c>
      <c r="F173" s="1" t="s">
        <v>187</v>
      </c>
      <c r="G173" s="1" t="str">
        <f>TEXT(Table1[[#This Row],[Order_date]],"dddd")</f>
        <v>Sunday</v>
      </c>
      <c r="H173" s="13">
        <v>0.50711805555555556</v>
      </c>
      <c r="I173" s="2">
        <v>17.39</v>
      </c>
      <c r="J173" s="2">
        <v>272.24</v>
      </c>
      <c r="K173" t="s">
        <v>16</v>
      </c>
      <c r="L173" t="s">
        <v>31</v>
      </c>
      <c r="M173" t="s">
        <v>581</v>
      </c>
    </row>
    <row r="174" spans="1:13" ht="15.75" x14ac:dyDescent="0.25">
      <c r="A174" s="2">
        <v>378</v>
      </c>
      <c r="B174" s="12">
        <v>75</v>
      </c>
      <c r="C174" s="12">
        <f>COUNTIF(B:B,Table1[[#This Row],[Order_id]])</f>
        <v>3</v>
      </c>
      <c r="D174" t="s">
        <v>20</v>
      </c>
      <c r="E174" s="2">
        <v>10</v>
      </c>
      <c r="F174" s="1" t="s">
        <v>188</v>
      </c>
      <c r="G174" s="1" t="str">
        <f>TEXT(Table1[[#This Row],[Order_date]],"dddd")</f>
        <v>Monday</v>
      </c>
      <c r="H174" s="13">
        <v>0.50711805555555556</v>
      </c>
      <c r="I174" s="2">
        <v>5.96</v>
      </c>
      <c r="J174" s="2">
        <v>184.04</v>
      </c>
      <c r="K174" t="s">
        <v>28</v>
      </c>
      <c r="L174" t="s">
        <v>22</v>
      </c>
      <c r="M174" t="s">
        <v>855</v>
      </c>
    </row>
    <row r="175" spans="1:13" ht="15.75" x14ac:dyDescent="0.25">
      <c r="A175" s="2">
        <v>67</v>
      </c>
      <c r="B175" s="12">
        <v>76</v>
      </c>
      <c r="C175" s="12">
        <f>COUNTIF(B:B,Table1[[#This Row],[Order_id]])</f>
        <v>4</v>
      </c>
      <c r="D175" t="s">
        <v>23</v>
      </c>
      <c r="E175" s="2">
        <v>1</v>
      </c>
      <c r="F175" s="1" t="s">
        <v>189</v>
      </c>
      <c r="G175" s="1" t="str">
        <f>TEXT(Table1[[#This Row],[Order_date]],"dddd")</f>
        <v>Tuesday</v>
      </c>
      <c r="H175" s="13">
        <v>0.51478009259259261</v>
      </c>
      <c r="I175" s="2">
        <v>5.94</v>
      </c>
      <c r="J175" s="2">
        <v>682.13</v>
      </c>
      <c r="K175" t="s">
        <v>28</v>
      </c>
      <c r="L175" t="s">
        <v>22</v>
      </c>
      <c r="M175" t="s">
        <v>856</v>
      </c>
    </row>
    <row r="176" spans="1:13" ht="15.75" x14ac:dyDescent="0.25">
      <c r="A176" s="2">
        <v>301</v>
      </c>
      <c r="B176" s="12">
        <v>76</v>
      </c>
      <c r="C176" s="12">
        <f>COUNTIF(B:B,Table1[[#This Row],[Order_id]])</f>
        <v>4</v>
      </c>
      <c r="D176" t="s">
        <v>29</v>
      </c>
      <c r="E176" s="2">
        <v>7</v>
      </c>
      <c r="F176" s="1" t="s">
        <v>109</v>
      </c>
      <c r="G176" s="1" t="str">
        <f>TEXT(Table1[[#This Row],[Order_date]],"dddd")</f>
        <v>Tuesday</v>
      </c>
      <c r="H176" s="13">
        <v>0.51478009259259261</v>
      </c>
      <c r="I176" s="2">
        <v>18.829999999999998</v>
      </c>
      <c r="J176" s="2">
        <v>550.82000000000005</v>
      </c>
      <c r="K176" t="s">
        <v>12</v>
      </c>
      <c r="L176" t="s">
        <v>31</v>
      </c>
      <c r="M176" t="s">
        <v>857</v>
      </c>
    </row>
    <row r="177" spans="1:13" ht="15.75" x14ac:dyDescent="0.25">
      <c r="A177" s="2">
        <v>344</v>
      </c>
      <c r="B177" s="12">
        <v>76</v>
      </c>
      <c r="C177" s="12">
        <f>COUNTIF(B:B,Table1[[#This Row],[Order_id]])</f>
        <v>4</v>
      </c>
      <c r="D177" t="s">
        <v>42</v>
      </c>
      <c r="E177" s="2">
        <v>11</v>
      </c>
      <c r="F177" s="1" t="s">
        <v>190</v>
      </c>
      <c r="G177" s="1" t="str">
        <f>TEXT(Table1[[#This Row],[Order_date]],"dddd")</f>
        <v>Friday</v>
      </c>
      <c r="H177" s="13">
        <v>0.51478009259259261</v>
      </c>
      <c r="I177" s="2">
        <v>8.35</v>
      </c>
      <c r="J177" s="2">
        <v>617.88</v>
      </c>
      <c r="K177" t="s">
        <v>28</v>
      </c>
      <c r="L177" t="s">
        <v>31</v>
      </c>
      <c r="M177" t="s">
        <v>858</v>
      </c>
    </row>
    <row r="178" spans="1:13" ht="15.75" x14ac:dyDescent="0.25">
      <c r="A178" s="2">
        <v>881</v>
      </c>
      <c r="B178" s="12">
        <v>76</v>
      </c>
      <c r="C178" s="12">
        <f>COUNTIF(B:B,Table1[[#This Row],[Order_id]])</f>
        <v>4</v>
      </c>
      <c r="D178" t="s">
        <v>14</v>
      </c>
      <c r="E178" s="2">
        <v>1</v>
      </c>
      <c r="F178" s="1" t="s">
        <v>191</v>
      </c>
      <c r="G178" s="1" t="str">
        <f>TEXT(Table1[[#This Row],[Order_date]],"dddd")</f>
        <v>Tuesday</v>
      </c>
      <c r="H178" s="13">
        <v>0.51478009259259261</v>
      </c>
      <c r="I178" s="2">
        <v>9.1</v>
      </c>
      <c r="J178" s="2">
        <v>891.56</v>
      </c>
      <c r="K178" t="s">
        <v>16</v>
      </c>
      <c r="L178" t="s">
        <v>31</v>
      </c>
      <c r="M178" t="s">
        <v>582</v>
      </c>
    </row>
    <row r="179" spans="1:13" ht="15.75" x14ac:dyDescent="0.25">
      <c r="A179" s="2">
        <v>677</v>
      </c>
      <c r="B179" s="12">
        <v>77</v>
      </c>
      <c r="C179" s="12">
        <f>COUNTIF(B:B,Table1[[#This Row],[Order_id]])</f>
        <v>2</v>
      </c>
      <c r="D179" t="s">
        <v>40</v>
      </c>
      <c r="E179" s="2">
        <v>15</v>
      </c>
      <c r="F179" s="1" t="s">
        <v>192</v>
      </c>
      <c r="G179" s="1" t="str">
        <f>TEXT(Table1[[#This Row],[Order_date]],"dddd")</f>
        <v>Thursday</v>
      </c>
      <c r="H179" s="13">
        <v>0.51581018518518518</v>
      </c>
      <c r="I179" s="2">
        <v>7.92</v>
      </c>
      <c r="J179" s="2">
        <v>292.12</v>
      </c>
      <c r="K179" t="s">
        <v>12</v>
      </c>
      <c r="L179" t="s">
        <v>13</v>
      </c>
      <c r="M179" t="s">
        <v>859</v>
      </c>
    </row>
    <row r="180" spans="1:13" ht="15.75" x14ac:dyDescent="0.25">
      <c r="A180" s="2">
        <v>811</v>
      </c>
      <c r="B180" s="12">
        <v>77</v>
      </c>
      <c r="C180" s="12">
        <f>COUNTIF(B:B,Table1[[#This Row],[Order_id]])</f>
        <v>2</v>
      </c>
      <c r="D180" t="s">
        <v>42</v>
      </c>
      <c r="E180" s="2">
        <v>12</v>
      </c>
      <c r="F180" s="1" t="s">
        <v>193</v>
      </c>
      <c r="G180" s="1" t="str">
        <f>TEXT(Table1[[#This Row],[Order_date]],"dddd")</f>
        <v>Friday</v>
      </c>
      <c r="H180" s="13">
        <v>0.51581018518518518</v>
      </c>
      <c r="I180" s="2">
        <v>15.84</v>
      </c>
      <c r="J180" s="2">
        <v>5.12</v>
      </c>
      <c r="K180" t="s">
        <v>12</v>
      </c>
      <c r="L180" t="s">
        <v>13</v>
      </c>
      <c r="M180" t="s">
        <v>860</v>
      </c>
    </row>
    <row r="181" spans="1:13" ht="15.75" x14ac:dyDescent="0.25">
      <c r="A181" s="2">
        <v>557</v>
      </c>
      <c r="B181" s="12">
        <v>78</v>
      </c>
      <c r="C181" s="12">
        <f>COUNTIF(B:B,Table1[[#This Row],[Order_id]])</f>
        <v>6</v>
      </c>
      <c r="D181" t="s">
        <v>10</v>
      </c>
      <c r="E181" s="2">
        <v>1</v>
      </c>
      <c r="F181" s="1" t="s">
        <v>194</v>
      </c>
      <c r="G181" s="1" t="str">
        <f>TEXT(Table1[[#This Row],[Order_date]],"dddd")</f>
        <v>Thursday</v>
      </c>
      <c r="H181" s="13">
        <v>0.51960648148148147</v>
      </c>
      <c r="I181" s="2">
        <v>5.42</v>
      </c>
      <c r="J181" s="2">
        <v>762.15</v>
      </c>
      <c r="K181" t="s">
        <v>16</v>
      </c>
      <c r="L181" t="s">
        <v>26</v>
      </c>
      <c r="M181" t="s">
        <v>861</v>
      </c>
    </row>
    <row r="182" spans="1:13" ht="15.75" x14ac:dyDescent="0.25">
      <c r="A182" s="2">
        <v>986</v>
      </c>
      <c r="B182" s="12">
        <v>78</v>
      </c>
      <c r="C182" s="12">
        <f>COUNTIF(B:B,Table1[[#This Row],[Order_id]])</f>
        <v>6</v>
      </c>
      <c r="D182" t="s">
        <v>29</v>
      </c>
      <c r="E182" s="2">
        <v>11</v>
      </c>
      <c r="F182" s="1" t="s">
        <v>49</v>
      </c>
      <c r="G182" s="1" t="str">
        <f>TEXT(Table1[[#This Row],[Order_date]],"dddd")</f>
        <v>Saturday</v>
      </c>
      <c r="H182" s="13">
        <v>0.51960648148148147</v>
      </c>
      <c r="I182" s="2">
        <v>5.98</v>
      </c>
      <c r="J182" s="2">
        <v>448.19</v>
      </c>
      <c r="K182" t="s">
        <v>19</v>
      </c>
      <c r="L182" t="s">
        <v>26</v>
      </c>
      <c r="M182" t="s">
        <v>862</v>
      </c>
    </row>
    <row r="183" spans="1:13" ht="15.75" x14ac:dyDescent="0.25">
      <c r="A183" s="2">
        <v>567</v>
      </c>
      <c r="B183" s="12">
        <v>78</v>
      </c>
      <c r="C183" s="12">
        <f>COUNTIF(B:B,Table1[[#This Row],[Order_id]])</f>
        <v>6</v>
      </c>
      <c r="D183" t="s">
        <v>40</v>
      </c>
      <c r="E183" s="2">
        <v>2</v>
      </c>
      <c r="F183" s="1" t="s">
        <v>195</v>
      </c>
      <c r="G183" s="1" t="str">
        <f>TEXT(Table1[[#This Row],[Order_date]],"dddd")</f>
        <v>Thursday</v>
      </c>
      <c r="H183" s="13">
        <v>0.51960648148148147</v>
      </c>
      <c r="I183" s="2">
        <v>15.37</v>
      </c>
      <c r="J183" s="2">
        <v>448.43</v>
      </c>
      <c r="K183" t="s">
        <v>19</v>
      </c>
      <c r="L183" t="s">
        <v>31</v>
      </c>
      <c r="M183" t="s">
        <v>863</v>
      </c>
    </row>
    <row r="184" spans="1:13" ht="15.75" x14ac:dyDescent="0.25">
      <c r="A184" s="2">
        <v>655</v>
      </c>
      <c r="B184" s="12">
        <v>78</v>
      </c>
      <c r="C184" s="12">
        <f>COUNTIF(B:B,Table1[[#This Row],[Order_id]])</f>
        <v>6</v>
      </c>
      <c r="D184" t="s">
        <v>40</v>
      </c>
      <c r="E184" s="2">
        <v>0</v>
      </c>
      <c r="F184" s="1" t="s">
        <v>196</v>
      </c>
      <c r="G184" s="1" t="str">
        <f>TEXT(Table1[[#This Row],[Order_date]],"dddd")</f>
        <v>Thursday</v>
      </c>
      <c r="H184" s="13">
        <v>0.51960648148148147</v>
      </c>
      <c r="I184" s="2">
        <v>5.67</v>
      </c>
      <c r="J184" s="2">
        <v>848.66</v>
      </c>
      <c r="K184" t="s">
        <v>28</v>
      </c>
      <c r="L184" t="s">
        <v>26</v>
      </c>
      <c r="M184" t="s">
        <v>583</v>
      </c>
    </row>
    <row r="185" spans="1:13" ht="15.75" x14ac:dyDescent="0.25">
      <c r="A185" s="2">
        <v>478</v>
      </c>
      <c r="B185" s="12">
        <v>78</v>
      </c>
      <c r="C185" s="12">
        <f>COUNTIF(B:B,Table1[[#This Row],[Order_id]])</f>
        <v>6</v>
      </c>
      <c r="D185" t="s">
        <v>17</v>
      </c>
      <c r="E185" s="2">
        <v>15</v>
      </c>
      <c r="F185" s="1" t="s">
        <v>197</v>
      </c>
      <c r="G185" s="1" t="str">
        <f>TEXT(Table1[[#This Row],[Order_date]],"dddd")</f>
        <v>Monday</v>
      </c>
      <c r="H185" s="13">
        <v>0.51960648148148147</v>
      </c>
      <c r="I185" s="2">
        <v>17.02</v>
      </c>
      <c r="J185" s="2">
        <v>229.05</v>
      </c>
      <c r="K185" t="s">
        <v>19</v>
      </c>
      <c r="L185" t="s">
        <v>13</v>
      </c>
      <c r="M185" t="s">
        <v>864</v>
      </c>
    </row>
    <row r="186" spans="1:13" ht="15.75" x14ac:dyDescent="0.25">
      <c r="A186" s="2">
        <v>495</v>
      </c>
      <c r="B186" s="12">
        <v>78</v>
      </c>
      <c r="C186" s="12">
        <f>COUNTIF(B:B,Table1[[#This Row],[Order_id]])</f>
        <v>6</v>
      </c>
      <c r="D186" t="s">
        <v>17</v>
      </c>
      <c r="E186" s="2">
        <v>18</v>
      </c>
      <c r="F186" s="1" t="s">
        <v>198</v>
      </c>
      <c r="G186" s="1" t="str">
        <f>TEXT(Table1[[#This Row],[Order_date]],"dddd")</f>
        <v>Sunday</v>
      </c>
      <c r="H186" s="13">
        <v>0.51960648148148147</v>
      </c>
      <c r="I186" s="2">
        <v>6.05</v>
      </c>
      <c r="J186" s="2">
        <v>588.13</v>
      </c>
      <c r="K186" t="s">
        <v>16</v>
      </c>
      <c r="L186" t="s">
        <v>31</v>
      </c>
      <c r="M186" t="s">
        <v>865</v>
      </c>
    </row>
    <row r="187" spans="1:13" ht="15.75" x14ac:dyDescent="0.25">
      <c r="A187" s="2">
        <v>840</v>
      </c>
      <c r="B187" s="12">
        <v>79</v>
      </c>
      <c r="C187" s="12">
        <f>COUNTIF(B:B,Table1[[#This Row],[Order_id]])</f>
        <v>3</v>
      </c>
      <c r="D187" t="s">
        <v>14</v>
      </c>
      <c r="E187" s="2">
        <v>2</v>
      </c>
      <c r="F187" s="1" t="s">
        <v>58</v>
      </c>
      <c r="G187" s="1" t="str">
        <f>TEXT(Table1[[#This Row],[Order_date]],"dddd")</f>
        <v>Thursday</v>
      </c>
      <c r="H187" s="13">
        <v>0.52026620370370369</v>
      </c>
      <c r="I187" s="2">
        <v>13.93</v>
      </c>
      <c r="J187" s="2">
        <v>892.68</v>
      </c>
      <c r="K187" t="s">
        <v>28</v>
      </c>
      <c r="L187" t="s">
        <v>31</v>
      </c>
      <c r="M187" t="s">
        <v>866</v>
      </c>
    </row>
    <row r="188" spans="1:13" ht="15.75" x14ac:dyDescent="0.25">
      <c r="A188" s="2">
        <v>6</v>
      </c>
      <c r="B188" s="12">
        <v>79</v>
      </c>
      <c r="C188" s="12">
        <f>COUNTIF(B:B,Table1[[#This Row],[Order_id]])</f>
        <v>3</v>
      </c>
      <c r="D188" t="s">
        <v>42</v>
      </c>
      <c r="E188" s="2">
        <v>7</v>
      </c>
      <c r="F188" s="1" t="s">
        <v>199</v>
      </c>
      <c r="G188" s="1" t="str">
        <f>TEXT(Table1[[#This Row],[Order_date]],"dddd")</f>
        <v>Thursday</v>
      </c>
      <c r="H188" s="13">
        <v>0.52026620370370369</v>
      </c>
      <c r="I188" s="2">
        <v>5.94</v>
      </c>
      <c r="J188" s="2">
        <v>568.39</v>
      </c>
      <c r="K188" t="s">
        <v>16</v>
      </c>
      <c r="L188" t="s">
        <v>26</v>
      </c>
      <c r="M188" t="s">
        <v>584</v>
      </c>
    </row>
    <row r="189" spans="1:13" ht="15.75" x14ac:dyDescent="0.25">
      <c r="A189" s="2">
        <v>860</v>
      </c>
      <c r="B189" s="12">
        <v>79</v>
      </c>
      <c r="C189" s="12">
        <f>COUNTIF(B:B,Table1[[#This Row],[Order_id]])</f>
        <v>3</v>
      </c>
      <c r="D189" t="s">
        <v>40</v>
      </c>
      <c r="E189" s="2">
        <v>0</v>
      </c>
      <c r="F189" s="1" t="s">
        <v>200</v>
      </c>
      <c r="G189" s="1" t="str">
        <f>TEXT(Table1[[#This Row],[Order_date]],"dddd")</f>
        <v>Tuesday</v>
      </c>
      <c r="H189" s="13">
        <v>0.52026620370370369</v>
      </c>
      <c r="I189" s="2">
        <v>6.72</v>
      </c>
      <c r="J189" s="2">
        <v>65.86</v>
      </c>
      <c r="K189" t="s">
        <v>12</v>
      </c>
      <c r="L189" t="s">
        <v>31</v>
      </c>
      <c r="M189" t="s">
        <v>867</v>
      </c>
    </row>
    <row r="190" spans="1:13" ht="15.75" x14ac:dyDescent="0.25">
      <c r="A190" s="2">
        <v>243</v>
      </c>
      <c r="B190" s="12">
        <v>80</v>
      </c>
      <c r="C190" s="12">
        <f>COUNTIF(B:B,Table1[[#This Row],[Order_id]])</f>
        <v>2</v>
      </c>
      <c r="D190" t="s">
        <v>36</v>
      </c>
      <c r="E190" s="2">
        <v>7</v>
      </c>
      <c r="F190" s="1" t="s">
        <v>201</v>
      </c>
      <c r="G190" s="1" t="str">
        <f>TEXT(Table1[[#This Row],[Order_date]],"dddd")</f>
        <v>Friday</v>
      </c>
      <c r="H190" s="13">
        <v>0.52474537037037039</v>
      </c>
      <c r="I190" s="2">
        <v>7.94</v>
      </c>
      <c r="J190" s="2">
        <v>965.48</v>
      </c>
      <c r="K190" t="s">
        <v>16</v>
      </c>
      <c r="L190" t="s">
        <v>22</v>
      </c>
      <c r="M190" t="s">
        <v>868</v>
      </c>
    </row>
    <row r="191" spans="1:13" ht="15.75" x14ac:dyDescent="0.25">
      <c r="A191" s="2">
        <v>977</v>
      </c>
      <c r="B191" s="12">
        <v>80</v>
      </c>
      <c r="C191" s="12">
        <f>COUNTIF(B:B,Table1[[#This Row],[Order_id]])</f>
        <v>2</v>
      </c>
      <c r="D191" t="s">
        <v>10</v>
      </c>
      <c r="E191" s="2">
        <v>4</v>
      </c>
      <c r="F191" s="1" t="s">
        <v>202</v>
      </c>
      <c r="G191" s="1" t="str">
        <f>TEXT(Table1[[#This Row],[Order_date]],"dddd")</f>
        <v>Saturday</v>
      </c>
      <c r="H191" s="13">
        <v>0.52474537037037039</v>
      </c>
      <c r="I191" s="2">
        <v>14.2</v>
      </c>
      <c r="J191" s="2">
        <v>473</v>
      </c>
      <c r="K191" t="s">
        <v>19</v>
      </c>
      <c r="L191" t="s">
        <v>26</v>
      </c>
      <c r="M191" t="s">
        <v>869</v>
      </c>
    </row>
    <row r="192" spans="1:13" ht="15.75" x14ac:dyDescent="0.25">
      <c r="A192" s="2">
        <v>442</v>
      </c>
      <c r="B192" s="12">
        <v>81</v>
      </c>
      <c r="C192" s="12">
        <f>COUNTIF(B:B,Table1[[#This Row],[Order_id]])</f>
        <v>1</v>
      </c>
      <c r="D192" t="s">
        <v>40</v>
      </c>
      <c r="E192" s="2">
        <v>18</v>
      </c>
      <c r="F192" s="1" t="s">
        <v>203</v>
      </c>
      <c r="G192" s="1" t="str">
        <f>TEXT(Table1[[#This Row],[Order_date]],"dddd")</f>
        <v>Monday</v>
      </c>
      <c r="H192" s="13">
        <v>0.52778935185185183</v>
      </c>
      <c r="I192" s="2">
        <v>5.34</v>
      </c>
      <c r="J192" s="2">
        <v>70.97</v>
      </c>
      <c r="K192" t="s">
        <v>28</v>
      </c>
      <c r="L192" t="s">
        <v>13</v>
      </c>
      <c r="M192" t="s">
        <v>870</v>
      </c>
    </row>
    <row r="193" spans="1:13" ht="15.75" x14ac:dyDescent="0.25">
      <c r="A193" s="2">
        <v>535</v>
      </c>
      <c r="B193" s="12">
        <v>82</v>
      </c>
      <c r="C193" s="12">
        <f>COUNTIF(B:B,Table1[[#This Row],[Order_id]])</f>
        <v>4</v>
      </c>
      <c r="D193" t="s">
        <v>40</v>
      </c>
      <c r="E193" s="2">
        <v>10</v>
      </c>
      <c r="F193" s="1" t="s">
        <v>182</v>
      </c>
      <c r="G193" s="1" t="str">
        <f>TEXT(Table1[[#This Row],[Order_date]],"dddd")</f>
        <v>Wednesday</v>
      </c>
      <c r="H193" s="13">
        <v>0.53184027777777776</v>
      </c>
      <c r="I193" s="2">
        <v>16.079999999999998</v>
      </c>
      <c r="J193" s="2">
        <v>827.08</v>
      </c>
      <c r="K193" t="s">
        <v>19</v>
      </c>
      <c r="L193" t="s">
        <v>31</v>
      </c>
      <c r="M193" t="s">
        <v>585</v>
      </c>
    </row>
    <row r="194" spans="1:13" ht="15.75" x14ac:dyDescent="0.25">
      <c r="A194" s="2">
        <v>935</v>
      </c>
      <c r="B194" s="12">
        <v>82</v>
      </c>
      <c r="C194" s="12">
        <f>COUNTIF(B:B,Table1[[#This Row],[Order_id]])</f>
        <v>4</v>
      </c>
      <c r="D194" t="s">
        <v>36</v>
      </c>
      <c r="E194" s="2">
        <v>15</v>
      </c>
      <c r="F194" s="1" t="s">
        <v>204</v>
      </c>
      <c r="G194" s="1" t="str">
        <f>TEXT(Table1[[#This Row],[Order_date]],"dddd")</f>
        <v>Wednesday</v>
      </c>
      <c r="H194" s="13">
        <v>0.53184027777777776</v>
      </c>
      <c r="I194" s="2">
        <v>7.09</v>
      </c>
      <c r="J194" s="2">
        <v>392.23</v>
      </c>
      <c r="K194" t="s">
        <v>16</v>
      </c>
      <c r="L194" t="s">
        <v>22</v>
      </c>
      <c r="M194" t="s">
        <v>586</v>
      </c>
    </row>
    <row r="195" spans="1:13" ht="15.75" x14ac:dyDescent="0.25">
      <c r="A195" s="2">
        <v>869</v>
      </c>
      <c r="B195" s="12">
        <v>82</v>
      </c>
      <c r="C195" s="12">
        <f>COUNTIF(B:B,Table1[[#This Row],[Order_id]])</f>
        <v>4</v>
      </c>
      <c r="D195" t="s">
        <v>10</v>
      </c>
      <c r="E195" s="2">
        <v>18</v>
      </c>
      <c r="F195" s="1" t="s">
        <v>205</v>
      </c>
      <c r="G195" s="1" t="str">
        <f>TEXT(Table1[[#This Row],[Order_date]],"dddd")</f>
        <v>Friday</v>
      </c>
      <c r="H195" s="13">
        <v>0.53184027777777776</v>
      </c>
      <c r="I195" s="2">
        <v>13.76</v>
      </c>
      <c r="J195" s="2">
        <v>26.25</v>
      </c>
      <c r="K195" t="s">
        <v>12</v>
      </c>
      <c r="L195" t="s">
        <v>22</v>
      </c>
      <c r="M195" t="s">
        <v>871</v>
      </c>
    </row>
    <row r="196" spans="1:13" ht="15.75" x14ac:dyDescent="0.25">
      <c r="A196" s="2">
        <v>795</v>
      </c>
      <c r="B196" s="12">
        <v>82</v>
      </c>
      <c r="C196" s="12">
        <f>COUNTIF(B:B,Table1[[#This Row],[Order_id]])</f>
        <v>4</v>
      </c>
      <c r="D196" t="s">
        <v>29</v>
      </c>
      <c r="E196" s="2">
        <v>5</v>
      </c>
      <c r="F196" s="1" t="s">
        <v>206</v>
      </c>
      <c r="G196" s="1" t="str">
        <f>TEXT(Table1[[#This Row],[Order_date]],"dddd")</f>
        <v>Monday</v>
      </c>
      <c r="H196" s="13">
        <v>0.53184027777777776</v>
      </c>
      <c r="I196" s="2">
        <v>19.21</v>
      </c>
      <c r="J196" s="2">
        <v>421.91</v>
      </c>
      <c r="K196" t="s">
        <v>28</v>
      </c>
      <c r="L196" t="s">
        <v>26</v>
      </c>
      <c r="M196" t="s">
        <v>872</v>
      </c>
    </row>
    <row r="197" spans="1:13" ht="15.75" x14ac:dyDescent="0.25">
      <c r="A197" s="2">
        <v>341</v>
      </c>
      <c r="B197" s="12">
        <v>83</v>
      </c>
      <c r="C197" s="12">
        <f>COUNTIF(B:B,Table1[[#This Row],[Order_id]])</f>
        <v>1</v>
      </c>
      <c r="D197" t="s">
        <v>17</v>
      </c>
      <c r="E197" s="2">
        <v>17</v>
      </c>
      <c r="F197" s="1" t="s">
        <v>207</v>
      </c>
      <c r="G197" s="1" t="str">
        <f>TEXT(Table1[[#This Row],[Order_date]],"dddd")</f>
        <v>Thursday</v>
      </c>
      <c r="H197" s="13">
        <v>0.53711805555555558</v>
      </c>
      <c r="I197" s="2">
        <v>9.49</v>
      </c>
      <c r="J197" s="2">
        <v>830.01</v>
      </c>
      <c r="K197" t="s">
        <v>19</v>
      </c>
      <c r="L197" t="s">
        <v>31</v>
      </c>
      <c r="M197" t="s">
        <v>873</v>
      </c>
    </row>
    <row r="198" spans="1:13" ht="15.75" x14ac:dyDescent="0.25">
      <c r="A198" s="2">
        <v>848</v>
      </c>
      <c r="B198" s="12">
        <v>84</v>
      </c>
      <c r="C198" s="12">
        <f>COUNTIF(B:B,Table1[[#This Row],[Order_id]])</f>
        <v>1</v>
      </c>
      <c r="D198" t="s">
        <v>23</v>
      </c>
      <c r="E198" s="2">
        <v>3</v>
      </c>
      <c r="F198" s="1" t="s">
        <v>208</v>
      </c>
      <c r="G198" s="1" t="str">
        <f>TEXT(Table1[[#This Row],[Order_date]],"dddd")</f>
        <v>Tuesday</v>
      </c>
      <c r="H198" s="13">
        <v>0.55116898148148141</v>
      </c>
      <c r="I198" s="2">
        <v>13.57</v>
      </c>
      <c r="J198" s="2">
        <v>344.07</v>
      </c>
      <c r="K198" t="s">
        <v>16</v>
      </c>
      <c r="L198" t="s">
        <v>31</v>
      </c>
      <c r="M198" t="s">
        <v>587</v>
      </c>
    </row>
    <row r="199" spans="1:13" ht="15.75" x14ac:dyDescent="0.25">
      <c r="A199" s="2">
        <v>850</v>
      </c>
      <c r="B199" s="12">
        <v>85</v>
      </c>
      <c r="C199" s="12">
        <f>COUNTIF(B:B,Table1[[#This Row],[Order_id]])</f>
        <v>4</v>
      </c>
      <c r="D199" t="s">
        <v>40</v>
      </c>
      <c r="E199" s="2">
        <v>10</v>
      </c>
      <c r="F199" s="1" t="s">
        <v>111</v>
      </c>
      <c r="G199" s="1" t="str">
        <f>TEXT(Table1[[#This Row],[Order_date]],"dddd")</f>
        <v>Wednesday</v>
      </c>
      <c r="H199" s="13">
        <v>0.56584490740740734</v>
      </c>
      <c r="I199" s="2">
        <v>10.59</v>
      </c>
      <c r="J199" s="2">
        <v>720.71</v>
      </c>
      <c r="K199" t="s">
        <v>19</v>
      </c>
      <c r="L199" t="s">
        <v>31</v>
      </c>
      <c r="M199" t="s">
        <v>874</v>
      </c>
    </row>
    <row r="200" spans="1:13" ht="15.75" x14ac:dyDescent="0.25">
      <c r="A200" s="2">
        <v>441</v>
      </c>
      <c r="B200" s="12">
        <v>85</v>
      </c>
      <c r="C200" s="12">
        <f>COUNTIF(B:B,Table1[[#This Row],[Order_id]])</f>
        <v>4</v>
      </c>
      <c r="D200" t="s">
        <v>17</v>
      </c>
      <c r="E200" s="2">
        <v>20</v>
      </c>
      <c r="F200" s="1" t="s">
        <v>202</v>
      </c>
      <c r="G200" s="1" t="str">
        <f>TEXT(Table1[[#This Row],[Order_date]],"dddd")</f>
        <v>Saturday</v>
      </c>
      <c r="H200" s="13">
        <v>0.56584490740740734</v>
      </c>
      <c r="I200" s="2">
        <v>17.04</v>
      </c>
      <c r="J200" s="2">
        <v>103.79</v>
      </c>
      <c r="K200" t="s">
        <v>16</v>
      </c>
      <c r="L200" t="s">
        <v>26</v>
      </c>
      <c r="M200" t="s">
        <v>875</v>
      </c>
    </row>
    <row r="201" spans="1:13" ht="15.75" x14ac:dyDescent="0.25">
      <c r="A201" s="2">
        <v>700</v>
      </c>
      <c r="B201" s="12">
        <v>85</v>
      </c>
      <c r="C201" s="12">
        <f>COUNTIF(B:B,Table1[[#This Row],[Order_id]])</f>
        <v>4</v>
      </c>
      <c r="D201" t="s">
        <v>17</v>
      </c>
      <c r="E201" s="2">
        <v>11</v>
      </c>
      <c r="F201" s="1" t="s">
        <v>209</v>
      </c>
      <c r="G201" s="1" t="str">
        <f>TEXT(Table1[[#This Row],[Order_date]],"dddd")</f>
        <v>Monday</v>
      </c>
      <c r="H201" s="13">
        <v>0.56584490740740734</v>
      </c>
      <c r="I201" s="2">
        <v>8.07</v>
      </c>
      <c r="J201" s="2">
        <v>973.96</v>
      </c>
      <c r="K201" t="s">
        <v>12</v>
      </c>
      <c r="L201" t="s">
        <v>26</v>
      </c>
      <c r="M201" t="s">
        <v>588</v>
      </c>
    </row>
    <row r="202" spans="1:13" ht="15.75" x14ac:dyDescent="0.25">
      <c r="A202" s="2">
        <v>693</v>
      </c>
      <c r="B202" s="12">
        <v>85</v>
      </c>
      <c r="C202" s="12">
        <f>COUNTIF(B:B,Table1[[#This Row],[Order_id]])</f>
        <v>4</v>
      </c>
      <c r="D202" t="s">
        <v>20</v>
      </c>
      <c r="E202" s="2">
        <v>17</v>
      </c>
      <c r="F202" s="1" t="s">
        <v>210</v>
      </c>
      <c r="G202" s="1" t="str">
        <f>TEXT(Table1[[#This Row],[Order_date]],"dddd")</f>
        <v>Thursday</v>
      </c>
      <c r="H202" s="13">
        <v>0.56584490740740734</v>
      </c>
      <c r="I202" s="2">
        <v>15.7</v>
      </c>
      <c r="J202" s="2">
        <v>309.39999999999998</v>
      </c>
      <c r="K202" t="s">
        <v>19</v>
      </c>
      <c r="L202" t="s">
        <v>26</v>
      </c>
      <c r="M202" t="s">
        <v>876</v>
      </c>
    </row>
    <row r="203" spans="1:13" ht="15.75" x14ac:dyDescent="0.25">
      <c r="A203" s="2">
        <v>540</v>
      </c>
      <c r="B203" s="12">
        <v>86</v>
      </c>
      <c r="C203" s="12">
        <f>COUNTIF(B:B,Table1[[#This Row],[Order_id]])</f>
        <v>1</v>
      </c>
      <c r="D203" t="s">
        <v>40</v>
      </c>
      <c r="E203" s="2">
        <v>0</v>
      </c>
      <c r="F203" s="1" t="s">
        <v>211</v>
      </c>
      <c r="G203" s="1" t="str">
        <f>TEXT(Table1[[#This Row],[Order_date]],"dddd")</f>
        <v>Tuesday</v>
      </c>
      <c r="H203" s="13">
        <v>0.56980324074074074</v>
      </c>
      <c r="I203" s="2">
        <v>8.69</v>
      </c>
      <c r="J203" s="2">
        <v>288.64</v>
      </c>
      <c r="K203" t="s">
        <v>16</v>
      </c>
      <c r="L203" t="s">
        <v>26</v>
      </c>
      <c r="M203" t="s">
        <v>877</v>
      </c>
    </row>
    <row r="204" spans="1:13" ht="15.75" x14ac:dyDescent="0.25">
      <c r="A204" s="2">
        <v>886</v>
      </c>
      <c r="B204" s="12">
        <v>87</v>
      </c>
      <c r="C204" s="12">
        <f>COUNTIF(B:B,Table1[[#This Row],[Order_id]])</f>
        <v>4</v>
      </c>
      <c r="D204" t="s">
        <v>42</v>
      </c>
      <c r="E204" s="2">
        <v>18</v>
      </c>
      <c r="F204" s="1" t="s">
        <v>212</v>
      </c>
      <c r="G204" s="1" t="str">
        <f>TEXT(Table1[[#This Row],[Order_date]],"dddd")</f>
        <v>Tuesday</v>
      </c>
      <c r="H204" s="13">
        <v>0.58405092592592589</v>
      </c>
      <c r="I204" s="2">
        <v>13.77</v>
      </c>
      <c r="J204" s="2">
        <v>68.510000000000005</v>
      </c>
      <c r="K204" t="s">
        <v>28</v>
      </c>
      <c r="L204" t="s">
        <v>26</v>
      </c>
      <c r="M204" t="s">
        <v>878</v>
      </c>
    </row>
    <row r="205" spans="1:13" ht="15.75" x14ac:dyDescent="0.25">
      <c r="A205" s="2">
        <v>913</v>
      </c>
      <c r="B205" s="12">
        <v>87</v>
      </c>
      <c r="C205" s="12">
        <f>COUNTIF(B:B,Table1[[#This Row],[Order_id]])</f>
        <v>4</v>
      </c>
      <c r="D205" t="s">
        <v>23</v>
      </c>
      <c r="E205" s="2">
        <v>0</v>
      </c>
      <c r="F205" s="1" t="s">
        <v>213</v>
      </c>
      <c r="G205" s="1" t="str">
        <f>TEXT(Table1[[#This Row],[Order_date]],"dddd")</f>
        <v>Tuesday</v>
      </c>
      <c r="H205" s="13">
        <v>0.58405092592592589</v>
      </c>
      <c r="I205" s="2">
        <v>18.57</v>
      </c>
      <c r="J205" s="2">
        <v>365.39</v>
      </c>
      <c r="K205" t="s">
        <v>28</v>
      </c>
      <c r="L205" t="s">
        <v>31</v>
      </c>
      <c r="M205" t="s">
        <v>879</v>
      </c>
    </row>
    <row r="206" spans="1:13" ht="15.75" x14ac:dyDescent="0.25">
      <c r="A206" s="2">
        <v>651</v>
      </c>
      <c r="B206" s="12">
        <v>87</v>
      </c>
      <c r="C206" s="12">
        <f>COUNTIF(B:B,Table1[[#This Row],[Order_id]])</f>
        <v>4</v>
      </c>
      <c r="D206" t="s">
        <v>23</v>
      </c>
      <c r="E206" s="2">
        <v>14</v>
      </c>
      <c r="F206" s="1" t="s">
        <v>214</v>
      </c>
      <c r="G206" s="1" t="str">
        <f>TEXT(Table1[[#This Row],[Order_date]],"dddd")</f>
        <v>Thursday</v>
      </c>
      <c r="H206" s="13">
        <v>0.58405092592592589</v>
      </c>
      <c r="I206" s="2">
        <v>11.35</v>
      </c>
      <c r="J206" s="2">
        <v>325.22000000000003</v>
      </c>
      <c r="K206" t="s">
        <v>16</v>
      </c>
      <c r="L206" t="s">
        <v>31</v>
      </c>
      <c r="M206" t="s">
        <v>880</v>
      </c>
    </row>
    <row r="207" spans="1:13" ht="15.75" x14ac:dyDescent="0.25">
      <c r="A207" s="2">
        <v>16</v>
      </c>
      <c r="B207" s="12">
        <v>87</v>
      </c>
      <c r="C207" s="12">
        <f>COUNTIF(B:B,Table1[[#This Row],[Order_id]])</f>
        <v>4</v>
      </c>
      <c r="D207" t="s">
        <v>20</v>
      </c>
      <c r="E207" s="2">
        <v>1</v>
      </c>
      <c r="F207" s="1" t="s">
        <v>215</v>
      </c>
      <c r="G207" s="1" t="str">
        <f>TEXT(Table1[[#This Row],[Order_date]],"dddd")</f>
        <v>Friday</v>
      </c>
      <c r="H207" s="13">
        <v>0.58405092592592589</v>
      </c>
      <c r="I207" s="2">
        <v>15.74</v>
      </c>
      <c r="J207" s="2">
        <v>568.20000000000005</v>
      </c>
      <c r="K207" t="s">
        <v>12</v>
      </c>
      <c r="L207" t="s">
        <v>31</v>
      </c>
      <c r="M207" t="s">
        <v>881</v>
      </c>
    </row>
    <row r="208" spans="1:13" ht="15.75" x14ac:dyDescent="0.25">
      <c r="A208" s="2">
        <v>42</v>
      </c>
      <c r="B208" s="12">
        <v>88</v>
      </c>
      <c r="C208" s="12">
        <f>COUNTIF(B:B,Table1[[#This Row],[Order_id]])</f>
        <v>1</v>
      </c>
      <c r="D208" t="s">
        <v>14</v>
      </c>
      <c r="E208" s="2">
        <v>16</v>
      </c>
      <c r="F208" s="1" t="s">
        <v>32</v>
      </c>
      <c r="G208" s="1" t="str">
        <f>TEXT(Table1[[#This Row],[Order_date]],"dddd")</f>
        <v>Sunday</v>
      </c>
      <c r="H208" s="13">
        <v>0.59037037037037032</v>
      </c>
      <c r="I208" s="2">
        <v>17.88</v>
      </c>
      <c r="J208" s="2">
        <v>535.98</v>
      </c>
      <c r="K208" t="s">
        <v>28</v>
      </c>
      <c r="L208" t="s">
        <v>31</v>
      </c>
      <c r="M208" t="s">
        <v>882</v>
      </c>
    </row>
    <row r="209" spans="1:13" ht="15.75" x14ac:dyDescent="0.25">
      <c r="A209" s="2">
        <v>826</v>
      </c>
      <c r="B209" s="12">
        <v>89</v>
      </c>
      <c r="C209" s="12">
        <f>COUNTIF(B:B,Table1[[#This Row],[Order_id]])</f>
        <v>2</v>
      </c>
      <c r="D209" t="s">
        <v>10</v>
      </c>
      <c r="E209" s="2">
        <v>12</v>
      </c>
      <c r="F209" s="1" t="s">
        <v>216</v>
      </c>
      <c r="G209" s="1" t="str">
        <f>TEXT(Table1[[#This Row],[Order_date]],"dddd")</f>
        <v>Tuesday</v>
      </c>
      <c r="H209" s="13">
        <v>0.60438657407407403</v>
      </c>
      <c r="I209" s="2">
        <v>8.58</v>
      </c>
      <c r="J209" s="2">
        <v>431.2</v>
      </c>
      <c r="K209" t="s">
        <v>19</v>
      </c>
      <c r="L209" t="s">
        <v>26</v>
      </c>
      <c r="M209" t="s">
        <v>589</v>
      </c>
    </row>
    <row r="210" spans="1:13" ht="15.75" x14ac:dyDescent="0.25">
      <c r="A210" s="2">
        <v>869</v>
      </c>
      <c r="B210" s="12">
        <v>89</v>
      </c>
      <c r="C210" s="12">
        <f>COUNTIF(B:B,Table1[[#This Row],[Order_id]])</f>
        <v>2</v>
      </c>
      <c r="D210" t="s">
        <v>36</v>
      </c>
      <c r="E210" s="2">
        <v>2</v>
      </c>
      <c r="F210" s="1" t="s">
        <v>217</v>
      </c>
      <c r="G210" s="1" t="str">
        <f>TEXT(Table1[[#This Row],[Order_date]],"dddd")</f>
        <v>Tuesday</v>
      </c>
      <c r="H210" s="13">
        <v>0.60438657407407403</v>
      </c>
      <c r="I210" s="2">
        <v>15.98</v>
      </c>
      <c r="J210" s="2">
        <v>42.92</v>
      </c>
      <c r="K210" t="s">
        <v>28</v>
      </c>
      <c r="L210" t="s">
        <v>13</v>
      </c>
      <c r="M210" t="s">
        <v>883</v>
      </c>
    </row>
    <row r="211" spans="1:13" ht="15.75" x14ac:dyDescent="0.25">
      <c r="A211" s="2">
        <v>414</v>
      </c>
      <c r="B211" s="12">
        <v>90</v>
      </c>
      <c r="C211" s="12">
        <f>COUNTIF(B:B,Table1[[#This Row],[Order_id]])</f>
        <v>2</v>
      </c>
      <c r="D211" t="s">
        <v>23</v>
      </c>
      <c r="E211" s="2">
        <v>19</v>
      </c>
      <c r="F211" s="1" t="s">
        <v>218</v>
      </c>
      <c r="G211" s="1" t="str">
        <f>TEXT(Table1[[#This Row],[Order_date]],"dddd")</f>
        <v>Saturday</v>
      </c>
      <c r="H211" s="13">
        <v>0.63111111111111107</v>
      </c>
      <c r="I211" s="2">
        <v>18.52</v>
      </c>
      <c r="J211" s="2">
        <v>677.15</v>
      </c>
      <c r="K211" t="s">
        <v>12</v>
      </c>
      <c r="L211" t="s">
        <v>31</v>
      </c>
      <c r="M211" t="s">
        <v>590</v>
      </c>
    </row>
    <row r="212" spans="1:13" ht="15.75" x14ac:dyDescent="0.25">
      <c r="A212" s="2">
        <v>493</v>
      </c>
      <c r="B212" s="12">
        <v>90</v>
      </c>
      <c r="C212" s="12">
        <f>COUNTIF(B:B,Table1[[#This Row],[Order_id]])</f>
        <v>2</v>
      </c>
      <c r="D212" t="s">
        <v>23</v>
      </c>
      <c r="E212" s="2">
        <v>7</v>
      </c>
      <c r="F212" s="1" t="s">
        <v>219</v>
      </c>
      <c r="G212" s="1" t="str">
        <f>TEXT(Table1[[#This Row],[Order_date]],"dddd")</f>
        <v>Saturday</v>
      </c>
      <c r="H212" s="13">
        <v>0.63111111111111107</v>
      </c>
      <c r="I212" s="2">
        <v>10.84</v>
      </c>
      <c r="J212" s="2">
        <v>159.30000000000001</v>
      </c>
      <c r="K212" t="s">
        <v>16</v>
      </c>
      <c r="L212" t="s">
        <v>26</v>
      </c>
      <c r="M212" t="s">
        <v>884</v>
      </c>
    </row>
    <row r="213" spans="1:13" ht="15.75" x14ac:dyDescent="0.25">
      <c r="A213" s="2">
        <v>776</v>
      </c>
      <c r="B213" s="12">
        <v>91</v>
      </c>
      <c r="C213" s="12">
        <f>COUNTIF(B:B,Table1[[#This Row],[Order_id]])</f>
        <v>3</v>
      </c>
      <c r="D213" t="s">
        <v>23</v>
      </c>
      <c r="E213" s="2">
        <v>4</v>
      </c>
      <c r="F213" s="1" t="s">
        <v>220</v>
      </c>
      <c r="G213" s="1" t="str">
        <f>TEXT(Table1[[#This Row],[Order_date]],"dddd")</f>
        <v>Sunday</v>
      </c>
      <c r="H213" s="13">
        <v>0.63521990740740741</v>
      </c>
      <c r="I213" s="2">
        <v>11.24</v>
      </c>
      <c r="J213" s="2">
        <v>976.08</v>
      </c>
      <c r="K213" t="s">
        <v>12</v>
      </c>
      <c r="L213" t="s">
        <v>26</v>
      </c>
      <c r="M213" t="s">
        <v>591</v>
      </c>
    </row>
    <row r="214" spans="1:13" ht="15.75" x14ac:dyDescent="0.25">
      <c r="A214" s="2">
        <v>594</v>
      </c>
      <c r="B214" s="12">
        <v>91</v>
      </c>
      <c r="C214" s="12">
        <f>COUNTIF(B:B,Table1[[#This Row],[Order_id]])</f>
        <v>3</v>
      </c>
      <c r="D214" t="s">
        <v>36</v>
      </c>
      <c r="E214" s="2">
        <v>1</v>
      </c>
      <c r="F214" s="1" t="s">
        <v>221</v>
      </c>
      <c r="G214" s="1" t="str">
        <f>TEXT(Table1[[#This Row],[Order_date]],"dddd")</f>
        <v>Monday</v>
      </c>
      <c r="H214" s="13">
        <v>0.63521990740740741</v>
      </c>
      <c r="I214" s="2">
        <v>12.89</v>
      </c>
      <c r="J214" s="2">
        <v>552.20000000000005</v>
      </c>
      <c r="K214" t="s">
        <v>12</v>
      </c>
      <c r="L214" t="s">
        <v>13</v>
      </c>
      <c r="M214" t="s">
        <v>885</v>
      </c>
    </row>
    <row r="215" spans="1:13" ht="15.75" x14ac:dyDescent="0.25">
      <c r="A215" s="2">
        <v>734</v>
      </c>
      <c r="B215" s="12">
        <v>91</v>
      </c>
      <c r="C215" s="12">
        <f>COUNTIF(B:B,Table1[[#This Row],[Order_id]])</f>
        <v>3</v>
      </c>
      <c r="D215" t="s">
        <v>42</v>
      </c>
      <c r="E215" s="2">
        <v>20</v>
      </c>
      <c r="F215" s="1" t="s">
        <v>222</v>
      </c>
      <c r="G215" s="1" t="str">
        <f>TEXT(Table1[[#This Row],[Order_date]],"dddd")</f>
        <v>Tuesday</v>
      </c>
      <c r="H215" s="13">
        <v>0.63521990740740741</v>
      </c>
      <c r="I215" s="2">
        <v>17.62</v>
      </c>
      <c r="J215" s="2">
        <v>244.6</v>
      </c>
      <c r="K215" t="s">
        <v>12</v>
      </c>
      <c r="L215" t="s">
        <v>31</v>
      </c>
      <c r="M215" t="s">
        <v>592</v>
      </c>
    </row>
    <row r="216" spans="1:13" ht="15.75" x14ac:dyDescent="0.25">
      <c r="A216" s="2">
        <v>791</v>
      </c>
      <c r="B216" s="12">
        <v>92</v>
      </c>
      <c r="C216" s="12">
        <f>COUNTIF(B:B,Table1[[#This Row],[Order_id]])</f>
        <v>9</v>
      </c>
      <c r="D216" t="s">
        <v>17</v>
      </c>
      <c r="E216" s="2">
        <v>14</v>
      </c>
      <c r="F216" s="1" t="s">
        <v>223</v>
      </c>
      <c r="G216" s="1" t="str">
        <f>TEXT(Table1[[#This Row],[Order_date]],"dddd")</f>
        <v>Sunday</v>
      </c>
      <c r="H216" s="13">
        <v>0.6368287037037037</v>
      </c>
      <c r="I216" s="2">
        <v>14.68</v>
      </c>
      <c r="J216" s="2">
        <v>983.85</v>
      </c>
      <c r="K216" t="s">
        <v>12</v>
      </c>
      <c r="L216" t="s">
        <v>13</v>
      </c>
      <c r="M216" t="s">
        <v>886</v>
      </c>
    </row>
    <row r="217" spans="1:13" ht="15.75" x14ac:dyDescent="0.25">
      <c r="A217" s="2">
        <v>631</v>
      </c>
      <c r="B217" s="12">
        <v>92</v>
      </c>
      <c r="C217" s="12">
        <f>COUNTIF(B:B,Table1[[#This Row],[Order_id]])</f>
        <v>9</v>
      </c>
      <c r="D217" t="s">
        <v>46</v>
      </c>
      <c r="E217" s="2">
        <v>13</v>
      </c>
      <c r="F217" s="1" t="s">
        <v>224</v>
      </c>
      <c r="G217" s="1" t="str">
        <f>TEXT(Table1[[#This Row],[Order_date]],"dddd")</f>
        <v>Saturday</v>
      </c>
      <c r="H217" s="13">
        <v>0.6368287037037037</v>
      </c>
      <c r="I217" s="2">
        <v>5.92</v>
      </c>
      <c r="J217" s="2">
        <v>573.16</v>
      </c>
      <c r="K217" t="s">
        <v>12</v>
      </c>
      <c r="L217" t="s">
        <v>13</v>
      </c>
      <c r="M217" t="s">
        <v>887</v>
      </c>
    </row>
    <row r="218" spans="1:13" ht="15.75" x14ac:dyDescent="0.25">
      <c r="A218" s="2">
        <v>423</v>
      </c>
      <c r="B218" s="12">
        <v>92</v>
      </c>
      <c r="C218" s="12">
        <f>COUNTIF(B:B,Table1[[#This Row],[Order_id]])</f>
        <v>9</v>
      </c>
      <c r="D218" t="s">
        <v>46</v>
      </c>
      <c r="E218" s="2">
        <v>14</v>
      </c>
      <c r="F218" s="1" t="s">
        <v>225</v>
      </c>
      <c r="G218" s="1" t="str">
        <f>TEXT(Table1[[#This Row],[Order_date]],"dddd")</f>
        <v>Friday</v>
      </c>
      <c r="H218" s="13">
        <v>0.6368287037037037</v>
      </c>
      <c r="I218" s="2">
        <v>5.58</v>
      </c>
      <c r="J218" s="2">
        <v>412.91</v>
      </c>
      <c r="K218" t="s">
        <v>12</v>
      </c>
      <c r="L218" t="s">
        <v>26</v>
      </c>
      <c r="M218" t="s">
        <v>888</v>
      </c>
    </row>
    <row r="219" spans="1:13" ht="15.75" x14ac:dyDescent="0.25">
      <c r="A219" s="2">
        <v>492</v>
      </c>
      <c r="B219" s="12">
        <v>92</v>
      </c>
      <c r="C219" s="12">
        <f>COUNTIF(B:B,Table1[[#This Row],[Order_id]])</f>
        <v>9</v>
      </c>
      <c r="D219" t="s">
        <v>36</v>
      </c>
      <c r="E219" s="2">
        <v>16</v>
      </c>
      <c r="F219" s="1" t="s">
        <v>226</v>
      </c>
      <c r="G219" s="1" t="str">
        <f>TEXT(Table1[[#This Row],[Order_date]],"dddd")</f>
        <v>Tuesday</v>
      </c>
      <c r="H219" s="13">
        <v>0.6368287037037037</v>
      </c>
      <c r="I219" s="2">
        <v>16.82</v>
      </c>
      <c r="J219" s="2">
        <v>665.14</v>
      </c>
      <c r="K219" t="s">
        <v>12</v>
      </c>
      <c r="L219" t="s">
        <v>31</v>
      </c>
      <c r="M219" t="s">
        <v>593</v>
      </c>
    </row>
    <row r="220" spans="1:13" ht="15.75" x14ac:dyDescent="0.25">
      <c r="A220" s="2">
        <v>86</v>
      </c>
      <c r="B220" s="12">
        <v>92</v>
      </c>
      <c r="C220" s="12">
        <f>COUNTIF(B:B,Table1[[#This Row],[Order_id]])</f>
        <v>9</v>
      </c>
      <c r="D220" t="s">
        <v>17</v>
      </c>
      <c r="E220" s="2">
        <v>19</v>
      </c>
      <c r="F220" s="1" t="s">
        <v>163</v>
      </c>
      <c r="G220" s="1" t="str">
        <f>TEXT(Table1[[#This Row],[Order_date]],"dddd")</f>
        <v>Sunday</v>
      </c>
      <c r="H220" s="13">
        <v>0.6368287037037037</v>
      </c>
      <c r="I220" s="2">
        <v>13.38</v>
      </c>
      <c r="J220" s="2">
        <v>873.43</v>
      </c>
      <c r="K220" t="s">
        <v>12</v>
      </c>
      <c r="L220" t="s">
        <v>26</v>
      </c>
      <c r="M220" t="s">
        <v>889</v>
      </c>
    </row>
    <row r="221" spans="1:13" ht="15.75" x14ac:dyDescent="0.25">
      <c r="A221" s="2">
        <v>355</v>
      </c>
      <c r="B221" s="12">
        <v>92</v>
      </c>
      <c r="C221" s="12">
        <f>COUNTIF(B:B,Table1[[#This Row],[Order_id]])</f>
        <v>9</v>
      </c>
      <c r="D221" t="s">
        <v>17</v>
      </c>
      <c r="E221" s="2">
        <v>14</v>
      </c>
      <c r="F221" s="1" t="s">
        <v>227</v>
      </c>
      <c r="G221" s="1" t="str">
        <f>TEXT(Table1[[#This Row],[Order_date]],"dddd")</f>
        <v>Saturday</v>
      </c>
      <c r="H221" s="13">
        <v>0.6368287037037037</v>
      </c>
      <c r="I221" s="2">
        <v>13.94</v>
      </c>
      <c r="J221" s="2">
        <v>647.23</v>
      </c>
      <c r="K221" t="s">
        <v>19</v>
      </c>
      <c r="L221" t="s">
        <v>31</v>
      </c>
      <c r="M221" t="s">
        <v>890</v>
      </c>
    </row>
    <row r="222" spans="1:13" ht="15.75" x14ac:dyDescent="0.25">
      <c r="A222" s="2">
        <v>432</v>
      </c>
      <c r="B222" s="12">
        <v>92</v>
      </c>
      <c r="C222" s="12">
        <f>COUNTIF(B:B,Table1[[#This Row],[Order_id]])</f>
        <v>9</v>
      </c>
      <c r="D222" t="s">
        <v>46</v>
      </c>
      <c r="E222" s="2">
        <v>10</v>
      </c>
      <c r="F222" s="1" t="s">
        <v>228</v>
      </c>
      <c r="G222" s="1" t="str">
        <f>TEXT(Table1[[#This Row],[Order_date]],"dddd")</f>
        <v>Sunday</v>
      </c>
      <c r="H222" s="13">
        <v>0.6368287037037037</v>
      </c>
      <c r="I222" s="2">
        <v>16.54</v>
      </c>
      <c r="J222" s="2">
        <v>484.49</v>
      </c>
      <c r="K222" t="s">
        <v>19</v>
      </c>
      <c r="L222" t="s">
        <v>13</v>
      </c>
      <c r="M222" t="s">
        <v>891</v>
      </c>
    </row>
    <row r="223" spans="1:13" ht="15.75" x14ac:dyDescent="0.25">
      <c r="A223" s="2">
        <v>865</v>
      </c>
      <c r="B223" s="12">
        <v>92</v>
      </c>
      <c r="C223" s="12">
        <f>COUNTIF(B:B,Table1[[#This Row],[Order_id]])</f>
        <v>9</v>
      </c>
      <c r="D223" t="s">
        <v>36</v>
      </c>
      <c r="E223" s="2">
        <v>2</v>
      </c>
      <c r="F223" s="1" t="s">
        <v>229</v>
      </c>
      <c r="G223" s="1" t="str">
        <f>TEXT(Table1[[#This Row],[Order_date]],"dddd")</f>
        <v>Thursday</v>
      </c>
      <c r="H223" s="13">
        <v>0.6368287037037037</v>
      </c>
      <c r="I223" s="2">
        <v>13.12</v>
      </c>
      <c r="J223" s="2">
        <v>943.37</v>
      </c>
      <c r="K223" t="s">
        <v>28</v>
      </c>
      <c r="L223" t="s">
        <v>26</v>
      </c>
      <c r="M223" t="s">
        <v>594</v>
      </c>
    </row>
    <row r="224" spans="1:13" ht="15.75" x14ac:dyDescent="0.25">
      <c r="A224" s="2">
        <v>724</v>
      </c>
      <c r="B224" s="12">
        <v>92</v>
      </c>
      <c r="C224" s="12">
        <f>COUNTIF(B:B,Table1[[#This Row],[Order_id]])</f>
        <v>9</v>
      </c>
      <c r="D224" t="s">
        <v>20</v>
      </c>
      <c r="E224" s="2">
        <v>6</v>
      </c>
      <c r="F224" s="1" t="s">
        <v>230</v>
      </c>
      <c r="G224" s="1" t="str">
        <f>TEXT(Table1[[#This Row],[Order_date]],"dddd")</f>
        <v>Monday</v>
      </c>
      <c r="H224" s="13">
        <v>0.6368287037037037</v>
      </c>
      <c r="I224" s="2">
        <v>7.81</v>
      </c>
      <c r="J224" s="2">
        <v>900.07</v>
      </c>
      <c r="K224" t="s">
        <v>19</v>
      </c>
      <c r="L224" t="s">
        <v>13</v>
      </c>
      <c r="M224" t="s">
        <v>892</v>
      </c>
    </row>
    <row r="225" spans="1:13" ht="15.75" x14ac:dyDescent="0.25">
      <c r="A225" s="2">
        <v>724</v>
      </c>
      <c r="B225" s="12">
        <v>93</v>
      </c>
      <c r="C225" s="12">
        <f>COUNTIF(B:B,Table1[[#This Row],[Order_id]])</f>
        <v>1</v>
      </c>
      <c r="D225" t="s">
        <v>46</v>
      </c>
      <c r="E225" s="2">
        <v>14</v>
      </c>
      <c r="F225" s="1" t="s">
        <v>231</v>
      </c>
      <c r="G225" s="1" t="str">
        <f>TEXT(Table1[[#This Row],[Order_date]],"dddd")</f>
        <v>Monday</v>
      </c>
      <c r="H225" s="13">
        <v>0.64549768518518513</v>
      </c>
      <c r="I225" s="2">
        <v>5.0199999999999996</v>
      </c>
      <c r="J225" s="2">
        <v>489.25</v>
      </c>
      <c r="K225" t="s">
        <v>19</v>
      </c>
      <c r="L225" t="s">
        <v>22</v>
      </c>
      <c r="M225" t="s">
        <v>893</v>
      </c>
    </row>
    <row r="226" spans="1:13" ht="15.75" x14ac:dyDescent="0.25">
      <c r="A226" s="2">
        <v>478</v>
      </c>
      <c r="B226" s="12">
        <v>94</v>
      </c>
      <c r="C226" s="12">
        <f>COUNTIF(B:B,Table1[[#This Row],[Order_id]])</f>
        <v>2</v>
      </c>
      <c r="D226" t="s">
        <v>40</v>
      </c>
      <c r="E226" s="2">
        <v>1</v>
      </c>
      <c r="F226" s="1" t="s">
        <v>232</v>
      </c>
      <c r="G226" s="1" t="str">
        <f>TEXT(Table1[[#This Row],[Order_date]],"dddd")</f>
        <v>Sunday</v>
      </c>
      <c r="H226" s="13">
        <v>0.67865740740740732</v>
      </c>
      <c r="I226" s="2">
        <v>18.89</v>
      </c>
      <c r="J226" s="2">
        <v>122.48</v>
      </c>
      <c r="K226" t="s">
        <v>28</v>
      </c>
      <c r="L226" t="s">
        <v>26</v>
      </c>
      <c r="M226" t="s">
        <v>894</v>
      </c>
    </row>
    <row r="227" spans="1:13" ht="15.75" x14ac:dyDescent="0.25">
      <c r="A227" s="2">
        <v>204</v>
      </c>
      <c r="B227" s="12">
        <v>94</v>
      </c>
      <c r="C227" s="12">
        <f>COUNTIF(B:B,Table1[[#This Row],[Order_id]])</f>
        <v>2</v>
      </c>
      <c r="D227" t="s">
        <v>14</v>
      </c>
      <c r="E227" s="2">
        <v>19</v>
      </c>
      <c r="F227" s="1" t="s">
        <v>233</v>
      </c>
      <c r="G227" s="1" t="str">
        <f>TEXT(Table1[[#This Row],[Order_date]],"dddd")</f>
        <v>Saturday</v>
      </c>
      <c r="H227" s="13">
        <v>0.67865740740740732</v>
      </c>
      <c r="I227" s="2">
        <v>10.57</v>
      </c>
      <c r="J227" s="2">
        <v>676.26</v>
      </c>
      <c r="K227" t="s">
        <v>16</v>
      </c>
      <c r="L227" t="s">
        <v>13</v>
      </c>
      <c r="M227" t="s">
        <v>895</v>
      </c>
    </row>
    <row r="228" spans="1:13" ht="15.75" x14ac:dyDescent="0.25">
      <c r="A228" s="2">
        <v>273</v>
      </c>
      <c r="B228" s="12">
        <v>95</v>
      </c>
      <c r="C228" s="12">
        <f>COUNTIF(B:B,Table1[[#This Row],[Order_id]])</f>
        <v>2</v>
      </c>
      <c r="D228" t="s">
        <v>46</v>
      </c>
      <c r="E228" s="2">
        <v>18</v>
      </c>
      <c r="F228" s="1" t="s">
        <v>234</v>
      </c>
      <c r="G228" s="1" t="str">
        <f>TEXT(Table1[[#This Row],[Order_date]],"dddd")</f>
        <v>Monday</v>
      </c>
      <c r="H228" s="13">
        <v>0.67921296296296296</v>
      </c>
      <c r="I228" s="2">
        <v>10.56</v>
      </c>
      <c r="J228" s="2">
        <v>796.25</v>
      </c>
      <c r="K228" t="s">
        <v>16</v>
      </c>
      <c r="L228" t="s">
        <v>13</v>
      </c>
      <c r="M228" t="s">
        <v>896</v>
      </c>
    </row>
    <row r="229" spans="1:13" ht="15.75" x14ac:dyDescent="0.25">
      <c r="A229" s="2">
        <v>432</v>
      </c>
      <c r="B229" s="12">
        <v>95</v>
      </c>
      <c r="C229" s="12">
        <f>COUNTIF(B:B,Table1[[#This Row],[Order_id]])</f>
        <v>2</v>
      </c>
      <c r="D229" t="s">
        <v>46</v>
      </c>
      <c r="E229" s="2">
        <v>10</v>
      </c>
      <c r="F229" s="1" t="s">
        <v>235</v>
      </c>
      <c r="G229" s="1" t="str">
        <f>TEXT(Table1[[#This Row],[Order_date]],"dddd")</f>
        <v>Wednesday</v>
      </c>
      <c r="H229" s="13">
        <v>0.67921296296296296</v>
      </c>
      <c r="I229" s="2">
        <v>12.64</v>
      </c>
      <c r="J229" s="2">
        <v>738.44</v>
      </c>
      <c r="K229" t="s">
        <v>12</v>
      </c>
      <c r="L229" t="s">
        <v>13</v>
      </c>
      <c r="M229" t="s">
        <v>897</v>
      </c>
    </row>
    <row r="230" spans="1:13" ht="15.75" x14ac:dyDescent="0.25">
      <c r="A230" s="2">
        <v>735</v>
      </c>
      <c r="B230" s="12">
        <v>96</v>
      </c>
      <c r="C230" s="12">
        <f>COUNTIF(B:B,Table1[[#This Row],[Order_id]])</f>
        <v>1</v>
      </c>
      <c r="D230" t="s">
        <v>23</v>
      </c>
      <c r="E230" s="2">
        <v>8</v>
      </c>
      <c r="F230" s="1" t="s">
        <v>236</v>
      </c>
      <c r="G230" s="1" t="str">
        <f>TEXT(Table1[[#This Row],[Order_date]],"dddd")</f>
        <v>Saturday</v>
      </c>
      <c r="H230" s="13">
        <v>0.68148148148148147</v>
      </c>
      <c r="I230" s="2">
        <v>9.73</v>
      </c>
      <c r="J230" s="2">
        <v>686.5</v>
      </c>
      <c r="K230" t="s">
        <v>16</v>
      </c>
      <c r="L230" t="s">
        <v>26</v>
      </c>
      <c r="M230" t="s">
        <v>898</v>
      </c>
    </row>
    <row r="231" spans="1:13" ht="15.75" x14ac:dyDescent="0.25">
      <c r="A231" s="2">
        <v>360</v>
      </c>
      <c r="B231" s="12">
        <v>97</v>
      </c>
      <c r="C231" s="12">
        <f>COUNTIF(B:B,Table1[[#This Row],[Order_id]])</f>
        <v>1</v>
      </c>
      <c r="D231" t="s">
        <v>36</v>
      </c>
      <c r="E231" s="2">
        <v>6</v>
      </c>
      <c r="F231" s="1" t="s">
        <v>237</v>
      </c>
      <c r="G231" s="1" t="str">
        <f>TEXT(Table1[[#This Row],[Order_date]],"dddd")</f>
        <v>Thursday</v>
      </c>
      <c r="H231" s="13">
        <v>0.69829861111111102</v>
      </c>
      <c r="I231" s="2">
        <v>12.15</v>
      </c>
      <c r="J231" s="2">
        <v>549.30999999999995</v>
      </c>
      <c r="K231" t="s">
        <v>19</v>
      </c>
      <c r="L231" t="s">
        <v>13</v>
      </c>
      <c r="M231" t="s">
        <v>899</v>
      </c>
    </row>
    <row r="232" spans="1:13" ht="15.75" x14ac:dyDescent="0.25">
      <c r="A232" s="2">
        <v>611</v>
      </c>
      <c r="B232" s="12">
        <v>98</v>
      </c>
      <c r="C232" s="12">
        <f>COUNTIF(B:B,Table1[[#This Row],[Order_id]])</f>
        <v>2</v>
      </c>
      <c r="D232" t="s">
        <v>10</v>
      </c>
      <c r="E232" s="2">
        <v>15</v>
      </c>
      <c r="F232" s="1" t="s">
        <v>238</v>
      </c>
      <c r="G232" s="1" t="str">
        <f>TEXT(Table1[[#This Row],[Order_date]],"dddd")</f>
        <v>Monday</v>
      </c>
      <c r="H232" s="13">
        <v>0.72104166666666669</v>
      </c>
      <c r="I232" s="2">
        <v>13.39</v>
      </c>
      <c r="J232" s="2">
        <v>854.26</v>
      </c>
      <c r="K232" t="s">
        <v>12</v>
      </c>
      <c r="L232" t="s">
        <v>13</v>
      </c>
      <c r="M232" t="s">
        <v>900</v>
      </c>
    </row>
    <row r="233" spans="1:13" ht="15.75" x14ac:dyDescent="0.25">
      <c r="A233" s="2">
        <v>290</v>
      </c>
      <c r="B233" s="12">
        <v>98</v>
      </c>
      <c r="C233" s="12">
        <f>COUNTIF(B:B,Table1[[#This Row],[Order_id]])</f>
        <v>2</v>
      </c>
      <c r="D233" t="s">
        <v>10</v>
      </c>
      <c r="E233" s="2">
        <v>14</v>
      </c>
      <c r="F233" s="1" t="s">
        <v>239</v>
      </c>
      <c r="G233" s="1" t="str">
        <f>TEXT(Table1[[#This Row],[Order_date]],"dddd")</f>
        <v>Sunday</v>
      </c>
      <c r="H233" s="13">
        <v>0.72104166666666669</v>
      </c>
      <c r="I233" s="2">
        <v>15.96</v>
      </c>
      <c r="J233" s="2">
        <v>639.52</v>
      </c>
      <c r="K233" t="s">
        <v>16</v>
      </c>
      <c r="L233" t="s">
        <v>26</v>
      </c>
      <c r="M233" t="s">
        <v>901</v>
      </c>
    </row>
    <row r="234" spans="1:13" ht="15.75" x14ac:dyDescent="0.25">
      <c r="A234" s="2">
        <v>26</v>
      </c>
      <c r="B234" s="12">
        <v>99</v>
      </c>
      <c r="C234" s="12">
        <f>COUNTIF(B:B,Table1[[#This Row],[Order_id]])</f>
        <v>1</v>
      </c>
      <c r="D234" t="s">
        <v>36</v>
      </c>
      <c r="E234" s="2">
        <v>16</v>
      </c>
      <c r="F234" s="1" t="s">
        <v>231</v>
      </c>
      <c r="G234" s="1" t="str">
        <f>TEXT(Table1[[#This Row],[Order_date]],"dddd")</f>
        <v>Monday</v>
      </c>
      <c r="H234" s="13">
        <v>0.74006944444444445</v>
      </c>
      <c r="I234" s="2">
        <v>13.17</v>
      </c>
      <c r="J234" s="2">
        <v>414</v>
      </c>
      <c r="K234" t="s">
        <v>16</v>
      </c>
      <c r="L234" t="s">
        <v>31</v>
      </c>
      <c r="M234" t="s">
        <v>902</v>
      </c>
    </row>
    <row r="235" spans="1:13" ht="15.75" x14ac:dyDescent="0.25">
      <c r="A235" s="2">
        <v>938</v>
      </c>
      <c r="B235" s="12">
        <v>100</v>
      </c>
      <c r="C235" s="12">
        <f>COUNTIF(B:B,Table1[[#This Row],[Order_id]])</f>
        <v>1</v>
      </c>
      <c r="D235" t="s">
        <v>17</v>
      </c>
      <c r="E235" s="2">
        <v>9</v>
      </c>
      <c r="F235" s="1" t="s">
        <v>195</v>
      </c>
      <c r="G235" s="1" t="str">
        <f>TEXT(Table1[[#This Row],[Order_date]],"dddd")</f>
        <v>Thursday</v>
      </c>
      <c r="H235" s="13">
        <v>0.74047453703703703</v>
      </c>
      <c r="I235" s="2">
        <v>17.579999999999998</v>
      </c>
      <c r="J235" s="2">
        <v>731.7</v>
      </c>
      <c r="K235" t="s">
        <v>28</v>
      </c>
      <c r="L235" t="s">
        <v>22</v>
      </c>
      <c r="M235" t="s">
        <v>903</v>
      </c>
    </row>
    <row r="236" spans="1:13" ht="15.75" x14ac:dyDescent="0.25">
      <c r="A236" s="2">
        <v>337</v>
      </c>
      <c r="B236" s="12">
        <v>101</v>
      </c>
      <c r="C236" s="12">
        <f>COUNTIF(B:B,Table1[[#This Row],[Order_id]])</f>
        <v>4</v>
      </c>
      <c r="D236" t="s">
        <v>17</v>
      </c>
      <c r="E236" s="2">
        <v>2</v>
      </c>
      <c r="F236" s="1" t="s">
        <v>240</v>
      </c>
      <c r="G236" s="1" t="str">
        <f>TEXT(Table1[[#This Row],[Order_date]],"dddd")</f>
        <v>Wednesday</v>
      </c>
      <c r="H236" s="13">
        <v>0.74413194444444442</v>
      </c>
      <c r="I236" s="2">
        <v>14.85</v>
      </c>
      <c r="J236" s="2">
        <v>389.87</v>
      </c>
      <c r="K236" t="s">
        <v>19</v>
      </c>
      <c r="L236" t="s">
        <v>26</v>
      </c>
      <c r="M236" t="s">
        <v>904</v>
      </c>
    </row>
    <row r="237" spans="1:13" ht="15.75" x14ac:dyDescent="0.25">
      <c r="A237" s="2">
        <v>624</v>
      </c>
      <c r="B237" s="12">
        <v>101</v>
      </c>
      <c r="C237" s="12">
        <f>COUNTIF(B:B,Table1[[#This Row],[Order_id]])</f>
        <v>4</v>
      </c>
      <c r="D237" t="s">
        <v>10</v>
      </c>
      <c r="E237" s="2">
        <v>15</v>
      </c>
      <c r="F237" s="1" t="s">
        <v>241</v>
      </c>
      <c r="G237" s="1" t="str">
        <f>TEXT(Table1[[#This Row],[Order_date]],"dddd")</f>
        <v>Wednesday</v>
      </c>
      <c r="H237" s="13">
        <v>0.74413194444444442</v>
      </c>
      <c r="I237" s="2">
        <v>8.0399999999999991</v>
      </c>
      <c r="J237" s="2">
        <v>265.83999999999997</v>
      </c>
      <c r="K237" t="s">
        <v>12</v>
      </c>
      <c r="L237" t="s">
        <v>22</v>
      </c>
      <c r="M237" t="s">
        <v>905</v>
      </c>
    </row>
    <row r="238" spans="1:13" ht="15.75" x14ac:dyDescent="0.25">
      <c r="A238" s="2">
        <v>866</v>
      </c>
      <c r="B238" s="12">
        <v>101</v>
      </c>
      <c r="C238" s="12">
        <f>COUNTIF(B:B,Table1[[#This Row],[Order_id]])</f>
        <v>4</v>
      </c>
      <c r="D238" t="s">
        <v>17</v>
      </c>
      <c r="E238" s="2">
        <v>20</v>
      </c>
      <c r="F238" s="1" t="s">
        <v>242</v>
      </c>
      <c r="G238" s="1" t="str">
        <f>TEXT(Table1[[#This Row],[Order_date]],"dddd")</f>
        <v>Friday</v>
      </c>
      <c r="H238" s="13">
        <v>0.74413194444444442</v>
      </c>
      <c r="I238" s="2">
        <v>9.58</v>
      </c>
      <c r="J238" s="2">
        <v>477.74</v>
      </c>
      <c r="K238" t="s">
        <v>16</v>
      </c>
      <c r="L238" t="s">
        <v>22</v>
      </c>
      <c r="M238" t="s">
        <v>595</v>
      </c>
    </row>
    <row r="239" spans="1:13" ht="15.75" x14ac:dyDescent="0.25">
      <c r="A239" s="2">
        <v>264</v>
      </c>
      <c r="B239" s="12">
        <v>101</v>
      </c>
      <c r="C239" s="12">
        <f>COUNTIF(B:B,Table1[[#This Row],[Order_id]])</f>
        <v>4</v>
      </c>
      <c r="D239" t="s">
        <v>42</v>
      </c>
      <c r="E239" s="2">
        <v>5</v>
      </c>
      <c r="F239" s="1" t="s">
        <v>243</v>
      </c>
      <c r="G239" s="1" t="str">
        <f>TEXT(Table1[[#This Row],[Order_date]],"dddd")</f>
        <v>Sunday</v>
      </c>
      <c r="H239" s="13">
        <v>0.74413194444444442</v>
      </c>
      <c r="I239" s="2">
        <v>13.5</v>
      </c>
      <c r="J239" s="2">
        <v>986.01</v>
      </c>
      <c r="K239" t="s">
        <v>28</v>
      </c>
      <c r="L239" t="s">
        <v>26</v>
      </c>
      <c r="M239" t="s">
        <v>906</v>
      </c>
    </row>
    <row r="240" spans="1:13" ht="15.75" x14ac:dyDescent="0.25">
      <c r="A240" s="2">
        <v>384</v>
      </c>
      <c r="B240" s="12">
        <v>102</v>
      </c>
      <c r="C240" s="12">
        <f>COUNTIF(B:B,Table1[[#This Row],[Order_id]])</f>
        <v>2</v>
      </c>
      <c r="D240" t="s">
        <v>14</v>
      </c>
      <c r="E240" s="2">
        <v>12</v>
      </c>
      <c r="F240" s="1" t="s">
        <v>244</v>
      </c>
      <c r="G240" s="1" t="str">
        <f>TEXT(Table1[[#This Row],[Order_date]],"dddd")</f>
        <v>Thursday</v>
      </c>
      <c r="H240" s="13">
        <v>0.74587962962962961</v>
      </c>
      <c r="I240" s="2">
        <v>6.31</v>
      </c>
      <c r="J240" s="2">
        <v>831.57</v>
      </c>
      <c r="K240" t="s">
        <v>19</v>
      </c>
      <c r="L240" t="s">
        <v>31</v>
      </c>
      <c r="M240" t="s">
        <v>596</v>
      </c>
    </row>
    <row r="241" spans="1:13" ht="15.75" x14ac:dyDescent="0.25">
      <c r="A241" s="2">
        <v>74</v>
      </c>
      <c r="B241" s="12">
        <v>102</v>
      </c>
      <c r="C241" s="12">
        <f>COUNTIF(B:B,Table1[[#This Row],[Order_id]])</f>
        <v>2</v>
      </c>
      <c r="D241" t="s">
        <v>23</v>
      </c>
      <c r="E241" s="2">
        <v>2</v>
      </c>
      <c r="F241" s="1" t="s">
        <v>245</v>
      </c>
      <c r="G241" s="1" t="str">
        <f>TEXT(Table1[[#This Row],[Order_date]],"dddd")</f>
        <v>Friday</v>
      </c>
      <c r="H241" s="13">
        <v>0.74587962962962961</v>
      </c>
      <c r="I241" s="2">
        <v>14.05</v>
      </c>
      <c r="J241" s="2">
        <v>59.73</v>
      </c>
      <c r="K241" t="s">
        <v>28</v>
      </c>
      <c r="L241" t="s">
        <v>26</v>
      </c>
      <c r="M241" t="s">
        <v>907</v>
      </c>
    </row>
    <row r="242" spans="1:13" ht="15.75" x14ac:dyDescent="0.25">
      <c r="A242" s="2">
        <v>171</v>
      </c>
      <c r="B242" s="12">
        <v>103</v>
      </c>
      <c r="C242" s="12">
        <f>COUNTIF(B:B,Table1[[#This Row],[Order_id]])</f>
        <v>1</v>
      </c>
      <c r="D242" t="s">
        <v>17</v>
      </c>
      <c r="E242" s="2">
        <v>7</v>
      </c>
      <c r="F242" s="1" t="s">
        <v>246</v>
      </c>
      <c r="G242" s="1" t="str">
        <f>TEXT(Table1[[#This Row],[Order_date]],"dddd")</f>
        <v>Tuesday</v>
      </c>
      <c r="H242" s="13">
        <v>0.75149305555555557</v>
      </c>
      <c r="I242" s="2">
        <v>13.97</v>
      </c>
      <c r="J242" s="2">
        <v>28.17</v>
      </c>
      <c r="K242" t="s">
        <v>19</v>
      </c>
      <c r="L242" t="s">
        <v>22</v>
      </c>
      <c r="M242" t="s">
        <v>908</v>
      </c>
    </row>
    <row r="243" spans="1:13" ht="15.75" x14ac:dyDescent="0.25">
      <c r="A243" s="2">
        <v>817</v>
      </c>
      <c r="B243" s="12">
        <v>104</v>
      </c>
      <c r="C243" s="12">
        <f>COUNTIF(B:B,Table1[[#This Row],[Order_id]])</f>
        <v>4</v>
      </c>
      <c r="D243" t="s">
        <v>17</v>
      </c>
      <c r="E243" s="2">
        <v>20</v>
      </c>
      <c r="F243" s="1" t="s">
        <v>232</v>
      </c>
      <c r="G243" s="1" t="str">
        <f>TEXT(Table1[[#This Row],[Order_date]],"dddd")</f>
        <v>Sunday</v>
      </c>
      <c r="H243" s="13">
        <v>0.75152777777777768</v>
      </c>
      <c r="I243" s="2">
        <v>7.27</v>
      </c>
      <c r="J243" s="2">
        <v>662.11</v>
      </c>
      <c r="K243" t="s">
        <v>28</v>
      </c>
      <c r="L243" t="s">
        <v>13</v>
      </c>
      <c r="M243" t="s">
        <v>909</v>
      </c>
    </row>
    <row r="244" spans="1:13" ht="15.75" x14ac:dyDescent="0.25">
      <c r="A244" s="2">
        <v>71</v>
      </c>
      <c r="B244" s="12">
        <v>104</v>
      </c>
      <c r="C244" s="12">
        <f>COUNTIF(B:B,Table1[[#This Row],[Order_id]])</f>
        <v>4</v>
      </c>
      <c r="D244" t="s">
        <v>14</v>
      </c>
      <c r="E244" s="2">
        <v>2</v>
      </c>
      <c r="F244" s="1" t="s">
        <v>247</v>
      </c>
      <c r="G244" s="1" t="str">
        <f>TEXT(Table1[[#This Row],[Order_date]],"dddd")</f>
        <v>Monday</v>
      </c>
      <c r="H244" s="13">
        <v>0.75152777777777768</v>
      </c>
      <c r="I244" s="2">
        <v>12.6</v>
      </c>
      <c r="J244" s="2">
        <v>554.1</v>
      </c>
      <c r="K244" t="s">
        <v>16</v>
      </c>
      <c r="L244" t="s">
        <v>13</v>
      </c>
      <c r="M244" t="s">
        <v>910</v>
      </c>
    </row>
    <row r="245" spans="1:13" ht="15.75" x14ac:dyDescent="0.25">
      <c r="A245" s="2">
        <v>142</v>
      </c>
      <c r="B245" s="12">
        <v>104</v>
      </c>
      <c r="C245" s="12">
        <f>COUNTIF(B:B,Table1[[#This Row],[Order_id]])</f>
        <v>4</v>
      </c>
      <c r="D245" t="s">
        <v>23</v>
      </c>
      <c r="E245" s="2">
        <v>13</v>
      </c>
      <c r="F245" s="1" t="s">
        <v>248</v>
      </c>
      <c r="G245" s="1" t="str">
        <f>TEXT(Table1[[#This Row],[Order_date]],"dddd")</f>
        <v>Saturday</v>
      </c>
      <c r="H245" s="13">
        <v>0.75152777777777768</v>
      </c>
      <c r="I245" s="2">
        <v>14.59</v>
      </c>
      <c r="J245" s="2">
        <v>472.13</v>
      </c>
      <c r="K245" t="s">
        <v>12</v>
      </c>
      <c r="L245" t="s">
        <v>13</v>
      </c>
      <c r="M245" t="s">
        <v>911</v>
      </c>
    </row>
    <row r="246" spans="1:13" ht="15.75" x14ac:dyDescent="0.25">
      <c r="A246" s="2">
        <v>467</v>
      </c>
      <c r="B246" s="12">
        <v>104</v>
      </c>
      <c r="C246" s="12">
        <f>COUNTIF(B:B,Table1[[#This Row],[Order_id]])</f>
        <v>4</v>
      </c>
      <c r="D246" t="s">
        <v>46</v>
      </c>
      <c r="E246" s="2">
        <v>18</v>
      </c>
      <c r="F246" s="1" t="s">
        <v>249</v>
      </c>
      <c r="G246" s="1" t="str">
        <f>TEXT(Table1[[#This Row],[Order_date]],"dddd")</f>
        <v>Monday</v>
      </c>
      <c r="H246" s="13">
        <v>0.75152777777777768</v>
      </c>
      <c r="I246" s="2">
        <v>9.59</v>
      </c>
      <c r="J246" s="2">
        <v>185.46</v>
      </c>
      <c r="K246" t="s">
        <v>12</v>
      </c>
      <c r="L246" t="s">
        <v>22</v>
      </c>
      <c r="M246" t="s">
        <v>912</v>
      </c>
    </row>
    <row r="247" spans="1:13" ht="15.75" x14ac:dyDescent="0.25">
      <c r="A247" s="2">
        <v>118</v>
      </c>
      <c r="B247" s="12">
        <v>105</v>
      </c>
      <c r="C247" s="12">
        <f>COUNTIF(B:B,Table1[[#This Row],[Order_id]])</f>
        <v>3</v>
      </c>
      <c r="D247" t="s">
        <v>46</v>
      </c>
      <c r="E247" s="2">
        <v>10</v>
      </c>
      <c r="F247" s="1" t="s">
        <v>250</v>
      </c>
      <c r="G247" s="1" t="str">
        <f>TEXT(Table1[[#This Row],[Order_date]],"dddd")</f>
        <v>Thursday</v>
      </c>
      <c r="H247" s="13">
        <v>0.75834490740740745</v>
      </c>
      <c r="I247" s="2">
        <v>7.75</v>
      </c>
      <c r="J247" s="2">
        <v>523.08000000000004</v>
      </c>
      <c r="K247" t="s">
        <v>16</v>
      </c>
      <c r="L247" t="s">
        <v>13</v>
      </c>
      <c r="M247" t="s">
        <v>913</v>
      </c>
    </row>
    <row r="248" spans="1:13" ht="15.75" x14ac:dyDescent="0.25">
      <c r="A248" s="2">
        <v>747</v>
      </c>
      <c r="B248" s="12">
        <v>105</v>
      </c>
      <c r="C248" s="12">
        <f>COUNTIF(B:B,Table1[[#This Row],[Order_id]])</f>
        <v>3</v>
      </c>
      <c r="D248" t="s">
        <v>10</v>
      </c>
      <c r="E248" s="2">
        <v>6</v>
      </c>
      <c r="F248" s="1" t="s">
        <v>251</v>
      </c>
      <c r="G248" s="1" t="str">
        <f>TEXT(Table1[[#This Row],[Order_date]],"dddd")</f>
        <v>Friday</v>
      </c>
      <c r="H248" s="13">
        <v>0.75834490740740745</v>
      </c>
      <c r="I248" s="2">
        <v>17.510000000000002</v>
      </c>
      <c r="J248" s="2">
        <v>558.86</v>
      </c>
      <c r="K248" t="s">
        <v>19</v>
      </c>
      <c r="L248" t="s">
        <v>13</v>
      </c>
      <c r="M248" t="s">
        <v>914</v>
      </c>
    </row>
    <row r="249" spans="1:13" ht="15.75" x14ac:dyDescent="0.25">
      <c r="A249" s="2">
        <v>584</v>
      </c>
      <c r="B249" s="12">
        <v>105</v>
      </c>
      <c r="C249" s="12">
        <f>COUNTIF(B:B,Table1[[#This Row],[Order_id]])</f>
        <v>3</v>
      </c>
      <c r="D249" t="s">
        <v>36</v>
      </c>
      <c r="E249" s="2">
        <v>0</v>
      </c>
      <c r="F249" s="1" t="s">
        <v>252</v>
      </c>
      <c r="G249" s="1" t="str">
        <f>TEXT(Table1[[#This Row],[Order_date]],"dddd")</f>
        <v>Friday</v>
      </c>
      <c r="H249" s="13">
        <v>0.75834490740740745</v>
      </c>
      <c r="I249" s="2">
        <v>9.66</v>
      </c>
      <c r="J249" s="2">
        <v>724.29</v>
      </c>
      <c r="K249" t="s">
        <v>12</v>
      </c>
      <c r="L249" t="s">
        <v>22</v>
      </c>
      <c r="M249" t="s">
        <v>915</v>
      </c>
    </row>
    <row r="250" spans="1:13" ht="15.75" x14ac:dyDescent="0.25">
      <c r="A250" s="2">
        <v>753</v>
      </c>
      <c r="B250" s="12">
        <v>106</v>
      </c>
      <c r="C250" s="12">
        <f>COUNTIF(B:B,Table1[[#This Row],[Order_id]])</f>
        <v>2</v>
      </c>
      <c r="D250" t="s">
        <v>29</v>
      </c>
      <c r="E250" s="2">
        <v>20</v>
      </c>
      <c r="F250" s="1" t="s">
        <v>253</v>
      </c>
      <c r="G250" s="1" t="str">
        <f>TEXT(Table1[[#This Row],[Order_date]],"dddd")</f>
        <v>Thursday</v>
      </c>
      <c r="H250" s="13">
        <v>0.75848379629629636</v>
      </c>
      <c r="I250" s="2">
        <v>12.03</v>
      </c>
      <c r="J250" s="2">
        <v>98.02</v>
      </c>
      <c r="K250" t="s">
        <v>16</v>
      </c>
      <c r="L250" t="s">
        <v>26</v>
      </c>
      <c r="M250" t="s">
        <v>916</v>
      </c>
    </row>
    <row r="251" spans="1:13" ht="15.75" x14ac:dyDescent="0.25">
      <c r="A251" s="2">
        <v>964</v>
      </c>
      <c r="B251" s="12">
        <v>106</v>
      </c>
      <c r="C251" s="12">
        <f>COUNTIF(B:B,Table1[[#This Row],[Order_id]])</f>
        <v>2</v>
      </c>
      <c r="D251" t="s">
        <v>46</v>
      </c>
      <c r="E251" s="2">
        <v>11</v>
      </c>
      <c r="F251" s="1" t="s">
        <v>254</v>
      </c>
      <c r="G251" s="1" t="str">
        <f>TEXT(Table1[[#This Row],[Order_date]],"dddd")</f>
        <v>Sunday</v>
      </c>
      <c r="H251" s="13">
        <v>0.75848379629629636</v>
      </c>
      <c r="I251" s="2">
        <v>13.83</v>
      </c>
      <c r="J251" s="2">
        <v>259.72000000000003</v>
      </c>
      <c r="K251" t="s">
        <v>28</v>
      </c>
      <c r="L251" t="s">
        <v>22</v>
      </c>
      <c r="M251" t="s">
        <v>597</v>
      </c>
    </row>
    <row r="252" spans="1:13" ht="15.75" x14ac:dyDescent="0.25">
      <c r="A252" s="2">
        <v>920</v>
      </c>
      <c r="B252" s="12">
        <v>107</v>
      </c>
      <c r="C252" s="12">
        <f>COUNTIF(B:B,Table1[[#This Row],[Order_id]])</f>
        <v>4</v>
      </c>
      <c r="D252" t="s">
        <v>42</v>
      </c>
      <c r="E252" s="2">
        <v>10</v>
      </c>
      <c r="F252" s="1" t="s">
        <v>255</v>
      </c>
      <c r="G252" s="1" t="str">
        <f>TEXT(Table1[[#This Row],[Order_date]],"dddd")</f>
        <v>Wednesday</v>
      </c>
      <c r="H252" s="13">
        <v>0.76746527777777773</v>
      </c>
      <c r="I252" s="2">
        <v>16.559999999999999</v>
      </c>
      <c r="J252" s="2">
        <v>815.59</v>
      </c>
      <c r="K252" t="s">
        <v>12</v>
      </c>
      <c r="L252" t="s">
        <v>13</v>
      </c>
      <c r="M252" t="s">
        <v>917</v>
      </c>
    </row>
    <row r="253" spans="1:13" ht="15.75" x14ac:dyDescent="0.25">
      <c r="A253" s="2">
        <v>123</v>
      </c>
      <c r="B253" s="12">
        <v>107</v>
      </c>
      <c r="C253" s="12">
        <f>COUNTIF(B:B,Table1[[#This Row],[Order_id]])</f>
        <v>4</v>
      </c>
      <c r="D253" t="s">
        <v>23</v>
      </c>
      <c r="E253" s="2">
        <v>20</v>
      </c>
      <c r="F253" s="1" t="s">
        <v>236</v>
      </c>
      <c r="G253" s="1" t="str">
        <f>TEXT(Table1[[#This Row],[Order_date]],"dddd")</f>
        <v>Saturday</v>
      </c>
      <c r="H253" s="13">
        <v>0.76746527777777773</v>
      </c>
      <c r="I253" s="2">
        <v>12.37</v>
      </c>
      <c r="J253" s="2">
        <v>659.09</v>
      </c>
      <c r="K253" t="s">
        <v>28</v>
      </c>
      <c r="L253" t="s">
        <v>26</v>
      </c>
      <c r="M253" t="s">
        <v>918</v>
      </c>
    </row>
    <row r="254" spans="1:13" ht="15.75" x14ac:dyDescent="0.25">
      <c r="A254" s="2">
        <v>428</v>
      </c>
      <c r="B254" s="12">
        <v>107</v>
      </c>
      <c r="C254" s="12">
        <f>COUNTIF(B:B,Table1[[#This Row],[Order_id]])</f>
        <v>4</v>
      </c>
      <c r="D254" t="s">
        <v>20</v>
      </c>
      <c r="E254" s="2">
        <v>4</v>
      </c>
      <c r="F254" s="1" t="s">
        <v>256</v>
      </c>
      <c r="G254" s="1" t="str">
        <f>TEXT(Table1[[#This Row],[Order_date]],"dddd")</f>
        <v>Thursday</v>
      </c>
      <c r="H254" s="13">
        <v>0.76746527777777773</v>
      </c>
      <c r="I254" s="2">
        <v>13.56</v>
      </c>
      <c r="J254" s="2">
        <v>962.47</v>
      </c>
      <c r="K254" t="s">
        <v>16</v>
      </c>
      <c r="L254" t="s">
        <v>22</v>
      </c>
      <c r="M254" t="s">
        <v>598</v>
      </c>
    </row>
    <row r="255" spans="1:13" ht="15.75" x14ac:dyDescent="0.25">
      <c r="A255" s="2">
        <v>40</v>
      </c>
      <c r="B255" s="12">
        <v>107</v>
      </c>
      <c r="C255" s="12">
        <f>COUNTIF(B:B,Table1[[#This Row],[Order_id]])</f>
        <v>4</v>
      </c>
      <c r="D255" t="s">
        <v>20</v>
      </c>
      <c r="E255" s="2">
        <v>1</v>
      </c>
      <c r="F255" s="1" t="s">
        <v>236</v>
      </c>
      <c r="G255" s="1" t="str">
        <f>TEXT(Table1[[#This Row],[Order_date]],"dddd")</f>
        <v>Saturday</v>
      </c>
      <c r="H255" s="13">
        <v>0.76746527777777773</v>
      </c>
      <c r="I255" s="2">
        <v>12.59</v>
      </c>
      <c r="J255" s="2">
        <v>4.6500000000000004</v>
      </c>
      <c r="K255" t="s">
        <v>16</v>
      </c>
      <c r="L255" t="s">
        <v>31</v>
      </c>
      <c r="M255" t="s">
        <v>599</v>
      </c>
    </row>
    <row r="256" spans="1:13" ht="15.75" x14ac:dyDescent="0.25">
      <c r="A256" s="2">
        <v>621</v>
      </c>
      <c r="B256" s="12">
        <v>108</v>
      </c>
      <c r="C256" s="12">
        <f>COUNTIF(B:B,Table1[[#This Row],[Order_id]])</f>
        <v>3</v>
      </c>
      <c r="D256" t="s">
        <v>23</v>
      </c>
      <c r="E256" s="2">
        <v>5</v>
      </c>
      <c r="F256" s="1" t="s">
        <v>257</v>
      </c>
      <c r="G256" s="1" t="str">
        <f>TEXT(Table1[[#This Row],[Order_date]],"dddd")</f>
        <v>Saturday</v>
      </c>
      <c r="H256" s="13">
        <v>0.76765046296296291</v>
      </c>
      <c r="I256" s="2">
        <v>12.7</v>
      </c>
      <c r="J256" s="2">
        <v>561.1</v>
      </c>
      <c r="K256" t="s">
        <v>28</v>
      </c>
      <c r="L256" t="s">
        <v>13</v>
      </c>
      <c r="M256" t="s">
        <v>600</v>
      </c>
    </row>
    <row r="257" spans="1:13" ht="15.75" x14ac:dyDescent="0.25">
      <c r="A257" s="2">
        <v>807</v>
      </c>
      <c r="B257" s="12">
        <v>108</v>
      </c>
      <c r="C257" s="12">
        <f>COUNTIF(B:B,Table1[[#This Row],[Order_id]])</f>
        <v>3</v>
      </c>
      <c r="D257" t="s">
        <v>40</v>
      </c>
      <c r="E257" s="2">
        <v>10</v>
      </c>
      <c r="F257" s="1" t="s">
        <v>258</v>
      </c>
      <c r="G257" s="1" t="str">
        <f>TEXT(Table1[[#This Row],[Order_date]],"dddd")</f>
        <v>Wednesday</v>
      </c>
      <c r="H257" s="13">
        <v>0.76765046296296291</v>
      </c>
      <c r="I257" s="2">
        <v>8.0399999999999991</v>
      </c>
      <c r="J257" s="2">
        <v>977.4</v>
      </c>
      <c r="K257" t="s">
        <v>12</v>
      </c>
      <c r="L257" t="s">
        <v>31</v>
      </c>
      <c r="M257" t="s">
        <v>601</v>
      </c>
    </row>
    <row r="258" spans="1:13" ht="15.75" x14ac:dyDescent="0.25">
      <c r="A258" s="2">
        <v>795</v>
      </c>
      <c r="B258" s="12">
        <v>108</v>
      </c>
      <c r="C258" s="12">
        <f>COUNTIF(B:B,Table1[[#This Row],[Order_id]])</f>
        <v>3</v>
      </c>
      <c r="D258" t="s">
        <v>42</v>
      </c>
      <c r="E258" s="2">
        <v>7</v>
      </c>
      <c r="F258" s="1" t="s">
        <v>259</v>
      </c>
      <c r="G258" s="1" t="str">
        <f>TEXT(Table1[[#This Row],[Order_date]],"dddd")</f>
        <v>Sunday</v>
      </c>
      <c r="H258" s="13">
        <v>0.76765046296296291</v>
      </c>
      <c r="I258" s="2">
        <v>5.2</v>
      </c>
      <c r="J258" s="2">
        <v>534.22</v>
      </c>
      <c r="K258" t="s">
        <v>12</v>
      </c>
      <c r="L258" t="s">
        <v>26</v>
      </c>
      <c r="M258" t="s">
        <v>919</v>
      </c>
    </row>
    <row r="259" spans="1:13" ht="15.75" x14ac:dyDescent="0.25">
      <c r="A259" s="2">
        <v>574</v>
      </c>
      <c r="B259" s="12">
        <v>109</v>
      </c>
      <c r="C259" s="12">
        <f>COUNTIF(B:B,Table1[[#This Row],[Order_id]])</f>
        <v>4</v>
      </c>
      <c r="D259" t="s">
        <v>10</v>
      </c>
      <c r="E259" s="2">
        <v>5</v>
      </c>
      <c r="F259" s="1" t="s">
        <v>41</v>
      </c>
      <c r="G259" s="1" t="str">
        <f>TEXT(Table1[[#This Row],[Order_date]],"dddd")</f>
        <v>Friday</v>
      </c>
      <c r="H259" s="13">
        <v>0.76932870370370365</v>
      </c>
      <c r="I259" s="2">
        <v>15.93</v>
      </c>
      <c r="J259" s="2">
        <v>648.41</v>
      </c>
      <c r="K259" t="s">
        <v>19</v>
      </c>
      <c r="L259" t="s">
        <v>26</v>
      </c>
      <c r="M259" t="s">
        <v>920</v>
      </c>
    </row>
    <row r="260" spans="1:13" ht="15.75" x14ac:dyDescent="0.25">
      <c r="A260" s="2">
        <v>802</v>
      </c>
      <c r="B260" s="12">
        <v>109</v>
      </c>
      <c r="C260" s="12">
        <f>COUNTIF(B:B,Table1[[#This Row],[Order_id]])</f>
        <v>4</v>
      </c>
      <c r="D260" t="s">
        <v>29</v>
      </c>
      <c r="E260" s="2">
        <v>13</v>
      </c>
      <c r="F260" s="1" t="s">
        <v>260</v>
      </c>
      <c r="G260" s="1" t="str">
        <f>TEXT(Table1[[#This Row],[Order_date]],"dddd")</f>
        <v>Wednesday</v>
      </c>
      <c r="H260" s="13">
        <v>0.76932870370370365</v>
      </c>
      <c r="I260" s="2">
        <v>14.18</v>
      </c>
      <c r="J260" s="2">
        <v>575.66</v>
      </c>
      <c r="K260" t="s">
        <v>16</v>
      </c>
      <c r="L260" t="s">
        <v>13</v>
      </c>
      <c r="M260" t="s">
        <v>921</v>
      </c>
    </row>
    <row r="261" spans="1:13" ht="15.75" x14ac:dyDescent="0.25">
      <c r="A261" s="2">
        <v>702</v>
      </c>
      <c r="B261" s="12">
        <v>109</v>
      </c>
      <c r="C261" s="12">
        <f>COUNTIF(B:B,Table1[[#This Row],[Order_id]])</f>
        <v>4</v>
      </c>
      <c r="D261" t="s">
        <v>17</v>
      </c>
      <c r="E261" s="2">
        <v>16</v>
      </c>
      <c r="F261" s="1" t="s">
        <v>261</v>
      </c>
      <c r="G261" s="1" t="str">
        <f>TEXT(Table1[[#This Row],[Order_date]],"dddd")</f>
        <v>Tuesday</v>
      </c>
      <c r="H261" s="13">
        <v>0.76932870370370365</v>
      </c>
      <c r="I261" s="2">
        <v>18.77</v>
      </c>
      <c r="J261" s="2">
        <v>743.59</v>
      </c>
      <c r="K261" t="s">
        <v>28</v>
      </c>
      <c r="L261" t="s">
        <v>26</v>
      </c>
      <c r="M261" t="s">
        <v>922</v>
      </c>
    </row>
    <row r="262" spans="1:13" ht="15.75" x14ac:dyDescent="0.25">
      <c r="A262" s="2">
        <v>679</v>
      </c>
      <c r="B262" s="12">
        <v>109</v>
      </c>
      <c r="C262" s="12">
        <f>COUNTIF(B:B,Table1[[#This Row],[Order_id]])</f>
        <v>4</v>
      </c>
      <c r="D262" t="s">
        <v>23</v>
      </c>
      <c r="E262" s="2">
        <v>14</v>
      </c>
      <c r="F262" s="1" t="s">
        <v>262</v>
      </c>
      <c r="G262" s="1" t="str">
        <f>TEXT(Table1[[#This Row],[Order_date]],"dddd")</f>
        <v>Monday</v>
      </c>
      <c r="H262" s="13">
        <v>0.76932870370370365</v>
      </c>
      <c r="I262" s="2">
        <v>10.28</v>
      </c>
      <c r="J262" s="2">
        <v>957.92</v>
      </c>
      <c r="K262" t="s">
        <v>28</v>
      </c>
      <c r="L262" t="s">
        <v>31</v>
      </c>
      <c r="M262" t="s">
        <v>602</v>
      </c>
    </row>
    <row r="263" spans="1:13" ht="15.75" x14ac:dyDescent="0.25">
      <c r="A263" s="2">
        <v>329</v>
      </c>
      <c r="B263" s="12">
        <v>110</v>
      </c>
      <c r="C263" s="12">
        <f>COUNTIF(B:B,Table1[[#This Row],[Order_id]])</f>
        <v>4</v>
      </c>
      <c r="D263" t="s">
        <v>20</v>
      </c>
      <c r="E263" s="2">
        <v>4</v>
      </c>
      <c r="F263" s="1" t="s">
        <v>263</v>
      </c>
      <c r="G263" s="1" t="str">
        <f>TEXT(Table1[[#This Row],[Order_date]],"dddd")</f>
        <v>Saturday</v>
      </c>
      <c r="H263" s="13">
        <v>0.77521990740740743</v>
      </c>
      <c r="I263" s="2">
        <v>11.29</v>
      </c>
      <c r="J263" s="2">
        <v>593.69000000000005</v>
      </c>
      <c r="K263" t="s">
        <v>28</v>
      </c>
      <c r="L263" t="s">
        <v>22</v>
      </c>
      <c r="M263" t="s">
        <v>923</v>
      </c>
    </row>
    <row r="264" spans="1:13" ht="15.75" x14ac:dyDescent="0.25">
      <c r="A264" s="2">
        <v>248</v>
      </c>
      <c r="B264" s="12">
        <v>110</v>
      </c>
      <c r="C264" s="12">
        <f>COUNTIF(B:B,Table1[[#This Row],[Order_id]])</f>
        <v>4</v>
      </c>
      <c r="D264" t="s">
        <v>36</v>
      </c>
      <c r="E264" s="2">
        <v>7</v>
      </c>
      <c r="F264" s="1" t="s">
        <v>264</v>
      </c>
      <c r="G264" s="1" t="str">
        <f>TEXT(Table1[[#This Row],[Order_date]],"dddd")</f>
        <v>Friday</v>
      </c>
      <c r="H264" s="13">
        <v>0.77521990740740743</v>
      </c>
      <c r="I264" s="2">
        <v>8.0399999999999991</v>
      </c>
      <c r="J264" s="2">
        <v>633.49</v>
      </c>
      <c r="K264" t="s">
        <v>16</v>
      </c>
      <c r="L264" t="s">
        <v>13</v>
      </c>
      <c r="M264" t="s">
        <v>924</v>
      </c>
    </row>
    <row r="265" spans="1:13" ht="15.75" x14ac:dyDescent="0.25">
      <c r="A265" s="2">
        <v>380</v>
      </c>
      <c r="B265" s="12">
        <v>110</v>
      </c>
      <c r="C265" s="12">
        <f>COUNTIF(B:B,Table1[[#This Row],[Order_id]])</f>
        <v>4</v>
      </c>
      <c r="D265" t="s">
        <v>29</v>
      </c>
      <c r="E265" s="2">
        <v>11</v>
      </c>
      <c r="F265" s="1" t="s">
        <v>265</v>
      </c>
      <c r="G265" s="1" t="str">
        <f>TEXT(Table1[[#This Row],[Order_date]],"dddd")</f>
        <v>Sunday</v>
      </c>
      <c r="H265" s="13">
        <v>0.77521990740740743</v>
      </c>
      <c r="I265" s="2">
        <v>15.4</v>
      </c>
      <c r="J265" s="2">
        <v>178.05</v>
      </c>
      <c r="K265" t="s">
        <v>16</v>
      </c>
      <c r="L265" t="s">
        <v>22</v>
      </c>
      <c r="M265" t="s">
        <v>925</v>
      </c>
    </row>
    <row r="266" spans="1:13" ht="15.75" x14ac:dyDescent="0.25">
      <c r="A266" s="2">
        <v>232</v>
      </c>
      <c r="B266" s="12">
        <v>110</v>
      </c>
      <c r="C266" s="12">
        <f>COUNTIF(B:B,Table1[[#This Row],[Order_id]])</f>
        <v>4</v>
      </c>
      <c r="D266" t="s">
        <v>46</v>
      </c>
      <c r="E266" s="2">
        <v>0</v>
      </c>
      <c r="F266" s="1" t="s">
        <v>266</v>
      </c>
      <c r="G266" s="1" t="str">
        <f>TEXT(Table1[[#This Row],[Order_date]],"dddd")</f>
        <v>Wednesday</v>
      </c>
      <c r="H266" s="13">
        <v>0.77521990740740743</v>
      </c>
      <c r="I266" s="2">
        <v>12.34</v>
      </c>
      <c r="J266" s="2">
        <v>859.23</v>
      </c>
      <c r="K266" t="s">
        <v>19</v>
      </c>
      <c r="L266" t="s">
        <v>26</v>
      </c>
      <c r="M266" t="s">
        <v>603</v>
      </c>
    </row>
    <row r="267" spans="1:13" ht="15.75" x14ac:dyDescent="0.25">
      <c r="A267" s="2">
        <v>110</v>
      </c>
      <c r="B267" s="12">
        <v>111</v>
      </c>
      <c r="C267" s="12">
        <f>COUNTIF(B:B,Table1[[#This Row],[Order_id]])</f>
        <v>4</v>
      </c>
      <c r="D267" t="s">
        <v>40</v>
      </c>
      <c r="E267" s="2">
        <v>13</v>
      </c>
      <c r="F267" s="1" t="s">
        <v>125</v>
      </c>
      <c r="G267" s="1" t="str">
        <f>TEXT(Table1[[#This Row],[Order_date]],"dddd")</f>
        <v>Friday</v>
      </c>
      <c r="H267" s="13">
        <v>0.77640046296296295</v>
      </c>
      <c r="I267" s="2">
        <v>11.98</v>
      </c>
      <c r="J267" s="2">
        <v>534.86</v>
      </c>
      <c r="K267" t="s">
        <v>16</v>
      </c>
      <c r="L267" t="s">
        <v>22</v>
      </c>
      <c r="M267" t="s">
        <v>926</v>
      </c>
    </row>
    <row r="268" spans="1:13" ht="15.75" x14ac:dyDescent="0.25">
      <c r="A268" s="2">
        <v>250</v>
      </c>
      <c r="B268" s="12">
        <v>111</v>
      </c>
      <c r="C268" s="12">
        <f>COUNTIF(B:B,Table1[[#This Row],[Order_id]])</f>
        <v>4</v>
      </c>
      <c r="D268" t="s">
        <v>10</v>
      </c>
      <c r="E268" s="2">
        <v>13</v>
      </c>
      <c r="F268" s="1" t="s">
        <v>267</v>
      </c>
      <c r="G268" s="1" t="str">
        <f>TEXT(Table1[[#This Row],[Order_date]],"dddd")</f>
        <v>Thursday</v>
      </c>
      <c r="H268" s="13">
        <v>0.77640046296296295</v>
      </c>
      <c r="I268" s="2">
        <v>15.45</v>
      </c>
      <c r="J268" s="2">
        <v>808.02</v>
      </c>
      <c r="K268" t="s">
        <v>12</v>
      </c>
      <c r="L268" t="s">
        <v>13</v>
      </c>
      <c r="M268" t="s">
        <v>927</v>
      </c>
    </row>
    <row r="269" spans="1:13" ht="15.75" x14ac:dyDescent="0.25">
      <c r="A269" s="2">
        <v>953</v>
      </c>
      <c r="B269" s="12">
        <v>111</v>
      </c>
      <c r="C269" s="12">
        <f>COUNTIF(B:B,Table1[[#This Row],[Order_id]])</f>
        <v>4</v>
      </c>
      <c r="D269" t="s">
        <v>40</v>
      </c>
      <c r="E269" s="2">
        <v>3</v>
      </c>
      <c r="F269" s="1" t="s">
        <v>70</v>
      </c>
      <c r="G269" s="1" t="str">
        <f>TEXT(Table1[[#This Row],[Order_date]],"dddd")</f>
        <v>Monday</v>
      </c>
      <c r="H269" s="13">
        <v>0.77640046296296295</v>
      </c>
      <c r="I269" s="2">
        <v>11.77</v>
      </c>
      <c r="J269" s="2">
        <v>290.94</v>
      </c>
      <c r="K269" t="s">
        <v>12</v>
      </c>
      <c r="L269" t="s">
        <v>22</v>
      </c>
      <c r="M269" t="s">
        <v>928</v>
      </c>
    </row>
    <row r="270" spans="1:13" ht="15.75" x14ac:dyDescent="0.25">
      <c r="A270" s="2">
        <v>173</v>
      </c>
      <c r="B270" s="12">
        <v>111</v>
      </c>
      <c r="C270" s="12">
        <f>COUNTIF(B:B,Table1[[#This Row],[Order_id]])</f>
        <v>4</v>
      </c>
      <c r="D270" t="s">
        <v>46</v>
      </c>
      <c r="E270" s="2">
        <v>15</v>
      </c>
      <c r="F270" s="1" t="s">
        <v>248</v>
      </c>
      <c r="G270" s="1" t="str">
        <f>TEXT(Table1[[#This Row],[Order_date]],"dddd")</f>
        <v>Saturday</v>
      </c>
      <c r="H270" s="13">
        <v>0.77640046296296295</v>
      </c>
      <c r="I270" s="2">
        <v>7.14</v>
      </c>
      <c r="J270" s="2">
        <v>265.86</v>
      </c>
      <c r="K270" t="s">
        <v>19</v>
      </c>
      <c r="L270" t="s">
        <v>13</v>
      </c>
      <c r="M270" t="s">
        <v>929</v>
      </c>
    </row>
    <row r="271" spans="1:13" ht="15.75" x14ac:dyDescent="0.25">
      <c r="A271" s="2">
        <v>680</v>
      </c>
      <c r="B271" s="12">
        <v>112</v>
      </c>
      <c r="C271" s="12">
        <f>COUNTIF(B:B,Table1[[#This Row],[Order_id]])</f>
        <v>1</v>
      </c>
      <c r="D271" t="s">
        <v>29</v>
      </c>
      <c r="E271" s="2">
        <v>7</v>
      </c>
      <c r="F271" s="1" t="s">
        <v>268</v>
      </c>
      <c r="G271" s="1" t="str">
        <f>TEXT(Table1[[#This Row],[Order_date]],"dddd")</f>
        <v>Thursday</v>
      </c>
      <c r="H271" s="13">
        <v>0.77893518518518512</v>
      </c>
      <c r="I271" s="2">
        <v>13.85</v>
      </c>
      <c r="J271" s="2">
        <v>518.13</v>
      </c>
      <c r="K271" t="s">
        <v>28</v>
      </c>
      <c r="L271" t="s">
        <v>13</v>
      </c>
      <c r="M271" t="s">
        <v>930</v>
      </c>
    </row>
    <row r="272" spans="1:13" ht="15.75" x14ac:dyDescent="0.25">
      <c r="A272" s="2">
        <v>310</v>
      </c>
      <c r="B272" s="12">
        <v>113</v>
      </c>
      <c r="C272" s="12">
        <f>COUNTIF(B:B,Table1[[#This Row],[Order_id]])</f>
        <v>3</v>
      </c>
      <c r="D272" t="s">
        <v>42</v>
      </c>
      <c r="E272" s="2">
        <v>19</v>
      </c>
      <c r="F272" s="1" t="s">
        <v>268</v>
      </c>
      <c r="G272" s="1" t="str">
        <f>TEXT(Table1[[#This Row],[Order_date]],"dddd")</f>
        <v>Thursday</v>
      </c>
      <c r="H272" s="13">
        <v>0.7849652777777778</v>
      </c>
      <c r="I272" s="2">
        <v>12.05</v>
      </c>
      <c r="J272" s="2">
        <v>289.86</v>
      </c>
      <c r="K272" t="s">
        <v>19</v>
      </c>
      <c r="L272" t="s">
        <v>13</v>
      </c>
      <c r="M272" t="s">
        <v>931</v>
      </c>
    </row>
    <row r="273" spans="1:13" ht="15.75" x14ac:dyDescent="0.25">
      <c r="A273" s="2">
        <v>891</v>
      </c>
      <c r="B273" s="12">
        <v>113</v>
      </c>
      <c r="C273" s="12">
        <f>COUNTIF(B:B,Table1[[#This Row],[Order_id]])</f>
        <v>3</v>
      </c>
      <c r="D273" t="s">
        <v>20</v>
      </c>
      <c r="E273" s="2">
        <v>5</v>
      </c>
      <c r="F273" s="1" t="s">
        <v>269</v>
      </c>
      <c r="G273" s="1" t="str">
        <f>TEXT(Table1[[#This Row],[Order_date]],"dddd")</f>
        <v>Monday</v>
      </c>
      <c r="H273" s="13">
        <v>0.7849652777777778</v>
      </c>
      <c r="I273" s="2">
        <v>10.9</v>
      </c>
      <c r="J273" s="2">
        <v>582.75</v>
      </c>
      <c r="K273" t="s">
        <v>12</v>
      </c>
      <c r="L273" t="s">
        <v>22</v>
      </c>
      <c r="M273" t="s">
        <v>932</v>
      </c>
    </row>
    <row r="274" spans="1:13" ht="15.75" x14ac:dyDescent="0.25">
      <c r="A274" s="2">
        <v>413</v>
      </c>
      <c r="B274" s="12">
        <v>113</v>
      </c>
      <c r="C274" s="12">
        <f>COUNTIF(B:B,Table1[[#This Row],[Order_id]])</f>
        <v>3</v>
      </c>
      <c r="D274" t="s">
        <v>23</v>
      </c>
      <c r="E274" s="2">
        <v>10</v>
      </c>
      <c r="F274" s="1" t="s">
        <v>270</v>
      </c>
      <c r="G274" s="1" t="str">
        <f>TEXT(Table1[[#This Row],[Order_date]],"dddd")</f>
        <v>Monday</v>
      </c>
      <c r="H274" s="13">
        <v>0.7849652777777778</v>
      </c>
      <c r="I274" s="2">
        <v>13.09</v>
      </c>
      <c r="J274" s="2">
        <v>890.57</v>
      </c>
      <c r="K274" t="s">
        <v>12</v>
      </c>
      <c r="L274" t="s">
        <v>22</v>
      </c>
      <c r="M274" t="s">
        <v>933</v>
      </c>
    </row>
    <row r="275" spans="1:13" ht="15.75" x14ac:dyDescent="0.25">
      <c r="A275" s="2">
        <v>317</v>
      </c>
      <c r="B275" s="12">
        <v>114</v>
      </c>
      <c r="C275" s="12">
        <f>COUNTIF(B:B,Table1[[#This Row],[Order_id]])</f>
        <v>2</v>
      </c>
      <c r="D275" t="s">
        <v>40</v>
      </c>
      <c r="E275" s="2">
        <v>2</v>
      </c>
      <c r="F275" s="1" t="s">
        <v>271</v>
      </c>
      <c r="G275" s="1" t="str">
        <f>TEXT(Table1[[#This Row],[Order_date]],"dddd")</f>
        <v>Tuesday</v>
      </c>
      <c r="H275" s="13">
        <v>0.79134259259259254</v>
      </c>
      <c r="I275" s="2">
        <v>13.96</v>
      </c>
      <c r="J275" s="2">
        <v>521.15</v>
      </c>
      <c r="K275" t="s">
        <v>12</v>
      </c>
      <c r="L275" t="s">
        <v>26</v>
      </c>
      <c r="M275" t="s">
        <v>934</v>
      </c>
    </row>
    <row r="276" spans="1:13" ht="15.75" x14ac:dyDescent="0.25">
      <c r="A276" s="2">
        <v>810</v>
      </c>
      <c r="B276" s="12">
        <v>114</v>
      </c>
      <c r="C276" s="12">
        <f>COUNTIF(B:B,Table1[[#This Row],[Order_id]])</f>
        <v>2</v>
      </c>
      <c r="D276" t="s">
        <v>17</v>
      </c>
      <c r="E276" s="2">
        <v>10</v>
      </c>
      <c r="F276" s="1" t="s">
        <v>272</v>
      </c>
      <c r="G276" s="1" t="str">
        <f>TEXT(Table1[[#This Row],[Order_date]],"dddd")</f>
        <v>Tuesday</v>
      </c>
      <c r="H276" s="13">
        <v>0.79134259259259254</v>
      </c>
      <c r="I276" s="2">
        <v>13.63</v>
      </c>
      <c r="J276" s="2">
        <v>599.23</v>
      </c>
      <c r="K276" t="s">
        <v>19</v>
      </c>
      <c r="L276" t="s">
        <v>26</v>
      </c>
      <c r="M276" t="s">
        <v>935</v>
      </c>
    </row>
    <row r="277" spans="1:13" ht="15.75" x14ac:dyDescent="0.25">
      <c r="A277" s="2">
        <v>714</v>
      </c>
      <c r="B277" s="12">
        <v>115</v>
      </c>
      <c r="C277" s="12">
        <f>COUNTIF(B:B,Table1[[#This Row],[Order_id]])</f>
        <v>3</v>
      </c>
      <c r="D277" t="s">
        <v>29</v>
      </c>
      <c r="E277" s="2">
        <v>4</v>
      </c>
      <c r="F277" s="1" t="s">
        <v>273</v>
      </c>
      <c r="G277" s="1" t="str">
        <f>TEXT(Table1[[#This Row],[Order_date]],"dddd")</f>
        <v>Tuesday</v>
      </c>
      <c r="H277" s="13">
        <v>0.79533564814814817</v>
      </c>
      <c r="I277" s="2">
        <v>19.48</v>
      </c>
      <c r="J277" s="2">
        <v>328.56</v>
      </c>
      <c r="K277" t="s">
        <v>12</v>
      </c>
      <c r="L277" t="s">
        <v>31</v>
      </c>
      <c r="M277" t="s">
        <v>936</v>
      </c>
    </row>
    <row r="278" spans="1:13" ht="15.75" x14ac:dyDescent="0.25">
      <c r="A278" s="2">
        <v>784</v>
      </c>
      <c r="B278" s="12">
        <v>115</v>
      </c>
      <c r="C278" s="12">
        <f>COUNTIF(B:B,Table1[[#This Row],[Order_id]])</f>
        <v>3</v>
      </c>
      <c r="D278" t="s">
        <v>40</v>
      </c>
      <c r="E278" s="2">
        <v>13</v>
      </c>
      <c r="F278" s="1" t="s">
        <v>110</v>
      </c>
      <c r="G278" s="1" t="str">
        <f>TEXT(Table1[[#This Row],[Order_date]],"dddd")</f>
        <v>Thursday</v>
      </c>
      <c r="H278" s="13">
        <v>0.79533564814814817</v>
      </c>
      <c r="I278" s="2">
        <v>7.01</v>
      </c>
      <c r="J278" s="2">
        <v>161.78</v>
      </c>
      <c r="K278" t="s">
        <v>16</v>
      </c>
      <c r="L278" t="s">
        <v>13</v>
      </c>
      <c r="M278" t="s">
        <v>937</v>
      </c>
    </row>
    <row r="279" spans="1:13" ht="15.75" x14ac:dyDescent="0.25">
      <c r="A279" s="2">
        <v>972</v>
      </c>
      <c r="B279" s="12">
        <v>115</v>
      </c>
      <c r="C279" s="12">
        <f>COUNTIF(B:B,Table1[[#This Row],[Order_id]])</f>
        <v>3</v>
      </c>
      <c r="D279" t="s">
        <v>46</v>
      </c>
      <c r="E279" s="2">
        <v>14</v>
      </c>
      <c r="F279" s="1" t="s">
        <v>274</v>
      </c>
      <c r="G279" s="1" t="str">
        <f>TEXT(Table1[[#This Row],[Order_date]],"dddd")</f>
        <v>Thursday</v>
      </c>
      <c r="H279" s="13">
        <v>0.79533564814814817</v>
      </c>
      <c r="I279" s="2">
        <v>7.19</v>
      </c>
      <c r="J279" s="2">
        <v>901.9</v>
      </c>
      <c r="K279" t="s">
        <v>12</v>
      </c>
      <c r="L279" t="s">
        <v>13</v>
      </c>
      <c r="M279" t="s">
        <v>938</v>
      </c>
    </row>
    <row r="280" spans="1:13" ht="15.75" x14ac:dyDescent="0.25">
      <c r="A280" s="2">
        <v>880</v>
      </c>
      <c r="B280" s="12">
        <v>116</v>
      </c>
      <c r="C280" s="12">
        <f>COUNTIF(B:B,Table1[[#This Row],[Order_id]])</f>
        <v>1</v>
      </c>
      <c r="D280" t="s">
        <v>29</v>
      </c>
      <c r="E280" s="2">
        <v>20</v>
      </c>
      <c r="F280" s="1" t="s">
        <v>275</v>
      </c>
      <c r="G280" s="1" t="str">
        <f>TEXT(Table1[[#This Row],[Order_date]],"dddd")</f>
        <v>Saturday</v>
      </c>
      <c r="H280" s="13">
        <v>0.80473379629629627</v>
      </c>
      <c r="I280" s="2">
        <v>16.54</v>
      </c>
      <c r="J280" s="2">
        <v>374.9</v>
      </c>
      <c r="K280" t="s">
        <v>16</v>
      </c>
      <c r="L280" t="s">
        <v>13</v>
      </c>
      <c r="M280" t="s">
        <v>604</v>
      </c>
    </row>
    <row r="281" spans="1:13" ht="15.75" x14ac:dyDescent="0.25">
      <c r="A281" s="2">
        <v>797</v>
      </c>
      <c r="B281" s="12">
        <v>117</v>
      </c>
      <c r="C281" s="12">
        <f>COUNTIF(B:B,Table1[[#This Row],[Order_id]])</f>
        <v>2</v>
      </c>
      <c r="D281" t="s">
        <v>23</v>
      </c>
      <c r="E281" s="2">
        <v>18</v>
      </c>
      <c r="F281" s="1" t="s">
        <v>276</v>
      </c>
      <c r="G281" s="1" t="str">
        <f>TEXT(Table1[[#This Row],[Order_date]],"dddd")</f>
        <v>Sunday</v>
      </c>
      <c r="H281" s="13">
        <v>0.80766203703703709</v>
      </c>
      <c r="I281" s="2">
        <v>18.399999999999999</v>
      </c>
      <c r="J281" s="2">
        <v>39.130000000000003</v>
      </c>
      <c r="K281" t="s">
        <v>12</v>
      </c>
      <c r="L281" t="s">
        <v>26</v>
      </c>
      <c r="M281" t="s">
        <v>939</v>
      </c>
    </row>
    <row r="282" spans="1:13" ht="15.75" x14ac:dyDescent="0.25">
      <c r="A282" s="2">
        <v>621</v>
      </c>
      <c r="B282" s="12">
        <v>117</v>
      </c>
      <c r="C282" s="12">
        <f>COUNTIF(B:B,Table1[[#This Row],[Order_id]])</f>
        <v>2</v>
      </c>
      <c r="D282" t="s">
        <v>14</v>
      </c>
      <c r="E282" s="2">
        <v>0</v>
      </c>
      <c r="F282" s="1" t="s">
        <v>198</v>
      </c>
      <c r="G282" s="1" t="str">
        <f>TEXT(Table1[[#This Row],[Order_date]],"dddd")</f>
        <v>Sunday</v>
      </c>
      <c r="H282" s="13">
        <v>0.80766203703703709</v>
      </c>
      <c r="I282" s="2">
        <v>5.77</v>
      </c>
      <c r="J282" s="2">
        <v>489.11</v>
      </c>
      <c r="K282" t="s">
        <v>28</v>
      </c>
      <c r="L282" t="s">
        <v>26</v>
      </c>
      <c r="M282" t="s">
        <v>605</v>
      </c>
    </row>
    <row r="283" spans="1:13" ht="15.75" x14ac:dyDescent="0.25">
      <c r="A283" s="2">
        <v>734</v>
      </c>
      <c r="B283" s="12">
        <v>118</v>
      </c>
      <c r="C283" s="12">
        <f>COUNTIF(B:B,Table1[[#This Row],[Order_id]])</f>
        <v>2</v>
      </c>
      <c r="D283" t="s">
        <v>10</v>
      </c>
      <c r="E283" s="2">
        <v>14</v>
      </c>
      <c r="F283" s="1" t="s">
        <v>277</v>
      </c>
      <c r="G283" s="1" t="str">
        <f>TEXT(Table1[[#This Row],[Order_date]],"dddd")</f>
        <v>Friday</v>
      </c>
      <c r="H283" s="13">
        <v>0.81040509259259252</v>
      </c>
      <c r="I283" s="2">
        <v>6.15</v>
      </c>
      <c r="J283" s="2">
        <v>892.15</v>
      </c>
      <c r="K283" t="s">
        <v>19</v>
      </c>
      <c r="L283" t="s">
        <v>26</v>
      </c>
      <c r="M283" t="s">
        <v>940</v>
      </c>
    </row>
    <row r="284" spans="1:13" ht="15.75" x14ac:dyDescent="0.25">
      <c r="A284" s="2">
        <v>944</v>
      </c>
      <c r="B284" s="12">
        <v>118</v>
      </c>
      <c r="C284" s="12">
        <f>COUNTIF(B:B,Table1[[#This Row],[Order_id]])</f>
        <v>2</v>
      </c>
      <c r="D284" t="s">
        <v>36</v>
      </c>
      <c r="E284" s="2">
        <v>4</v>
      </c>
      <c r="F284" s="1" t="s">
        <v>278</v>
      </c>
      <c r="G284" s="1" t="str">
        <f>TEXT(Table1[[#This Row],[Order_date]],"dddd")</f>
        <v>Wednesday</v>
      </c>
      <c r="H284" s="13">
        <v>0.81040509259259252</v>
      </c>
      <c r="I284" s="2">
        <v>8.41</v>
      </c>
      <c r="J284" s="2">
        <v>5.5</v>
      </c>
      <c r="K284" t="s">
        <v>16</v>
      </c>
      <c r="L284" t="s">
        <v>31</v>
      </c>
      <c r="M284" t="s">
        <v>941</v>
      </c>
    </row>
    <row r="285" spans="1:13" ht="15.75" x14ac:dyDescent="0.25">
      <c r="A285" s="2">
        <v>379</v>
      </c>
      <c r="B285" s="12">
        <v>119</v>
      </c>
      <c r="C285" s="12">
        <f>COUNTIF(B:B,Table1[[#This Row],[Order_id]])</f>
        <v>1</v>
      </c>
      <c r="D285" t="s">
        <v>17</v>
      </c>
      <c r="E285" s="2">
        <v>5</v>
      </c>
      <c r="F285" s="1" t="s">
        <v>279</v>
      </c>
      <c r="G285" s="1" t="str">
        <f>TEXT(Table1[[#This Row],[Order_date]],"dddd")</f>
        <v>Friday</v>
      </c>
      <c r="H285" s="13">
        <v>0.81422453703703701</v>
      </c>
      <c r="I285" s="2">
        <v>13.99</v>
      </c>
      <c r="J285" s="2">
        <v>803.32</v>
      </c>
      <c r="K285" t="s">
        <v>28</v>
      </c>
      <c r="L285" t="s">
        <v>22</v>
      </c>
      <c r="M285" t="s">
        <v>606</v>
      </c>
    </row>
    <row r="286" spans="1:13" ht="15.75" x14ac:dyDescent="0.25">
      <c r="A286" s="2">
        <v>677</v>
      </c>
      <c r="B286" s="12">
        <v>120</v>
      </c>
      <c r="C286" s="12">
        <f>COUNTIF(B:B,Table1[[#This Row],[Order_id]])</f>
        <v>3</v>
      </c>
      <c r="D286" t="s">
        <v>20</v>
      </c>
      <c r="E286" s="2">
        <v>3</v>
      </c>
      <c r="F286" s="1" t="s">
        <v>104</v>
      </c>
      <c r="G286" s="1" t="str">
        <f>TEXT(Table1[[#This Row],[Order_date]],"dddd")</f>
        <v>Thursday</v>
      </c>
      <c r="H286" s="13">
        <v>0.8160532407407407</v>
      </c>
      <c r="I286" s="2">
        <v>18.600000000000001</v>
      </c>
      <c r="J286" s="2">
        <v>204.81</v>
      </c>
      <c r="K286" t="s">
        <v>12</v>
      </c>
      <c r="L286" t="s">
        <v>26</v>
      </c>
      <c r="M286" t="s">
        <v>942</v>
      </c>
    </row>
    <row r="287" spans="1:13" ht="15.75" x14ac:dyDescent="0.25">
      <c r="A287" s="2">
        <v>666</v>
      </c>
      <c r="B287" s="12">
        <v>120</v>
      </c>
      <c r="C287" s="12">
        <f>COUNTIF(B:B,Table1[[#This Row],[Order_id]])</f>
        <v>3</v>
      </c>
      <c r="D287" t="s">
        <v>14</v>
      </c>
      <c r="E287" s="2">
        <v>12</v>
      </c>
      <c r="F287" s="1" t="s">
        <v>280</v>
      </c>
      <c r="G287" s="1" t="str">
        <f>TEXT(Table1[[#This Row],[Order_date]],"dddd")</f>
        <v>Wednesday</v>
      </c>
      <c r="H287" s="13">
        <v>0.8160532407407407</v>
      </c>
      <c r="I287" s="2">
        <v>10.97</v>
      </c>
      <c r="J287" s="2">
        <v>815.8</v>
      </c>
      <c r="K287" t="s">
        <v>12</v>
      </c>
      <c r="L287" t="s">
        <v>22</v>
      </c>
      <c r="M287" t="s">
        <v>943</v>
      </c>
    </row>
    <row r="288" spans="1:13" ht="15.75" x14ac:dyDescent="0.25">
      <c r="A288" s="2">
        <v>508</v>
      </c>
      <c r="B288" s="12">
        <v>120</v>
      </c>
      <c r="C288" s="12">
        <f>COUNTIF(B:B,Table1[[#This Row],[Order_id]])</f>
        <v>3</v>
      </c>
      <c r="D288" t="s">
        <v>17</v>
      </c>
      <c r="E288" s="2">
        <v>16</v>
      </c>
      <c r="F288" s="1" t="s">
        <v>281</v>
      </c>
      <c r="G288" s="1" t="str">
        <f>TEXT(Table1[[#This Row],[Order_date]],"dddd")</f>
        <v>Saturday</v>
      </c>
      <c r="H288" s="13">
        <v>0.8160532407407407</v>
      </c>
      <c r="I288" s="2">
        <v>11.27</v>
      </c>
      <c r="J288" s="2">
        <v>793.16</v>
      </c>
      <c r="K288" t="s">
        <v>19</v>
      </c>
      <c r="L288" t="s">
        <v>26</v>
      </c>
      <c r="M288" t="s">
        <v>944</v>
      </c>
    </row>
    <row r="289" spans="1:13" ht="15.75" x14ac:dyDescent="0.25">
      <c r="A289" s="2">
        <v>855</v>
      </c>
      <c r="B289" s="12">
        <v>121</v>
      </c>
      <c r="C289" s="12">
        <f>COUNTIF(B:B,Table1[[#This Row],[Order_id]])</f>
        <v>4</v>
      </c>
      <c r="D289" t="s">
        <v>36</v>
      </c>
      <c r="E289" s="2">
        <v>6</v>
      </c>
      <c r="F289" s="1" t="s">
        <v>282</v>
      </c>
      <c r="G289" s="1" t="str">
        <f>TEXT(Table1[[#This Row],[Order_date]],"dddd")</f>
        <v>Thursday</v>
      </c>
      <c r="H289" s="13">
        <v>0.81861111111111118</v>
      </c>
      <c r="I289" s="2">
        <v>18.850000000000001</v>
      </c>
      <c r="J289" s="2">
        <v>592.92999999999995</v>
      </c>
      <c r="K289" t="s">
        <v>16</v>
      </c>
      <c r="L289" t="s">
        <v>22</v>
      </c>
      <c r="M289" t="s">
        <v>945</v>
      </c>
    </row>
    <row r="290" spans="1:13" ht="15.75" x14ac:dyDescent="0.25">
      <c r="A290" s="2">
        <v>872</v>
      </c>
      <c r="B290" s="12">
        <v>121</v>
      </c>
      <c r="C290" s="12">
        <f>COUNTIF(B:B,Table1[[#This Row],[Order_id]])</f>
        <v>4</v>
      </c>
      <c r="D290" t="s">
        <v>40</v>
      </c>
      <c r="E290" s="2">
        <v>8</v>
      </c>
      <c r="F290" s="1" t="s">
        <v>258</v>
      </c>
      <c r="G290" s="1" t="str">
        <f>TEXT(Table1[[#This Row],[Order_date]],"dddd")</f>
        <v>Wednesday</v>
      </c>
      <c r="H290" s="13">
        <v>0.81861111111111118</v>
      </c>
      <c r="I290" s="2">
        <v>15.03</v>
      </c>
      <c r="J290" s="2">
        <v>950.28</v>
      </c>
      <c r="K290" t="s">
        <v>12</v>
      </c>
      <c r="L290" t="s">
        <v>31</v>
      </c>
      <c r="M290" t="s">
        <v>607</v>
      </c>
    </row>
    <row r="291" spans="1:13" ht="15.75" x14ac:dyDescent="0.25">
      <c r="A291" s="2">
        <v>579</v>
      </c>
      <c r="B291" s="12">
        <v>121</v>
      </c>
      <c r="C291" s="12">
        <f>COUNTIF(B:B,Table1[[#This Row],[Order_id]])</f>
        <v>4</v>
      </c>
      <c r="D291" t="s">
        <v>36</v>
      </c>
      <c r="E291" s="2">
        <v>4</v>
      </c>
      <c r="F291" s="1" t="s">
        <v>283</v>
      </c>
      <c r="G291" s="1" t="str">
        <f>TEXT(Table1[[#This Row],[Order_date]],"dddd")</f>
        <v>Thursday</v>
      </c>
      <c r="H291" s="13">
        <v>0.81861111111111118</v>
      </c>
      <c r="I291" s="2">
        <v>8.56</v>
      </c>
      <c r="J291" s="2">
        <v>783.51</v>
      </c>
      <c r="K291" t="s">
        <v>19</v>
      </c>
      <c r="L291" t="s">
        <v>26</v>
      </c>
      <c r="M291" t="s">
        <v>608</v>
      </c>
    </row>
    <row r="292" spans="1:13" ht="15.75" x14ac:dyDescent="0.25">
      <c r="A292" s="2">
        <v>755</v>
      </c>
      <c r="B292" s="12">
        <v>121</v>
      </c>
      <c r="C292" s="12">
        <f>COUNTIF(B:B,Table1[[#This Row],[Order_id]])</f>
        <v>4</v>
      </c>
      <c r="D292" t="s">
        <v>46</v>
      </c>
      <c r="E292" s="2">
        <v>17</v>
      </c>
      <c r="F292" s="1" t="s">
        <v>79</v>
      </c>
      <c r="G292" s="1" t="str">
        <f>TEXT(Table1[[#This Row],[Order_date]],"dddd")</f>
        <v>Tuesday</v>
      </c>
      <c r="H292" s="13">
        <v>0.81861111111111118</v>
      </c>
      <c r="I292" s="2">
        <v>5.0999999999999996</v>
      </c>
      <c r="J292" s="2">
        <v>424.03</v>
      </c>
      <c r="K292" t="s">
        <v>19</v>
      </c>
      <c r="L292" t="s">
        <v>22</v>
      </c>
      <c r="M292" t="s">
        <v>946</v>
      </c>
    </row>
    <row r="293" spans="1:13" ht="15.75" x14ac:dyDescent="0.25">
      <c r="A293" s="2">
        <v>530</v>
      </c>
      <c r="B293" s="12">
        <v>122</v>
      </c>
      <c r="C293" s="12">
        <f>COUNTIF(B:B,Table1[[#This Row],[Order_id]])</f>
        <v>1</v>
      </c>
      <c r="D293" t="s">
        <v>42</v>
      </c>
      <c r="E293" s="2">
        <v>4</v>
      </c>
      <c r="F293" s="1" t="s">
        <v>284</v>
      </c>
      <c r="G293" s="1" t="str">
        <f>TEXT(Table1[[#This Row],[Order_date]],"dddd")</f>
        <v>Sunday</v>
      </c>
      <c r="H293" s="13">
        <v>0.82660879629629624</v>
      </c>
      <c r="I293" s="2">
        <v>18.03</v>
      </c>
      <c r="J293" s="2">
        <v>828.29</v>
      </c>
      <c r="K293" t="s">
        <v>12</v>
      </c>
      <c r="L293" t="s">
        <v>26</v>
      </c>
      <c r="M293" t="s">
        <v>947</v>
      </c>
    </row>
    <row r="294" spans="1:13" ht="15.75" x14ac:dyDescent="0.25">
      <c r="A294" s="2">
        <v>274</v>
      </c>
      <c r="B294" s="12">
        <v>123</v>
      </c>
      <c r="C294" s="12">
        <f>COUNTIF(B:B,Table1[[#This Row],[Order_id]])</f>
        <v>1</v>
      </c>
      <c r="D294" t="s">
        <v>46</v>
      </c>
      <c r="E294" s="2">
        <v>20</v>
      </c>
      <c r="F294" s="1" t="s">
        <v>285</v>
      </c>
      <c r="G294" s="1" t="str">
        <f>TEXT(Table1[[#This Row],[Order_date]],"dddd")</f>
        <v>Saturday</v>
      </c>
      <c r="H294" s="13">
        <v>0.84177083333333336</v>
      </c>
      <c r="I294" s="2">
        <v>12.65</v>
      </c>
      <c r="J294" s="2">
        <v>857.92</v>
      </c>
      <c r="K294" t="s">
        <v>12</v>
      </c>
      <c r="L294" t="s">
        <v>31</v>
      </c>
      <c r="M294" t="s">
        <v>609</v>
      </c>
    </row>
    <row r="295" spans="1:13" ht="15.75" x14ac:dyDescent="0.25">
      <c r="A295" s="2">
        <v>879</v>
      </c>
      <c r="B295" s="12">
        <v>124</v>
      </c>
      <c r="C295" s="12">
        <f>COUNTIF(B:B,Table1[[#This Row],[Order_id]])</f>
        <v>4</v>
      </c>
      <c r="D295" t="s">
        <v>40</v>
      </c>
      <c r="E295" s="2">
        <v>1</v>
      </c>
      <c r="F295" s="1" t="s">
        <v>286</v>
      </c>
      <c r="G295" s="1" t="str">
        <f>TEXT(Table1[[#This Row],[Order_date]],"dddd")</f>
        <v>Monday</v>
      </c>
      <c r="H295" s="13">
        <v>0.84206018518518511</v>
      </c>
      <c r="I295" s="2">
        <v>16.12</v>
      </c>
      <c r="J295" s="2">
        <v>362.89</v>
      </c>
      <c r="K295" t="s">
        <v>12</v>
      </c>
      <c r="L295" t="s">
        <v>13</v>
      </c>
      <c r="M295" t="s">
        <v>610</v>
      </c>
    </row>
    <row r="296" spans="1:13" ht="15.75" x14ac:dyDescent="0.25">
      <c r="A296" s="2">
        <v>506</v>
      </c>
      <c r="B296" s="12">
        <v>124</v>
      </c>
      <c r="C296" s="12">
        <f>COUNTIF(B:B,Table1[[#This Row],[Order_id]])</f>
        <v>4</v>
      </c>
      <c r="D296" t="s">
        <v>17</v>
      </c>
      <c r="E296" s="2">
        <v>17</v>
      </c>
      <c r="F296" s="1" t="s">
        <v>180</v>
      </c>
      <c r="G296" s="1" t="str">
        <f>TEXT(Table1[[#This Row],[Order_date]],"dddd")</f>
        <v>Friday</v>
      </c>
      <c r="H296" s="13">
        <v>0.84206018518518511</v>
      </c>
      <c r="I296" s="2">
        <v>12.76</v>
      </c>
      <c r="J296" s="2">
        <v>945.05</v>
      </c>
      <c r="K296" t="s">
        <v>12</v>
      </c>
      <c r="L296" t="s">
        <v>22</v>
      </c>
      <c r="M296" t="s">
        <v>948</v>
      </c>
    </row>
    <row r="297" spans="1:13" ht="15.75" x14ac:dyDescent="0.25">
      <c r="A297" s="2">
        <v>178</v>
      </c>
      <c r="B297" s="12">
        <v>124</v>
      </c>
      <c r="C297" s="12">
        <f>COUNTIF(B:B,Table1[[#This Row],[Order_id]])</f>
        <v>4</v>
      </c>
      <c r="D297" t="s">
        <v>42</v>
      </c>
      <c r="E297" s="2">
        <v>17</v>
      </c>
      <c r="F297" s="1" t="s">
        <v>287</v>
      </c>
      <c r="G297" s="1" t="str">
        <f>TEXT(Table1[[#This Row],[Order_date]],"dddd")</f>
        <v>Sunday</v>
      </c>
      <c r="H297" s="13">
        <v>0.84206018518518511</v>
      </c>
      <c r="I297" s="2">
        <v>18.579999999999998</v>
      </c>
      <c r="J297" s="2">
        <v>222.8</v>
      </c>
      <c r="K297" t="s">
        <v>12</v>
      </c>
      <c r="L297" t="s">
        <v>26</v>
      </c>
      <c r="M297" t="s">
        <v>949</v>
      </c>
    </row>
    <row r="298" spans="1:13" ht="15.75" x14ac:dyDescent="0.25">
      <c r="A298" s="2">
        <v>308</v>
      </c>
      <c r="B298" s="12">
        <v>124</v>
      </c>
      <c r="C298" s="12">
        <f>COUNTIF(B:B,Table1[[#This Row],[Order_id]])</f>
        <v>4</v>
      </c>
      <c r="D298" t="s">
        <v>10</v>
      </c>
      <c r="E298" s="2">
        <v>18</v>
      </c>
      <c r="F298" s="1" t="s">
        <v>288</v>
      </c>
      <c r="G298" s="1" t="str">
        <f>TEXT(Table1[[#This Row],[Order_date]],"dddd")</f>
        <v>Thursday</v>
      </c>
      <c r="H298" s="13">
        <v>0.84206018518518511</v>
      </c>
      <c r="I298" s="2">
        <v>5.95</v>
      </c>
      <c r="J298" s="2">
        <v>211.99</v>
      </c>
      <c r="K298" t="s">
        <v>28</v>
      </c>
      <c r="L298" t="s">
        <v>26</v>
      </c>
      <c r="M298" t="s">
        <v>950</v>
      </c>
    </row>
    <row r="299" spans="1:13" ht="15.75" x14ac:dyDescent="0.25">
      <c r="A299" s="2">
        <v>12</v>
      </c>
      <c r="B299" s="12">
        <v>125</v>
      </c>
      <c r="C299" s="12">
        <f>COUNTIF(B:B,Table1[[#This Row],[Order_id]])</f>
        <v>1</v>
      </c>
      <c r="D299" t="s">
        <v>23</v>
      </c>
      <c r="E299" s="2">
        <v>10</v>
      </c>
      <c r="F299" s="1" t="s">
        <v>289</v>
      </c>
      <c r="G299" s="1" t="str">
        <f>TEXT(Table1[[#This Row],[Order_date]],"dddd")</f>
        <v>Friday</v>
      </c>
      <c r="H299" s="13">
        <v>0.85493055555555564</v>
      </c>
      <c r="I299" s="2">
        <v>19.079999999999998</v>
      </c>
      <c r="J299" s="2">
        <v>910.69</v>
      </c>
      <c r="K299" t="s">
        <v>19</v>
      </c>
      <c r="L299" t="s">
        <v>31</v>
      </c>
      <c r="M299" t="s">
        <v>951</v>
      </c>
    </row>
    <row r="300" spans="1:13" ht="15.75" x14ac:dyDescent="0.25">
      <c r="A300" s="2">
        <v>890</v>
      </c>
      <c r="B300" s="12">
        <v>126</v>
      </c>
      <c r="C300" s="12">
        <f>COUNTIF(B:B,Table1[[#This Row],[Order_id]])</f>
        <v>1</v>
      </c>
      <c r="D300" t="s">
        <v>36</v>
      </c>
      <c r="E300" s="2">
        <v>12</v>
      </c>
      <c r="F300" s="1" t="s">
        <v>290</v>
      </c>
      <c r="G300" s="1" t="str">
        <f>TEXT(Table1[[#This Row],[Order_date]],"dddd")</f>
        <v>Saturday</v>
      </c>
      <c r="H300" s="13">
        <v>0.87062499999999998</v>
      </c>
      <c r="I300" s="2">
        <v>11.12</v>
      </c>
      <c r="J300" s="2">
        <v>402.66</v>
      </c>
      <c r="K300" t="s">
        <v>16</v>
      </c>
      <c r="L300" t="s">
        <v>26</v>
      </c>
      <c r="M300" t="s">
        <v>952</v>
      </c>
    </row>
    <row r="301" spans="1:13" ht="15.75" x14ac:dyDescent="0.25">
      <c r="A301" s="2">
        <v>384</v>
      </c>
      <c r="B301" s="12">
        <v>127</v>
      </c>
      <c r="C301" s="12">
        <f>COUNTIF(B:B,Table1[[#This Row],[Order_id]])</f>
        <v>1</v>
      </c>
      <c r="D301" t="s">
        <v>40</v>
      </c>
      <c r="E301" s="2">
        <v>15</v>
      </c>
      <c r="F301" s="1" t="s">
        <v>291</v>
      </c>
      <c r="G301" s="1" t="str">
        <f>TEXT(Table1[[#This Row],[Order_date]],"dddd")</f>
        <v>Saturday</v>
      </c>
      <c r="H301" s="13">
        <v>0.87387731481481479</v>
      </c>
      <c r="I301" s="2">
        <v>15.24</v>
      </c>
      <c r="J301" s="2">
        <v>746.29</v>
      </c>
      <c r="K301" t="s">
        <v>12</v>
      </c>
      <c r="L301" t="s">
        <v>22</v>
      </c>
      <c r="M301" t="s">
        <v>953</v>
      </c>
    </row>
    <row r="302" spans="1:13" ht="15.75" x14ac:dyDescent="0.25">
      <c r="A302" s="2">
        <v>162</v>
      </c>
      <c r="B302" s="12">
        <v>128</v>
      </c>
      <c r="C302" s="12">
        <f>COUNTIF(B:B,Table1[[#This Row],[Order_id]])</f>
        <v>1</v>
      </c>
      <c r="D302" t="s">
        <v>36</v>
      </c>
      <c r="E302" s="2">
        <v>8</v>
      </c>
      <c r="F302" s="1" t="s">
        <v>49</v>
      </c>
      <c r="G302" s="1" t="str">
        <f>TEXT(Table1[[#This Row],[Order_date]],"dddd")</f>
        <v>Saturday</v>
      </c>
      <c r="H302" s="13">
        <v>0.87854166666666667</v>
      </c>
      <c r="I302" s="2">
        <v>8.1199999999999992</v>
      </c>
      <c r="J302" s="2">
        <v>629.30999999999995</v>
      </c>
      <c r="K302" t="s">
        <v>19</v>
      </c>
      <c r="L302" t="s">
        <v>22</v>
      </c>
      <c r="M302" t="s">
        <v>954</v>
      </c>
    </row>
    <row r="303" spans="1:13" ht="15.75" x14ac:dyDescent="0.25">
      <c r="A303" s="2">
        <v>903</v>
      </c>
      <c r="B303" s="12">
        <v>129</v>
      </c>
      <c r="C303" s="12">
        <f>COUNTIF(B:B,Table1[[#This Row],[Order_id]])</f>
        <v>2</v>
      </c>
      <c r="D303" t="s">
        <v>14</v>
      </c>
      <c r="E303" s="2">
        <v>2</v>
      </c>
      <c r="F303" s="1" t="s">
        <v>292</v>
      </c>
      <c r="G303" s="1" t="str">
        <f>TEXT(Table1[[#This Row],[Order_date]],"dddd")</f>
        <v>Monday</v>
      </c>
      <c r="H303" s="13">
        <v>0.88405092592592593</v>
      </c>
      <c r="I303" s="2">
        <v>9.5299999999999994</v>
      </c>
      <c r="J303" s="2">
        <v>352.48</v>
      </c>
      <c r="K303" t="s">
        <v>28</v>
      </c>
      <c r="L303" t="s">
        <v>13</v>
      </c>
      <c r="M303" t="s">
        <v>955</v>
      </c>
    </row>
    <row r="304" spans="1:13" ht="15.75" x14ac:dyDescent="0.25">
      <c r="A304" s="2">
        <v>475</v>
      </c>
      <c r="B304" s="12">
        <v>129</v>
      </c>
      <c r="C304" s="12">
        <f>COUNTIF(B:B,Table1[[#This Row],[Order_id]])</f>
        <v>2</v>
      </c>
      <c r="D304" t="s">
        <v>14</v>
      </c>
      <c r="E304" s="2">
        <v>3</v>
      </c>
      <c r="F304" s="1" t="s">
        <v>152</v>
      </c>
      <c r="G304" s="1" t="str">
        <f>TEXT(Table1[[#This Row],[Order_date]],"dddd")</f>
        <v>Friday</v>
      </c>
      <c r="H304" s="13">
        <v>0.88405092592592593</v>
      </c>
      <c r="I304" s="2">
        <v>8.48</v>
      </c>
      <c r="J304" s="2">
        <v>630.48</v>
      </c>
      <c r="K304" t="s">
        <v>28</v>
      </c>
      <c r="L304" t="s">
        <v>31</v>
      </c>
      <c r="M304" t="s">
        <v>611</v>
      </c>
    </row>
    <row r="305" spans="1:13" ht="15.75" x14ac:dyDescent="0.25">
      <c r="A305" s="2">
        <v>323</v>
      </c>
      <c r="B305" s="12">
        <v>130</v>
      </c>
      <c r="C305" s="12">
        <f>COUNTIF(B:B,Table1[[#This Row],[Order_id]])</f>
        <v>4</v>
      </c>
      <c r="D305" t="s">
        <v>29</v>
      </c>
      <c r="E305" s="2">
        <v>2</v>
      </c>
      <c r="F305" s="1" t="s">
        <v>293</v>
      </c>
      <c r="G305" s="1" t="str">
        <f>TEXT(Table1[[#This Row],[Order_date]],"dddd")</f>
        <v>Saturday</v>
      </c>
      <c r="H305" s="13">
        <v>0.88535879629629621</v>
      </c>
      <c r="I305" s="2">
        <v>13.58</v>
      </c>
      <c r="J305" s="2">
        <v>587.70000000000005</v>
      </c>
      <c r="K305" t="s">
        <v>28</v>
      </c>
      <c r="L305" t="s">
        <v>13</v>
      </c>
      <c r="M305" t="s">
        <v>612</v>
      </c>
    </row>
    <row r="306" spans="1:13" ht="15.75" x14ac:dyDescent="0.25">
      <c r="A306" s="2">
        <v>513</v>
      </c>
      <c r="B306" s="12">
        <v>130</v>
      </c>
      <c r="C306" s="12">
        <f>COUNTIF(B:B,Table1[[#This Row],[Order_id]])</f>
        <v>4</v>
      </c>
      <c r="D306" t="s">
        <v>14</v>
      </c>
      <c r="E306" s="2">
        <v>7</v>
      </c>
      <c r="F306" s="1" t="s">
        <v>294</v>
      </c>
      <c r="G306" s="1" t="str">
        <f>TEXT(Table1[[#This Row],[Order_date]],"dddd")</f>
        <v>Tuesday</v>
      </c>
      <c r="H306" s="13">
        <v>0.88535879629629621</v>
      </c>
      <c r="I306" s="2">
        <v>19.760000000000002</v>
      </c>
      <c r="J306" s="2">
        <v>374.81</v>
      </c>
      <c r="K306" t="s">
        <v>16</v>
      </c>
      <c r="L306" t="s">
        <v>26</v>
      </c>
      <c r="M306" t="s">
        <v>956</v>
      </c>
    </row>
    <row r="307" spans="1:13" ht="15.75" x14ac:dyDescent="0.25">
      <c r="A307" s="2">
        <v>35</v>
      </c>
      <c r="B307" s="12">
        <v>130</v>
      </c>
      <c r="C307" s="12">
        <f>COUNTIF(B:B,Table1[[#This Row],[Order_id]])</f>
        <v>4</v>
      </c>
      <c r="D307" t="s">
        <v>23</v>
      </c>
      <c r="E307" s="2">
        <v>8</v>
      </c>
      <c r="F307" s="1" t="s">
        <v>295</v>
      </c>
      <c r="G307" s="1" t="str">
        <f>TEXT(Table1[[#This Row],[Order_date]],"dddd")</f>
        <v>Tuesday</v>
      </c>
      <c r="H307" s="13">
        <v>0.88535879629629621</v>
      </c>
      <c r="I307" s="2">
        <v>17.11</v>
      </c>
      <c r="J307" s="2">
        <v>195.72</v>
      </c>
      <c r="K307" t="s">
        <v>19</v>
      </c>
      <c r="L307" t="s">
        <v>22</v>
      </c>
      <c r="M307" t="s">
        <v>613</v>
      </c>
    </row>
    <row r="308" spans="1:13" ht="15.75" x14ac:dyDescent="0.25">
      <c r="A308" s="2">
        <v>861</v>
      </c>
      <c r="B308" s="12">
        <v>130</v>
      </c>
      <c r="C308" s="12">
        <f>COUNTIF(B:B,Table1[[#This Row],[Order_id]])</f>
        <v>4</v>
      </c>
      <c r="D308" t="s">
        <v>14</v>
      </c>
      <c r="E308" s="2">
        <v>16</v>
      </c>
      <c r="F308" s="1" t="s">
        <v>296</v>
      </c>
      <c r="G308" s="1" t="str">
        <f>TEXT(Table1[[#This Row],[Order_date]],"dddd")</f>
        <v>Monday</v>
      </c>
      <c r="H308" s="13">
        <v>0.88535879629629621</v>
      </c>
      <c r="I308" s="2">
        <v>18.48</v>
      </c>
      <c r="J308" s="2">
        <v>852.98</v>
      </c>
      <c r="K308" t="s">
        <v>12</v>
      </c>
      <c r="L308" t="s">
        <v>31</v>
      </c>
      <c r="M308" t="s">
        <v>957</v>
      </c>
    </row>
    <row r="309" spans="1:13" ht="15.75" x14ac:dyDescent="0.25">
      <c r="A309" s="2">
        <v>524</v>
      </c>
      <c r="B309" s="12">
        <v>131</v>
      </c>
      <c r="C309" s="12">
        <f>COUNTIF(B:B,Table1[[#This Row],[Order_id]])</f>
        <v>4</v>
      </c>
      <c r="D309" t="s">
        <v>20</v>
      </c>
      <c r="E309" s="2">
        <v>19</v>
      </c>
      <c r="F309" s="1" t="s">
        <v>297</v>
      </c>
      <c r="G309" s="1" t="str">
        <f>TEXT(Table1[[#This Row],[Order_date]],"dddd")</f>
        <v>Friday</v>
      </c>
      <c r="H309" s="13">
        <v>0.89803240740740742</v>
      </c>
      <c r="I309" s="2">
        <v>15.12</v>
      </c>
      <c r="J309" s="2">
        <v>816.41</v>
      </c>
      <c r="K309" t="s">
        <v>12</v>
      </c>
      <c r="L309" t="s">
        <v>22</v>
      </c>
      <c r="M309" t="s">
        <v>614</v>
      </c>
    </row>
    <row r="310" spans="1:13" ht="15.75" x14ac:dyDescent="0.25">
      <c r="A310" s="2">
        <v>86</v>
      </c>
      <c r="B310" s="12">
        <v>131</v>
      </c>
      <c r="C310" s="12">
        <f>COUNTIF(B:B,Table1[[#This Row],[Order_id]])</f>
        <v>4</v>
      </c>
      <c r="D310" t="s">
        <v>17</v>
      </c>
      <c r="E310" s="2">
        <v>1</v>
      </c>
      <c r="F310" s="1" t="s">
        <v>298</v>
      </c>
      <c r="G310" s="1" t="str">
        <f>TEXT(Table1[[#This Row],[Order_date]],"dddd")</f>
        <v>Friday</v>
      </c>
      <c r="H310" s="13">
        <v>0.89803240740740742</v>
      </c>
      <c r="I310" s="2">
        <v>19.54</v>
      </c>
      <c r="J310" s="2">
        <v>380.36</v>
      </c>
      <c r="K310" t="s">
        <v>19</v>
      </c>
      <c r="L310" t="s">
        <v>26</v>
      </c>
      <c r="M310" t="s">
        <v>615</v>
      </c>
    </row>
    <row r="311" spans="1:13" ht="15.75" x14ac:dyDescent="0.25">
      <c r="A311" s="2">
        <v>698</v>
      </c>
      <c r="B311" s="12">
        <v>131</v>
      </c>
      <c r="C311" s="12">
        <f>COUNTIF(B:B,Table1[[#This Row],[Order_id]])</f>
        <v>4</v>
      </c>
      <c r="D311" t="s">
        <v>17</v>
      </c>
      <c r="E311" s="2">
        <v>18</v>
      </c>
      <c r="F311" s="1" t="s">
        <v>299</v>
      </c>
      <c r="G311" s="1" t="str">
        <f>TEXT(Table1[[#This Row],[Order_date]],"dddd")</f>
        <v>Saturday</v>
      </c>
      <c r="H311" s="13">
        <v>0.89803240740740742</v>
      </c>
      <c r="I311" s="2">
        <v>6.96</v>
      </c>
      <c r="J311" s="2">
        <v>831.35</v>
      </c>
      <c r="K311" t="s">
        <v>19</v>
      </c>
      <c r="L311" t="s">
        <v>31</v>
      </c>
      <c r="M311" t="s">
        <v>958</v>
      </c>
    </row>
    <row r="312" spans="1:13" ht="15.75" x14ac:dyDescent="0.25">
      <c r="A312" s="2">
        <v>144</v>
      </c>
      <c r="B312" s="12">
        <v>131</v>
      </c>
      <c r="C312" s="12">
        <f>COUNTIF(B:B,Table1[[#This Row],[Order_id]])</f>
        <v>4</v>
      </c>
      <c r="D312" t="s">
        <v>42</v>
      </c>
      <c r="E312" s="2">
        <v>19</v>
      </c>
      <c r="F312" s="1" t="s">
        <v>300</v>
      </c>
      <c r="G312" s="1" t="str">
        <f>TEXT(Table1[[#This Row],[Order_date]],"dddd")</f>
        <v>Wednesday</v>
      </c>
      <c r="H312" s="13">
        <v>0.89803240740740742</v>
      </c>
      <c r="I312" s="2">
        <v>18.63</v>
      </c>
      <c r="J312" s="2">
        <v>329.22</v>
      </c>
      <c r="K312" t="s">
        <v>19</v>
      </c>
      <c r="L312" t="s">
        <v>13</v>
      </c>
      <c r="M312" t="s">
        <v>959</v>
      </c>
    </row>
    <row r="313" spans="1:13" ht="15.75" x14ac:dyDescent="0.25">
      <c r="A313" s="2">
        <v>256</v>
      </c>
      <c r="B313" s="12">
        <v>132</v>
      </c>
      <c r="C313" s="12">
        <f>COUNTIF(B:B,Table1[[#This Row],[Order_id]])</f>
        <v>1</v>
      </c>
      <c r="D313" t="s">
        <v>10</v>
      </c>
      <c r="E313" s="2">
        <v>6</v>
      </c>
      <c r="F313" s="1" t="s">
        <v>301</v>
      </c>
      <c r="G313" s="1" t="str">
        <f>TEXT(Table1[[#This Row],[Order_date]],"dddd")</f>
        <v>Thursday</v>
      </c>
      <c r="H313" s="13">
        <v>0.90468749999999998</v>
      </c>
      <c r="I313" s="2">
        <v>12.5</v>
      </c>
      <c r="J313" s="2">
        <v>563.54999999999995</v>
      </c>
      <c r="K313" t="s">
        <v>12</v>
      </c>
      <c r="L313" t="s">
        <v>26</v>
      </c>
      <c r="M313" t="s">
        <v>960</v>
      </c>
    </row>
    <row r="314" spans="1:13" ht="15.75" x14ac:dyDescent="0.25">
      <c r="A314" s="2">
        <v>523</v>
      </c>
      <c r="B314" s="12">
        <v>133</v>
      </c>
      <c r="C314" s="12">
        <f>COUNTIF(B:B,Table1[[#This Row],[Order_id]])</f>
        <v>3</v>
      </c>
      <c r="D314" t="s">
        <v>23</v>
      </c>
      <c r="E314" s="2">
        <v>18</v>
      </c>
      <c r="F314" s="1" t="s">
        <v>302</v>
      </c>
      <c r="G314" s="1" t="str">
        <f>TEXT(Table1[[#This Row],[Order_date]],"dddd")</f>
        <v>Tuesday</v>
      </c>
      <c r="H314" s="13">
        <v>0.91686342592592596</v>
      </c>
      <c r="I314" s="2">
        <v>6.5</v>
      </c>
      <c r="J314" s="2">
        <v>446.34</v>
      </c>
      <c r="K314" t="s">
        <v>16</v>
      </c>
      <c r="L314" t="s">
        <v>22</v>
      </c>
      <c r="M314" t="s">
        <v>961</v>
      </c>
    </row>
    <row r="315" spans="1:13" ht="15.75" x14ac:dyDescent="0.25">
      <c r="A315" s="2">
        <v>190</v>
      </c>
      <c r="B315" s="12">
        <v>133</v>
      </c>
      <c r="C315" s="12">
        <f>COUNTIF(B:B,Table1[[#This Row],[Order_id]])</f>
        <v>3</v>
      </c>
      <c r="D315" t="s">
        <v>20</v>
      </c>
      <c r="E315" s="2">
        <v>6</v>
      </c>
      <c r="F315" s="1" t="s">
        <v>303</v>
      </c>
      <c r="G315" s="1" t="str">
        <f>TEXT(Table1[[#This Row],[Order_date]],"dddd")</f>
        <v>Tuesday</v>
      </c>
      <c r="H315" s="13">
        <v>0.91686342592592596</v>
      </c>
      <c r="I315" s="2">
        <v>6.83</v>
      </c>
      <c r="J315" s="2">
        <v>281.04000000000002</v>
      </c>
      <c r="K315" t="s">
        <v>12</v>
      </c>
      <c r="L315" t="s">
        <v>26</v>
      </c>
      <c r="M315" t="s">
        <v>962</v>
      </c>
    </row>
    <row r="316" spans="1:13" ht="15.75" x14ac:dyDescent="0.25">
      <c r="A316" s="2">
        <v>854</v>
      </c>
      <c r="B316" s="12">
        <v>133</v>
      </c>
      <c r="C316" s="12">
        <f>COUNTIF(B:B,Table1[[#This Row],[Order_id]])</f>
        <v>3</v>
      </c>
      <c r="D316" t="s">
        <v>36</v>
      </c>
      <c r="E316" s="2">
        <v>18</v>
      </c>
      <c r="F316" s="1" t="s">
        <v>304</v>
      </c>
      <c r="G316" s="1" t="str">
        <f>TEXT(Table1[[#This Row],[Order_date]],"dddd")</f>
        <v>Wednesday</v>
      </c>
      <c r="H316" s="13">
        <v>0.91686342592592596</v>
      </c>
      <c r="I316" s="2">
        <v>18.91</v>
      </c>
      <c r="J316" s="2">
        <v>273.14999999999998</v>
      </c>
      <c r="K316" t="s">
        <v>12</v>
      </c>
      <c r="L316" t="s">
        <v>22</v>
      </c>
      <c r="M316" t="s">
        <v>963</v>
      </c>
    </row>
    <row r="317" spans="1:13" ht="15.75" x14ac:dyDescent="0.25">
      <c r="A317" s="2">
        <v>734</v>
      </c>
      <c r="B317" s="12">
        <v>134</v>
      </c>
      <c r="C317" s="12">
        <f>COUNTIF(B:B,Table1[[#This Row],[Order_id]])</f>
        <v>3</v>
      </c>
      <c r="D317" t="s">
        <v>17</v>
      </c>
      <c r="E317" s="2">
        <v>17</v>
      </c>
      <c r="F317" s="1" t="s">
        <v>97</v>
      </c>
      <c r="G317" s="1" t="str">
        <f>TEXT(Table1[[#This Row],[Order_date]],"dddd")</f>
        <v>Monday</v>
      </c>
      <c r="H317" s="13">
        <v>0.9259722222222222</v>
      </c>
      <c r="I317" s="2">
        <v>11.71</v>
      </c>
      <c r="J317" s="2">
        <v>885.01</v>
      </c>
      <c r="K317" t="s">
        <v>19</v>
      </c>
      <c r="L317" t="s">
        <v>26</v>
      </c>
      <c r="M317" t="s">
        <v>616</v>
      </c>
    </row>
    <row r="318" spans="1:13" ht="15.75" x14ac:dyDescent="0.25">
      <c r="A318" s="2">
        <v>596</v>
      </c>
      <c r="B318" s="12">
        <v>134</v>
      </c>
      <c r="C318" s="12">
        <f>COUNTIF(B:B,Table1[[#This Row],[Order_id]])</f>
        <v>3</v>
      </c>
      <c r="D318" t="s">
        <v>36</v>
      </c>
      <c r="E318" s="2">
        <v>4</v>
      </c>
      <c r="F318" s="1" t="s">
        <v>305</v>
      </c>
      <c r="G318" s="1" t="str">
        <f>TEXT(Table1[[#This Row],[Order_date]],"dddd")</f>
        <v>Monday</v>
      </c>
      <c r="H318" s="13">
        <v>0.9259722222222222</v>
      </c>
      <c r="I318" s="2">
        <v>15.41</v>
      </c>
      <c r="J318" s="2">
        <v>923.15</v>
      </c>
      <c r="K318" t="s">
        <v>12</v>
      </c>
      <c r="L318" t="s">
        <v>31</v>
      </c>
      <c r="M318" t="s">
        <v>964</v>
      </c>
    </row>
    <row r="319" spans="1:13" ht="15.75" x14ac:dyDescent="0.25">
      <c r="A319" s="2">
        <v>198</v>
      </c>
      <c r="B319" s="12">
        <v>134</v>
      </c>
      <c r="C319" s="12">
        <f>COUNTIF(B:B,Table1[[#This Row],[Order_id]])</f>
        <v>3</v>
      </c>
      <c r="D319" t="s">
        <v>14</v>
      </c>
      <c r="E319" s="2">
        <v>11</v>
      </c>
      <c r="F319" s="1" t="s">
        <v>306</v>
      </c>
      <c r="G319" s="1" t="str">
        <f>TEXT(Table1[[#This Row],[Order_date]],"dddd")</f>
        <v>Friday</v>
      </c>
      <c r="H319" s="13">
        <v>0.9259722222222222</v>
      </c>
      <c r="I319" s="2">
        <v>17.34</v>
      </c>
      <c r="J319" s="2">
        <v>324.92</v>
      </c>
      <c r="K319" t="s">
        <v>19</v>
      </c>
      <c r="L319" t="s">
        <v>26</v>
      </c>
      <c r="M319" t="s">
        <v>617</v>
      </c>
    </row>
    <row r="320" spans="1:13" ht="15.75" x14ac:dyDescent="0.25">
      <c r="A320" s="2">
        <v>245</v>
      </c>
      <c r="B320" s="12">
        <v>135</v>
      </c>
      <c r="C320" s="12">
        <f>COUNTIF(B:B,Table1[[#This Row],[Order_id]])</f>
        <v>1</v>
      </c>
      <c r="D320" t="s">
        <v>42</v>
      </c>
      <c r="E320" s="2">
        <v>5</v>
      </c>
      <c r="F320" s="1" t="s">
        <v>307</v>
      </c>
      <c r="G320" s="1" t="str">
        <f>TEXT(Table1[[#This Row],[Order_date]],"dddd")</f>
        <v>Sunday</v>
      </c>
      <c r="H320" s="13">
        <v>0.9371990740740741</v>
      </c>
      <c r="I320" s="2">
        <v>19.68</v>
      </c>
      <c r="J320" s="2">
        <v>523.70000000000005</v>
      </c>
      <c r="K320" t="s">
        <v>16</v>
      </c>
      <c r="L320" t="s">
        <v>26</v>
      </c>
      <c r="M320" t="s">
        <v>965</v>
      </c>
    </row>
    <row r="321" spans="1:13" ht="15.75" x14ac:dyDescent="0.25">
      <c r="A321" s="2">
        <v>844</v>
      </c>
      <c r="B321" s="12">
        <v>136</v>
      </c>
      <c r="C321" s="12">
        <f>COUNTIF(B:B,Table1[[#This Row],[Order_id]])</f>
        <v>2</v>
      </c>
      <c r="D321" t="s">
        <v>40</v>
      </c>
      <c r="E321" s="2">
        <v>7</v>
      </c>
      <c r="F321" s="1" t="s">
        <v>308</v>
      </c>
      <c r="G321" s="1" t="str">
        <f>TEXT(Table1[[#This Row],[Order_date]],"dddd")</f>
        <v>Saturday</v>
      </c>
      <c r="H321" s="13">
        <v>0.93945601851851857</v>
      </c>
      <c r="I321" s="2">
        <v>15.6</v>
      </c>
      <c r="J321" s="2">
        <v>234.75</v>
      </c>
      <c r="K321" t="s">
        <v>12</v>
      </c>
      <c r="L321" t="s">
        <v>31</v>
      </c>
      <c r="M321" t="s">
        <v>966</v>
      </c>
    </row>
    <row r="322" spans="1:13" ht="15.75" x14ac:dyDescent="0.25">
      <c r="A322" s="2">
        <v>945</v>
      </c>
      <c r="B322" s="12">
        <v>136</v>
      </c>
      <c r="C322" s="12">
        <f>COUNTIF(B:B,Table1[[#This Row],[Order_id]])</f>
        <v>2</v>
      </c>
      <c r="D322" t="s">
        <v>10</v>
      </c>
      <c r="E322" s="2">
        <v>11</v>
      </c>
      <c r="F322" s="1" t="s">
        <v>309</v>
      </c>
      <c r="G322" s="1" t="str">
        <f>TEXT(Table1[[#This Row],[Order_date]],"dddd")</f>
        <v>Tuesday</v>
      </c>
      <c r="H322" s="13">
        <v>0.93945601851851857</v>
      </c>
      <c r="I322" s="2">
        <v>18.71</v>
      </c>
      <c r="J322" s="2">
        <v>763.75</v>
      </c>
      <c r="K322" t="s">
        <v>16</v>
      </c>
      <c r="L322" t="s">
        <v>13</v>
      </c>
      <c r="M322" t="s">
        <v>967</v>
      </c>
    </row>
    <row r="323" spans="1:13" ht="15.75" x14ac:dyDescent="0.25">
      <c r="A323" s="2">
        <v>42</v>
      </c>
      <c r="B323" s="12">
        <v>137</v>
      </c>
      <c r="C323" s="12">
        <f>COUNTIF(B:B,Table1[[#This Row],[Order_id]])</f>
        <v>3</v>
      </c>
      <c r="D323" t="s">
        <v>36</v>
      </c>
      <c r="E323" s="2">
        <v>1</v>
      </c>
      <c r="F323" s="1" t="s">
        <v>310</v>
      </c>
      <c r="G323" s="1" t="str">
        <f>TEXT(Table1[[#This Row],[Order_date]],"dddd")</f>
        <v>Monday</v>
      </c>
      <c r="H323" s="13">
        <v>0.48206018518518517</v>
      </c>
      <c r="I323" s="2">
        <v>16.16</v>
      </c>
      <c r="J323" s="2">
        <v>788.78</v>
      </c>
      <c r="K323" t="s">
        <v>28</v>
      </c>
      <c r="L323" t="s">
        <v>26</v>
      </c>
      <c r="M323" t="s">
        <v>968</v>
      </c>
    </row>
    <row r="324" spans="1:13" ht="15.75" x14ac:dyDescent="0.25">
      <c r="A324" s="2">
        <v>628</v>
      </c>
      <c r="B324" s="12">
        <v>137</v>
      </c>
      <c r="C324" s="12">
        <f>COUNTIF(B:B,Table1[[#This Row],[Order_id]])</f>
        <v>3</v>
      </c>
      <c r="D324" t="s">
        <v>14</v>
      </c>
      <c r="E324" s="2">
        <v>14</v>
      </c>
      <c r="F324" s="1" t="s">
        <v>48</v>
      </c>
      <c r="G324" s="1" t="str">
        <f>TEXT(Table1[[#This Row],[Order_date]],"dddd")</f>
        <v>Saturday</v>
      </c>
      <c r="H324" s="13">
        <v>0.48206018518518517</v>
      </c>
      <c r="I324" s="2">
        <v>12.59</v>
      </c>
      <c r="J324" s="2">
        <v>441.83</v>
      </c>
      <c r="K324" t="s">
        <v>16</v>
      </c>
      <c r="L324" t="s">
        <v>13</v>
      </c>
      <c r="M324" t="s">
        <v>969</v>
      </c>
    </row>
    <row r="325" spans="1:13" ht="15.75" x14ac:dyDescent="0.25">
      <c r="A325" s="2">
        <v>367</v>
      </c>
      <c r="B325" s="12">
        <v>137</v>
      </c>
      <c r="C325" s="12">
        <f>COUNTIF(B:B,Table1[[#This Row],[Order_id]])</f>
        <v>3</v>
      </c>
      <c r="D325" t="s">
        <v>29</v>
      </c>
      <c r="E325" s="2">
        <v>3</v>
      </c>
      <c r="F325" s="1" t="s">
        <v>311</v>
      </c>
      <c r="G325" s="1" t="str">
        <f>TEXT(Table1[[#This Row],[Order_date]],"dddd")</f>
        <v>Sunday</v>
      </c>
      <c r="H325" s="13">
        <v>0.48206018518518517</v>
      </c>
      <c r="I325" s="2">
        <v>6.65</v>
      </c>
      <c r="J325" s="2">
        <v>137.49</v>
      </c>
      <c r="K325" t="s">
        <v>19</v>
      </c>
      <c r="L325" t="s">
        <v>31</v>
      </c>
      <c r="M325" t="s">
        <v>618</v>
      </c>
    </row>
    <row r="326" spans="1:13" ht="15.75" x14ac:dyDescent="0.25">
      <c r="A326" s="2">
        <v>631</v>
      </c>
      <c r="B326" s="12">
        <v>138</v>
      </c>
      <c r="C326" s="12">
        <f>COUNTIF(B:B,Table1[[#This Row],[Order_id]])</f>
        <v>4</v>
      </c>
      <c r="D326" t="s">
        <v>36</v>
      </c>
      <c r="E326" s="2">
        <v>4</v>
      </c>
      <c r="F326" s="1" t="s">
        <v>196</v>
      </c>
      <c r="G326" s="1" t="str">
        <f>TEXT(Table1[[#This Row],[Order_date]],"dddd")</f>
        <v>Thursday</v>
      </c>
      <c r="H326" s="13">
        <v>0.48946759259259259</v>
      </c>
      <c r="I326" s="2">
        <v>19.05</v>
      </c>
      <c r="J326" s="2">
        <v>520.39</v>
      </c>
      <c r="K326" t="s">
        <v>28</v>
      </c>
      <c r="L326" t="s">
        <v>13</v>
      </c>
      <c r="M326" t="s">
        <v>970</v>
      </c>
    </row>
    <row r="327" spans="1:13" ht="15.75" x14ac:dyDescent="0.25">
      <c r="A327" s="2">
        <v>774</v>
      </c>
      <c r="B327" s="12">
        <v>138</v>
      </c>
      <c r="C327" s="12">
        <f>COUNTIF(B:B,Table1[[#This Row],[Order_id]])</f>
        <v>4</v>
      </c>
      <c r="D327" t="s">
        <v>20</v>
      </c>
      <c r="E327" s="2">
        <v>11</v>
      </c>
      <c r="F327" s="1" t="s">
        <v>312</v>
      </c>
      <c r="G327" s="1" t="str">
        <f>TEXT(Table1[[#This Row],[Order_date]],"dddd")</f>
        <v>Saturday</v>
      </c>
      <c r="H327" s="13">
        <v>0.48946759259259259</v>
      </c>
      <c r="I327" s="2">
        <v>15.66</v>
      </c>
      <c r="J327" s="2">
        <v>640.11</v>
      </c>
      <c r="K327" t="s">
        <v>19</v>
      </c>
      <c r="L327" t="s">
        <v>22</v>
      </c>
      <c r="M327" t="s">
        <v>971</v>
      </c>
    </row>
    <row r="328" spans="1:13" ht="15.75" x14ac:dyDescent="0.25">
      <c r="A328" s="2">
        <v>7</v>
      </c>
      <c r="B328" s="12">
        <v>138</v>
      </c>
      <c r="C328" s="12">
        <f>COUNTIF(B:B,Table1[[#This Row],[Order_id]])</f>
        <v>4</v>
      </c>
      <c r="D328" t="s">
        <v>46</v>
      </c>
      <c r="E328" s="2">
        <v>9</v>
      </c>
      <c r="F328" s="1" t="s">
        <v>305</v>
      </c>
      <c r="G328" s="1" t="str">
        <f>TEXT(Table1[[#This Row],[Order_date]],"dddd")</f>
        <v>Monday</v>
      </c>
      <c r="H328" s="13">
        <v>0.48946759259259259</v>
      </c>
      <c r="I328" s="2">
        <v>14.17</v>
      </c>
      <c r="J328" s="2">
        <v>51.59</v>
      </c>
      <c r="K328" t="s">
        <v>28</v>
      </c>
      <c r="L328" t="s">
        <v>13</v>
      </c>
      <c r="M328" t="s">
        <v>972</v>
      </c>
    </row>
    <row r="329" spans="1:13" ht="15.75" x14ac:dyDescent="0.25">
      <c r="A329" s="2">
        <v>942</v>
      </c>
      <c r="B329" s="12">
        <v>138</v>
      </c>
      <c r="C329" s="12">
        <f>COUNTIF(B:B,Table1[[#This Row],[Order_id]])</f>
        <v>4</v>
      </c>
      <c r="D329" t="s">
        <v>42</v>
      </c>
      <c r="E329" s="2">
        <v>17</v>
      </c>
      <c r="F329" s="1" t="s">
        <v>313</v>
      </c>
      <c r="G329" s="1" t="str">
        <f>TEXT(Table1[[#This Row],[Order_date]],"dddd")</f>
        <v>Friday</v>
      </c>
      <c r="H329" s="13">
        <v>0.48946759259259259</v>
      </c>
      <c r="I329" s="2">
        <v>11.56</v>
      </c>
      <c r="J329" s="2">
        <v>8.51</v>
      </c>
      <c r="K329" t="s">
        <v>28</v>
      </c>
      <c r="L329" t="s">
        <v>31</v>
      </c>
      <c r="M329" t="s">
        <v>973</v>
      </c>
    </row>
    <row r="330" spans="1:13" ht="15.75" x14ac:dyDescent="0.25">
      <c r="A330" s="2">
        <v>56</v>
      </c>
      <c r="B330" s="12">
        <v>139</v>
      </c>
      <c r="C330" s="12">
        <f>COUNTIF(B:B,Table1[[#This Row],[Order_id]])</f>
        <v>1</v>
      </c>
      <c r="D330" t="s">
        <v>46</v>
      </c>
      <c r="E330" s="2">
        <v>11</v>
      </c>
      <c r="F330" s="1" t="s">
        <v>209</v>
      </c>
      <c r="G330" s="1" t="str">
        <f>TEXT(Table1[[#This Row],[Order_date]],"dddd")</f>
        <v>Monday</v>
      </c>
      <c r="H330" s="13">
        <v>0.49836805555555558</v>
      </c>
      <c r="I330" s="2">
        <v>14.16</v>
      </c>
      <c r="J330" s="2">
        <v>803.34</v>
      </c>
      <c r="K330" t="s">
        <v>19</v>
      </c>
      <c r="L330" t="s">
        <v>31</v>
      </c>
      <c r="M330" t="s">
        <v>974</v>
      </c>
    </row>
    <row r="331" spans="1:13" ht="15.75" x14ac:dyDescent="0.25">
      <c r="A331" s="2">
        <v>941</v>
      </c>
      <c r="B331" s="12">
        <v>140</v>
      </c>
      <c r="C331" s="12">
        <f>COUNTIF(B:B,Table1[[#This Row],[Order_id]])</f>
        <v>2</v>
      </c>
      <c r="D331" t="s">
        <v>23</v>
      </c>
      <c r="E331" s="2">
        <v>8</v>
      </c>
      <c r="F331" s="1" t="s">
        <v>314</v>
      </c>
      <c r="G331" s="1" t="str">
        <f>TEXT(Table1[[#This Row],[Order_date]],"dddd")</f>
        <v>Wednesday</v>
      </c>
      <c r="H331" s="13">
        <v>0.51856481481481487</v>
      </c>
      <c r="I331" s="2">
        <v>5.31</v>
      </c>
      <c r="J331" s="2">
        <v>633.75</v>
      </c>
      <c r="K331" t="s">
        <v>19</v>
      </c>
      <c r="L331" t="s">
        <v>13</v>
      </c>
      <c r="M331" t="s">
        <v>619</v>
      </c>
    </row>
    <row r="332" spans="1:13" ht="15.75" x14ac:dyDescent="0.25">
      <c r="A332" s="2">
        <v>981</v>
      </c>
      <c r="B332" s="12">
        <v>140</v>
      </c>
      <c r="C332" s="12">
        <f>COUNTIF(B:B,Table1[[#This Row],[Order_id]])</f>
        <v>2</v>
      </c>
      <c r="D332" t="s">
        <v>40</v>
      </c>
      <c r="E332" s="2">
        <v>10</v>
      </c>
      <c r="F332" s="1" t="s">
        <v>315</v>
      </c>
      <c r="G332" s="1" t="str">
        <f>TEXT(Table1[[#This Row],[Order_date]],"dddd")</f>
        <v>Sunday</v>
      </c>
      <c r="H332" s="13">
        <v>0.51856481481481487</v>
      </c>
      <c r="I332" s="2">
        <v>13.9</v>
      </c>
      <c r="J332" s="2">
        <v>610.87</v>
      </c>
      <c r="K332" t="s">
        <v>28</v>
      </c>
      <c r="L332" t="s">
        <v>22</v>
      </c>
      <c r="M332" t="s">
        <v>975</v>
      </c>
    </row>
    <row r="333" spans="1:13" ht="15.75" x14ac:dyDescent="0.25">
      <c r="A333" s="2">
        <v>141</v>
      </c>
      <c r="B333" s="12">
        <v>141</v>
      </c>
      <c r="C333" s="12">
        <f>COUNTIF(B:B,Table1[[#This Row],[Order_id]])</f>
        <v>1</v>
      </c>
      <c r="D333" t="s">
        <v>17</v>
      </c>
      <c r="E333" s="2">
        <v>11</v>
      </c>
      <c r="F333" s="1" t="s">
        <v>316</v>
      </c>
      <c r="G333" s="1" t="str">
        <f>TEXT(Table1[[#This Row],[Order_date]],"dddd")</f>
        <v>Wednesday</v>
      </c>
      <c r="H333" s="13">
        <v>0.55278935185185185</v>
      </c>
      <c r="I333" s="2">
        <v>11.21</v>
      </c>
      <c r="J333" s="2">
        <v>424.22</v>
      </c>
      <c r="K333" t="s">
        <v>19</v>
      </c>
      <c r="L333" t="s">
        <v>22</v>
      </c>
      <c r="M333" t="s">
        <v>976</v>
      </c>
    </row>
    <row r="334" spans="1:13" ht="15.75" x14ac:dyDescent="0.25">
      <c r="A334" s="2">
        <v>981</v>
      </c>
      <c r="B334" s="12">
        <v>142</v>
      </c>
      <c r="C334" s="12">
        <f>COUNTIF(B:B,Table1[[#This Row],[Order_id]])</f>
        <v>1</v>
      </c>
      <c r="D334" t="s">
        <v>42</v>
      </c>
      <c r="E334" s="2">
        <v>12</v>
      </c>
      <c r="F334" s="1" t="s">
        <v>70</v>
      </c>
      <c r="G334" s="1" t="str">
        <f>TEXT(Table1[[#This Row],[Order_date]],"dddd")</f>
        <v>Monday</v>
      </c>
      <c r="H334" s="13">
        <v>0.56526620370370373</v>
      </c>
      <c r="I334" s="2">
        <v>19.34</v>
      </c>
      <c r="J334" s="2">
        <v>298.51</v>
      </c>
      <c r="K334" t="s">
        <v>19</v>
      </c>
      <c r="L334" t="s">
        <v>13</v>
      </c>
      <c r="M334" t="s">
        <v>620</v>
      </c>
    </row>
    <row r="335" spans="1:13" ht="15.75" x14ac:dyDescent="0.25">
      <c r="A335" s="2">
        <v>120</v>
      </c>
      <c r="B335" s="12">
        <v>143</v>
      </c>
      <c r="C335" s="12">
        <f>COUNTIF(B:B,Table1[[#This Row],[Order_id]])</f>
        <v>8</v>
      </c>
      <c r="D335" t="s">
        <v>46</v>
      </c>
      <c r="E335" s="2">
        <v>15</v>
      </c>
      <c r="F335" s="1" t="s">
        <v>317</v>
      </c>
      <c r="G335" s="1" t="str">
        <f>TEXT(Table1[[#This Row],[Order_date]],"dddd")</f>
        <v>Monday</v>
      </c>
      <c r="H335" s="13">
        <v>0.57055555555555559</v>
      </c>
      <c r="I335" s="2">
        <v>13.59</v>
      </c>
      <c r="J335" s="2">
        <v>89.49</v>
      </c>
      <c r="K335" t="s">
        <v>12</v>
      </c>
      <c r="L335" t="s">
        <v>31</v>
      </c>
      <c r="M335" t="s">
        <v>977</v>
      </c>
    </row>
    <row r="336" spans="1:13" ht="15.75" x14ac:dyDescent="0.25">
      <c r="A336" s="2">
        <v>78</v>
      </c>
      <c r="B336" s="12">
        <v>143</v>
      </c>
      <c r="C336" s="12">
        <f>COUNTIF(B:B,Table1[[#This Row],[Order_id]])</f>
        <v>8</v>
      </c>
      <c r="D336" t="s">
        <v>14</v>
      </c>
      <c r="E336" s="2">
        <v>11</v>
      </c>
      <c r="F336" s="1" t="s">
        <v>318</v>
      </c>
      <c r="G336" s="1" t="str">
        <f>TEXT(Table1[[#This Row],[Order_date]],"dddd")</f>
        <v>Thursday</v>
      </c>
      <c r="H336" s="13">
        <v>0.57055555555555559</v>
      </c>
      <c r="I336" s="2">
        <v>19.77</v>
      </c>
      <c r="J336" s="2">
        <v>793.65</v>
      </c>
      <c r="K336" t="s">
        <v>28</v>
      </c>
      <c r="L336" t="s">
        <v>22</v>
      </c>
      <c r="M336" t="s">
        <v>978</v>
      </c>
    </row>
    <row r="337" spans="1:13" ht="15.75" x14ac:dyDescent="0.25">
      <c r="A337" s="2">
        <v>38</v>
      </c>
      <c r="B337" s="12">
        <v>143</v>
      </c>
      <c r="C337" s="12">
        <f>COUNTIF(B:B,Table1[[#This Row],[Order_id]])</f>
        <v>8</v>
      </c>
      <c r="D337" t="s">
        <v>42</v>
      </c>
      <c r="E337" s="2">
        <v>19</v>
      </c>
      <c r="F337" s="1" t="s">
        <v>319</v>
      </c>
      <c r="G337" s="1" t="str">
        <f>TEXT(Table1[[#This Row],[Order_date]],"dddd")</f>
        <v>Wednesday</v>
      </c>
      <c r="H337" s="13">
        <v>0.57055555555555559</v>
      </c>
      <c r="I337" s="2">
        <v>14.99</v>
      </c>
      <c r="J337" s="2">
        <v>769.38</v>
      </c>
      <c r="K337" t="s">
        <v>16</v>
      </c>
      <c r="L337" t="s">
        <v>26</v>
      </c>
      <c r="M337" t="s">
        <v>621</v>
      </c>
    </row>
    <row r="338" spans="1:13" ht="15.75" x14ac:dyDescent="0.25">
      <c r="A338" s="2">
        <v>349</v>
      </c>
      <c r="B338" s="12">
        <v>143</v>
      </c>
      <c r="C338" s="12">
        <f>COUNTIF(B:B,Table1[[#This Row],[Order_id]])</f>
        <v>8</v>
      </c>
      <c r="D338" t="s">
        <v>46</v>
      </c>
      <c r="E338" s="2">
        <v>13</v>
      </c>
      <c r="F338" s="1" t="s">
        <v>60</v>
      </c>
      <c r="G338" s="1" t="str">
        <f>TEXT(Table1[[#This Row],[Order_date]],"dddd")</f>
        <v>Thursday</v>
      </c>
      <c r="H338" s="13">
        <v>0.57055555555555559</v>
      </c>
      <c r="I338" s="2">
        <v>8.99</v>
      </c>
      <c r="J338" s="2">
        <v>510.95</v>
      </c>
      <c r="K338" t="s">
        <v>19</v>
      </c>
      <c r="L338" t="s">
        <v>31</v>
      </c>
      <c r="M338" t="s">
        <v>979</v>
      </c>
    </row>
    <row r="339" spans="1:13" ht="15.75" x14ac:dyDescent="0.25">
      <c r="A339" s="2">
        <v>956</v>
      </c>
      <c r="B339" s="12">
        <v>143</v>
      </c>
      <c r="C339" s="12">
        <f>COUNTIF(B:B,Table1[[#This Row],[Order_id]])</f>
        <v>8</v>
      </c>
      <c r="D339" t="s">
        <v>10</v>
      </c>
      <c r="E339" s="2">
        <v>8</v>
      </c>
      <c r="F339" s="1" t="s">
        <v>84</v>
      </c>
      <c r="G339" s="1" t="str">
        <f>TEXT(Table1[[#This Row],[Order_date]],"dddd")</f>
        <v>Sunday</v>
      </c>
      <c r="H339" s="13">
        <v>0.57055555555555559</v>
      </c>
      <c r="I339" s="2">
        <v>8.27</v>
      </c>
      <c r="J339" s="2">
        <v>262.66000000000003</v>
      </c>
      <c r="K339" t="s">
        <v>28</v>
      </c>
      <c r="L339" t="s">
        <v>31</v>
      </c>
      <c r="M339" t="s">
        <v>622</v>
      </c>
    </row>
    <row r="340" spans="1:13" ht="15.75" x14ac:dyDescent="0.25">
      <c r="A340" s="2">
        <v>640</v>
      </c>
      <c r="B340" s="12">
        <v>143</v>
      </c>
      <c r="C340" s="12">
        <f>COUNTIF(B:B,Table1[[#This Row],[Order_id]])</f>
        <v>8</v>
      </c>
      <c r="D340" t="s">
        <v>42</v>
      </c>
      <c r="E340" s="2">
        <v>19</v>
      </c>
      <c r="F340" s="1" t="s">
        <v>212</v>
      </c>
      <c r="G340" s="1" t="str">
        <f>TEXT(Table1[[#This Row],[Order_date]],"dddd")</f>
        <v>Tuesday</v>
      </c>
      <c r="H340" s="13">
        <v>0.57055555555555559</v>
      </c>
      <c r="I340" s="2">
        <v>14.11</v>
      </c>
      <c r="J340" s="2">
        <v>235.02</v>
      </c>
      <c r="K340" t="s">
        <v>19</v>
      </c>
      <c r="L340" t="s">
        <v>31</v>
      </c>
      <c r="M340" t="s">
        <v>980</v>
      </c>
    </row>
    <row r="341" spans="1:13" ht="15.75" x14ac:dyDescent="0.25">
      <c r="A341" s="2">
        <v>871</v>
      </c>
      <c r="B341" s="12">
        <v>143</v>
      </c>
      <c r="C341" s="12">
        <f>COUNTIF(B:B,Table1[[#This Row],[Order_id]])</f>
        <v>8</v>
      </c>
      <c r="D341" t="s">
        <v>14</v>
      </c>
      <c r="E341" s="2">
        <v>1</v>
      </c>
      <c r="F341" s="1" t="s">
        <v>320</v>
      </c>
      <c r="G341" s="1" t="str">
        <f>TEXT(Table1[[#This Row],[Order_date]],"dddd")</f>
        <v>Sunday</v>
      </c>
      <c r="H341" s="13">
        <v>0.57055555555555559</v>
      </c>
      <c r="I341" s="2">
        <v>9.6199999999999992</v>
      </c>
      <c r="J341" s="2">
        <v>32</v>
      </c>
      <c r="K341" t="s">
        <v>28</v>
      </c>
      <c r="L341" t="s">
        <v>13</v>
      </c>
      <c r="M341" t="s">
        <v>981</v>
      </c>
    </row>
    <row r="342" spans="1:13" ht="15.75" x14ac:dyDescent="0.25">
      <c r="A342" s="2">
        <v>730</v>
      </c>
      <c r="B342" s="12">
        <v>143</v>
      </c>
      <c r="C342" s="12">
        <f>COUNTIF(B:B,Table1[[#This Row],[Order_id]])</f>
        <v>8</v>
      </c>
      <c r="D342" t="s">
        <v>29</v>
      </c>
      <c r="E342" s="2">
        <v>10</v>
      </c>
      <c r="F342" s="1" t="s">
        <v>24</v>
      </c>
      <c r="G342" s="1" t="str">
        <f>TEXT(Table1[[#This Row],[Order_date]],"dddd")</f>
        <v>Wednesday</v>
      </c>
      <c r="H342" s="13">
        <v>0.57055555555555559</v>
      </c>
      <c r="I342" s="2">
        <v>19.93</v>
      </c>
      <c r="J342" s="2">
        <v>758.13</v>
      </c>
      <c r="K342" t="s">
        <v>12</v>
      </c>
      <c r="L342" t="s">
        <v>22</v>
      </c>
      <c r="M342" t="s">
        <v>982</v>
      </c>
    </row>
    <row r="343" spans="1:13" ht="15.75" x14ac:dyDescent="0.25">
      <c r="A343" s="2">
        <v>620</v>
      </c>
      <c r="B343" s="12">
        <v>144</v>
      </c>
      <c r="C343" s="12">
        <f>COUNTIF(B:B,Table1[[#This Row],[Order_id]])</f>
        <v>12</v>
      </c>
      <c r="D343" t="s">
        <v>14</v>
      </c>
      <c r="E343" s="2">
        <v>8</v>
      </c>
      <c r="F343" s="1" t="s">
        <v>321</v>
      </c>
      <c r="G343" s="1" t="str">
        <f>TEXT(Table1[[#This Row],[Order_date]],"dddd")</f>
        <v>Thursday</v>
      </c>
      <c r="H343" s="13">
        <v>0.57254629629629628</v>
      </c>
      <c r="I343" s="2">
        <v>10.29</v>
      </c>
      <c r="J343" s="2">
        <v>937.87</v>
      </c>
      <c r="K343" t="s">
        <v>16</v>
      </c>
      <c r="L343" t="s">
        <v>31</v>
      </c>
      <c r="M343" t="s">
        <v>623</v>
      </c>
    </row>
    <row r="344" spans="1:13" ht="15.75" x14ac:dyDescent="0.25">
      <c r="A344" s="2">
        <v>527</v>
      </c>
      <c r="B344" s="12">
        <v>144</v>
      </c>
      <c r="C344" s="12">
        <f>COUNTIF(B:B,Table1[[#This Row],[Order_id]])</f>
        <v>12</v>
      </c>
      <c r="D344" t="s">
        <v>46</v>
      </c>
      <c r="E344" s="2">
        <v>17</v>
      </c>
      <c r="F344" s="1" t="s">
        <v>322</v>
      </c>
      <c r="G344" s="1" t="str">
        <f>TEXT(Table1[[#This Row],[Order_date]],"dddd")</f>
        <v>Sunday</v>
      </c>
      <c r="H344" s="13">
        <v>0.57254629629629628</v>
      </c>
      <c r="I344" s="2">
        <v>18.73</v>
      </c>
      <c r="J344" s="2">
        <v>795.33</v>
      </c>
      <c r="K344" t="s">
        <v>28</v>
      </c>
      <c r="L344" t="s">
        <v>26</v>
      </c>
      <c r="M344" t="s">
        <v>624</v>
      </c>
    </row>
    <row r="345" spans="1:13" ht="15.75" x14ac:dyDescent="0.25">
      <c r="A345" s="2">
        <v>128</v>
      </c>
      <c r="B345" s="12">
        <v>144</v>
      </c>
      <c r="C345" s="12">
        <f>COUNTIF(B:B,Table1[[#This Row],[Order_id]])</f>
        <v>12</v>
      </c>
      <c r="D345" t="s">
        <v>23</v>
      </c>
      <c r="E345" s="2">
        <v>12</v>
      </c>
      <c r="F345" s="1" t="s">
        <v>323</v>
      </c>
      <c r="G345" s="1" t="str">
        <f>TEXT(Table1[[#This Row],[Order_date]],"dddd")</f>
        <v>Wednesday</v>
      </c>
      <c r="H345" s="13">
        <v>0.57254629629629628</v>
      </c>
      <c r="I345" s="2">
        <v>6.62</v>
      </c>
      <c r="J345" s="2">
        <v>539.41</v>
      </c>
      <c r="K345" t="s">
        <v>16</v>
      </c>
      <c r="L345" t="s">
        <v>26</v>
      </c>
      <c r="M345" t="s">
        <v>983</v>
      </c>
    </row>
    <row r="346" spans="1:13" ht="15.75" x14ac:dyDescent="0.25">
      <c r="A346" s="2">
        <v>605</v>
      </c>
      <c r="B346" s="12">
        <v>144</v>
      </c>
      <c r="C346" s="12">
        <f>COUNTIF(B:B,Table1[[#This Row],[Order_id]])</f>
        <v>12</v>
      </c>
      <c r="D346" t="s">
        <v>23</v>
      </c>
      <c r="E346" s="2">
        <v>9</v>
      </c>
      <c r="F346" s="1" t="s">
        <v>324</v>
      </c>
      <c r="G346" s="1" t="str">
        <f>TEXT(Table1[[#This Row],[Order_date]],"dddd")</f>
        <v>Monday</v>
      </c>
      <c r="H346" s="13">
        <v>0.57254629629629628</v>
      </c>
      <c r="I346" s="2">
        <v>13.23</v>
      </c>
      <c r="J346" s="2">
        <v>150.16999999999999</v>
      </c>
      <c r="K346" t="s">
        <v>19</v>
      </c>
      <c r="L346" t="s">
        <v>31</v>
      </c>
      <c r="M346" t="s">
        <v>625</v>
      </c>
    </row>
    <row r="347" spans="1:13" ht="15.75" x14ac:dyDescent="0.25">
      <c r="A347" s="2">
        <v>748</v>
      </c>
      <c r="B347" s="12">
        <v>144</v>
      </c>
      <c r="C347" s="12">
        <f>COUNTIF(B:B,Table1[[#This Row],[Order_id]])</f>
        <v>12</v>
      </c>
      <c r="D347" t="s">
        <v>40</v>
      </c>
      <c r="E347" s="2">
        <v>13</v>
      </c>
      <c r="F347" s="1" t="s">
        <v>325</v>
      </c>
      <c r="G347" s="1" t="str">
        <f>TEXT(Table1[[#This Row],[Order_date]],"dddd")</f>
        <v>Saturday</v>
      </c>
      <c r="H347" s="13">
        <v>0.57254629629629628</v>
      </c>
      <c r="I347" s="2">
        <v>12.41</v>
      </c>
      <c r="J347" s="2">
        <v>111.31</v>
      </c>
      <c r="K347" t="s">
        <v>19</v>
      </c>
      <c r="L347" t="s">
        <v>13</v>
      </c>
      <c r="M347" t="s">
        <v>984</v>
      </c>
    </row>
    <row r="348" spans="1:13" ht="15.75" x14ac:dyDescent="0.25">
      <c r="A348" s="2">
        <v>841</v>
      </c>
      <c r="B348" s="12">
        <v>144</v>
      </c>
      <c r="C348" s="12">
        <f>COUNTIF(B:B,Table1[[#This Row],[Order_id]])</f>
        <v>12</v>
      </c>
      <c r="D348" t="s">
        <v>20</v>
      </c>
      <c r="E348" s="2">
        <v>5</v>
      </c>
      <c r="F348" s="1" t="s">
        <v>323</v>
      </c>
      <c r="G348" s="1" t="str">
        <f>TEXT(Table1[[#This Row],[Order_date]],"dddd")</f>
        <v>Wednesday</v>
      </c>
      <c r="H348" s="13">
        <v>0.57254629629629628</v>
      </c>
      <c r="I348" s="2">
        <v>14.51</v>
      </c>
      <c r="J348" s="2">
        <v>842.3</v>
      </c>
      <c r="K348" t="s">
        <v>12</v>
      </c>
      <c r="L348" t="s">
        <v>26</v>
      </c>
      <c r="M348" t="s">
        <v>985</v>
      </c>
    </row>
    <row r="349" spans="1:13" ht="15.75" x14ac:dyDescent="0.25">
      <c r="A349" s="2">
        <v>347</v>
      </c>
      <c r="B349" s="12">
        <v>144</v>
      </c>
      <c r="C349" s="12">
        <f>COUNTIF(B:B,Table1[[#This Row],[Order_id]])</f>
        <v>12</v>
      </c>
      <c r="D349" t="s">
        <v>20</v>
      </c>
      <c r="E349" s="2">
        <v>3</v>
      </c>
      <c r="F349" s="1" t="s">
        <v>326</v>
      </c>
      <c r="G349" s="1" t="str">
        <f>TEXT(Table1[[#This Row],[Order_date]],"dddd")</f>
        <v>Tuesday</v>
      </c>
      <c r="H349" s="13">
        <v>0.57254629629629628</v>
      </c>
      <c r="I349" s="2">
        <v>12.01</v>
      </c>
      <c r="J349" s="2">
        <v>48.71</v>
      </c>
      <c r="K349" t="s">
        <v>19</v>
      </c>
      <c r="L349" t="s">
        <v>31</v>
      </c>
      <c r="M349" t="s">
        <v>986</v>
      </c>
    </row>
    <row r="350" spans="1:13" ht="15.75" x14ac:dyDescent="0.25">
      <c r="A350" s="2">
        <v>759</v>
      </c>
      <c r="B350" s="12">
        <v>144</v>
      </c>
      <c r="C350" s="12">
        <f>COUNTIF(B:B,Table1[[#This Row],[Order_id]])</f>
        <v>12</v>
      </c>
      <c r="D350" t="s">
        <v>29</v>
      </c>
      <c r="E350" s="2">
        <v>14</v>
      </c>
      <c r="F350" s="1" t="s">
        <v>327</v>
      </c>
      <c r="G350" s="1" t="str">
        <f>TEXT(Table1[[#This Row],[Order_date]],"dddd")</f>
        <v>Monday</v>
      </c>
      <c r="H350" s="13">
        <v>0.57254629629629628</v>
      </c>
      <c r="I350" s="2">
        <v>11.31</v>
      </c>
      <c r="J350" s="2">
        <v>376.56</v>
      </c>
      <c r="K350" t="s">
        <v>19</v>
      </c>
      <c r="L350" t="s">
        <v>26</v>
      </c>
      <c r="M350" t="s">
        <v>987</v>
      </c>
    </row>
    <row r="351" spans="1:13" ht="15.75" x14ac:dyDescent="0.25">
      <c r="A351" s="2">
        <v>347</v>
      </c>
      <c r="B351" s="12">
        <v>144</v>
      </c>
      <c r="C351" s="12">
        <f>COUNTIF(B:B,Table1[[#This Row],[Order_id]])</f>
        <v>12</v>
      </c>
      <c r="D351" t="s">
        <v>36</v>
      </c>
      <c r="E351" s="2">
        <v>19</v>
      </c>
      <c r="F351" s="1" t="s">
        <v>328</v>
      </c>
      <c r="G351" s="1" t="str">
        <f>TEXT(Table1[[#This Row],[Order_date]],"dddd")</f>
        <v>Friday</v>
      </c>
      <c r="H351" s="13">
        <v>0.57254629629629628</v>
      </c>
      <c r="I351" s="2">
        <v>7.24</v>
      </c>
      <c r="J351" s="2">
        <v>493.9</v>
      </c>
      <c r="K351" t="s">
        <v>19</v>
      </c>
      <c r="L351" t="s">
        <v>13</v>
      </c>
      <c r="M351" t="s">
        <v>988</v>
      </c>
    </row>
    <row r="352" spans="1:13" ht="15.75" x14ac:dyDescent="0.25">
      <c r="A352" s="2">
        <v>529</v>
      </c>
      <c r="B352" s="12">
        <v>144</v>
      </c>
      <c r="C352" s="12">
        <f>COUNTIF(B:B,Table1[[#This Row],[Order_id]])</f>
        <v>12</v>
      </c>
      <c r="D352" t="s">
        <v>10</v>
      </c>
      <c r="E352" s="2">
        <v>2</v>
      </c>
      <c r="F352" s="1" t="s">
        <v>329</v>
      </c>
      <c r="G352" s="1" t="str">
        <f>TEXT(Table1[[#This Row],[Order_date]],"dddd")</f>
        <v>Monday</v>
      </c>
      <c r="H352" s="13">
        <v>0.57254629629629628</v>
      </c>
      <c r="I352" s="2">
        <v>8.65</v>
      </c>
      <c r="J352" s="2">
        <v>535.52</v>
      </c>
      <c r="K352" t="s">
        <v>19</v>
      </c>
      <c r="L352" t="s">
        <v>13</v>
      </c>
      <c r="M352" t="s">
        <v>989</v>
      </c>
    </row>
    <row r="353" spans="1:13" ht="15.75" x14ac:dyDescent="0.25">
      <c r="A353" s="2">
        <v>126</v>
      </c>
      <c r="B353" s="12">
        <v>144</v>
      </c>
      <c r="C353" s="12">
        <f>COUNTIF(B:B,Table1[[#This Row],[Order_id]])</f>
        <v>12</v>
      </c>
      <c r="D353" t="s">
        <v>10</v>
      </c>
      <c r="E353" s="2">
        <v>15</v>
      </c>
      <c r="F353" s="1" t="s">
        <v>330</v>
      </c>
      <c r="G353" s="1" t="str">
        <f>TEXT(Table1[[#This Row],[Order_date]],"dddd")</f>
        <v>Wednesday</v>
      </c>
      <c r="H353" s="13">
        <v>0.57254629629629628</v>
      </c>
      <c r="I353" s="2">
        <v>18.010000000000002</v>
      </c>
      <c r="J353" s="2">
        <v>709.27</v>
      </c>
      <c r="K353" t="s">
        <v>12</v>
      </c>
      <c r="L353" t="s">
        <v>26</v>
      </c>
      <c r="M353" t="s">
        <v>990</v>
      </c>
    </row>
    <row r="354" spans="1:13" ht="15.75" x14ac:dyDescent="0.25">
      <c r="A354" s="2">
        <v>743</v>
      </c>
      <c r="B354" s="12">
        <v>144</v>
      </c>
      <c r="C354" s="12">
        <f>COUNTIF(B:B,Table1[[#This Row],[Order_id]])</f>
        <v>12</v>
      </c>
      <c r="D354" t="s">
        <v>20</v>
      </c>
      <c r="E354" s="2">
        <v>15</v>
      </c>
      <c r="F354" s="1" t="s">
        <v>331</v>
      </c>
      <c r="G354" s="1" t="str">
        <f>TEXT(Table1[[#This Row],[Order_date]],"dddd")</f>
        <v>Tuesday</v>
      </c>
      <c r="H354" s="13">
        <v>0.57254629629629628</v>
      </c>
      <c r="I354" s="2">
        <v>8.7100000000000009</v>
      </c>
      <c r="J354" s="2">
        <v>57.63</v>
      </c>
      <c r="K354" t="s">
        <v>19</v>
      </c>
      <c r="L354" t="s">
        <v>13</v>
      </c>
      <c r="M354" t="s">
        <v>991</v>
      </c>
    </row>
    <row r="355" spans="1:13" ht="15.75" x14ac:dyDescent="0.25">
      <c r="A355" s="2">
        <v>343</v>
      </c>
      <c r="B355" s="12">
        <v>145</v>
      </c>
      <c r="C355" s="12">
        <f>COUNTIF(B:B,Table1[[#This Row],[Order_id]])</f>
        <v>1</v>
      </c>
      <c r="D355" t="s">
        <v>23</v>
      </c>
      <c r="E355" s="2">
        <v>0</v>
      </c>
      <c r="F355" s="1" t="s">
        <v>332</v>
      </c>
      <c r="G355" s="1" t="str">
        <f>TEXT(Table1[[#This Row],[Order_date]],"dddd")</f>
        <v>Wednesday</v>
      </c>
      <c r="H355" s="13">
        <v>0.57902777777777781</v>
      </c>
      <c r="I355" s="2">
        <v>18.38</v>
      </c>
      <c r="J355" s="2">
        <v>832.32</v>
      </c>
      <c r="K355" t="s">
        <v>16</v>
      </c>
      <c r="L355" t="s">
        <v>26</v>
      </c>
      <c r="M355" t="s">
        <v>626</v>
      </c>
    </row>
    <row r="356" spans="1:13" ht="15.75" x14ac:dyDescent="0.25">
      <c r="A356" s="2">
        <v>711</v>
      </c>
      <c r="B356" s="12">
        <v>146</v>
      </c>
      <c r="C356" s="12">
        <f>COUNTIF(B:B,Table1[[#This Row],[Order_id]])</f>
        <v>3</v>
      </c>
      <c r="D356" t="s">
        <v>46</v>
      </c>
      <c r="E356" s="2">
        <v>5</v>
      </c>
      <c r="F356" s="1" t="s">
        <v>333</v>
      </c>
      <c r="G356" s="1" t="str">
        <f>TEXT(Table1[[#This Row],[Order_date]],"dddd")</f>
        <v>Tuesday</v>
      </c>
      <c r="H356" s="13">
        <v>0.59872685185185182</v>
      </c>
      <c r="I356" s="2">
        <v>13.51</v>
      </c>
      <c r="J356" s="2">
        <v>914.17</v>
      </c>
      <c r="K356" t="s">
        <v>12</v>
      </c>
      <c r="L356" t="s">
        <v>26</v>
      </c>
      <c r="M356" t="s">
        <v>992</v>
      </c>
    </row>
    <row r="357" spans="1:13" ht="15.75" x14ac:dyDescent="0.25">
      <c r="A357" s="2">
        <v>442</v>
      </c>
      <c r="B357" s="12">
        <v>146</v>
      </c>
      <c r="C357" s="12">
        <f>COUNTIF(B:B,Table1[[#This Row],[Order_id]])</f>
        <v>3</v>
      </c>
      <c r="D357" t="s">
        <v>42</v>
      </c>
      <c r="E357" s="2">
        <v>12</v>
      </c>
      <c r="F357" s="1" t="s">
        <v>334</v>
      </c>
      <c r="G357" s="1" t="str">
        <f>TEXT(Table1[[#This Row],[Order_date]],"dddd")</f>
        <v>Thursday</v>
      </c>
      <c r="H357" s="13">
        <v>0.59872685185185182</v>
      </c>
      <c r="I357" s="2">
        <v>15.58</v>
      </c>
      <c r="J357" s="2">
        <v>282.56</v>
      </c>
      <c r="K357" t="s">
        <v>12</v>
      </c>
      <c r="L357" t="s">
        <v>26</v>
      </c>
      <c r="M357" t="s">
        <v>993</v>
      </c>
    </row>
    <row r="358" spans="1:13" ht="15.75" x14ac:dyDescent="0.25">
      <c r="A358" s="2">
        <v>76</v>
      </c>
      <c r="B358" s="12">
        <v>146</v>
      </c>
      <c r="C358" s="12">
        <f>COUNTIF(B:B,Table1[[#This Row],[Order_id]])</f>
        <v>3</v>
      </c>
      <c r="D358" t="s">
        <v>17</v>
      </c>
      <c r="E358" s="2">
        <v>3</v>
      </c>
      <c r="F358" s="1" t="s">
        <v>335</v>
      </c>
      <c r="G358" s="1" t="str">
        <f>TEXT(Table1[[#This Row],[Order_date]],"dddd")</f>
        <v>Friday</v>
      </c>
      <c r="H358" s="13">
        <v>0.59872685185185182</v>
      </c>
      <c r="I358" s="2">
        <v>19.079999999999998</v>
      </c>
      <c r="J358" s="2">
        <v>826.01</v>
      </c>
      <c r="K358" t="s">
        <v>28</v>
      </c>
      <c r="L358" t="s">
        <v>26</v>
      </c>
      <c r="M358" t="s">
        <v>994</v>
      </c>
    </row>
    <row r="359" spans="1:13" ht="15.75" x14ac:dyDescent="0.25">
      <c r="A359" s="2">
        <v>961</v>
      </c>
      <c r="B359" s="12">
        <v>147</v>
      </c>
      <c r="C359" s="12">
        <f>COUNTIF(B:B,Table1[[#This Row],[Order_id]])</f>
        <v>1</v>
      </c>
      <c r="D359" t="s">
        <v>29</v>
      </c>
      <c r="E359" s="2">
        <v>16</v>
      </c>
      <c r="F359" s="1" t="s">
        <v>336</v>
      </c>
      <c r="G359" s="1" t="str">
        <f>TEXT(Table1[[#This Row],[Order_date]],"dddd")</f>
        <v>Friday</v>
      </c>
      <c r="H359" s="13">
        <v>0.60614583333333327</v>
      </c>
      <c r="I359" s="2">
        <v>15.12</v>
      </c>
      <c r="J359" s="2">
        <v>135.96</v>
      </c>
      <c r="K359" t="s">
        <v>19</v>
      </c>
      <c r="L359" t="s">
        <v>26</v>
      </c>
      <c r="M359" t="s">
        <v>995</v>
      </c>
    </row>
    <row r="360" spans="1:13" ht="15.75" x14ac:dyDescent="0.25">
      <c r="A360" s="2">
        <v>858</v>
      </c>
      <c r="B360" s="12">
        <v>148</v>
      </c>
      <c r="C360" s="12">
        <f>COUNTIF(B:B,Table1[[#This Row],[Order_id]])</f>
        <v>1</v>
      </c>
      <c r="D360" t="s">
        <v>23</v>
      </c>
      <c r="E360" s="2">
        <v>20</v>
      </c>
      <c r="F360" s="1" t="s">
        <v>337</v>
      </c>
      <c r="G360" s="1" t="str">
        <f>TEXT(Table1[[#This Row],[Order_date]],"dddd")</f>
        <v>Saturday</v>
      </c>
      <c r="H360" s="13">
        <v>0.61159722222222224</v>
      </c>
      <c r="I360" s="2">
        <v>11.92</v>
      </c>
      <c r="J360" s="2">
        <v>739.87</v>
      </c>
      <c r="K360" t="s">
        <v>16</v>
      </c>
      <c r="L360" t="s">
        <v>31</v>
      </c>
      <c r="M360" t="s">
        <v>627</v>
      </c>
    </row>
    <row r="361" spans="1:13" ht="15.75" x14ac:dyDescent="0.25">
      <c r="A361" s="2">
        <v>493</v>
      </c>
      <c r="B361" s="12">
        <v>149</v>
      </c>
      <c r="C361" s="12">
        <f>COUNTIF(B:B,Table1[[#This Row],[Order_id]])</f>
        <v>1</v>
      </c>
      <c r="D361" t="s">
        <v>10</v>
      </c>
      <c r="E361" s="2">
        <v>5</v>
      </c>
      <c r="F361" s="1" t="s">
        <v>338</v>
      </c>
      <c r="G361" s="1" t="str">
        <f>TEXT(Table1[[#This Row],[Order_date]],"dddd")</f>
        <v>Tuesday</v>
      </c>
      <c r="H361" s="13">
        <v>0.6171875</v>
      </c>
      <c r="I361" s="2">
        <v>14.95</v>
      </c>
      <c r="J361" s="2">
        <v>874.21</v>
      </c>
      <c r="K361" t="s">
        <v>12</v>
      </c>
      <c r="L361" t="s">
        <v>26</v>
      </c>
      <c r="M361" t="s">
        <v>996</v>
      </c>
    </row>
    <row r="362" spans="1:13" ht="15.75" x14ac:dyDescent="0.25">
      <c r="A362" s="2">
        <v>757</v>
      </c>
      <c r="B362" s="12">
        <v>150</v>
      </c>
      <c r="C362" s="12">
        <f>COUNTIF(B:B,Table1[[#This Row],[Order_id]])</f>
        <v>1</v>
      </c>
      <c r="D362" t="s">
        <v>17</v>
      </c>
      <c r="E362" s="2">
        <v>5</v>
      </c>
      <c r="F362" s="1" t="s">
        <v>339</v>
      </c>
      <c r="G362" s="1" t="str">
        <f>TEXT(Table1[[#This Row],[Order_date]],"dddd")</f>
        <v>Thursday</v>
      </c>
      <c r="H362" s="13">
        <v>0.61803240740740739</v>
      </c>
      <c r="I362" s="2">
        <v>9.01</v>
      </c>
      <c r="J362" s="2">
        <v>104.74</v>
      </c>
      <c r="K362" t="s">
        <v>19</v>
      </c>
      <c r="L362" t="s">
        <v>26</v>
      </c>
      <c r="M362" t="s">
        <v>997</v>
      </c>
    </row>
    <row r="363" spans="1:13" ht="15.75" x14ac:dyDescent="0.25">
      <c r="A363" s="2">
        <v>423</v>
      </c>
      <c r="B363" s="12">
        <v>151</v>
      </c>
      <c r="C363" s="12">
        <f>COUNTIF(B:B,Table1[[#This Row],[Order_id]])</f>
        <v>2</v>
      </c>
      <c r="D363" t="s">
        <v>23</v>
      </c>
      <c r="E363" s="2">
        <v>11</v>
      </c>
      <c r="F363" s="1" t="s">
        <v>340</v>
      </c>
      <c r="G363" s="1" t="str">
        <f>TEXT(Table1[[#This Row],[Order_date]],"dddd")</f>
        <v>Sunday</v>
      </c>
      <c r="H363" s="13">
        <v>0.63164351851851852</v>
      </c>
      <c r="I363" s="2">
        <v>16.07</v>
      </c>
      <c r="J363" s="2">
        <v>877.21</v>
      </c>
      <c r="K363" t="s">
        <v>19</v>
      </c>
      <c r="L363" t="s">
        <v>31</v>
      </c>
      <c r="M363" t="s">
        <v>998</v>
      </c>
    </row>
    <row r="364" spans="1:13" ht="15.75" x14ac:dyDescent="0.25">
      <c r="A364" s="2">
        <v>876</v>
      </c>
      <c r="B364" s="12">
        <v>151</v>
      </c>
      <c r="C364" s="12">
        <f>COUNTIF(B:B,Table1[[#This Row],[Order_id]])</f>
        <v>2</v>
      </c>
      <c r="D364" t="s">
        <v>14</v>
      </c>
      <c r="E364" s="2">
        <v>8</v>
      </c>
      <c r="F364" s="1" t="s">
        <v>341</v>
      </c>
      <c r="G364" s="1" t="str">
        <f>TEXT(Table1[[#This Row],[Order_date]],"dddd")</f>
        <v>Friday</v>
      </c>
      <c r="H364" s="13">
        <v>0.63164351851851852</v>
      </c>
      <c r="I364" s="2">
        <v>8.35</v>
      </c>
      <c r="J364" s="2">
        <v>63.58</v>
      </c>
      <c r="K364" t="s">
        <v>19</v>
      </c>
      <c r="L364" t="s">
        <v>31</v>
      </c>
      <c r="M364" t="s">
        <v>999</v>
      </c>
    </row>
    <row r="365" spans="1:13" ht="15.75" x14ac:dyDescent="0.25">
      <c r="A365" s="2">
        <v>111</v>
      </c>
      <c r="B365" s="12">
        <v>152</v>
      </c>
      <c r="C365" s="12">
        <f>COUNTIF(B:B,Table1[[#This Row],[Order_id]])</f>
        <v>4</v>
      </c>
      <c r="D365" t="s">
        <v>40</v>
      </c>
      <c r="E365" s="2">
        <v>11</v>
      </c>
      <c r="F365" s="1" t="s">
        <v>342</v>
      </c>
      <c r="G365" s="1" t="str">
        <f>TEXT(Table1[[#This Row],[Order_date]],"dddd")</f>
        <v>Sunday</v>
      </c>
      <c r="H365" s="13">
        <v>0.63173611111111116</v>
      </c>
      <c r="I365" s="2">
        <v>7.61</v>
      </c>
      <c r="J365" s="2">
        <v>303.19</v>
      </c>
      <c r="K365" t="s">
        <v>12</v>
      </c>
      <c r="L365" t="s">
        <v>13</v>
      </c>
      <c r="M365" t="s">
        <v>1000</v>
      </c>
    </row>
    <row r="366" spans="1:13" ht="15.75" x14ac:dyDescent="0.25">
      <c r="A366" s="2">
        <v>694</v>
      </c>
      <c r="B366" s="12">
        <v>152</v>
      </c>
      <c r="C366" s="12">
        <f>COUNTIF(B:B,Table1[[#This Row],[Order_id]])</f>
        <v>4</v>
      </c>
      <c r="D366" t="s">
        <v>10</v>
      </c>
      <c r="E366" s="2">
        <v>3</v>
      </c>
      <c r="F366" s="1" t="s">
        <v>343</v>
      </c>
      <c r="G366" s="1" t="str">
        <f>TEXT(Table1[[#This Row],[Order_date]],"dddd")</f>
        <v>Wednesday</v>
      </c>
      <c r="H366" s="13">
        <v>0.63173611111111116</v>
      </c>
      <c r="I366" s="2">
        <v>18.62</v>
      </c>
      <c r="J366" s="2">
        <v>435.76</v>
      </c>
      <c r="K366" t="s">
        <v>19</v>
      </c>
      <c r="L366" t="s">
        <v>13</v>
      </c>
      <c r="M366" t="s">
        <v>1001</v>
      </c>
    </row>
    <row r="367" spans="1:13" ht="15.75" x14ac:dyDescent="0.25">
      <c r="A367" s="2">
        <v>397</v>
      </c>
      <c r="B367" s="12">
        <v>152</v>
      </c>
      <c r="C367" s="12">
        <f>COUNTIF(B:B,Table1[[#This Row],[Order_id]])</f>
        <v>4</v>
      </c>
      <c r="D367" t="s">
        <v>46</v>
      </c>
      <c r="E367" s="2">
        <v>20</v>
      </c>
      <c r="F367" s="1" t="s">
        <v>344</v>
      </c>
      <c r="G367" s="1" t="str">
        <f>TEXT(Table1[[#This Row],[Order_date]],"dddd")</f>
        <v>Tuesday</v>
      </c>
      <c r="H367" s="13">
        <v>0.63173611111111116</v>
      </c>
      <c r="I367" s="2">
        <v>17.43</v>
      </c>
      <c r="J367" s="2">
        <v>516.07000000000005</v>
      </c>
      <c r="K367" t="s">
        <v>12</v>
      </c>
      <c r="L367" t="s">
        <v>26</v>
      </c>
      <c r="M367" t="s">
        <v>1002</v>
      </c>
    </row>
    <row r="368" spans="1:13" ht="15.75" x14ac:dyDescent="0.25">
      <c r="A368" s="2">
        <v>469</v>
      </c>
      <c r="B368" s="12">
        <v>152</v>
      </c>
      <c r="C368" s="12">
        <f>COUNTIF(B:B,Table1[[#This Row],[Order_id]])</f>
        <v>4</v>
      </c>
      <c r="D368" t="s">
        <v>10</v>
      </c>
      <c r="E368" s="2">
        <v>3</v>
      </c>
      <c r="F368" s="1" t="s">
        <v>345</v>
      </c>
      <c r="G368" s="1" t="str">
        <f>TEXT(Table1[[#This Row],[Order_date]],"dddd")</f>
        <v>Friday</v>
      </c>
      <c r="H368" s="13">
        <v>0.63173611111111116</v>
      </c>
      <c r="I368" s="2">
        <v>6.86</v>
      </c>
      <c r="J368" s="2">
        <v>856.57</v>
      </c>
      <c r="K368" t="s">
        <v>16</v>
      </c>
      <c r="L368" t="s">
        <v>13</v>
      </c>
      <c r="M368" t="s">
        <v>1003</v>
      </c>
    </row>
    <row r="369" spans="1:13" ht="15.75" x14ac:dyDescent="0.25">
      <c r="A369" s="2">
        <v>659</v>
      </c>
      <c r="B369" s="12">
        <v>153</v>
      </c>
      <c r="C369" s="12">
        <f>COUNTIF(B:B,Table1[[#This Row],[Order_id]])</f>
        <v>1</v>
      </c>
      <c r="D369" t="s">
        <v>36</v>
      </c>
      <c r="E369" s="2">
        <v>17</v>
      </c>
      <c r="F369" s="1" t="s">
        <v>346</v>
      </c>
      <c r="G369" s="1" t="str">
        <f>TEXT(Table1[[#This Row],[Order_date]],"dddd")</f>
        <v>Monday</v>
      </c>
      <c r="H369" s="13">
        <v>0.63650462962962961</v>
      </c>
      <c r="I369" s="2">
        <v>8.68</v>
      </c>
      <c r="J369" s="2">
        <v>149.51</v>
      </c>
      <c r="K369" t="s">
        <v>28</v>
      </c>
      <c r="L369" t="s">
        <v>13</v>
      </c>
      <c r="M369" t="s">
        <v>628</v>
      </c>
    </row>
    <row r="370" spans="1:13" ht="15.75" x14ac:dyDescent="0.25">
      <c r="A370" s="2">
        <v>408</v>
      </c>
      <c r="B370" s="12">
        <v>154</v>
      </c>
      <c r="C370" s="12">
        <f>COUNTIF(B:B,Table1[[#This Row],[Order_id]])</f>
        <v>1</v>
      </c>
      <c r="D370" t="s">
        <v>40</v>
      </c>
      <c r="E370" s="2">
        <v>14</v>
      </c>
      <c r="F370" s="1" t="s">
        <v>347</v>
      </c>
      <c r="G370" s="1" t="str">
        <f>TEXT(Table1[[#This Row],[Order_date]],"dddd")</f>
        <v>Saturday</v>
      </c>
      <c r="H370" s="13">
        <v>0.64077546296296295</v>
      </c>
      <c r="I370" s="2">
        <v>7.53</v>
      </c>
      <c r="J370" s="2">
        <v>888.97</v>
      </c>
      <c r="K370" t="s">
        <v>16</v>
      </c>
      <c r="L370" t="s">
        <v>13</v>
      </c>
      <c r="M370" t="s">
        <v>629</v>
      </c>
    </row>
    <row r="371" spans="1:13" ht="15.75" x14ac:dyDescent="0.25">
      <c r="A371" s="2">
        <v>789</v>
      </c>
      <c r="B371" s="12">
        <v>155</v>
      </c>
      <c r="C371" s="12">
        <f>COUNTIF(B:B,Table1[[#This Row],[Order_id]])</f>
        <v>4</v>
      </c>
      <c r="D371" t="s">
        <v>10</v>
      </c>
      <c r="E371" s="2">
        <v>16</v>
      </c>
      <c r="F371" s="1" t="s">
        <v>348</v>
      </c>
      <c r="G371" s="1" t="str">
        <f>TEXT(Table1[[#This Row],[Order_date]],"dddd")</f>
        <v>Wednesday</v>
      </c>
      <c r="H371" s="13">
        <v>0.64512731481481478</v>
      </c>
      <c r="I371" s="2">
        <v>10.91</v>
      </c>
      <c r="J371" s="2">
        <v>955.14</v>
      </c>
      <c r="K371" t="s">
        <v>28</v>
      </c>
      <c r="L371" t="s">
        <v>31</v>
      </c>
      <c r="M371" t="s">
        <v>1004</v>
      </c>
    </row>
    <row r="372" spans="1:13" ht="15.75" x14ac:dyDescent="0.25">
      <c r="A372" s="2">
        <v>927</v>
      </c>
      <c r="B372" s="12">
        <v>155</v>
      </c>
      <c r="C372" s="12">
        <f>COUNTIF(B:B,Table1[[#This Row],[Order_id]])</f>
        <v>4</v>
      </c>
      <c r="D372" t="s">
        <v>29</v>
      </c>
      <c r="E372" s="2">
        <v>18</v>
      </c>
      <c r="F372" s="1" t="s">
        <v>239</v>
      </c>
      <c r="G372" s="1" t="str">
        <f>TEXT(Table1[[#This Row],[Order_date]],"dddd")</f>
        <v>Sunday</v>
      </c>
      <c r="H372" s="13">
        <v>0.64512731481481478</v>
      </c>
      <c r="I372" s="2">
        <v>5.57</v>
      </c>
      <c r="J372" s="2">
        <v>677.26</v>
      </c>
      <c r="K372" t="s">
        <v>19</v>
      </c>
      <c r="L372" t="s">
        <v>13</v>
      </c>
      <c r="M372" t="s">
        <v>1005</v>
      </c>
    </row>
    <row r="373" spans="1:13" ht="15.75" x14ac:dyDescent="0.25">
      <c r="A373" s="2">
        <v>556</v>
      </c>
      <c r="B373" s="12">
        <v>155</v>
      </c>
      <c r="C373" s="12">
        <f>COUNTIF(B:B,Table1[[#This Row],[Order_id]])</f>
        <v>4</v>
      </c>
      <c r="D373" t="s">
        <v>40</v>
      </c>
      <c r="E373" s="2">
        <v>20</v>
      </c>
      <c r="F373" s="1" t="s">
        <v>349</v>
      </c>
      <c r="G373" s="1" t="str">
        <f>TEXT(Table1[[#This Row],[Order_date]],"dddd")</f>
        <v>Thursday</v>
      </c>
      <c r="H373" s="13">
        <v>0.64512731481481478</v>
      </c>
      <c r="I373" s="2">
        <v>13.01</v>
      </c>
      <c r="J373" s="2">
        <v>615.42999999999995</v>
      </c>
      <c r="K373" t="s">
        <v>28</v>
      </c>
      <c r="L373" t="s">
        <v>31</v>
      </c>
      <c r="M373" t="s">
        <v>1006</v>
      </c>
    </row>
    <row r="374" spans="1:13" ht="15.75" x14ac:dyDescent="0.25">
      <c r="A374" s="2">
        <v>443</v>
      </c>
      <c r="B374" s="12">
        <v>155</v>
      </c>
      <c r="C374" s="12">
        <f>COUNTIF(B:B,Table1[[#This Row],[Order_id]])</f>
        <v>4</v>
      </c>
      <c r="D374" t="s">
        <v>23</v>
      </c>
      <c r="E374" s="2">
        <v>2</v>
      </c>
      <c r="F374" s="1" t="s">
        <v>235</v>
      </c>
      <c r="G374" s="1" t="str">
        <f>TEXT(Table1[[#This Row],[Order_date]],"dddd")</f>
        <v>Wednesday</v>
      </c>
      <c r="H374" s="13">
        <v>0.64512731481481478</v>
      </c>
      <c r="I374" s="2">
        <v>10.15</v>
      </c>
      <c r="J374" s="2">
        <v>871</v>
      </c>
      <c r="K374" t="s">
        <v>28</v>
      </c>
      <c r="L374" t="s">
        <v>22</v>
      </c>
      <c r="M374" t="s">
        <v>1007</v>
      </c>
    </row>
    <row r="375" spans="1:13" ht="15.75" x14ac:dyDescent="0.25">
      <c r="A375" s="2">
        <v>946</v>
      </c>
      <c r="B375" s="12">
        <v>156</v>
      </c>
      <c r="C375" s="12">
        <f>COUNTIF(B:B,Table1[[#This Row],[Order_id]])</f>
        <v>2</v>
      </c>
      <c r="D375" t="s">
        <v>29</v>
      </c>
      <c r="E375" s="2">
        <v>20</v>
      </c>
      <c r="F375" s="1" t="s">
        <v>350</v>
      </c>
      <c r="G375" s="1" t="str">
        <f>TEXT(Table1[[#This Row],[Order_date]],"dddd")</f>
        <v>Sunday</v>
      </c>
      <c r="H375" s="13">
        <v>0.65438657407407408</v>
      </c>
      <c r="I375" s="2">
        <v>18.239999999999998</v>
      </c>
      <c r="J375" s="2">
        <v>270.16000000000003</v>
      </c>
      <c r="K375" t="s">
        <v>19</v>
      </c>
      <c r="L375" t="s">
        <v>31</v>
      </c>
      <c r="M375" t="s">
        <v>630</v>
      </c>
    </row>
    <row r="376" spans="1:13" ht="15.75" x14ac:dyDescent="0.25">
      <c r="A376" s="2">
        <v>2</v>
      </c>
      <c r="B376" s="12">
        <v>156</v>
      </c>
      <c r="C376" s="12">
        <f>COUNTIF(B:B,Table1[[#This Row],[Order_id]])</f>
        <v>2</v>
      </c>
      <c r="D376" t="s">
        <v>14</v>
      </c>
      <c r="E376" s="2">
        <v>5</v>
      </c>
      <c r="F376" s="1" t="s">
        <v>89</v>
      </c>
      <c r="G376" s="1" t="str">
        <f>TEXT(Table1[[#This Row],[Order_date]],"dddd")</f>
        <v>Saturday</v>
      </c>
      <c r="H376" s="13">
        <v>0.65438657407407408</v>
      </c>
      <c r="I376" s="2">
        <v>7.85</v>
      </c>
      <c r="J376" s="2">
        <v>835.85</v>
      </c>
      <c r="K376" t="s">
        <v>16</v>
      </c>
      <c r="L376" t="s">
        <v>31</v>
      </c>
      <c r="M376" t="s">
        <v>1008</v>
      </c>
    </row>
    <row r="377" spans="1:13" ht="15.75" x14ac:dyDescent="0.25">
      <c r="A377" s="2">
        <v>296</v>
      </c>
      <c r="B377" s="12">
        <v>157</v>
      </c>
      <c r="C377" s="12">
        <f>COUNTIF(B:B,Table1[[#This Row],[Order_id]])</f>
        <v>4</v>
      </c>
      <c r="D377" t="s">
        <v>23</v>
      </c>
      <c r="E377" s="2">
        <v>8</v>
      </c>
      <c r="F377" s="1" t="s">
        <v>233</v>
      </c>
      <c r="G377" s="1" t="str">
        <f>TEXT(Table1[[#This Row],[Order_date]],"dddd")</f>
        <v>Saturday</v>
      </c>
      <c r="H377" s="13">
        <v>0.65489583333333334</v>
      </c>
      <c r="I377" s="2">
        <v>6.99</v>
      </c>
      <c r="J377" s="2">
        <v>500.15</v>
      </c>
      <c r="K377" t="s">
        <v>19</v>
      </c>
      <c r="L377" t="s">
        <v>26</v>
      </c>
      <c r="M377" t="s">
        <v>631</v>
      </c>
    </row>
    <row r="378" spans="1:13" ht="15.75" x14ac:dyDescent="0.25">
      <c r="A378" s="2">
        <v>177</v>
      </c>
      <c r="B378" s="12">
        <v>157</v>
      </c>
      <c r="C378" s="12">
        <f>COUNTIF(B:B,Table1[[#This Row],[Order_id]])</f>
        <v>4</v>
      </c>
      <c r="D378" t="s">
        <v>23</v>
      </c>
      <c r="E378" s="2">
        <v>0</v>
      </c>
      <c r="F378" s="1" t="s">
        <v>351</v>
      </c>
      <c r="G378" s="1" t="str">
        <f>TEXT(Table1[[#This Row],[Order_date]],"dddd")</f>
        <v>Wednesday</v>
      </c>
      <c r="H378" s="13">
        <v>0.65489583333333334</v>
      </c>
      <c r="I378" s="2">
        <v>11.47</v>
      </c>
      <c r="J378" s="2">
        <v>244.44</v>
      </c>
      <c r="K378" t="s">
        <v>28</v>
      </c>
      <c r="L378" t="s">
        <v>13</v>
      </c>
      <c r="M378" t="s">
        <v>632</v>
      </c>
    </row>
    <row r="379" spans="1:13" ht="15.75" x14ac:dyDescent="0.25">
      <c r="A379" s="2">
        <v>676</v>
      </c>
      <c r="B379" s="12">
        <v>157</v>
      </c>
      <c r="C379" s="12">
        <f>COUNTIF(B:B,Table1[[#This Row],[Order_id]])</f>
        <v>4</v>
      </c>
      <c r="D379" t="s">
        <v>23</v>
      </c>
      <c r="E379" s="2">
        <v>2</v>
      </c>
      <c r="F379" s="1" t="s">
        <v>352</v>
      </c>
      <c r="G379" s="1" t="str">
        <f>TEXT(Table1[[#This Row],[Order_date]],"dddd")</f>
        <v>Sunday</v>
      </c>
      <c r="H379" s="13">
        <v>0.65489583333333334</v>
      </c>
      <c r="I379" s="2">
        <v>18.54</v>
      </c>
      <c r="J379" s="2">
        <v>562.04</v>
      </c>
      <c r="K379" t="s">
        <v>16</v>
      </c>
      <c r="L379" t="s">
        <v>26</v>
      </c>
      <c r="M379" t="s">
        <v>1009</v>
      </c>
    </row>
    <row r="380" spans="1:13" ht="15.75" x14ac:dyDescent="0.25">
      <c r="A380" s="2">
        <v>910</v>
      </c>
      <c r="B380" s="12">
        <v>157</v>
      </c>
      <c r="C380" s="12">
        <f>COUNTIF(B:B,Table1[[#This Row],[Order_id]])</f>
        <v>4</v>
      </c>
      <c r="D380" t="s">
        <v>20</v>
      </c>
      <c r="E380" s="2">
        <v>19</v>
      </c>
      <c r="F380" s="1" t="s">
        <v>353</v>
      </c>
      <c r="G380" s="1" t="str">
        <f>TEXT(Table1[[#This Row],[Order_date]],"dddd")</f>
        <v>Friday</v>
      </c>
      <c r="H380" s="13">
        <v>0.65489583333333334</v>
      </c>
      <c r="I380" s="2">
        <v>13.08</v>
      </c>
      <c r="J380" s="2">
        <v>208.93</v>
      </c>
      <c r="K380" t="s">
        <v>16</v>
      </c>
      <c r="L380" t="s">
        <v>26</v>
      </c>
      <c r="M380" t="s">
        <v>633</v>
      </c>
    </row>
    <row r="381" spans="1:13" ht="15.75" x14ac:dyDescent="0.25">
      <c r="A381" s="2">
        <v>927</v>
      </c>
      <c r="B381" s="12">
        <v>158</v>
      </c>
      <c r="C381" s="12">
        <f>COUNTIF(B:B,Table1[[#This Row],[Order_id]])</f>
        <v>2</v>
      </c>
      <c r="D381" t="s">
        <v>46</v>
      </c>
      <c r="E381" s="2">
        <v>2</v>
      </c>
      <c r="F381" s="1" t="s">
        <v>354</v>
      </c>
      <c r="G381" s="1" t="str">
        <f>TEXT(Table1[[#This Row],[Order_date]],"dddd")</f>
        <v>Thursday</v>
      </c>
      <c r="H381" s="13">
        <v>0.66284722222222225</v>
      </c>
      <c r="I381" s="2">
        <v>19.39</v>
      </c>
      <c r="J381" s="2">
        <v>540.94000000000005</v>
      </c>
      <c r="K381" t="s">
        <v>28</v>
      </c>
      <c r="L381" t="s">
        <v>22</v>
      </c>
      <c r="M381" t="s">
        <v>1010</v>
      </c>
    </row>
    <row r="382" spans="1:13" ht="15.75" x14ac:dyDescent="0.25">
      <c r="A382" s="2">
        <v>282</v>
      </c>
      <c r="B382" s="12">
        <v>158</v>
      </c>
      <c r="C382" s="12">
        <f>COUNTIF(B:B,Table1[[#This Row],[Order_id]])</f>
        <v>2</v>
      </c>
      <c r="D382" t="s">
        <v>20</v>
      </c>
      <c r="E382" s="2">
        <v>19</v>
      </c>
      <c r="F382" s="1" t="s">
        <v>355</v>
      </c>
      <c r="G382" s="1" t="str">
        <f>TEXT(Table1[[#This Row],[Order_date]],"dddd")</f>
        <v>Wednesday</v>
      </c>
      <c r="H382" s="13">
        <v>0.66284722222222225</v>
      </c>
      <c r="I382" s="2">
        <v>14.58</v>
      </c>
      <c r="J382" s="2">
        <v>312.19</v>
      </c>
      <c r="K382" t="s">
        <v>19</v>
      </c>
      <c r="L382" t="s">
        <v>22</v>
      </c>
      <c r="M382" t="s">
        <v>1011</v>
      </c>
    </row>
    <row r="383" spans="1:13" ht="15.75" x14ac:dyDescent="0.25">
      <c r="A383" s="2">
        <v>849</v>
      </c>
      <c r="B383" s="12">
        <v>159</v>
      </c>
      <c r="C383" s="12">
        <f>COUNTIF(B:B,Table1[[#This Row],[Order_id]])</f>
        <v>2</v>
      </c>
      <c r="D383" t="s">
        <v>20</v>
      </c>
      <c r="E383" s="2">
        <v>9</v>
      </c>
      <c r="F383" s="1" t="s">
        <v>183</v>
      </c>
      <c r="G383" s="1" t="str">
        <f>TEXT(Table1[[#This Row],[Order_date]],"dddd")</f>
        <v>Thursday</v>
      </c>
      <c r="H383" s="13">
        <v>0.66622685185185182</v>
      </c>
      <c r="I383" s="2">
        <v>19.510000000000002</v>
      </c>
      <c r="J383" s="2">
        <v>350.92</v>
      </c>
      <c r="K383" t="s">
        <v>19</v>
      </c>
      <c r="L383" t="s">
        <v>13</v>
      </c>
      <c r="M383" t="s">
        <v>1012</v>
      </c>
    </row>
    <row r="384" spans="1:13" ht="15.75" x14ac:dyDescent="0.25">
      <c r="A384" s="2">
        <v>634</v>
      </c>
      <c r="B384" s="12">
        <v>159</v>
      </c>
      <c r="C384" s="12">
        <f>COUNTIF(B:B,Table1[[#This Row],[Order_id]])</f>
        <v>2</v>
      </c>
      <c r="D384" t="s">
        <v>23</v>
      </c>
      <c r="E384" s="2">
        <v>15</v>
      </c>
      <c r="F384" s="1" t="s">
        <v>356</v>
      </c>
      <c r="G384" s="1" t="str">
        <f>TEXT(Table1[[#This Row],[Order_date]],"dddd")</f>
        <v>Saturday</v>
      </c>
      <c r="H384" s="13">
        <v>0.66622685185185182</v>
      </c>
      <c r="I384" s="2">
        <v>15.69</v>
      </c>
      <c r="J384" s="2">
        <v>770.47</v>
      </c>
      <c r="K384" t="s">
        <v>16</v>
      </c>
      <c r="L384" t="s">
        <v>13</v>
      </c>
      <c r="M384" t="s">
        <v>634</v>
      </c>
    </row>
    <row r="385" spans="1:13" ht="15.75" x14ac:dyDescent="0.25">
      <c r="A385" s="2">
        <v>375</v>
      </c>
      <c r="B385" s="12">
        <v>160</v>
      </c>
      <c r="C385" s="12">
        <f>COUNTIF(B:B,Table1[[#This Row],[Order_id]])</f>
        <v>1</v>
      </c>
      <c r="D385" t="s">
        <v>40</v>
      </c>
      <c r="E385" s="2">
        <v>0</v>
      </c>
      <c r="F385" s="1" t="s">
        <v>256</v>
      </c>
      <c r="G385" s="1" t="str">
        <f>TEXT(Table1[[#This Row],[Order_date]],"dddd")</f>
        <v>Thursday</v>
      </c>
      <c r="H385" s="13">
        <v>0.69135416666666671</v>
      </c>
      <c r="I385" s="2">
        <v>8.17</v>
      </c>
      <c r="J385" s="2">
        <v>785.61</v>
      </c>
      <c r="K385" t="s">
        <v>12</v>
      </c>
      <c r="L385" t="s">
        <v>26</v>
      </c>
      <c r="M385" t="s">
        <v>1013</v>
      </c>
    </row>
    <row r="386" spans="1:13" ht="15.75" x14ac:dyDescent="0.25">
      <c r="A386" s="2">
        <v>499</v>
      </c>
      <c r="B386" s="12">
        <v>161</v>
      </c>
      <c r="C386" s="12">
        <f>COUNTIF(B:B,Table1[[#This Row],[Order_id]])</f>
        <v>3</v>
      </c>
      <c r="D386" t="s">
        <v>29</v>
      </c>
      <c r="E386" s="2">
        <v>12</v>
      </c>
      <c r="F386" s="1" t="s">
        <v>357</v>
      </c>
      <c r="G386" s="1" t="str">
        <f>TEXT(Table1[[#This Row],[Order_date]],"dddd")</f>
        <v>Tuesday</v>
      </c>
      <c r="H386" s="13">
        <v>0.69706018518518509</v>
      </c>
      <c r="I386" s="2">
        <v>8.9</v>
      </c>
      <c r="J386" s="2">
        <v>991.17</v>
      </c>
      <c r="K386" t="s">
        <v>28</v>
      </c>
      <c r="L386" t="s">
        <v>31</v>
      </c>
      <c r="M386" t="s">
        <v>1014</v>
      </c>
    </row>
    <row r="387" spans="1:13" ht="15.75" x14ac:dyDescent="0.25">
      <c r="A387" s="2">
        <v>467</v>
      </c>
      <c r="B387" s="12">
        <v>161</v>
      </c>
      <c r="C387" s="12">
        <f>COUNTIF(B:B,Table1[[#This Row],[Order_id]])</f>
        <v>3</v>
      </c>
      <c r="D387" t="s">
        <v>29</v>
      </c>
      <c r="E387" s="2">
        <v>10</v>
      </c>
      <c r="F387" s="1" t="s">
        <v>358</v>
      </c>
      <c r="G387" s="1" t="str">
        <f>TEXT(Table1[[#This Row],[Order_date]],"dddd")</f>
        <v>Saturday</v>
      </c>
      <c r="H387" s="13">
        <v>0.69706018518518509</v>
      </c>
      <c r="I387" s="2">
        <v>15.05</v>
      </c>
      <c r="J387" s="2">
        <v>964.03</v>
      </c>
      <c r="K387" t="s">
        <v>28</v>
      </c>
      <c r="L387" t="s">
        <v>13</v>
      </c>
      <c r="M387" t="s">
        <v>1015</v>
      </c>
    </row>
    <row r="388" spans="1:13" ht="15.75" x14ac:dyDescent="0.25">
      <c r="A388" s="2">
        <v>203</v>
      </c>
      <c r="B388" s="12">
        <v>161</v>
      </c>
      <c r="C388" s="12">
        <f>COUNTIF(B:B,Table1[[#This Row],[Order_id]])</f>
        <v>3</v>
      </c>
      <c r="D388" t="s">
        <v>20</v>
      </c>
      <c r="E388" s="2">
        <v>1</v>
      </c>
      <c r="F388" s="1" t="s">
        <v>359</v>
      </c>
      <c r="G388" s="1" t="str">
        <f>TEXT(Table1[[#This Row],[Order_date]],"dddd")</f>
        <v>Tuesday</v>
      </c>
      <c r="H388" s="13">
        <v>0.69706018518518509</v>
      </c>
      <c r="I388" s="2">
        <v>10.63</v>
      </c>
      <c r="J388" s="2">
        <v>282.44</v>
      </c>
      <c r="K388" t="s">
        <v>12</v>
      </c>
      <c r="L388" t="s">
        <v>13</v>
      </c>
      <c r="M388" t="s">
        <v>1016</v>
      </c>
    </row>
    <row r="389" spans="1:13" ht="15.75" x14ac:dyDescent="0.25">
      <c r="A389" s="2">
        <v>360</v>
      </c>
      <c r="B389" s="12">
        <v>162</v>
      </c>
      <c r="C389" s="12">
        <f>COUNTIF(B:B,Table1[[#This Row],[Order_id]])</f>
        <v>1</v>
      </c>
      <c r="D389" t="s">
        <v>10</v>
      </c>
      <c r="E389" s="2">
        <v>12</v>
      </c>
      <c r="F389" s="1" t="s">
        <v>360</v>
      </c>
      <c r="G389" s="1" t="str">
        <f>TEXT(Table1[[#This Row],[Order_date]],"dddd")</f>
        <v>Wednesday</v>
      </c>
      <c r="H389" s="13">
        <v>0.70233796296296302</v>
      </c>
      <c r="I389" s="2">
        <v>8.24</v>
      </c>
      <c r="J389" s="2">
        <v>112.44</v>
      </c>
      <c r="K389" t="s">
        <v>12</v>
      </c>
      <c r="L389" t="s">
        <v>22</v>
      </c>
      <c r="M389" t="s">
        <v>635</v>
      </c>
    </row>
    <row r="390" spans="1:13" ht="15.75" x14ac:dyDescent="0.25">
      <c r="A390" s="2">
        <v>672</v>
      </c>
      <c r="B390" s="12">
        <v>163</v>
      </c>
      <c r="C390" s="12">
        <f>COUNTIF(B:B,Table1[[#This Row],[Order_id]])</f>
        <v>3</v>
      </c>
      <c r="D390" t="s">
        <v>23</v>
      </c>
      <c r="E390" s="2">
        <v>17</v>
      </c>
      <c r="F390" s="1" t="s">
        <v>45</v>
      </c>
      <c r="G390" s="1" t="str">
        <f>TEXT(Table1[[#This Row],[Order_date]],"dddd")</f>
        <v>Friday</v>
      </c>
      <c r="H390" s="13">
        <v>0.70479166666666659</v>
      </c>
      <c r="I390" s="2">
        <v>19.7</v>
      </c>
      <c r="J390" s="2">
        <v>926.77</v>
      </c>
      <c r="K390" t="s">
        <v>28</v>
      </c>
      <c r="L390" t="s">
        <v>26</v>
      </c>
      <c r="M390" t="s">
        <v>1017</v>
      </c>
    </row>
    <row r="391" spans="1:13" ht="15.75" x14ac:dyDescent="0.25">
      <c r="A391" s="2">
        <v>984</v>
      </c>
      <c r="B391" s="12">
        <v>163</v>
      </c>
      <c r="C391" s="12">
        <f>COUNTIF(B:B,Table1[[#This Row],[Order_id]])</f>
        <v>3</v>
      </c>
      <c r="D391" t="s">
        <v>17</v>
      </c>
      <c r="E391" s="2">
        <v>16</v>
      </c>
      <c r="F391" s="1" t="s">
        <v>208</v>
      </c>
      <c r="G391" s="1" t="str">
        <f>TEXT(Table1[[#This Row],[Order_date]],"dddd")</f>
        <v>Tuesday</v>
      </c>
      <c r="H391" s="13">
        <v>0.70479166666666659</v>
      </c>
      <c r="I391" s="2">
        <v>12.38</v>
      </c>
      <c r="J391" s="2">
        <v>292.56</v>
      </c>
      <c r="K391" t="s">
        <v>12</v>
      </c>
      <c r="L391" t="s">
        <v>22</v>
      </c>
      <c r="M391" t="s">
        <v>1018</v>
      </c>
    </row>
    <row r="392" spans="1:13" ht="15.75" x14ac:dyDescent="0.25">
      <c r="A392" s="2">
        <v>684</v>
      </c>
      <c r="B392" s="12">
        <v>163</v>
      </c>
      <c r="C392" s="12">
        <f>COUNTIF(B:B,Table1[[#This Row],[Order_id]])</f>
        <v>3</v>
      </c>
      <c r="D392" t="s">
        <v>23</v>
      </c>
      <c r="E392" s="2">
        <v>2</v>
      </c>
      <c r="F392" s="1" t="s">
        <v>198</v>
      </c>
      <c r="G392" s="1" t="str">
        <f>TEXT(Table1[[#This Row],[Order_date]],"dddd")</f>
        <v>Sunday</v>
      </c>
      <c r="H392" s="13">
        <v>0.70479166666666659</v>
      </c>
      <c r="I392" s="2">
        <v>10.08</v>
      </c>
      <c r="J392" s="2">
        <v>644.24</v>
      </c>
      <c r="K392" t="s">
        <v>28</v>
      </c>
      <c r="L392" t="s">
        <v>31</v>
      </c>
      <c r="M392" t="s">
        <v>1019</v>
      </c>
    </row>
    <row r="393" spans="1:13" ht="15.75" x14ac:dyDescent="0.25">
      <c r="A393" s="2">
        <v>496</v>
      </c>
      <c r="B393" s="12">
        <v>164</v>
      </c>
      <c r="C393" s="12">
        <f>COUNTIF(B:B,Table1[[#This Row],[Order_id]])</f>
        <v>2</v>
      </c>
      <c r="D393" t="s">
        <v>20</v>
      </c>
      <c r="E393" s="2">
        <v>11</v>
      </c>
      <c r="F393" s="1" t="s">
        <v>361</v>
      </c>
      <c r="G393" s="1" t="str">
        <f>TEXT(Table1[[#This Row],[Order_date]],"dddd")</f>
        <v>Wednesday</v>
      </c>
      <c r="H393" s="13">
        <v>0.7059375</v>
      </c>
      <c r="I393" s="2">
        <v>11.12</v>
      </c>
      <c r="J393" s="2">
        <v>422.67</v>
      </c>
      <c r="K393" t="s">
        <v>28</v>
      </c>
      <c r="L393" t="s">
        <v>22</v>
      </c>
      <c r="M393" t="s">
        <v>636</v>
      </c>
    </row>
    <row r="394" spans="1:13" ht="15.75" x14ac:dyDescent="0.25">
      <c r="A394" s="2">
        <v>630</v>
      </c>
      <c r="B394" s="12">
        <v>164</v>
      </c>
      <c r="C394" s="12">
        <f>COUNTIF(B:B,Table1[[#This Row],[Order_id]])</f>
        <v>2</v>
      </c>
      <c r="D394" t="s">
        <v>42</v>
      </c>
      <c r="E394" s="2">
        <v>0</v>
      </c>
      <c r="F394" s="1" t="s">
        <v>362</v>
      </c>
      <c r="G394" s="1" t="str">
        <f>TEXT(Table1[[#This Row],[Order_date]],"dddd")</f>
        <v>Saturday</v>
      </c>
      <c r="H394" s="13">
        <v>0.7059375</v>
      </c>
      <c r="I394" s="2">
        <v>9.4499999999999993</v>
      </c>
      <c r="J394" s="2">
        <v>335.8</v>
      </c>
      <c r="K394" t="s">
        <v>12</v>
      </c>
      <c r="L394" t="s">
        <v>13</v>
      </c>
      <c r="M394" t="s">
        <v>1020</v>
      </c>
    </row>
    <row r="395" spans="1:13" ht="15.75" x14ac:dyDescent="0.25">
      <c r="A395" s="2">
        <v>971</v>
      </c>
      <c r="B395" s="12">
        <v>165</v>
      </c>
      <c r="C395" s="12">
        <f>COUNTIF(B:B,Table1[[#This Row],[Order_id]])</f>
        <v>1</v>
      </c>
      <c r="D395" t="s">
        <v>40</v>
      </c>
      <c r="E395" s="2">
        <v>16</v>
      </c>
      <c r="F395" s="1" t="s">
        <v>363</v>
      </c>
      <c r="G395" s="1" t="str">
        <f>TEXT(Table1[[#This Row],[Order_date]],"dddd")</f>
        <v>Wednesday</v>
      </c>
      <c r="H395" s="13">
        <v>0.7066782407407407</v>
      </c>
      <c r="I395" s="2">
        <v>12.22</v>
      </c>
      <c r="J395" s="2">
        <v>356.94</v>
      </c>
      <c r="K395" t="s">
        <v>16</v>
      </c>
      <c r="L395" t="s">
        <v>22</v>
      </c>
      <c r="M395" t="s">
        <v>637</v>
      </c>
    </row>
    <row r="396" spans="1:13" ht="15.75" x14ac:dyDescent="0.25">
      <c r="A396" s="2">
        <v>318</v>
      </c>
      <c r="B396" s="12">
        <v>166</v>
      </c>
      <c r="C396" s="12">
        <f>COUNTIF(B:B,Table1[[#This Row],[Order_id]])</f>
        <v>1</v>
      </c>
      <c r="D396" t="s">
        <v>46</v>
      </c>
      <c r="E396" s="2">
        <v>17</v>
      </c>
      <c r="F396" s="1" t="s">
        <v>364</v>
      </c>
      <c r="G396" s="1" t="str">
        <f>TEXT(Table1[[#This Row],[Order_date]],"dddd")</f>
        <v>Sunday</v>
      </c>
      <c r="H396" s="13">
        <v>0.70753472222222225</v>
      </c>
      <c r="I396" s="2">
        <v>11.4</v>
      </c>
      <c r="J396" s="2">
        <v>353.17</v>
      </c>
      <c r="K396" t="s">
        <v>12</v>
      </c>
      <c r="L396" t="s">
        <v>26</v>
      </c>
      <c r="M396" t="s">
        <v>1021</v>
      </c>
    </row>
    <row r="397" spans="1:13" ht="15.75" x14ac:dyDescent="0.25">
      <c r="A397" s="2">
        <v>21</v>
      </c>
      <c r="B397" s="12">
        <v>167</v>
      </c>
      <c r="C397" s="12">
        <f>COUNTIF(B:B,Table1[[#This Row],[Order_id]])</f>
        <v>3</v>
      </c>
      <c r="D397" t="s">
        <v>14</v>
      </c>
      <c r="E397" s="2">
        <v>2</v>
      </c>
      <c r="F397" s="1" t="s">
        <v>365</v>
      </c>
      <c r="G397" s="1" t="str">
        <f>TEXT(Table1[[#This Row],[Order_date]],"dddd")</f>
        <v>Monday</v>
      </c>
      <c r="H397" s="13">
        <v>0.70890046296296294</v>
      </c>
      <c r="I397" s="2">
        <v>18.239999999999998</v>
      </c>
      <c r="J397" s="2">
        <v>314.79000000000002</v>
      </c>
      <c r="K397" t="s">
        <v>12</v>
      </c>
      <c r="L397" t="s">
        <v>26</v>
      </c>
      <c r="M397" t="s">
        <v>1022</v>
      </c>
    </row>
    <row r="398" spans="1:13" ht="15.75" x14ac:dyDescent="0.25">
      <c r="A398" s="2">
        <v>688</v>
      </c>
      <c r="B398" s="12">
        <v>167</v>
      </c>
      <c r="C398" s="12">
        <f>COUNTIF(B:B,Table1[[#This Row],[Order_id]])</f>
        <v>3</v>
      </c>
      <c r="D398" t="s">
        <v>40</v>
      </c>
      <c r="E398" s="2">
        <v>20</v>
      </c>
      <c r="F398" s="1" t="s">
        <v>366</v>
      </c>
      <c r="G398" s="1" t="str">
        <f>TEXT(Table1[[#This Row],[Order_date]],"dddd")</f>
        <v>Sunday</v>
      </c>
      <c r="H398" s="13">
        <v>0.70890046296296294</v>
      </c>
      <c r="I398" s="2">
        <v>14.74</v>
      </c>
      <c r="J398" s="2">
        <v>845.66</v>
      </c>
      <c r="K398" t="s">
        <v>12</v>
      </c>
      <c r="L398" t="s">
        <v>31</v>
      </c>
      <c r="M398" t="s">
        <v>1023</v>
      </c>
    </row>
    <row r="399" spans="1:13" ht="15.75" x14ac:dyDescent="0.25">
      <c r="A399" s="2">
        <v>191</v>
      </c>
      <c r="B399" s="12">
        <v>167</v>
      </c>
      <c r="C399" s="12">
        <f>COUNTIF(B:B,Table1[[#This Row],[Order_id]])</f>
        <v>3</v>
      </c>
      <c r="D399" t="s">
        <v>42</v>
      </c>
      <c r="E399" s="2">
        <v>0</v>
      </c>
      <c r="F399" s="1" t="s">
        <v>112</v>
      </c>
      <c r="G399" s="1" t="str">
        <f>TEXT(Table1[[#This Row],[Order_date]],"dddd")</f>
        <v>Monday</v>
      </c>
      <c r="H399" s="13">
        <v>0.70890046296296294</v>
      </c>
      <c r="I399" s="2">
        <v>19.989999999999998</v>
      </c>
      <c r="J399" s="2">
        <v>393.15</v>
      </c>
      <c r="K399" t="s">
        <v>16</v>
      </c>
      <c r="L399" t="s">
        <v>22</v>
      </c>
      <c r="M399" t="s">
        <v>1024</v>
      </c>
    </row>
    <row r="400" spans="1:13" ht="15.75" x14ac:dyDescent="0.25">
      <c r="A400" s="2">
        <v>173</v>
      </c>
      <c r="B400" s="12">
        <v>168</v>
      </c>
      <c r="C400" s="12">
        <f>COUNTIF(B:B,Table1[[#This Row],[Order_id]])</f>
        <v>2</v>
      </c>
      <c r="D400" t="s">
        <v>10</v>
      </c>
      <c r="E400" s="2">
        <v>11</v>
      </c>
      <c r="F400" s="1" t="s">
        <v>367</v>
      </c>
      <c r="G400" s="1" t="str">
        <f>TEXT(Table1[[#This Row],[Order_date]],"dddd")</f>
        <v>Saturday</v>
      </c>
      <c r="H400" s="13">
        <v>0.71003472222222219</v>
      </c>
      <c r="I400" s="2">
        <v>8.91</v>
      </c>
      <c r="J400" s="2">
        <v>842.23</v>
      </c>
      <c r="K400" t="s">
        <v>16</v>
      </c>
      <c r="L400" t="s">
        <v>26</v>
      </c>
      <c r="M400" t="s">
        <v>1025</v>
      </c>
    </row>
    <row r="401" spans="1:13" ht="15.75" x14ac:dyDescent="0.25">
      <c r="A401" s="2">
        <v>416</v>
      </c>
      <c r="B401" s="12">
        <v>168</v>
      </c>
      <c r="C401" s="12">
        <f>COUNTIF(B:B,Table1[[#This Row],[Order_id]])</f>
        <v>2</v>
      </c>
      <c r="D401" t="s">
        <v>14</v>
      </c>
      <c r="E401" s="2">
        <v>17</v>
      </c>
      <c r="F401" s="1" t="s">
        <v>368</v>
      </c>
      <c r="G401" s="1" t="str">
        <f>TEXT(Table1[[#This Row],[Order_date]],"dddd")</f>
        <v>Wednesday</v>
      </c>
      <c r="H401" s="13">
        <v>0.71003472222222219</v>
      </c>
      <c r="I401" s="2">
        <v>9.4600000000000009</v>
      </c>
      <c r="J401" s="2">
        <v>327.89</v>
      </c>
      <c r="K401" t="s">
        <v>16</v>
      </c>
      <c r="L401" t="s">
        <v>22</v>
      </c>
      <c r="M401" t="s">
        <v>1026</v>
      </c>
    </row>
    <row r="402" spans="1:13" ht="15.75" x14ac:dyDescent="0.25">
      <c r="A402" s="2">
        <v>147</v>
      </c>
      <c r="B402" s="12">
        <v>169</v>
      </c>
      <c r="C402" s="12">
        <f>COUNTIF(B:B,Table1[[#This Row],[Order_id]])</f>
        <v>3</v>
      </c>
      <c r="D402" t="s">
        <v>14</v>
      </c>
      <c r="E402" s="2">
        <v>0</v>
      </c>
      <c r="F402" s="1" t="s">
        <v>369</v>
      </c>
      <c r="G402" s="1" t="str">
        <f>TEXT(Table1[[#This Row],[Order_date]],"dddd")</f>
        <v>Wednesday</v>
      </c>
      <c r="H402" s="13">
        <v>0.71930555555555553</v>
      </c>
      <c r="I402" s="2">
        <v>16.82</v>
      </c>
      <c r="J402" s="2">
        <v>136.35</v>
      </c>
      <c r="K402" t="s">
        <v>19</v>
      </c>
      <c r="L402" t="s">
        <v>26</v>
      </c>
      <c r="M402" t="s">
        <v>638</v>
      </c>
    </row>
    <row r="403" spans="1:13" ht="15.75" x14ac:dyDescent="0.25">
      <c r="A403" s="2">
        <v>473</v>
      </c>
      <c r="B403" s="12">
        <v>169</v>
      </c>
      <c r="C403" s="12">
        <f>COUNTIF(B:B,Table1[[#This Row],[Order_id]])</f>
        <v>3</v>
      </c>
      <c r="D403" t="s">
        <v>23</v>
      </c>
      <c r="E403" s="2">
        <v>14</v>
      </c>
      <c r="F403" s="1" t="s">
        <v>114</v>
      </c>
      <c r="G403" s="1" t="str">
        <f>TEXT(Table1[[#This Row],[Order_date]],"dddd")</f>
        <v>Monday</v>
      </c>
      <c r="H403" s="13">
        <v>0.71930555555555553</v>
      </c>
      <c r="I403" s="2">
        <v>19.45</v>
      </c>
      <c r="J403" s="2">
        <v>575.76</v>
      </c>
      <c r="K403" t="s">
        <v>28</v>
      </c>
      <c r="L403" t="s">
        <v>26</v>
      </c>
      <c r="M403" t="s">
        <v>639</v>
      </c>
    </row>
    <row r="404" spans="1:13" ht="15.75" x14ac:dyDescent="0.25">
      <c r="A404" s="2">
        <v>126</v>
      </c>
      <c r="B404" s="12">
        <v>169</v>
      </c>
      <c r="C404" s="12">
        <f>COUNTIF(B:B,Table1[[#This Row],[Order_id]])</f>
        <v>3</v>
      </c>
      <c r="D404" t="s">
        <v>46</v>
      </c>
      <c r="E404" s="2">
        <v>3</v>
      </c>
      <c r="F404" s="1" t="s">
        <v>370</v>
      </c>
      <c r="G404" s="1" t="str">
        <f>TEXT(Table1[[#This Row],[Order_date]],"dddd")</f>
        <v>Thursday</v>
      </c>
      <c r="H404" s="13">
        <v>0.71930555555555553</v>
      </c>
      <c r="I404" s="2">
        <v>9.59</v>
      </c>
      <c r="J404" s="2">
        <v>482.37</v>
      </c>
      <c r="K404" t="s">
        <v>19</v>
      </c>
      <c r="L404" t="s">
        <v>31</v>
      </c>
      <c r="M404" t="s">
        <v>1027</v>
      </c>
    </row>
    <row r="405" spans="1:13" ht="15.75" x14ac:dyDescent="0.25">
      <c r="A405" s="2">
        <v>956</v>
      </c>
      <c r="B405" s="12">
        <v>170</v>
      </c>
      <c r="C405" s="12">
        <f>COUNTIF(B:B,Table1[[#This Row],[Order_id]])</f>
        <v>1</v>
      </c>
      <c r="D405" t="s">
        <v>36</v>
      </c>
      <c r="E405" s="2">
        <v>6</v>
      </c>
      <c r="F405" s="1" t="s">
        <v>74</v>
      </c>
      <c r="G405" s="1" t="str">
        <f>TEXT(Table1[[#This Row],[Order_date]],"dddd")</f>
        <v>Friday</v>
      </c>
      <c r="H405" s="13">
        <v>0.72327546296296286</v>
      </c>
      <c r="I405" s="2">
        <v>9.3699999999999992</v>
      </c>
      <c r="J405" s="2">
        <v>819.56</v>
      </c>
      <c r="K405" t="s">
        <v>28</v>
      </c>
      <c r="L405" t="s">
        <v>31</v>
      </c>
      <c r="M405" t="s">
        <v>1028</v>
      </c>
    </row>
    <row r="406" spans="1:13" ht="15.75" x14ac:dyDescent="0.25">
      <c r="A406" s="2">
        <v>34</v>
      </c>
      <c r="B406" s="12">
        <v>171</v>
      </c>
      <c r="C406" s="12">
        <f>COUNTIF(B:B,Table1[[#This Row],[Order_id]])</f>
        <v>1</v>
      </c>
      <c r="D406" t="s">
        <v>42</v>
      </c>
      <c r="E406" s="2">
        <v>9</v>
      </c>
      <c r="F406" s="1" t="s">
        <v>102</v>
      </c>
      <c r="G406" s="1" t="str">
        <f>TEXT(Table1[[#This Row],[Order_date]],"dddd")</f>
        <v>Sunday</v>
      </c>
      <c r="H406" s="13">
        <v>0.72434027777777776</v>
      </c>
      <c r="I406" s="2">
        <v>13.07</v>
      </c>
      <c r="J406" s="2">
        <v>533.64</v>
      </c>
      <c r="K406" t="s">
        <v>19</v>
      </c>
      <c r="L406" t="s">
        <v>13</v>
      </c>
      <c r="M406" t="s">
        <v>1029</v>
      </c>
    </row>
    <row r="407" spans="1:13" ht="15.75" x14ac:dyDescent="0.25">
      <c r="A407" s="2">
        <v>300</v>
      </c>
      <c r="B407" s="12">
        <v>172</v>
      </c>
      <c r="C407" s="12">
        <f>COUNTIF(B:B,Table1[[#This Row],[Order_id]])</f>
        <v>3</v>
      </c>
      <c r="D407" t="s">
        <v>10</v>
      </c>
      <c r="E407" s="2">
        <v>0</v>
      </c>
      <c r="F407" s="1" t="s">
        <v>210</v>
      </c>
      <c r="G407" s="1" t="str">
        <f>TEXT(Table1[[#This Row],[Order_date]],"dddd")</f>
        <v>Thursday</v>
      </c>
      <c r="H407" s="13">
        <v>0.7287499999999999</v>
      </c>
      <c r="I407" s="2">
        <v>16.18</v>
      </c>
      <c r="J407" s="2">
        <v>963.52</v>
      </c>
      <c r="K407" t="s">
        <v>16</v>
      </c>
      <c r="L407" t="s">
        <v>31</v>
      </c>
      <c r="M407" t="s">
        <v>1030</v>
      </c>
    </row>
    <row r="408" spans="1:13" ht="15.75" x14ac:dyDescent="0.25">
      <c r="A408" s="2">
        <v>324</v>
      </c>
      <c r="B408" s="12">
        <v>172</v>
      </c>
      <c r="C408" s="12">
        <f>COUNTIF(B:B,Table1[[#This Row],[Order_id]])</f>
        <v>3</v>
      </c>
      <c r="D408" t="s">
        <v>42</v>
      </c>
      <c r="E408" s="2">
        <v>3</v>
      </c>
      <c r="F408" s="1" t="s">
        <v>371</v>
      </c>
      <c r="G408" s="1" t="str">
        <f>TEXT(Table1[[#This Row],[Order_date]],"dddd")</f>
        <v>Saturday</v>
      </c>
      <c r="H408" s="13">
        <v>0.7287499999999999</v>
      </c>
      <c r="I408" s="2">
        <v>11.47</v>
      </c>
      <c r="J408" s="2">
        <v>441.57</v>
      </c>
      <c r="K408" t="s">
        <v>12</v>
      </c>
      <c r="L408" t="s">
        <v>26</v>
      </c>
      <c r="M408" t="s">
        <v>1031</v>
      </c>
    </row>
    <row r="409" spans="1:13" ht="15.75" x14ac:dyDescent="0.25">
      <c r="A409" s="2">
        <v>498</v>
      </c>
      <c r="B409" s="12">
        <v>172</v>
      </c>
      <c r="C409" s="12">
        <f>COUNTIF(B:B,Table1[[#This Row],[Order_id]])</f>
        <v>3</v>
      </c>
      <c r="D409" t="s">
        <v>10</v>
      </c>
      <c r="E409" s="2">
        <v>16</v>
      </c>
      <c r="F409" s="1" t="s">
        <v>372</v>
      </c>
      <c r="G409" s="1" t="str">
        <f>TEXT(Table1[[#This Row],[Order_date]],"dddd")</f>
        <v>Friday</v>
      </c>
      <c r="H409" s="13">
        <v>0.7287499999999999</v>
      </c>
      <c r="I409" s="2">
        <v>7.65</v>
      </c>
      <c r="J409" s="2">
        <v>926.17</v>
      </c>
      <c r="K409" t="s">
        <v>28</v>
      </c>
      <c r="L409" t="s">
        <v>26</v>
      </c>
      <c r="M409" t="s">
        <v>1032</v>
      </c>
    </row>
    <row r="410" spans="1:13" ht="15.75" x14ac:dyDescent="0.25">
      <c r="A410" s="2">
        <v>938</v>
      </c>
      <c r="B410" s="12">
        <v>173</v>
      </c>
      <c r="C410" s="12">
        <f>COUNTIF(B:B,Table1[[#This Row],[Order_id]])</f>
        <v>3</v>
      </c>
      <c r="D410" t="s">
        <v>14</v>
      </c>
      <c r="E410" s="2">
        <v>12</v>
      </c>
      <c r="F410" s="1" t="s">
        <v>165</v>
      </c>
      <c r="G410" s="1" t="str">
        <f>TEXT(Table1[[#This Row],[Order_date]],"dddd")</f>
        <v>Sunday</v>
      </c>
      <c r="H410" s="13">
        <v>0.73298611111111101</v>
      </c>
      <c r="I410" s="2">
        <v>5.68</v>
      </c>
      <c r="J410" s="2">
        <v>467.22</v>
      </c>
      <c r="K410" t="s">
        <v>16</v>
      </c>
      <c r="L410" t="s">
        <v>13</v>
      </c>
      <c r="M410" t="s">
        <v>640</v>
      </c>
    </row>
    <row r="411" spans="1:13" ht="15.75" x14ac:dyDescent="0.25">
      <c r="A411" s="2">
        <v>196</v>
      </c>
      <c r="B411" s="12">
        <v>173</v>
      </c>
      <c r="C411" s="12">
        <f>COUNTIF(B:B,Table1[[#This Row],[Order_id]])</f>
        <v>3</v>
      </c>
      <c r="D411" t="s">
        <v>14</v>
      </c>
      <c r="E411" s="2">
        <v>9</v>
      </c>
      <c r="F411" s="1" t="s">
        <v>276</v>
      </c>
      <c r="G411" s="1" t="str">
        <f>TEXT(Table1[[#This Row],[Order_date]],"dddd")</f>
        <v>Sunday</v>
      </c>
      <c r="H411" s="13">
        <v>0.73298611111111101</v>
      </c>
      <c r="I411" s="2">
        <v>17.59</v>
      </c>
      <c r="J411" s="2">
        <v>815.42</v>
      </c>
      <c r="K411" t="s">
        <v>28</v>
      </c>
      <c r="L411" t="s">
        <v>31</v>
      </c>
      <c r="M411" t="s">
        <v>1033</v>
      </c>
    </row>
    <row r="412" spans="1:13" ht="15.75" x14ac:dyDescent="0.25">
      <c r="A412" s="2">
        <v>74</v>
      </c>
      <c r="B412" s="12">
        <v>173</v>
      </c>
      <c r="C412" s="12">
        <f>COUNTIF(B:B,Table1[[#This Row],[Order_id]])</f>
        <v>3</v>
      </c>
      <c r="D412" t="s">
        <v>36</v>
      </c>
      <c r="E412" s="2">
        <v>10</v>
      </c>
      <c r="F412" s="1" t="s">
        <v>220</v>
      </c>
      <c r="G412" s="1" t="str">
        <f>TEXT(Table1[[#This Row],[Order_date]],"dddd")</f>
        <v>Sunday</v>
      </c>
      <c r="H412" s="13">
        <v>0.73298611111111101</v>
      </c>
      <c r="I412" s="2">
        <v>15.93</v>
      </c>
      <c r="J412" s="2">
        <v>977.78</v>
      </c>
      <c r="K412" t="s">
        <v>19</v>
      </c>
      <c r="L412" t="s">
        <v>26</v>
      </c>
      <c r="M412" t="s">
        <v>641</v>
      </c>
    </row>
    <row r="413" spans="1:13" ht="15.75" x14ac:dyDescent="0.25">
      <c r="A413" s="2">
        <v>82</v>
      </c>
      <c r="B413" s="12">
        <v>174</v>
      </c>
      <c r="C413" s="12">
        <f>COUNTIF(B:B,Table1[[#This Row],[Order_id]])</f>
        <v>4</v>
      </c>
      <c r="D413" t="s">
        <v>14</v>
      </c>
      <c r="E413" s="2">
        <v>0</v>
      </c>
      <c r="F413" s="1" t="s">
        <v>373</v>
      </c>
      <c r="G413" s="1" t="str">
        <f>TEXT(Table1[[#This Row],[Order_date]],"dddd")</f>
        <v>Wednesday</v>
      </c>
      <c r="H413" s="13">
        <v>0.7345949074074074</v>
      </c>
      <c r="I413" s="2">
        <v>12.6</v>
      </c>
      <c r="J413" s="2">
        <v>181.33</v>
      </c>
      <c r="K413" t="s">
        <v>16</v>
      </c>
      <c r="L413" t="s">
        <v>13</v>
      </c>
      <c r="M413" t="s">
        <v>1034</v>
      </c>
    </row>
    <row r="414" spans="1:13" ht="15.75" x14ac:dyDescent="0.25">
      <c r="A414" s="2">
        <v>980</v>
      </c>
      <c r="B414" s="12">
        <v>174</v>
      </c>
      <c r="C414" s="12">
        <f>COUNTIF(B:B,Table1[[#This Row],[Order_id]])</f>
        <v>4</v>
      </c>
      <c r="D414" t="s">
        <v>20</v>
      </c>
      <c r="E414" s="2">
        <v>10</v>
      </c>
      <c r="F414" s="1" t="s">
        <v>374</v>
      </c>
      <c r="G414" s="1" t="str">
        <f>TEXT(Table1[[#This Row],[Order_date]],"dddd")</f>
        <v>Wednesday</v>
      </c>
      <c r="H414" s="13">
        <v>0.7345949074074074</v>
      </c>
      <c r="I414" s="2">
        <v>9.41</v>
      </c>
      <c r="J414" s="2">
        <v>288.66000000000003</v>
      </c>
      <c r="K414" t="s">
        <v>16</v>
      </c>
      <c r="L414" t="s">
        <v>22</v>
      </c>
      <c r="M414" t="s">
        <v>642</v>
      </c>
    </row>
    <row r="415" spans="1:13" ht="15.75" x14ac:dyDescent="0.25">
      <c r="A415" s="2">
        <v>270</v>
      </c>
      <c r="B415" s="12">
        <v>174</v>
      </c>
      <c r="C415" s="12">
        <f>COUNTIF(B:B,Table1[[#This Row],[Order_id]])</f>
        <v>4</v>
      </c>
      <c r="D415" t="s">
        <v>23</v>
      </c>
      <c r="E415" s="2">
        <v>3</v>
      </c>
      <c r="F415" s="1" t="s">
        <v>375</v>
      </c>
      <c r="G415" s="1" t="str">
        <f>TEXT(Table1[[#This Row],[Order_date]],"dddd")</f>
        <v>Thursday</v>
      </c>
      <c r="H415" s="13">
        <v>0.7345949074074074</v>
      </c>
      <c r="I415" s="2">
        <v>18.52</v>
      </c>
      <c r="J415" s="2">
        <v>288.67</v>
      </c>
      <c r="K415" t="s">
        <v>12</v>
      </c>
      <c r="L415" t="s">
        <v>22</v>
      </c>
      <c r="M415" t="s">
        <v>1035</v>
      </c>
    </row>
    <row r="416" spans="1:13" ht="15.75" x14ac:dyDescent="0.25">
      <c r="A416" s="2">
        <v>414</v>
      </c>
      <c r="B416" s="12">
        <v>174</v>
      </c>
      <c r="C416" s="12">
        <f>COUNTIF(B:B,Table1[[#This Row],[Order_id]])</f>
        <v>4</v>
      </c>
      <c r="D416" t="s">
        <v>14</v>
      </c>
      <c r="E416" s="2">
        <v>10</v>
      </c>
      <c r="F416" s="1" t="s">
        <v>376</v>
      </c>
      <c r="G416" s="1" t="str">
        <f>TEXT(Table1[[#This Row],[Order_date]],"dddd")</f>
        <v>Wednesday</v>
      </c>
      <c r="H416" s="13">
        <v>0.7345949074074074</v>
      </c>
      <c r="I416" s="2">
        <v>10.25</v>
      </c>
      <c r="J416" s="2">
        <v>868.62</v>
      </c>
      <c r="K416" t="s">
        <v>16</v>
      </c>
      <c r="L416" t="s">
        <v>22</v>
      </c>
      <c r="M416" t="s">
        <v>1036</v>
      </c>
    </row>
    <row r="417" spans="1:13" ht="15.75" x14ac:dyDescent="0.25">
      <c r="A417" s="2">
        <v>253</v>
      </c>
      <c r="B417" s="12">
        <v>175</v>
      </c>
      <c r="C417" s="12">
        <f>COUNTIF(B:B,Table1[[#This Row],[Order_id]])</f>
        <v>1</v>
      </c>
      <c r="D417" t="s">
        <v>20</v>
      </c>
      <c r="E417" s="2">
        <v>20</v>
      </c>
      <c r="F417" s="1" t="s">
        <v>145</v>
      </c>
      <c r="G417" s="1" t="str">
        <f>TEXT(Table1[[#This Row],[Order_date]],"dddd")</f>
        <v>Tuesday</v>
      </c>
      <c r="H417" s="13">
        <v>0.74364583333333334</v>
      </c>
      <c r="I417" s="2">
        <v>18.11</v>
      </c>
      <c r="J417" s="2">
        <v>725.95</v>
      </c>
      <c r="K417" t="s">
        <v>12</v>
      </c>
      <c r="L417" t="s">
        <v>31</v>
      </c>
      <c r="M417" t="s">
        <v>1037</v>
      </c>
    </row>
    <row r="418" spans="1:13" ht="15.75" x14ac:dyDescent="0.25">
      <c r="A418" s="2">
        <v>564</v>
      </c>
      <c r="B418" s="12">
        <v>176</v>
      </c>
      <c r="C418" s="12">
        <f>COUNTIF(B:B,Table1[[#This Row],[Order_id]])</f>
        <v>2</v>
      </c>
      <c r="D418" t="s">
        <v>36</v>
      </c>
      <c r="E418" s="2">
        <v>6</v>
      </c>
      <c r="F418" s="1" t="s">
        <v>219</v>
      </c>
      <c r="G418" s="1" t="str">
        <f>TEXT(Table1[[#This Row],[Order_date]],"dddd")</f>
        <v>Saturday</v>
      </c>
      <c r="H418" s="13">
        <v>0.74440972222222224</v>
      </c>
      <c r="I418" s="2">
        <v>19.989999999999998</v>
      </c>
      <c r="J418" s="2">
        <v>747.4</v>
      </c>
      <c r="K418" t="s">
        <v>16</v>
      </c>
      <c r="L418" t="s">
        <v>22</v>
      </c>
      <c r="M418" t="s">
        <v>1038</v>
      </c>
    </row>
    <row r="419" spans="1:13" ht="15.75" x14ac:dyDescent="0.25">
      <c r="A419" s="2">
        <v>579</v>
      </c>
      <c r="B419" s="12">
        <v>176</v>
      </c>
      <c r="C419" s="12">
        <f>COUNTIF(B:B,Table1[[#This Row],[Order_id]])</f>
        <v>2</v>
      </c>
      <c r="D419" t="s">
        <v>29</v>
      </c>
      <c r="E419" s="2">
        <v>5</v>
      </c>
      <c r="F419" s="1" t="s">
        <v>344</v>
      </c>
      <c r="G419" s="1" t="str">
        <f>TEXT(Table1[[#This Row],[Order_date]],"dddd")</f>
        <v>Tuesday</v>
      </c>
      <c r="H419" s="13">
        <v>0.74440972222222224</v>
      </c>
      <c r="I419" s="2">
        <v>7.42</v>
      </c>
      <c r="J419" s="2">
        <v>491.2</v>
      </c>
      <c r="K419" t="s">
        <v>12</v>
      </c>
      <c r="L419" t="s">
        <v>31</v>
      </c>
      <c r="M419" t="s">
        <v>1039</v>
      </c>
    </row>
    <row r="420" spans="1:13" ht="15.75" x14ac:dyDescent="0.25">
      <c r="A420" s="2">
        <v>642</v>
      </c>
      <c r="B420" s="12">
        <v>177</v>
      </c>
      <c r="C420" s="12">
        <f>COUNTIF(B:B,Table1[[#This Row],[Order_id]])</f>
        <v>2</v>
      </c>
      <c r="D420" t="s">
        <v>42</v>
      </c>
      <c r="E420" s="2">
        <v>17</v>
      </c>
      <c r="F420" s="1" t="s">
        <v>377</v>
      </c>
      <c r="G420" s="1" t="str">
        <f>TEXT(Table1[[#This Row],[Order_date]],"dddd")</f>
        <v>Friday</v>
      </c>
      <c r="H420" s="13">
        <v>0.74624999999999997</v>
      </c>
      <c r="I420" s="2">
        <v>10.42</v>
      </c>
      <c r="J420" s="2">
        <v>78.27</v>
      </c>
      <c r="K420" t="s">
        <v>16</v>
      </c>
      <c r="L420" t="s">
        <v>22</v>
      </c>
      <c r="M420" t="s">
        <v>643</v>
      </c>
    </row>
    <row r="421" spans="1:13" ht="15.75" x14ac:dyDescent="0.25">
      <c r="A421" s="2">
        <v>426</v>
      </c>
      <c r="B421" s="12">
        <v>177</v>
      </c>
      <c r="C421" s="12">
        <f>COUNTIF(B:B,Table1[[#This Row],[Order_id]])</f>
        <v>2</v>
      </c>
      <c r="D421" t="s">
        <v>20</v>
      </c>
      <c r="E421" s="2">
        <v>19</v>
      </c>
      <c r="F421" s="1" t="s">
        <v>112</v>
      </c>
      <c r="G421" s="1" t="str">
        <f>TEXT(Table1[[#This Row],[Order_date]],"dddd")</f>
        <v>Monday</v>
      </c>
      <c r="H421" s="13">
        <v>0.74624999999999997</v>
      </c>
      <c r="I421" s="2">
        <v>14.66</v>
      </c>
      <c r="J421" s="2">
        <v>554.04</v>
      </c>
      <c r="K421" t="s">
        <v>19</v>
      </c>
      <c r="L421" t="s">
        <v>22</v>
      </c>
      <c r="M421" t="s">
        <v>1040</v>
      </c>
    </row>
    <row r="422" spans="1:13" ht="15.75" x14ac:dyDescent="0.25">
      <c r="A422" s="2">
        <v>389</v>
      </c>
      <c r="B422" s="12">
        <v>178</v>
      </c>
      <c r="C422" s="12">
        <f>COUNTIF(B:B,Table1[[#This Row],[Order_id]])</f>
        <v>1</v>
      </c>
      <c r="D422" t="s">
        <v>10</v>
      </c>
      <c r="E422" s="2">
        <v>18</v>
      </c>
      <c r="F422" s="1" t="s">
        <v>193</v>
      </c>
      <c r="G422" s="1" t="str">
        <f>TEXT(Table1[[#This Row],[Order_date]],"dddd")</f>
        <v>Friday</v>
      </c>
      <c r="H422" s="13">
        <v>0.76045138888888886</v>
      </c>
      <c r="I422" s="2">
        <v>18.53</v>
      </c>
      <c r="J422" s="2">
        <v>523.44000000000005</v>
      </c>
      <c r="K422" t="s">
        <v>16</v>
      </c>
      <c r="L422" t="s">
        <v>31</v>
      </c>
      <c r="M422" t="s">
        <v>1041</v>
      </c>
    </row>
    <row r="423" spans="1:13" ht="15.75" x14ac:dyDescent="0.25">
      <c r="A423" s="2">
        <v>444</v>
      </c>
      <c r="B423" s="12">
        <v>179</v>
      </c>
      <c r="C423" s="12">
        <f>COUNTIF(B:B,Table1[[#This Row],[Order_id]])</f>
        <v>3</v>
      </c>
      <c r="D423" t="s">
        <v>29</v>
      </c>
      <c r="E423" s="2">
        <v>6</v>
      </c>
      <c r="F423" s="1" t="s">
        <v>378</v>
      </c>
      <c r="G423" s="1" t="str">
        <f>TEXT(Table1[[#This Row],[Order_date]],"dddd")</f>
        <v>Friday</v>
      </c>
      <c r="H423" s="13">
        <v>0.76405092592592594</v>
      </c>
      <c r="I423" s="2">
        <v>8.36</v>
      </c>
      <c r="J423" s="2">
        <v>832.43</v>
      </c>
      <c r="K423" t="s">
        <v>28</v>
      </c>
      <c r="L423" t="s">
        <v>13</v>
      </c>
      <c r="M423" t="s">
        <v>1042</v>
      </c>
    </row>
    <row r="424" spans="1:13" ht="15.75" x14ac:dyDescent="0.25">
      <c r="A424" s="2">
        <v>120</v>
      </c>
      <c r="B424" s="12">
        <v>179</v>
      </c>
      <c r="C424" s="12">
        <f>COUNTIF(B:B,Table1[[#This Row],[Order_id]])</f>
        <v>3</v>
      </c>
      <c r="D424" t="s">
        <v>46</v>
      </c>
      <c r="E424" s="2">
        <v>10</v>
      </c>
      <c r="F424" s="1" t="s">
        <v>379</v>
      </c>
      <c r="G424" s="1" t="str">
        <f>TEXT(Table1[[#This Row],[Order_date]],"dddd")</f>
        <v>Monday</v>
      </c>
      <c r="H424" s="13">
        <v>0.76405092592592594</v>
      </c>
      <c r="I424" s="2">
        <v>8.16</v>
      </c>
      <c r="J424" s="2">
        <v>419.3</v>
      </c>
      <c r="K424" t="s">
        <v>19</v>
      </c>
      <c r="L424" t="s">
        <v>31</v>
      </c>
      <c r="M424" t="s">
        <v>1043</v>
      </c>
    </row>
    <row r="425" spans="1:13" ht="15.75" x14ac:dyDescent="0.25">
      <c r="A425" s="2">
        <v>156</v>
      </c>
      <c r="B425" s="12">
        <v>179</v>
      </c>
      <c r="C425" s="12">
        <f>COUNTIF(B:B,Table1[[#This Row],[Order_id]])</f>
        <v>3</v>
      </c>
      <c r="D425" t="s">
        <v>29</v>
      </c>
      <c r="E425" s="2">
        <v>13</v>
      </c>
      <c r="F425" s="1" t="s">
        <v>380</v>
      </c>
      <c r="G425" s="1" t="str">
        <f>TEXT(Table1[[#This Row],[Order_date]],"dddd")</f>
        <v>Friday</v>
      </c>
      <c r="H425" s="13">
        <v>0.76405092592592594</v>
      </c>
      <c r="I425" s="2">
        <v>14.83</v>
      </c>
      <c r="J425" s="2">
        <v>511.89</v>
      </c>
      <c r="K425" t="s">
        <v>12</v>
      </c>
      <c r="L425" t="s">
        <v>26</v>
      </c>
      <c r="M425" t="s">
        <v>1044</v>
      </c>
    </row>
    <row r="426" spans="1:13" ht="15.75" x14ac:dyDescent="0.25">
      <c r="A426" s="2">
        <v>933</v>
      </c>
      <c r="B426" s="12">
        <v>180</v>
      </c>
      <c r="C426" s="12">
        <f>COUNTIF(B:B,Table1[[#This Row],[Order_id]])</f>
        <v>2</v>
      </c>
      <c r="D426" t="s">
        <v>36</v>
      </c>
      <c r="E426" s="2">
        <v>10</v>
      </c>
      <c r="F426" s="1" t="s">
        <v>381</v>
      </c>
      <c r="G426" s="1" t="str">
        <f>TEXT(Table1[[#This Row],[Order_date]],"dddd")</f>
        <v>Sunday</v>
      </c>
      <c r="H426" s="13">
        <v>0.77331018518518524</v>
      </c>
      <c r="I426" s="2">
        <v>9.42</v>
      </c>
      <c r="J426" s="2">
        <v>357.59</v>
      </c>
      <c r="K426" t="s">
        <v>28</v>
      </c>
      <c r="L426" t="s">
        <v>31</v>
      </c>
      <c r="M426" t="s">
        <v>1045</v>
      </c>
    </row>
    <row r="427" spans="1:13" ht="15.75" x14ac:dyDescent="0.25">
      <c r="A427" s="2">
        <v>932</v>
      </c>
      <c r="B427" s="12">
        <v>180</v>
      </c>
      <c r="C427" s="12">
        <f>COUNTIF(B:B,Table1[[#This Row],[Order_id]])</f>
        <v>2</v>
      </c>
      <c r="D427" t="s">
        <v>36</v>
      </c>
      <c r="E427" s="2">
        <v>3</v>
      </c>
      <c r="F427" s="1" t="s">
        <v>382</v>
      </c>
      <c r="G427" s="1" t="str">
        <f>TEXT(Table1[[#This Row],[Order_date]],"dddd")</f>
        <v>Friday</v>
      </c>
      <c r="H427" s="13">
        <v>0.77331018518518524</v>
      </c>
      <c r="I427" s="2">
        <v>18.79</v>
      </c>
      <c r="J427" s="2">
        <v>129.27000000000001</v>
      </c>
      <c r="K427" t="s">
        <v>12</v>
      </c>
      <c r="L427" t="s">
        <v>31</v>
      </c>
      <c r="M427" t="s">
        <v>1046</v>
      </c>
    </row>
    <row r="428" spans="1:13" ht="15.75" x14ac:dyDescent="0.25">
      <c r="A428" s="2">
        <v>546</v>
      </c>
      <c r="B428" s="12">
        <v>181</v>
      </c>
      <c r="C428" s="12">
        <f>COUNTIF(B:B,Table1[[#This Row],[Order_id]])</f>
        <v>1</v>
      </c>
      <c r="D428" t="s">
        <v>17</v>
      </c>
      <c r="E428" s="2">
        <v>6</v>
      </c>
      <c r="F428" s="1" t="s">
        <v>383</v>
      </c>
      <c r="G428" s="1" t="str">
        <f>TEXT(Table1[[#This Row],[Order_date]],"dddd")</f>
        <v>Friday</v>
      </c>
      <c r="H428" s="13">
        <v>0.78439814814814823</v>
      </c>
      <c r="I428" s="2">
        <v>17.22</v>
      </c>
      <c r="J428" s="2">
        <v>303.22000000000003</v>
      </c>
      <c r="K428" t="s">
        <v>28</v>
      </c>
      <c r="L428" t="s">
        <v>31</v>
      </c>
      <c r="M428" t="s">
        <v>1047</v>
      </c>
    </row>
    <row r="429" spans="1:13" ht="15.75" x14ac:dyDescent="0.25">
      <c r="A429" s="2">
        <v>162</v>
      </c>
      <c r="B429" s="12">
        <v>182</v>
      </c>
      <c r="C429" s="12">
        <f>COUNTIF(B:B,Table1[[#This Row],[Order_id]])</f>
        <v>2</v>
      </c>
      <c r="D429" t="s">
        <v>17</v>
      </c>
      <c r="E429" s="2">
        <v>17</v>
      </c>
      <c r="F429" s="1" t="s">
        <v>384</v>
      </c>
      <c r="G429" s="1" t="str">
        <f>TEXT(Table1[[#This Row],[Order_date]],"dddd")</f>
        <v>Wednesday</v>
      </c>
      <c r="H429" s="13">
        <v>0.78483796296296304</v>
      </c>
      <c r="I429" s="2">
        <v>12.83</v>
      </c>
      <c r="J429" s="2">
        <v>992.56</v>
      </c>
      <c r="K429" t="s">
        <v>16</v>
      </c>
      <c r="L429" t="s">
        <v>22</v>
      </c>
      <c r="M429" t="s">
        <v>1048</v>
      </c>
    </row>
    <row r="430" spans="1:13" ht="15.75" x14ac:dyDescent="0.25">
      <c r="A430" s="2">
        <v>711</v>
      </c>
      <c r="B430" s="12">
        <v>182</v>
      </c>
      <c r="C430" s="12">
        <f>COUNTIF(B:B,Table1[[#This Row],[Order_id]])</f>
        <v>2</v>
      </c>
      <c r="D430" t="s">
        <v>23</v>
      </c>
      <c r="E430" s="2">
        <v>15</v>
      </c>
      <c r="F430" s="1" t="s">
        <v>385</v>
      </c>
      <c r="G430" s="1" t="str">
        <f>TEXT(Table1[[#This Row],[Order_date]],"dddd")</f>
        <v>Friday</v>
      </c>
      <c r="H430" s="13">
        <v>0.78483796296296304</v>
      </c>
      <c r="I430" s="2">
        <v>8.5299999999999994</v>
      </c>
      <c r="J430" s="2">
        <v>332.44</v>
      </c>
      <c r="K430" t="s">
        <v>16</v>
      </c>
      <c r="L430" t="s">
        <v>22</v>
      </c>
      <c r="M430" t="s">
        <v>1049</v>
      </c>
    </row>
    <row r="431" spans="1:13" ht="15.75" x14ac:dyDescent="0.25">
      <c r="A431" s="2">
        <v>848</v>
      </c>
      <c r="B431" s="12">
        <v>183</v>
      </c>
      <c r="C431" s="12">
        <f>COUNTIF(B:B,Table1[[#This Row],[Order_id]])</f>
        <v>3</v>
      </c>
      <c r="D431" t="s">
        <v>29</v>
      </c>
      <c r="E431" s="2">
        <v>0</v>
      </c>
      <c r="F431" s="1" t="s">
        <v>386</v>
      </c>
      <c r="G431" s="1" t="str">
        <f>TEXT(Table1[[#This Row],[Order_date]],"dddd")</f>
        <v>Monday</v>
      </c>
      <c r="H431" s="13">
        <v>0.78813657407407411</v>
      </c>
      <c r="I431" s="2">
        <v>5.61</v>
      </c>
      <c r="J431" s="2">
        <v>472.31</v>
      </c>
      <c r="K431" t="s">
        <v>12</v>
      </c>
      <c r="L431" t="s">
        <v>22</v>
      </c>
      <c r="M431" t="s">
        <v>1050</v>
      </c>
    </row>
    <row r="432" spans="1:13" ht="15.75" x14ac:dyDescent="0.25">
      <c r="A432" s="2">
        <v>237</v>
      </c>
      <c r="B432" s="12">
        <v>183</v>
      </c>
      <c r="C432" s="12">
        <f>COUNTIF(B:B,Table1[[#This Row],[Order_id]])</f>
        <v>3</v>
      </c>
      <c r="D432" t="s">
        <v>10</v>
      </c>
      <c r="E432" s="2">
        <v>20</v>
      </c>
      <c r="F432" s="1" t="s">
        <v>110</v>
      </c>
      <c r="G432" s="1" t="str">
        <f>TEXT(Table1[[#This Row],[Order_date]],"dddd")</f>
        <v>Thursday</v>
      </c>
      <c r="H432" s="13">
        <v>0.78813657407407411</v>
      </c>
      <c r="I432" s="2">
        <v>15.36</v>
      </c>
      <c r="J432" s="2">
        <v>364.96</v>
      </c>
      <c r="K432" t="s">
        <v>19</v>
      </c>
      <c r="L432" t="s">
        <v>22</v>
      </c>
      <c r="M432" t="s">
        <v>644</v>
      </c>
    </row>
    <row r="433" spans="1:13" ht="15.75" x14ac:dyDescent="0.25">
      <c r="A433" s="2">
        <v>980</v>
      </c>
      <c r="B433" s="12">
        <v>183</v>
      </c>
      <c r="C433" s="12">
        <f>COUNTIF(B:B,Table1[[#This Row],[Order_id]])</f>
        <v>3</v>
      </c>
      <c r="D433" t="s">
        <v>20</v>
      </c>
      <c r="E433" s="2">
        <v>1</v>
      </c>
      <c r="F433" s="1" t="s">
        <v>387</v>
      </c>
      <c r="G433" s="1" t="str">
        <f>TEXT(Table1[[#This Row],[Order_date]],"dddd")</f>
        <v>Monday</v>
      </c>
      <c r="H433" s="13">
        <v>0.78813657407407411</v>
      </c>
      <c r="I433" s="2">
        <v>15.52</v>
      </c>
      <c r="J433" s="2">
        <v>209.17</v>
      </c>
      <c r="K433" t="s">
        <v>19</v>
      </c>
      <c r="L433" t="s">
        <v>13</v>
      </c>
      <c r="M433" t="s">
        <v>1051</v>
      </c>
    </row>
    <row r="434" spans="1:13" ht="15.75" x14ac:dyDescent="0.25">
      <c r="A434" s="2">
        <v>991</v>
      </c>
      <c r="B434" s="12">
        <v>184</v>
      </c>
      <c r="C434" s="12">
        <f>COUNTIF(B:B,Table1[[#This Row],[Order_id]])</f>
        <v>1</v>
      </c>
      <c r="D434" t="s">
        <v>14</v>
      </c>
      <c r="E434" s="2">
        <v>9</v>
      </c>
      <c r="F434" s="1" t="s">
        <v>355</v>
      </c>
      <c r="G434" s="1" t="str">
        <f>TEXT(Table1[[#This Row],[Order_date]],"dddd")</f>
        <v>Wednesday</v>
      </c>
      <c r="H434" s="13">
        <v>0.79103009259259249</v>
      </c>
      <c r="I434" s="2">
        <v>5.92</v>
      </c>
      <c r="J434" s="2">
        <v>898.32</v>
      </c>
      <c r="K434" t="s">
        <v>28</v>
      </c>
      <c r="L434" t="s">
        <v>13</v>
      </c>
      <c r="M434" t="s">
        <v>645</v>
      </c>
    </row>
    <row r="435" spans="1:13" ht="15.75" x14ac:dyDescent="0.25">
      <c r="A435" s="2">
        <v>767</v>
      </c>
      <c r="B435" s="12">
        <v>185</v>
      </c>
      <c r="C435" s="12">
        <f>COUNTIF(B:B,Table1[[#This Row],[Order_id]])</f>
        <v>2</v>
      </c>
      <c r="D435" t="s">
        <v>10</v>
      </c>
      <c r="E435" s="2">
        <v>3</v>
      </c>
      <c r="F435" s="1" t="s">
        <v>144</v>
      </c>
      <c r="G435" s="1" t="str">
        <f>TEXT(Table1[[#This Row],[Order_date]],"dddd")</f>
        <v>Thursday</v>
      </c>
      <c r="H435" s="13">
        <v>0.79760416666666656</v>
      </c>
      <c r="I435" s="2">
        <v>8.59</v>
      </c>
      <c r="J435" s="2">
        <v>985.06</v>
      </c>
      <c r="K435" t="s">
        <v>19</v>
      </c>
      <c r="L435" t="s">
        <v>13</v>
      </c>
      <c r="M435" t="s">
        <v>1052</v>
      </c>
    </row>
    <row r="436" spans="1:13" ht="15.75" x14ac:dyDescent="0.25">
      <c r="A436" s="2">
        <v>239</v>
      </c>
      <c r="B436" s="12">
        <v>185</v>
      </c>
      <c r="C436" s="12">
        <f>COUNTIF(B:B,Table1[[#This Row],[Order_id]])</f>
        <v>2</v>
      </c>
      <c r="D436" t="s">
        <v>23</v>
      </c>
      <c r="E436" s="2">
        <v>20</v>
      </c>
      <c r="F436" s="1" t="s">
        <v>388</v>
      </c>
      <c r="G436" s="1" t="str">
        <f>TEXT(Table1[[#This Row],[Order_date]],"dddd")</f>
        <v>Sunday</v>
      </c>
      <c r="H436" s="13">
        <v>0.79760416666666656</v>
      </c>
      <c r="I436" s="2">
        <v>16.59</v>
      </c>
      <c r="J436" s="2">
        <v>106.39</v>
      </c>
      <c r="K436" t="s">
        <v>16</v>
      </c>
      <c r="L436" t="s">
        <v>26</v>
      </c>
      <c r="M436" t="s">
        <v>1053</v>
      </c>
    </row>
    <row r="437" spans="1:13" ht="15.75" x14ac:dyDescent="0.25">
      <c r="A437" s="2">
        <v>725</v>
      </c>
      <c r="B437" s="12">
        <v>186</v>
      </c>
      <c r="C437" s="12">
        <f>COUNTIF(B:B,Table1[[#This Row],[Order_id]])</f>
        <v>4</v>
      </c>
      <c r="D437" t="s">
        <v>23</v>
      </c>
      <c r="E437" s="2">
        <v>20</v>
      </c>
      <c r="F437" s="1" t="s">
        <v>389</v>
      </c>
      <c r="G437" s="1" t="str">
        <f>TEXT(Table1[[#This Row],[Order_date]],"dddd")</f>
        <v>Tuesday</v>
      </c>
      <c r="H437" s="13">
        <v>0.81666666666666676</v>
      </c>
      <c r="I437" s="2">
        <v>8.41</v>
      </c>
      <c r="J437" s="2">
        <v>952.04</v>
      </c>
      <c r="K437" t="s">
        <v>28</v>
      </c>
      <c r="L437" t="s">
        <v>26</v>
      </c>
      <c r="M437" t="s">
        <v>1054</v>
      </c>
    </row>
    <row r="438" spans="1:13" ht="15.75" x14ac:dyDescent="0.25">
      <c r="A438" s="2">
        <v>311</v>
      </c>
      <c r="B438" s="12">
        <v>186</v>
      </c>
      <c r="C438" s="12">
        <f>COUNTIF(B:B,Table1[[#This Row],[Order_id]])</f>
        <v>4</v>
      </c>
      <c r="D438" t="s">
        <v>40</v>
      </c>
      <c r="E438" s="2">
        <v>7</v>
      </c>
      <c r="F438" s="1" t="s">
        <v>390</v>
      </c>
      <c r="G438" s="1" t="str">
        <f>TEXT(Table1[[#This Row],[Order_date]],"dddd")</f>
        <v>Thursday</v>
      </c>
      <c r="H438" s="13">
        <v>0.81666666666666676</v>
      </c>
      <c r="I438" s="2">
        <v>5.57</v>
      </c>
      <c r="J438" s="2">
        <v>808.47</v>
      </c>
      <c r="K438" t="s">
        <v>19</v>
      </c>
      <c r="L438" t="s">
        <v>31</v>
      </c>
      <c r="M438" t="s">
        <v>1055</v>
      </c>
    </row>
    <row r="439" spans="1:13" ht="15.75" x14ac:dyDescent="0.25">
      <c r="A439" s="2">
        <v>114</v>
      </c>
      <c r="B439" s="12">
        <v>186</v>
      </c>
      <c r="C439" s="12">
        <f>COUNTIF(B:B,Table1[[#This Row],[Order_id]])</f>
        <v>4</v>
      </c>
      <c r="D439" t="s">
        <v>17</v>
      </c>
      <c r="E439" s="2">
        <v>11</v>
      </c>
      <c r="F439" s="1" t="s">
        <v>391</v>
      </c>
      <c r="G439" s="1" t="str">
        <f>TEXT(Table1[[#This Row],[Order_date]],"dddd")</f>
        <v>Thursday</v>
      </c>
      <c r="H439" s="13">
        <v>0.81666666666666676</v>
      </c>
      <c r="I439" s="2">
        <v>11.79</v>
      </c>
      <c r="J439" s="2">
        <v>254.68</v>
      </c>
      <c r="K439" t="s">
        <v>19</v>
      </c>
      <c r="L439" t="s">
        <v>13</v>
      </c>
      <c r="M439" t="s">
        <v>1056</v>
      </c>
    </row>
    <row r="440" spans="1:13" ht="15.75" x14ac:dyDescent="0.25">
      <c r="A440" s="2">
        <v>738</v>
      </c>
      <c r="B440" s="12">
        <v>186</v>
      </c>
      <c r="C440" s="12">
        <f>COUNTIF(B:B,Table1[[#This Row],[Order_id]])</f>
        <v>4</v>
      </c>
      <c r="D440" t="s">
        <v>17</v>
      </c>
      <c r="E440" s="2">
        <v>4</v>
      </c>
      <c r="F440" s="1" t="s">
        <v>392</v>
      </c>
      <c r="G440" s="1" t="str">
        <f>TEXT(Table1[[#This Row],[Order_date]],"dddd")</f>
        <v>Monday</v>
      </c>
      <c r="H440" s="13">
        <v>0.81666666666666676</v>
      </c>
      <c r="I440" s="2">
        <v>16.96</v>
      </c>
      <c r="J440" s="2">
        <v>215.46</v>
      </c>
      <c r="K440" t="s">
        <v>28</v>
      </c>
      <c r="L440" t="s">
        <v>26</v>
      </c>
      <c r="M440" t="s">
        <v>646</v>
      </c>
    </row>
    <row r="441" spans="1:13" ht="15.75" x14ac:dyDescent="0.25">
      <c r="A441" s="2">
        <v>283</v>
      </c>
      <c r="B441" s="12">
        <v>187</v>
      </c>
      <c r="C441" s="12">
        <f>COUNTIF(B:B,Table1[[#This Row],[Order_id]])</f>
        <v>2</v>
      </c>
      <c r="D441" t="s">
        <v>17</v>
      </c>
      <c r="E441" s="2">
        <v>6</v>
      </c>
      <c r="F441" s="1" t="s">
        <v>45</v>
      </c>
      <c r="G441" s="1" t="str">
        <f>TEXT(Table1[[#This Row],[Order_date]],"dddd")</f>
        <v>Friday</v>
      </c>
      <c r="H441" s="13">
        <v>0.8175</v>
      </c>
      <c r="I441" s="2">
        <v>17.54</v>
      </c>
      <c r="J441" s="2">
        <v>392.8</v>
      </c>
      <c r="K441" t="s">
        <v>28</v>
      </c>
      <c r="L441" t="s">
        <v>31</v>
      </c>
      <c r="M441" t="s">
        <v>647</v>
      </c>
    </row>
    <row r="442" spans="1:13" ht="15.75" x14ac:dyDescent="0.25">
      <c r="A442" s="2">
        <v>982</v>
      </c>
      <c r="B442" s="12">
        <v>187</v>
      </c>
      <c r="C442" s="12">
        <f>COUNTIF(B:B,Table1[[#This Row],[Order_id]])</f>
        <v>2</v>
      </c>
      <c r="D442" t="s">
        <v>29</v>
      </c>
      <c r="E442" s="2">
        <v>1</v>
      </c>
      <c r="F442" s="1" t="s">
        <v>393</v>
      </c>
      <c r="G442" s="1" t="str">
        <f>TEXT(Table1[[#This Row],[Order_date]],"dddd")</f>
        <v>Monday</v>
      </c>
      <c r="H442" s="13">
        <v>0.8175</v>
      </c>
      <c r="I442" s="2">
        <v>18.55</v>
      </c>
      <c r="J442" s="2">
        <v>333.79</v>
      </c>
      <c r="K442" t="s">
        <v>28</v>
      </c>
      <c r="L442" t="s">
        <v>22</v>
      </c>
      <c r="M442" t="s">
        <v>1057</v>
      </c>
    </row>
    <row r="443" spans="1:13" ht="15.75" x14ac:dyDescent="0.25">
      <c r="A443" s="2">
        <v>605</v>
      </c>
      <c r="B443" s="12">
        <v>188</v>
      </c>
      <c r="C443" s="12">
        <f>COUNTIF(B:B,Table1[[#This Row],[Order_id]])</f>
        <v>3</v>
      </c>
      <c r="D443" t="s">
        <v>14</v>
      </c>
      <c r="E443" s="2">
        <v>12</v>
      </c>
      <c r="F443" s="1" t="s">
        <v>394</v>
      </c>
      <c r="G443" s="1" t="str">
        <f>TEXT(Table1[[#This Row],[Order_date]],"dddd")</f>
        <v>Saturday</v>
      </c>
      <c r="H443" s="13">
        <v>0.83934027777777775</v>
      </c>
      <c r="I443" s="2">
        <v>9.7899999999999991</v>
      </c>
      <c r="J443" s="2">
        <v>272.51</v>
      </c>
      <c r="K443" t="s">
        <v>16</v>
      </c>
      <c r="L443" t="s">
        <v>26</v>
      </c>
      <c r="M443" t="s">
        <v>648</v>
      </c>
    </row>
    <row r="444" spans="1:13" ht="15.75" x14ac:dyDescent="0.25">
      <c r="A444" s="2">
        <v>364</v>
      </c>
      <c r="B444" s="12">
        <v>188</v>
      </c>
      <c r="C444" s="12">
        <f>COUNTIF(B:B,Table1[[#This Row],[Order_id]])</f>
        <v>3</v>
      </c>
      <c r="D444" t="s">
        <v>40</v>
      </c>
      <c r="E444" s="2">
        <v>16</v>
      </c>
      <c r="F444" s="1" t="s">
        <v>395</v>
      </c>
      <c r="G444" s="1" t="str">
        <f>TEXT(Table1[[#This Row],[Order_date]],"dddd")</f>
        <v>Sunday</v>
      </c>
      <c r="H444" s="13">
        <v>0.83934027777777775</v>
      </c>
      <c r="I444" s="2">
        <v>11.16</v>
      </c>
      <c r="J444" s="2">
        <v>43.67</v>
      </c>
      <c r="K444" t="s">
        <v>19</v>
      </c>
      <c r="L444" t="s">
        <v>26</v>
      </c>
      <c r="M444" t="s">
        <v>1058</v>
      </c>
    </row>
    <row r="445" spans="1:13" ht="15.75" x14ac:dyDescent="0.25">
      <c r="A445" s="2">
        <v>456</v>
      </c>
      <c r="B445" s="12">
        <v>188</v>
      </c>
      <c r="C445" s="12">
        <f>COUNTIF(B:B,Table1[[#This Row],[Order_id]])</f>
        <v>3</v>
      </c>
      <c r="D445" t="s">
        <v>10</v>
      </c>
      <c r="E445" s="2">
        <v>20</v>
      </c>
      <c r="F445" s="1" t="s">
        <v>396</v>
      </c>
      <c r="G445" s="1" t="str">
        <f>TEXT(Table1[[#This Row],[Order_date]],"dddd")</f>
        <v>Thursday</v>
      </c>
      <c r="H445" s="13">
        <v>0.83934027777777775</v>
      </c>
      <c r="I445" s="2">
        <v>7.01</v>
      </c>
      <c r="J445" s="2">
        <v>871.94</v>
      </c>
      <c r="K445" t="s">
        <v>16</v>
      </c>
      <c r="L445" t="s">
        <v>31</v>
      </c>
      <c r="M445" t="s">
        <v>649</v>
      </c>
    </row>
    <row r="446" spans="1:13" ht="15.75" x14ac:dyDescent="0.25">
      <c r="A446" s="2">
        <v>924</v>
      </c>
      <c r="B446" s="12">
        <v>189</v>
      </c>
      <c r="C446" s="12">
        <f>COUNTIF(B:B,Table1[[#This Row],[Order_id]])</f>
        <v>2</v>
      </c>
      <c r="D446" t="s">
        <v>46</v>
      </c>
      <c r="E446" s="2">
        <v>20</v>
      </c>
      <c r="F446" s="1" t="s">
        <v>397</v>
      </c>
      <c r="G446" s="1" t="str">
        <f>TEXT(Table1[[#This Row],[Order_date]],"dddd")</f>
        <v>Tuesday</v>
      </c>
      <c r="H446" s="13">
        <v>0.84182870370370377</v>
      </c>
      <c r="I446" s="2">
        <v>9.65</v>
      </c>
      <c r="J446" s="2">
        <v>691.15</v>
      </c>
      <c r="K446" t="s">
        <v>28</v>
      </c>
      <c r="L446" t="s">
        <v>31</v>
      </c>
      <c r="M446" t="s">
        <v>1059</v>
      </c>
    </row>
    <row r="447" spans="1:13" ht="15.75" x14ac:dyDescent="0.25">
      <c r="A447" s="2">
        <v>564</v>
      </c>
      <c r="B447" s="12">
        <v>189</v>
      </c>
      <c r="C447" s="12">
        <f>COUNTIF(B:B,Table1[[#This Row],[Order_id]])</f>
        <v>2</v>
      </c>
      <c r="D447" t="s">
        <v>29</v>
      </c>
      <c r="E447" s="2">
        <v>0</v>
      </c>
      <c r="F447" s="1" t="s">
        <v>398</v>
      </c>
      <c r="G447" s="1" t="str">
        <f>TEXT(Table1[[#This Row],[Order_date]],"dddd")</f>
        <v>Tuesday</v>
      </c>
      <c r="H447" s="13">
        <v>0.84182870370370377</v>
      </c>
      <c r="I447" s="2">
        <v>8.7899999999999991</v>
      </c>
      <c r="J447" s="2">
        <v>435.69</v>
      </c>
      <c r="K447" t="s">
        <v>16</v>
      </c>
      <c r="L447" t="s">
        <v>26</v>
      </c>
      <c r="M447" t="s">
        <v>1060</v>
      </c>
    </row>
    <row r="448" spans="1:13" ht="15.75" x14ac:dyDescent="0.25">
      <c r="A448" s="2">
        <v>751</v>
      </c>
      <c r="B448" s="12">
        <v>190</v>
      </c>
      <c r="C448" s="12">
        <f>COUNTIF(B:B,Table1[[#This Row],[Order_id]])</f>
        <v>4</v>
      </c>
      <c r="D448" t="s">
        <v>42</v>
      </c>
      <c r="E448" s="2">
        <v>18</v>
      </c>
      <c r="F448" s="1" t="s">
        <v>399</v>
      </c>
      <c r="G448" s="1" t="str">
        <f>TEXT(Table1[[#This Row],[Order_date]],"dddd")</f>
        <v>Thursday</v>
      </c>
      <c r="H448" s="13">
        <v>0.84332175925925934</v>
      </c>
      <c r="I448" s="2">
        <v>9.41</v>
      </c>
      <c r="J448" s="2">
        <v>751.04</v>
      </c>
      <c r="K448" t="s">
        <v>28</v>
      </c>
      <c r="L448" t="s">
        <v>13</v>
      </c>
      <c r="M448" t="s">
        <v>1061</v>
      </c>
    </row>
    <row r="449" spans="1:13" ht="15.75" x14ac:dyDescent="0.25">
      <c r="A449" s="2">
        <v>264</v>
      </c>
      <c r="B449" s="12">
        <v>190</v>
      </c>
      <c r="C449" s="12">
        <f>COUNTIF(B:B,Table1[[#This Row],[Order_id]])</f>
        <v>4</v>
      </c>
      <c r="D449" t="s">
        <v>40</v>
      </c>
      <c r="E449" s="2">
        <v>16</v>
      </c>
      <c r="F449" s="1" t="s">
        <v>400</v>
      </c>
      <c r="G449" s="1" t="str">
        <f>TEXT(Table1[[#This Row],[Order_date]],"dddd")</f>
        <v>Thursday</v>
      </c>
      <c r="H449" s="13">
        <v>0.84332175925925934</v>
      </c>
      <c r="I449" s="2">
        <v>5.33</v>
      </c>
      <c r="J449" s="2">
        <v>335.58</v>
      </c>
      <c r="K449" t="s">
        <v>12</v>
      </c>
      <c r="L449" t="s">
        <v>22</v>
      </c>
      <c r="M449" t="s">
        <v>1062</v>
      </c>
    </row>
    <row r="450" spans="1:13" ht="15.75" x14ac:dyDescent="0.25">
      <c r="A450" s="2">
        <v>343</v>
      </c>
      <c r="B450" s="12">
        <v>190</v>
      </c>
      <c r="C450" s="12">
        <f>COUNTIF(B:B,Table1[[#This Row],[Order_id]])</f>
        <v>4</v>
      </c>
      <c r="D450" t="s">
        <v>40</v>
      </c>
      <c r="E450" s="2">
        <v>6</v>
      </c>
      <c r="F450" s="1" t="s">
        <v>401</v>
      </c>
      <c r="G450" s="1" t="str">
        <f>TEXT(Table1[[#This Row],[Order_date]],"dddd")</f>
        <v>Saturday</v>
      </c>
      <c r="H450" s="13">
        <v>0.84332175925925934</v>
      </c>
      <c r="I450" s="2">
        <v>15.18</v>
      </c>
      <c r="J450" s="2">
        <v>365.72</v>
      </c>
      <c r="K450" t="s">
        <v>19</v>
      </c>
      <c r="L450" t="s">
        <v>13</v>
      </c>
      <c r="M450" t="s">
        <v>1063</v>
      </c>
    </row>
    <row r="451" spans="1:13" ht="15.75" x14ac:dyDescent="0.25">
      <c r="A451" s="2">
        <v>984</v>
      </c>
      <c r="B451" s="12">
        <v>190</v>
      </c>
      <c r="C451" s="12">
        <f>COUNTIF(B:B,Table1[[#This Row],[Order_id]])</f>
        <v>4</v>
      </c>
      <c r="D451" t="s">
        <v>36</v>
      </c>
      <c r="E451" s="2">
        <v>19</v>
      </c>
      <c r="F451" s="1" t="s">
        <v>402</v>
      </c>
      <c r="G451" s="1" t="str">
        <f>TEXT(Table1[[#This Row],[Order_date]],"dddd")</f>
        <v>Thursday</v>
      </c>
      <c r="H451" s="13">
        <v>0.84332175925925934</v>
      </c>
      <c r="I451" s="2">
        <v>15.78</v>
      </c>
      <c r="J451" s="2">
        <v>929.14</v>
      </c>
      <c r="K451" t="s">
        <v>28</v>
      </c>
      <c r="L451" t="s">
        <v>13</v>
      </c>
      <c r="M451" t="s">
        <v>650</v>
      </c>
    </row>
    <row r="452" spans="1:13" ht="15.75" x14ac:dyDescent="0.25">
      <c r="A452" s="2">
        <v>141</v>
      </c>
      <c r="B452" s="12">
        <v>191</v>
      </c>
      <c r="C452" s="12">
        <f>COUNTIF(B:B,Table1[[#This Row],[Order_id]])</f>
        <v>2</v>
      </c>
      <c r="D452" t="s">
        <v>40</v>
      </c>
      <c r="E452" s="2">
        <v>20</v>
      </c>
      <c r="F452" s="1" t="s">
        <v>403</v>
      </c>
      <c r="G452" s="1" t="str">
        <f>TEXT(Table1[[#This Row],[Order_date]],"dddd")</f>
        <v>Sunday</v>
      </c>
      <c r="H452" s="13">
        <v>0.8505787037037037</v>
      </c>
      <c r="I452" s="2">
        <v>16.53</v>
      </c>
      <c r="J452" s="2">
        <v>82.4</v>
      </c>
      <c r="K452" t="s">
        <v>16</v>
      </c>
      <c r="L452" t="s">
        <v>26</v>
      </c>
      <c r="M452" t="s">
        <v>651</v>
      </c>
    </row>
    <row r="453" spans="1:13" ht="15.75" x14ac:dyDescent="0.25">
      <c r="A453" s="2">
        <v>505</v>
      </c>
      <c r="B453" s="12">
        <v>191</v>
      </c>
      <c r="C453" s="12">
        <f>COUNTIF(B:B,Table1[[#This Row],[Order_id]])</f>
        <v>2</v>
      </c>
      <c r="D453" t="s">
        <v>10</v>
      </c>
      <c r="E453" s="2">
        <v>2</v>
      </c>
      <c r="F453" s="1" t="s">
        <v>404</v>
      </c>
      <c r="G453" s="1" t="str">
        <f>TEXT(Table1[[#This Row],[Order_date]],"dddd")</f>
        <v>Sunday</v>
      </c>
      <c r="H453" s="13">
        <v>0.8505787037037037</v>
      </c>
      <c r="I453" s="2">
        <v>19.010000000000002</v>
      </c>
      <c r="J453" s="2">
        <v>12.78</v>
      </c>
      <c r="K453" t="s">
        <v>16</v>
      </c>
      <c r="L453" t="s">
        <v>31</v>
      </c>
      <c r="M453" t="s">
        <v>1064</v>
      </c>
    </row>
    <row r="454" spans="1:13" ht="15.75" x14ac:dyDescent="0.25">
      <c r="A454" s="2">
        <v>480</v>
      </c>
      <c r="B454" s="12">
        <v>192</v>
      </c>
      <c r="C454" s="12">
        <f>COUNTIF(B:B,Table1[[#This Row],[Order_id]])</f>
        <v>2</v>
      </c>
      <c r="D454" t="s">
        <v>36</v>
      </c>
      <c r="E454" s="2">
        <v>6</v>
      </c>
      <c r="F454" s="1" t="s">
        <v>405</v>
      </c>
      <c r="G454" s="1" t="str">
        <f>TEXT(Table1[[#This Row],[Order_date]],"dddd")</f>
        <v>Wednesday</v>
      </c>
      <c r="H454" s="13">
        <v>0.85425925925925927</v>
      </c>
      <c r="I454" s="2">
        <v>6.48</v>
      </c>
      <c r="J454" s="2">
        <v>212.49</v>
      </c>
      <c r="K454" t="s">
        <v>19</v>
      </c>
      <c r="L454" t="s">
        <v>31</v>
      </c>
      <c r="M454" t="s">
        <v>1065</v>
      </c>
    </row>
    <row r="455" spans="1:13" ht="15.75" x14ac:dyDescent="0.25">
      <c r="A455" s="2">
        <v>784</v>
      </c>
      <c r="B455" s="12">
        <v>192</v>
      </c>
      <c r="C455" s="12">
        <f>COUNTIF(B:B,Table1[[#This Row],[Order_id]])</f>
        <v>2</v>
      </c>
      <c r="D455" t="s">
        <v>36</v>
      </c>
      <c r="E455" s="2">
        <v>15</v>
      </c>
      <c r="F455" s="1" t="s">
        <v>283</v>
      </c>
      <c r="G455" s="1" t="str">
        <f>TEXT(Table1[[#This Row],[Order_date]],"dddd")</f>
        <v>Thursday</v>
      </c>
      <c r="H455" s="13">
        <v>0.85425925925925927</v>
      </c>
      <c r="I455" s="2">
        <v>6.97</v>
      </c>
      <c r="J455" s="2">
        <v>148</v>
      </c>
      <c r="K455" t="s">
        <v>19</v>
      </c>
      <c r="L455" t="s">
        <v>31</v>
      </c>
      <c r="M455" t="s">
        <v>652</v>
      </c>
    </row>
    <row r="456" spans="1:13" ht="15.75" x14ac:dyDescent="0.25">
      <c r="A456" s="2">
        <v>393</v>
      </c>
      <c r="B456" s="12">
        <v>193</v>
      </c>
      <c r="C456" s="12">
        <f>COUNTIF(B:B,Table1[[#This Row],[Order_id]])</f>
        <v>3</v>
      </c>
      <c r="D456" t="s">
        <v>10</v>
      </c>
      <c r="E456" s="2">
        <v>14</v>
      </c>
      <c r="F456" s="1" t="s">
        <v>148</v>
      </c>
      <c r="G456" s="1" t="str">
        <f>TEXT(Table1[[#This Row],[Order_date]],"dddd")</f>
        <v>Sunday</v>
      </c>
      <c r="H456" s="13">
        <v>0.87207175925925917</v>
      </c>
      <c r="I456" s="2">
        <v>5.55</v>
      </c>
      <c r="J456" s="2">
        <v>205.25</v>
      </c>
      <c r="K456" t="s">
        <v>19</v>
      </c>
      <c r="L456" t="s">
        <v>26</v>
      </c>
      <c r="M456" t="s">
        <v>1066</v>
      </c>
    </row>
    <row r="457" spans="1:13" ht="15.75" x14ac:dyDescent="0.25">
      <c r="A457" s="2">
        <v>902</v>
      </c>
      <c r="B457" s="12">
        <v>193</v>
      </c>
      <c r="C457" s="12">
        <f>COUNTIF(B:B,Table1[[#This Row],[Order_id]])</f>
        <v>3</v>
      </c>
      <c r="D457" t="s">
        <v>40</v>
      </c>
      <c r="E457" s="2">
        <v>0</v>
      </c>
      <c r="F457" s="1" t="s">
        <v>406</v>
      </c>
      <c r="G457" s="1" t="str">
        <f>TEXT(Table1[[#This Row],[Order_date]],"dddd")</f>
        <v>Saturday</v>
      </c>
      <c r="H457" s="13">
        <v>0.87207175925925917</v>
      </c>
      <c r="I457" s="2">
        <v>15.88</v>
      </c>
      <c r="J457" s="2">
        <v>857.43</v>
      </c>
      <c r="K457" t="s">
        <v>12</v>
      </c>
      <c r="L457" t="s">
        <v>31</v>
      </c>
      <c r="M457" t="s">
        <v>1067</v>
      </c>
    </row>
    <row r="458" spans="1:13" ht="15.75" x14ac:dyDescent="0.25">
      <c r="A458" s="2">
        <v>918</v>
      </c>
      <c r="B458" s="12">
        <v>193</v>
      </c>
      <c r="C458" s="12">
        <f>COUNTIF(B:B,Table1[[#This Row],[Order_id]])</f>
        <v>3</v>
      </c>
      <c r="D458" t="s">
        <v>46</v>
      </c>
      <c r="E458" s="2">
        <v>4</v>
      </c>
      <c r="F458" s="1" t="s">
        <v>171</v>
      </c>
      <c r="G458" s="1" t="str">
        <f>TEXT(Table1[[#This Row],[Order_date]],"dddd")</f>
        <v>Friday</v>
      </c>
      <c r="H458" s="13">
        <v>0.87207175925925917</v>
      </c>
      <c r="I458" s="2">
        <v>18.260000000000002</v>
      </c>
      <c r="J458" s="2">
        <v>161.41999999999999</v>
      </c>
      <c r="K458" t="s">
        <v>16</v>
      </c>
      <c r="L458" t="s">
        <v>13</v>
      </c>
      <c r="M458" t="s">
        <v>653</v>
      </c>
    </row>
    <row r="459" spans="1:13" ht="15.75" x14ac:dyDescent="0.25">
      <c r="A459" s="2">
        <v>397</v>
      </c>
      <c r="B459" s="12">
        <v>194</v>
      </c>
      <c r="C459" s="12">
        <f>COUNTIF(B:B,Table1[[#This Row],[Order_id]])</f>
        <v>1</v>
      </c>
      <c r="D459" t="s">
        <v>40</v>
      </c>
      <c r="E459" s="2">
        <v>6</v>
      </c>
      <c r="F459" s="1" t="s">
        <v>407</v>
      </c>
      <c r="G459" s="1" t="str">
        <f>TEXT(Table1[[#This Row],[Order_date]],"dddd")</f>
        <v>Thursday</v>
      </c>
      <c r="H459" s="13">
        <v>0.8898611111111111</v>
      </c>
      <c r="I459" s="2">
        <v>17.37</v>
      </c>
      <c r="J459" s="2">
        <v>89.54</v>
      </c>
      <c r="K459" t="s">
        <v>12</v>
      </c>
      <c r="L459" t="s">
        <v>26</v>
      </c>
      <c r="M459" t="s">
        <v>1068</v>
      </c>
    </row>
    <row r="460" spans="1:13" ht="15.75" x14ac:dyDescent="0.25">
      <c r="A460" s="2">
        <v>592</v>
      </c>
      <c r="B460" s="12">
        <v>195</v>
      </c>
      <c r="C460" s="12">
        <f>COUNTIF(B:B,Table1[[#This Row],[Order_id]])</f>
        <v>1</v>
      </c>
      <c r="D460" t="s">
        <v>29</v>
      </c>
      <c r="E460" s="2">
        <v>17</v>
      </c>
      <c r="F460" s="1" t="s">
        <v>408</v>
      </c>
      <c r="G460" s="1" t="str">
        <f>TEXT(Table1[[#This Row],[Order_date]],"dddd")</f>
        <v>Thursday</v>
      </c>
      <c r="H460" s="13">
        <v>0.89259259259259249</v>
      </c>
      <c r="I460" s="2">
        <v>8.6300000000000008</v>
      </c>
      <c r="J460" s="2">
        <v>394.44</v>
      </c>
      <c r="K460" t="s">
        <v>16</v>
      </c>
      <c r="L460" t="s">
        <v>31</v>
      </c>
      <c r="M460" t="s">
        <v>1069</v>
      </c>
    </row>
    <row r="461" spans="1:13" ht="15.75" x14ac:dyDescent="0.25">
      <c r="A461" s="2">
        <v>430</v>
      </c>
      <c r="B461" s="12">
        <v>196</v>
      </c>
      <c r="C461" s="12">
        <f>COUNTIF(B:B,Table1[[#This Row],[Order_id]])</f>
        <v>3</v>
      </c>
      <c r="D461" t="s">
        <v>23</v>
      </c>
      <c r="E461" s="2">
        <v>10</v>
      </c>
      <c r="F461" s="1" t="s">
        <v>76</v>
      </c>
      <c r="G461" s="1" t="str">
        <f>TEXT(Table1[[#This Row],[Order_date]],"dddd")</f>
        <v>Tuesday</v>
      </c>
      <c r="H461" s="13">
        <v>0.90293981481481478</v>
      </c>
      <c r="I461" s="2">
        <v>7.44</v>
      </c>
      <c r="J461" s="2">
        <v>627.70000000000005</v>
      </c>
      <c r="K461" t="s">
        <v>16</v>
      </c>
      <c r="L461" t="s">
        <v>22</v>
      </c>
      <c r="M461" t="s">
        <v>1070</v>
      </c>
    </row>
    <row r="462" spans="1:13" ht="15.75" x14ac:dyDescent="0.25">
      <c r="A462" s="2">
        <v>370</v>
      </c>
      <c r="B462" s="12">
        <v>196</v>
      </c>
      <c r="C462" s="12">
        <f>COUNTIF(B:B,Table1[[#This Row],[Order_id]])</f>
        <v>3</v>
      </c>
      <c r="D462" t="s">
        <v>14</v>
      </c>
      <c r="E462" s="2">
        <v>14</v>
      </c>
      <c r="F462" s="1" t="s">
        <v>409</v>
      </c>
      <c r="G462" s="1" t="str">
        <f>TEXT(Table1[[#This Row],[Order_date]],"dddd")</f>
        <v>Tuesday</v>
      </c>
      <c r="H462" s="13">
        <v>0.90293981481481478</v>
      </c>
      <c r="I462" s="2">
        <v>5.24</v>
      </c>
      <c r="J462" s="2">
        <v>675.31</v>
      </c>
      <c r="K462" t="s">
        <v>28</v>
      </c>
      <c r="L462" t="s">
        <v>31</v>
      </c>
      <c r="M462" t="s">
        <v>1071</v>
      </c>
    </row>
    <row r="463" spans="1:13" ht="15.75" x14ac:dyDescent="0.25">
      <c r="A463" s="2">
        <v>679</v>
      </c>
      <c r="B463" s="12">
        <v>196</v>
      </c>
      <c r="C463" s="12">
        <f>COUNTIF(B:B,Table1[[#This Row],[Order_id]])</f>
        <v>3</v>
      </c>
      <c r="D463" t="s">
        <v>29</v>
      </c>
      <c r="E463" s="2">
        <v>8</v>
      </c>
      <c r="F463" s="1" t="s">
        <v>410</v>
      </c>
      <c r="G463" s="1" t="str">
        <f>TEXT(Table1[[#This Row],[Order_date]],"dddd")</f>
        <v>Sunday</v>
      </c>
      <c r="H463" s="13">
        <v>0.90293981481481478</v>
      </c>
      <c r="I463" s="2">
        <v>11.06</v>
      </c>
      <c r="J463" s="2">
        <v>101.2</v>
      </c>
      <c r="K463" t="s">
        <v>16</v>
      </c>
      <c r="L463" t="s">
        <v>26</v>
      </c>
      <c r="M463" t="s">
        <v>654</v>
      </c>
    </row>
    <row r="464" spans="1:13" ht="15.75" x14ac:dyDescent="0.25">
      <c r="A464" s="2">
        <v>720</v>
      </c>
      <c r="B464" s="12">
        <v>197</v>
      </c>
      <c r="C464" s="12">
        <f>COUNTIF(B:B,Table1[[#This Row],[Order_id]])</f>
        <v>4</v>
      </c>
      <c r="D464" t="s">
        <v>17</v>
      </c>
      <c r="E464" s="2">
        <v>4</v>
      </c>
      <c r="F464" s="1" t="s">
        <v>411</v>
      </c>
      <c r="G464" s="1" t="str">
        <f>TEXT(Table1[[#This Row],[Order_date]],"dddd")</f>
        <v>Thursday</v>
      </c>
      <c r="H464" s="13">
        <v>0.90819444444444442</v>
      </c>
      <c r="I464" s="2">
        <v>5.23</v>
      </c>
      <c r="J464" s="2">
        <v>522.66</v>
      </c>
      <c r="K464" t="s">
        <v>28</v>
      </c>
      <c r="L464" t="s">
        <v>22</v>
      </c>
      <c r="M464" t="s">
        <v>1072</v>
      </c>
    </row>
    <row r="465" spans="1:13" ht="15.75" x14ac:dyDescent="0.25">
      <c r="A465" s="2">
        <v>534</v>
      </c>
      <c r="B465" s="12">
        <v>197</v>
      </c>
      <c r="C465" s="12">
        <f>COUNTIF(B:B,Table1[[#This Row],[Order_id]])</f>
        <v>4</v>
      </c>
      <c r="D465" t="s">
        <v>46</v>
      </c>
      <c r="E465" s="2">
        <v>9</v>
      </c>
      <c r="F465" s="1" t="s">
        <v>213</v>
      </c>
      <c r="G465" s="1" t="str">
        <f>TEXT(Table1[[#This Row],[Order_date]],"dddd")</f>
        <v>Tuesday</v>
      </c>
      <c r="H465" s="13">
        <v>0.90819444444444442</v>
      </c>
      <c r="I465" s="2">
        <v>17.45</v>
      </c>
      <c r="J465" s="2">
        <v>638.38</v>
      </c>
      <c r="K465" t="s">
        <v>28</v>
      </c>
      <c r="L465" t="s">
        <v>22</v>
      </c>
      <c r="M465" t="s">
        <v>655</v>
      </c>
    </row>
    <row r="466" spans="1:13" ht="15.75" x14ac:dyDescent="0.25">
      <c r="A466" s="2">
        <v>852</v>
      </c>
      <c r="B466" s="12">
        <v>197</v>
      </c>
      <c r="C466" s="12">
        <f>COUNTIF(B:B,Table1[[#This Row],[Order_id]])</f>
        <v>4</v>
      </c>
      <c r="D466" t="s">
        <v>23</v>
      </c>
      <c r="E466" s="2">
        <v>3</v>
      </c>
      <c r="F466" s="1" t="s">
        <v>412</v>
      </c>
      <c r="G466" s="1" t="str">
        <f>TEXT(Table1[[#This Row],[Order_date]],"dddd")</f>
        <v>Tuesday</v>
      </c>
      <c r="H466" s="13">
        <v>0.90819444444444442</v>
      </c>
      <c r="I466" s="2">
        <v>13.37</v>
      </c>
      <c r="J466" s="2">
        <v>117.31</v>
      </c>
      <c r="K466" t="s">
        <v>19</v>
      </c>
      <c r="L466" t="s">
        <v>22</v>
      </c>
      <c r="M466" t="s">
        <v>1073</v>
      </c>
    </row>
    <row r="467" spans="1:13" ht="15.75" x14ac:dyDescent="0.25">
      <c r="A467" s="2">
        <v>531</v>
      </c>
      <c r="B467" s="12">
        <v>197</v>
      </c>
      <c r="C467" s="12">
        <f>COUNTIF(B:B,Table1[[#This Row],[Order_id]])</f>
        <v>4</v>
      </c>
      <c r="D467" t="s">
        <v>20</v>
      </c>
      <c r="E467" s="2">
        <v>14</v>
      </c>
      <c r="F467" s="1" t="s">
        <v>413</v>
      </c>
      <c r="G467" s="1" t="str">
        <f>TEXT(Table1[[#This Row],[Order_date]],"dddd")</f>
        <v>Wednesday</v>
      </c>
      <c r="H467" s="13">
        <v>0.90819444444444442</v>
      </c>
      <c r="I467" s="2">
        <v>17.43</v>
      </c>
      <c r="J467" s="2">
        <v>848.88</v>
      </c>
      <c r="K467" t="s">
        <v>12</v>
      </c>
      <c r="L467" t="s">
        <v>31</v>
      </c>
      <c r="M467" t="s">
        <v>1074</v>
      </c>
    </row>
    <row r="468" spans="1:13" ht="15.75" x14ac:dyDescent="0.25">
      <c r="A468" s="2">
        <v>321</v>
      </c>
      <c r="B468" s="12">
        <v>198</v>
      </c>
      <c r="C468" s="12">
        <f>COUNTIF(B:B,Table1[[#This Row],[Order_id]])</f>
        <v>2</v>
      </c>
      <c r="D468" t="s">
        <v>17</v>
      </c>
      <c r="E468" s="2">
        <v>0</v>
      </c>
      <c r="F468" s="1" t="s">
        <v>414</v>
      </c>
      <c r="G468" s="1" t="str">
        <f>TEXT(Table1[[#This Row],[Order_date]],"dddd")</f>
        <v>Tuesday</v>
      </c>
      <c r="H468" s="13">
        <v>0.91368055555555561</v>
      </c>
      <c r="I468" s="2">
        <v>16.350000000000001</v>
      </c>
      <c r="J468" s="2">
        <v>366.42</v>
      </c>
      <c r="K468" t="s">
        <v>28</v>
      </c>
      <c r="L468" t="s">
        <v>26</v>
      </c>
      <c r="M468" t="s">
        <v>1075</v>
      </c>
    </row>
    <row r="469" spans="1:13" ht="15.75" x14ac:dyDescent="0.25">
      <c r="A469" s="2">
        <v>868</v>
      </c>
      <c r="B469" s="12">
        <v>198</v>
      </c>
      <c r="C469" s="12">
        <f>COUNTIF(B:B,Table1[[#This Row],[Order_id]])</f>
        <v>2</v>
      </c>
      <c r="D469" t="s">
        <v>23</v>
      </c>
      <c r="E469" s="2">
        <v>3</v>
      </c>
      <c r="F469" s="1" t="s">
        <v>415</v>
      </c>
      <c r="G469" s="1" t="str">
        <f>TEXT(Table1[[#This Row],[Order_date]],"dddd")</f>
        <v>Saturday</v>
      </c>
      <c r="H469" s="13">
        <v>0.91368055555555561</v>
      </c>
      <c r="I469" s="2">
        <v>16.96</v>
      </c>
      <c r="J469" s="2">
        <v>762.91</v>
      </c>
      <c r="K469" t="s">
        <v>12</v>
      </c>
      <c r="L469" t="s">
        <v>31</v>
      </c>
      <c r="M469" t="s">
        <v>1076</v>
      </c>
    </row>
    <row r="470" spans="1:13" ht="15.75" x14ac:dyDescent="0.25">
      <c r="A470" s="2">
        <v>5</v>
      </c>
      <c r="B470" s="12">
        <v>199</v>
      </c>
      <c r="C470" s="12">
        <f>COUNTIF(B:B,Table1[[#This Row],[Order_id]])</f>
        <v>1</v>
      </c>
      <c r="D470" t="s">
        <v>29</v>
      </c>
      <c r="E470" s="2">
        <v>15</v>
      </c>
      <c r="F470" s="1" t="s">
        <v>416</v>
      </c>
      <c r="G470" s="1" t="str">
        <f>TEXT(Table1[[#This Row],[Order_date]],"dddd")</f>
        <v>Tuesday</v>
      </c>
      <c r="H470" s="13">
        <v>0.92405092592592597</v>
      </c>
      <c r="I470" s="2">
        <v>18.739999999999998</v>
      </c>
      <c r="J470" s="2">
        <v>661.62</v>
      </c>
      <c r="K470" t="s">
        <v>12</v>
      </c>
      <c r="L470" t="s">
        <v>31</v>
      </c>
      <c r="M470" t="s">
        <v>1077</v>
      </c>
    </row>
    <row r="471" spans="1:13" ht="15.75" x14ac:dyDescent="0.25">
      <c r="A471" s="2">
        <v>458</v>
      </c>
      <c r="B471" s="12">
        <v>200</v>
      </c>
      <c r="C471" s="12">
        <f>COUNTIF(B:B,Table1[[#This Row],[Order_id]])</f>
        <v>1</v>
      </c>
      <c r="D471" t="s">
        <v>42</v>
      </c>
      <c r="E471" s="2">
        <v>16</v>
      </c>
      <c r="F471" s="1" t="s">
        <v>417</v>
      </c>
      <c r="G471" s="1" t="str">
        <f>TEXT(Table1[[#This Row],[Order_date]],"dddd")</f>
        <v>Monday</v>
      </c>
      <c r="H471" s="13">
        <v>0.93339120370370365</v>
      </c>
      <c r="I471" s="2">
        <v>17.420000000000002</v>
      </c>
      <c r="J471" s="2">
        <v>880.44</v>
      </c>
      <c r="K471" t="s">
        <v>19</v>
      </c>
      <c r="L471" t="s">
        <v>22</v>
      </c>
      <c r="M471" t="s">
        <v>1078</v>
      </c>
    </row>
    <row r="472" spans="1:13" ht="15.75" x14ac:dyDescent="0.25">
      <c r="A472" s="2">
        <v>820</v>
      </c>
      <c r="B472" s="12">
        <v>201</v>
      </c>
      <c r="C472" s="12">
        <f>COUNTIF(B:B,Table1[[#This Row],[Order_id]])</f>
        <v>4</v>
      </c>
      <c r="D472" t="s">
        <v>14</v>
      </c>
      <c r="E472" s="2">
        <v>10</v>
      </c>
      <c r="F472" s="1" t="s">
        <v>99</v>
      </c>
      <c r="G472" s="1" t="str">
        <f>TEXT(Table1[[#This Row],[Order_date]],"dddd")</f>
        <v>Tuesday</v>
      </c>
      <c r="H472" s="13">
        <v>0.93748842592592585</v>
      </c>
      <c r="I472" s="2">
        <v>18.86</v>
      </c>
      <c r="J472" s="2">
        <v>36.85</v>
      </c>
      <c r="K472" t="s">
        <v>28</v>
      </c>
      <c r="L472" t="s">
        <v>22</v>
      </c>
      <c r="M472" t="s">
        <v>656</v>
      </c>
    </row>
    <row r="473" spans="1:13" ht="15.75" x14ac:dyDescent="0.25">
      <c r="A473" s="2">
        <v>535</v>
      </c>
      <c r="B473" s="12">
        <v>201</v>
      </c>
      <c r="C473" s="12">
        <f>COUNTIF(B:B,Table1[[#This Row],[Order_id]])</f>
        <v>4</v>
      </c>
      <c r="D473" t="s">
        <v>17</v>
      </c>
      <c r="E473" s="2">
        <v>12</v>
      </c>
      <c r="F473" s="1" t="s">
        <v>418</v>
      </c>
      <c r="G473" s="1" t="str">
        <f>TEXT(Table1[[#This Row],[Order_date]],"dddd")</f>
        <v>Sunday</v>
      </c>
      <c r="H473" s="13">
        <v>0.93748842592592585</v>
      </c>
      <c r="I473" s="2">
        <v>12.44</v>
      </c>
      <c r="J473" s="2">
        <v>25.12</v>
      </c>
      <c r="K473" t="s">
        <v>19</v>
      </c>
      <c r="L473" t="s">
        <v>13</v>
      </c>
      <c r="M473" t="s">
        <v>1079</v>
      </c>
    </row>
    <row r="474" spans="1:13" ht="15.75" x14ac:dyDescent="0.25">
      <c r="A474" s="2">
        <v>409</v>
      </c>
      <c r="B474" s="12">
        <v>201</v>
      </c>
      <c r="C474" s="12">
        <f>COUNTIF(B:B,Table1[[#This Row],[Order_id]])</f>
        <v>4</v>
      </c>
      <c r="D474" t="s">
        <v>40</v>
      </c>
      <c r="E474" s="2">
        <v>11</v>
      </c>
      <c r="F474" s="1" t="s">
        <v>419</v>
      </c>
      <c r="G474" s="1" t="str">
        <f>TEXT(Table1[[#This Row],[Order_date]],"dddd")</f>
        <v>Friday</v>
      </c>
      <c r="H474" s="13">
        <v>0.93748842592592585</v>
      </c>
      <c r="I474" s="2">
        <v>15.22</v>
      </c>
      <c r="J474" s="2">
        <v>459</v>
      </c>
      <c r="K474" t="s">
        <v>19</v>
      </c>
      <c r="L474" t="s">
        <v>13</v>
      </c>
      <c r="M474" t="s">
        <v>1080</v>
      </c>
    </row>
    <row r="475" spans="1:13" ht="15.75" x14ac:dyDescent="0.25">
      <c r="A475" s="2">
        <v>624</v>
      </c>
      <c r="B475" s="12">
        <v>201</v>
      </c>
      <c r="C475" s="12">
        <f>COUNTIF(B:B,Table1[[#This Row],[Order_id]])</f>
        <v>4</v>
      </c>
      <c r="D475" t="s">
        <v>40</v>
      </c>
      <c r="E475" s="2">
        <v>11</v>
      </c>
      <c r="F475" s="1" t="s">
        <v>420</v>
      </c>
      <c r="G475" s="1" t="str">
        <f>TEXT(Table1[[#This Row],[Order_date]],"dddd")</f>
        <v>Tuesday</v>
      </c>
      <c r="H475" s="13">
        <v>0.93748842592592585</v>
      </c>
      <c r="I475" s="2">
        <v>7.34</v>
      </c>
      <c r="J475" s="2">
        <v>669.07</v>
      </c>
      <c r="K475" t="s">
        <v>19</v>
      </c>
      <c r="L475" t="s">
        <v>22</v>
      </c>
      <c r="M475" t="s">
        <v>1081</v>
      </c>
    </row>
    <row r="476" spans="1:13" ht="15.75" x14ac:dyDescent="0.25">
      <c r="A476" s="2">
        <v>588</v>
      </c>
      <c r="B476" s="12">
        <v>202</v>
      </c>
      <c r="C476" s="12">
        <f>COUNTIF(B:B,Table1[[#This Row],[Order_id]])</f>
        <v>1</v>
      </c>
      <c r="D476" t="s">
        <v>40</v>
      </c>
      <c r="E476" s="2">
        <v>12</v>
      </c>
      <c r="F476" s="1" t="s">
        <v>239</v>
      </c>
      <c r="G476" s="1" t="str">
        <f>TEXT(Table1[[#This Row],[Order_date]],"dddd")</f>
        <v>Sunday</v>
      </c>
      <c r="H476" s="13">
        <v>0.95172453703703708</v>
      </c>
      <c r="I476" s="2">
        <v>13.08</v>
      </c>
      <c r="J476" s="2">
        <v>39.71</v>
      </c>
      <c r="K476" t="s">
        <v>16</v>
      </c>
      <c r="L476" t="s">
        <v>22</v>
      </c>
      <c r="M476" t="s">
        <v>1082</v>
      </c>
    </row>
    <row r="477" spans="1:13" ht="15.75" x14ac:dyDescent="0.25">
      <c r="A477" s="2">
        <v>460</v>
      </c>
      <c r="B477" s="12">
        <v>203</v>
      </c>
      <c r="C477" s="12">
        <f>COUNTIF(B:B,Table1[[#This Row],[Order_id]])</f>
        <v>4</v>
      </c>
      <c r="D477" t="s">
        <v>14</v>
      </c>
      <c r="E477" s="2">
        <v>2</v>
      </c>
      <c r="F477" s="1" t="s">
        <v>62</v>
      </c>
      <c r="G477" s="1" t="str">
        <f>TEXT(Table1[[#This Row],[Order_date]],"dddd")</f>
        <v>Wednesday</v>
      </c>
      <c r="H477" s="13">
        <v>0.47972222222222222</v>
      </c>
      <c r="I477" s="2">
        <v>9.1999999999999993</v>
      </c>
      <c r="J477" s="2">
        <v>661.84</v>
      </c>
      <c r="K477" t="s">
        <v>16</v>
      </c>
      <c r="L477" t="s">
        <v>26</v>
      </c>
      <c r="M477" t="s">
        <v>1083</v>
      </c>
    </row>
    <row r="478" spans="1:13" ht="15.75" x14ac:dyDescent="0.25">
      <c r="A478" s="2">
        <v>852</v>
      </c>
      <c r="B478" s="12">
        <v>203</v>
      </c>
      <c r="C478" s="12">
        <f>COUNTIF(B:B,Table1[[#This Row],[Order_id]])</f>
        <v>4</v>
      </c>
      <c r="D478" t="s">
        <v>23</v>
      </c>
      <c r="E478" s="2">
        <v>11</v>
      </c>
      <c r="F478" s="1" t="s">
        <v>316</v>
      </c>
      <c r="G478" s="1" t="str">
        <f>TEXT(Table1[[#This Row],[Order_date]],"dddd")</f>
        <v>Wednesday</v>
      </c>
      <c r="H478" s="13">
        <v>0.47972222222222222</v>
      </c>
      <c r="I478" s="2">
        <v>14.32</v>
      </c>
      <c r="J478" s="2">
        <v>839.7</v>
      </c>
      <c r="K478" t="s">
        <v>19</v>
      </c>
      <c r="L478" t="s">
        <v>26</v>
      </c>
      <c r="M478" t="s">
        <v>1084</v>
      </c>
    </row>
    <row r="479" spans="1:13" ht="15.75" x14ac:dyDescent="0.25">
      <c r="A479" s="2">
        <v>873</v>
      </c>
      <c r="B479" s="12">
        <v>203</v>
      </c>
      <c r="C479" s="12">
        <f>COUNTIF(B:B,Table1[[#This Row],[Order_id]])</f>
        <v>4</v>
      </c>
      <c r="D479" t="s">
        <v>17</v>
      </c>
      <c r="E479" s="2">
        <v>7</v>
      </c>
      <c r="F479" s="1" t="s">
        <v>47</v>
      </c>
      <c r="G479" s="1" t="str">
        <f>TEXT(Table1[[#This Row],[Order_date]],"dddd")</f>
        <v>Friday</v>
      </c>
      <c r="H479" s="13">
        <v>0.47972222222222222</v>
      </c>
      <c r="I479" s="2">
        <v>19.68</v>
      </c>
      <c r="J479" s="2">
        <v>681.37</v>
      </c>
      <c r="K479" t="s">
        <v>12</v>
      </c>
      <c r="L479" t="s">
        <v>26</v>
      </c>
      <c r="M479" t="s">
        <v>1085</v>
      </c>
    </row>
    <row r="480" spans="1:13" ht="15.75" x14ac:dyDescent="0.25">
      <c r="A480" s="2">
        <v>598</v>
      </c>
      <c r="B480" s="12">
        <v>203</v>
      </c>
      <c r="C480" s="12">
        <f>COUNTIF(B:B,Table1[[#This Row],[Order_id]])</f>
        <v>4</v>
      </c>
      <c r="D480" t="s">
        <v>23</v>
      </c>
      <c r="E480" s="2">
        <v>2</v>
      </c>
      <c r="F480" s="1" t="s">
        <v>421</v>
      </c>
      <c r="G480" s="1" t="str">
        <f>TEXT(Table1[[#This Row],[Order_date]],"dddd")</f>
        <v>Thursday</v>
      </c>
      <c r="H480" s="13">
        <v>0.47972222222222222</v>
      </c>
      <c r="I480" s="2">
        <v>8.18</v>
      </c>
      <c r="J480" s="2">
        <v>71.22</v>
      </c>
      <c r="K480" t="s">
        <v>12</v>
      </c>
      <c r="L480" t="s">
        <v>26</v>
      </c>
      <c r="M480" t="s">
        <v>1086</v>
      </c>
    </row>
    <row r="481" spans="1:13" ht="15.75" x14ac:dyDescent="0.25">
      <c r="A481" s="2">
        <v>716</v>
      </c>
      <c r="B481" s="12">
        <v>204</v>
      </c>
      <c r="C481" s="12">
        <f>COUNTIF(B:B,Table1[[#This Row],[Order_id]])</f>
        <v>1</v>
      </c>
      <c r="D481" t="s">
        <v>29</v>
      </c>
      <c r="E481" s="2">
        <v>16</v>
      </c>
      <c r="F481" s="1" t="s">
        <v>422</v>
      </c>
      <c r="G481" s="1" t="str">
        <f>TEXT(Table1[[#This Row],[Order_date]],"dddd")</f>
        <v>Friday</v>
      </c>
      <c r="H481" s="13">
        <v>0.4836226851851852</v>
      </c>
      <c r="I481" s="2">
        <v>18.04</v>
      </c>
      <c r="J481" s="2">
        <v>916.99</v>
      </c>
      <c r="K481" t="s">
        <v>19</v>
      </c>
      <c r="L481" t="s">
        <v>26</v>
      </c>
      <c r="M481" t="s">
        <v>1087</v>
      </c>
    </row>
    <row r="482" spans="1:13" ht="15.75" x14ac:dyDescent="0.25">
      <c r="A482" s="2">
        <v>610</v>
      </c>
      <c r="B482" s="12">
        <v>205</v>
      </c>
      <c r="C482" s="12">
        <f>COUNTIF(B:B,Table1[[#This Row],[Order_id]])</f>
        <v>3</v>
      </c>
      <c r="D482" t="s">
        <v>40</v>
      </c>
      <c r="E482" s="2">
        <v>19</v>
      </c>
      <c r="F482" s="1" t="s">
        <v>423</v>
      </c>
      <c r="G482" s="1" t="str">
        <f>TEXT(Table1[[#This Row],[Order_date]],"dddd")</f>
        <v>Monday</v>
      </c>
      <c r="H482" s="13">
        <v>0.48881944444444447</v>
      </c>
      <c r="I482" s="2">
        <v>6.26</v>
      </c>
      <c r="J482" s="2">
        <v>663.78</v>
      </c>
      <c r="K482" t="s">
        <v>16</v>
      </c>
      <c r="L482" t="s">
        <v>31</v>
      </c>
      <c r="M482" t="s">
        <v>1088</v>
      </c>
    </row>
    <row r="483" spans="1:13" ht="15.75" x14ac:dyDescent="0.25">
      <c r="A483" s="2">
        <v>101</v>
      </c>
      <c r="B483" s="12">
        <v>205</v>
      </c>
      <c r="C483" s="12">
        <f>COUNTIF(B:B,Table1[[#This Row],[Order_id]])</f>
        <v>3</v>
      </c>
      <c r="D483" t="s">
        <v>17</v>
      </c>
      <c r="E483" s="2">
        <v>8</v>
      </c>
      <c r="F483" s="1" t="s">
        <v>47</v>
      </c>
      <c r="G483" s="1" t="str">
        <f>TEXT(Table1[[#This Row],[Order_date]],"dddd")</f>
        <v>Friday</v>
      </c>
      <c r="H483" s="13">
        <v>0.48881944444444447</v>
      </c>
      <c r="I483" s="2">
        <v>7.49</v>
      </c>
      <c r="J483" s="2">
        <v>524.32000000000005</v>
      </c>
      <c r="K483" t="s">
        <v>28</v>
      </c>
      <c r="L483" t="s">
        <v>22</v>
      </c>
      <c r="M483" t="s">
        <v>657</v>
      </c>
    </row>
    <row r="484" spans="1:13" ht="15.75" x14ac:dyDescent="0.25">
      <c r="A484" s="2">
        <v>278</v>
      </c>
      <c r="B484" s="12">
        <v>205</v>
      </c>
      <c r="C484" s="12">
        <f>COUNTIF(B:B,Table1[[#This Row],[Order_id]])</f>
        <v>3</v>
      </c>
      <c r="D484" t="s">
        <v>42</v>
      </c>
      <c r="E484" s="2">
        <v>11</v>
      </c>
      <c r="F484" s="1" t="s">
        <v>127</v>
      </c>
      <c r="G484" s="1" t="str">
        <f>TEXT(Table1[[#This Row],[Order_date]],"dddd")</f>
        <v>Friday</v>
      </c>
      <c r="H484" s="13">
        <v>0.48881944444444447</v>
      </c>
      <c r="I484" s="2">
        <v>12.41</v>
      </c>
      <c r="J484" s="2">
        <v>526.69000000000005</v>
      </c>
      <c r="K484" t="s">
        <v>12</v>
      </c>
      <c r="L484" t="s">
        <v>22</v>
      </c>
      <c r="M484" t="s">
        <v>658</v>
      </c>
    </row>
    <row r="485" spans="1:13" ht="15.75" x14ac:dyDescent="0.25">
      <c r="A485" s="2">
        <v>84</v>
      </c>
      <c r="B485" s="12">
        <v>206</v>
      </c>
      <c r="C485" s="12">
        <f>COUNTIF(B:B,Table1[[#This Row],[Order_id]])</f>
        <v>3</v>
      </c>
      <c r="D485" t="s">
        <v>42</v>
      </c>
      <c r="E485" s="2">
        <v>8</v>
      </c>
      <c r="F485" s="1" t="s">
        <v>102</v>
      </c>
      <c r="G485" s="1" t="str">
        <f>TEXT(Table1[[#This Row],[Order_date]],"dddd")</f>
        <v>Sunday</v>
      </c>
      <c r="H485" s="13">
        <v>0.48969907407407409</v>
      </c>
      <c r="I485" s="2">
        <v>18.350000000000001</v>
      </c>
      <c r="J485" s="2">
        <v>708.12</v>
      </c>
      <c r="K485" t="s">
        <v>12</v>
      </c>
      <c r="L485" t="s">
        <v>22</v>
      </c>
      <c r="M485" t="s">
        <v>1089</v>
      </c>
    </row>
    <row r="486" spans="1:13" ht="15.75" x14ac:dyDescent="0.25">
      <c r="A486" s="2">
        <v>105</v>
      </c>
      <c r="B486" s="12">
        <v>206</v>
      </c>
      <c r="C486" s="12">
        <f>COUNTIF(B:B,Table1[[#This Row],[Order_id]])</f>
        <v>3</v>
      </c>
      <c r="D486" t="s">
        <v>29</v>
      </c>
      <c r="E486" s="2">
        <v>9</v>
      </c>
      <c r="F486" s="1" t="s">
        <v>424</v>
      </c>
      <c r="G486" s="1" t="str">
        <f>TEXT(Table1[[#This Row],[Order_date]],"dddd")</f>
        <v>Tuesday</v>
      </c>
      <c r="H486" s="13">
        <v>0.48969907407407409</v>
      </c>
      <c r="I486" s="2">
        <v>6.81</v>
      </c>
      <c r="J486" s="2">
        <v>365.46</v>
      </c>
      <c r="K486" t="s">
        <v>28</v>
      </c>
      <c r="L486" t="s">
        <v>13</v>
      </c>
      <c r="M486" t="s">
        <v>659</v>
      </c>
    </row>
    <row r="487" spans="1:13" ht="15.75" x14ac:dyDescent="0.25">
      <c r="A487" s="2">
        <v>126</v>
      </c>
      <c r="B487" s="12">
        <v>206</v>
      </c>
      <c r="C487" s="12">
        <f>COUNTIF(B:B,Table1[[#This Row],[Order_id]])</f>
        <v>3</v>
      </c>
      <c r="D487" t="s">
        <v>46</v>
      </c>
      <c r="E487" s="2">
        <v>12</v>
      </c>
      <c r="F487" s="1" t="s">
        <v>425</v>
      </c>
      <c r="G487" s="1" t="str">
        <f>TEXT(Table1[[#This Row],[Order_date]],"dddd")</f>
        <v>Sunday</v>
      </c>
      <c r="H487" s="13">
        <v>0.48969907407407409</v>
      </c>
      <c r="I487" s="2">
        <v>8.8699999999999992</v>
      </c>
      <c r="J487" s="2">
        <v>582.69000000000005</v>
      </c>
      <c r="K487" t="s">
        <v>28</v>
      </c>
      <c r="L487" t="s">
        <v>31</v>
      </c>
      <c r="M487" t="s">
        <v>1090</v>
      </c>
    </row>
    <row r="488" spans="1:13" ht="15.75" x14ac:dyDescent="0.25">
      <c r="A488" s="2">
        <v>37</v>
      </c>
      <c r="B488" s="12">
        <v>207</v>
      </c>
      <c r="C488" s="12">
        <f>COUNTIF(B:B,Table1[[#This Row],[Order_id]])</f>
        <v>1</v>
      </c>
      <c r="D488" t="s">
        <v>46</v>
      </c>
      <c r="E488" s="2">
        <v>13</v>
      </c>
      <c r="F488" s="1" t="s">
        <v>318</v>
      </c>
      <c r="G488" s="1" t="str">
        <f>TEXT(Table1[[#This Row],[Order_date]],"dddd")</f>
        <v>Thursday</v>
      </c>
      <c r="H488" s="13">
        <v>0.50275462962962958</v>
      </c>
      <c r="I488" s="2">
        <v>19.98</v>
      </c>
      <c r="J488" s="2">
        <v>526.42999999999995</v>
      </c>
      <c r="K488" t="s">
        <v>12</v>
      </c>
      <c r="L488" t="s">
        <v>13</v>
      </c>
      <c r="M488" t="s">
        <v>1091</v>
      </c>
    </row>
    <row r="489" spans="1:13" ht="15.75" x14ac:dyDescent="0.25">
      <c r="A489" s="2">
        <v>603</v>
      </c>
      <c r="B489" s="12">
        <v>208</v>
      </c>
      <c r="C489" s="12">
        <f>COUNTIF(B:B,Table1[[#This Row],[Order_id]])</f>
        <v>5</v>
      </c>
      <c r="D489" t="s">
        <v>29</v>
      </c>
      <c r="E489" s="2">
        <v>5</v>
      </c>
      <c r="F489" s="1" t="s">
        <v>426</v>
      </c>
      <c r="G489" s="1" t="str">
        <f>TEXT(Table1[[#This Row],[Order_date]],"dddd")</f>
        <v>Tuesday</v>
      </c>
      <c r="H489" s="13">
        <v>0.50839120370370372</v>
      </c>
      <c r="I489" s="2">
        <v>12.66</v>
      </c>
      <c r="J489" s="2">
        <v>769.86</v>
      </c>
      <c r="K489" t="s">
        <v>28</v>
      </c>
      <c r="L489" t="s">
        <v>31</v>
      </c>
      <c r="M489" t="s">
        <v>660</v>
      </c>
    </row>
    <row r="490" spans="1:13" ht="15.75" x14ac:dyDescent="0.25">
      <c r="A490" s="2">
        <v>512</v>
      </c>
      <c r="B490" s="12">
        <v>208</v>
      </c>
      <c r="C490" s="12">
        <f>COUNTIF(B:B,Table1[[#This Row],[Order_id]])</f>
        <v>5</v>
      </c>
      <c r="D490" t="s">
        <v>46</v>
      </c>
      <c r="E490" s="2">
        <v>1</v>
      </c>
      <c r="F490" s="1" t="s">
        <v>427</v>
      </c>
      <c r="G490" s="1" t="str">
        <f>TEXT(Table1[[#This Row],[Order_date]],"dddd")</f>
        <v>Wednesday</v>
      </c>
      <c r="H490" s="13">
        <v>0.50839120370370372</v>
      </c>
      <c r="I490" s="2">
        <v>10.91</v>
      </c>
      <c r="J490" s="2">
        <v>433.77</v>
      </c>
      <c r="K490" t="s">
        <v>19</v>
      </c>
      <c r="L490" t="s">
        <v>13</v>
      </c>
      <c r="M490" t="s">
        <v>1092</v>
      </c>
    </row>
    <row r="491" spans="1:13" ht="15.75" x14ac:dyDescent="0.25">
      <c r="A491" s="2">
        <v>965</v>
      </c>
      <c r="B491" s="12">
        <v>208</v>
      </c>
      <c r="C491" s="12">
        <f>COUNTIF(B:B,Table1[[#This Row],[Order_id]])</f>
        <v>5</v>
      </c>
      <c r="D491" t="s">
        <v>10</v>
      </c>
      <c r="E491" s="2">
        <v>4</v>
      </c>
      <c r="F491" s="1" t="s">
        <v>339</v>
      </c>
      <c r="G491" s="1" t="str">
        <f>TEXT(Table1[[#This Row],[Order_date]],"dddd")</f>
        <v>Thursday</v>
      </c>
      <c r="H491" s="13">
        <v>0.50839120370370372</v>
      </c>
      <c r="I491" s="2">
        <v>5.08</v>
      </c>
      <c r="J491" s="2">
        <v>673.45</v>
      </c>
      <c r="K491" t="s">
        <v>28</v>
      </c>
      <c r="L491" t="s">
        <v>13</v>
      </c>
      <c r="M491" t="s">
        <v>1093</v>
      </c>
    </row>
    <row r="492" spans="1:13" ht="15.75" x14ac:dyDescent="0.25">
      <c r="A492" s="2">
        <v>181</v>
      </c>
      <c r="B492" s="12">
        <v>208</v>
      </c>
      <c r="C492" s="12">
        <f>COUNTIF(B:B,Table1[[#This Row],[Order_id]])</f>
        <v>5</v>
      </c>
      <c r="D492" t="s">
        <v>36</v>
      </c>
      <c r="E492" s="2">
        <v>18</v>
      </c>
      <c r="F492" s="1" t="s">
        <v>428</v>
      </c>
      <c r="G492" s="1" t="str">
        <f>TEXT(Table1[[#This Row],[Order_date]],"dddd")</f>
        <v>Saturday</v>
      </c>
      <c r="H492" s="13">
        <v>0.50839120370370372</v>
      </c>
      <c r="I492" s="2">
        <v>11.68</v>
      </c>
      <c r="J492" s="2">
        <v>677.39</v>
      </c>
      <c r="K492" t="s">
        <v>28</v>
      </c>
      <c r="L492" t="s">
        <v>22</v>
      </c>
      <c r="M492" t="s">
        <v>1094</v>
      </c>
    </row>
    <row r="493" spans="1:13" ht="15.75" x14ac:dyDescent="0.25">
      <c r="A493" s="2">
        <v>755</v>
      </c>
      <c r="B493" s="12">
        <v>208</v>
      </c>
      <c r="C493" s="12">
        <f>COUNTIF(B:B,Table1[[#This Row],[Order_id]])</f>
        <v>5</v>
      </c>
      <c r="D493" t="s">
        <v>42</v>
      </c>
      <c r="E493" s="2">
        <v>16</v>
      </c>
      <c r="F493" s="1" t="s">
        <v>429</v>
      </c>
      <c r="G493" s="1" t="str">
        <f>TEXT(Table1[[#This Row],[Order_date]],"dddd")</f>
        <v>Thursday</v>
      </c>
      <c r="H493" s="13">
        <v>0.50839120370370372</v>
      </c>
      <c r="I493" s="2">
        <v>16.68</v>
      </c>
      <c r="J493" s="2">
        <v>594.94000000000005</v>
      </c>
      <c r="K493" t="s">
        <v>28</v>
      </c>
      <c r="L493" t="s">
        <v>26</v>
      </c>
      <c r="M493" t="s">
        <v>1095</v>
      </c>
    </row>
    <row r="494" spans="1:13" ht="15.75" x14ac:dyDescent="0.25">
      <c r="A494" s="2">
        <v>654</v>
      </c>
      <c r="B494" s="12">
        <v>209</v>
      </c>
      <c r="C494" s="12">
        <f>COUNTIF(B:B,Table1[[#This Row],[Order_id]])</f>
        <v>1</v>
      </c>
      <c r="D494" t="s">
        <v>29</v>
      </c>
      <c r="E494" s="2">
        <v>14</v>
      </c>
      <c r="F494" s="1" t="s">
        <v>83</v>
      </c>
      <c r="G494" s="1" t="str">
        <f>TEXT(Table1[[#This Row],[Order_date]],"dddd")</f>
        <v>Saturday</v>
      </c>
      <c r="H494" s="13">
        <v>0.52033564814814814</v>
      </c>
      <c r="I494" s="2">
        <v>10.64</v>
      </c>
      <c r="J494" s="2">
        <v>99.57</v>
      </c>
      <c r="K494" t="s">
        <v>19</v>
      </c>
      <c r="L494" t="s">
        <v>26</v>
      </c>
      <c r="M494" t="s">
        <v>1096</v>
      </c>
    </row>
    <row r="495" spans="1:13" ht="15.75" x14ac:dyDescent="0.25">
      <c r="A495" s="2">
        <v>2</v>
      </c>
      <c r="B495" s="12">
        <v>210</v>
      </c>
      <c r="C495" s="12">
        <f>COUNTIF(B:B,Table1[[#This Row],[Order_id]])</f>
        <v>1</v>
      </c>
      <c r="D495" t="s">
        <v>23</v>
      </c>
      <c r="E495" s="2">
        <v>5</v>
      </c>
      <c r="F495" s="1" t="s">
        <v>430</v>
      </c>
      <c r="G495" s="1" t="str">
        <f>TEXT(Table1[[#This Row],[Order_date]],"dddd")</f>
        <v>Saturday</v>
      </c>
      <c r="H495" s="13">
        <v>0.52376157407407409</v>
      </c>
      <c r="I495" s="2">
        <v>8.77</v>
      </c>
      <c r="J495" s="2">
        <v>278.04000000000002</v>
      </c>
      <c r="K495" t="s">
        <v>19</v>
      </c>
      <c r="L495" t="s">
        <v>26</v>
      </c>
      <c r="M495" t="s">
        <v>1097</v>
      </c>
    </row>
    <row r="496" spans="1:13" ht="15.75" x14ac:dyDescent="0.25">
      <c r="A496" s="2">
        <v>334</v>
      </c>
      <c r="B496" s="12">
        <v>211</v>
      </c>
      <c r="C496" s="12">
        <f>COUNTIF(B:B,Table1[[#This Row],[Order_id]])</f>
        <v>1</v>
      </c>
      <c r="D496" t="s">
        <v>29</v>
      </c>
      <c r="E496" s="2">
        <v>20</v>
      </c>
      <c r="F496" s="1" t="s">
        <v>345</v>
      </c>
      <c r="G496" s="1" t="str">
        <f>TEXT(Table1[[#This Row],[Order_date]],"dddd")</f>
        <v>Friday</v>
      </c>
      <c r="H496" s="13">
        <v>0.53773148148148142</v>
      </c>
      <c r="I496" s="2">
        <v>9.52</v>
      </c>
      <c r="J496" s="2">
        <v>434.68</v>
      </c>
      <c r="K496" t="s">
        <v>12</v>
      </c>
      <c r="L496" t="s">
        <v>31</v>
      </c>
      <c r="M496" t="s">
        <v>1098</v>
      </c>
    </row>
    <row r="497" spans="1:13" ht="15.75" x14ac:dyDescent="0.25">
      <c r="A497" s="2">
        <v>849</v>
      </c>
      <c r="B497" s="12">
        <v>212</v>
      </c>
      <c r="C497" s="12">
        <f>COUNTIF(B:B,Table1[[#This Row],[Order_id]])</f>
        <v>1</v>
      </c>
      <c r="D497" t="s">
        <v>36</v>
      </c>
      <c r="E497" s="2">
        <v>8</v>
      </c>
      <c r="F497" s="1" t="s">
        <v>400</v>
      </c>
      <c r="G497" s="1" t="str">
        <f>TEXT(Table1[[#This Row],[Order_date]],"dddd")</f>
        <v>Thursday</v>
      </c>
      <c r="H497" s="13">
        <v>0.55281250000000004</v>
      </c>
      <c r="I497" s="2">
        <v>9.25</v>
      </c>
      <c r="J497" s="2">
        <v>72.209999999999994</v>
      </c>
      <c r="K497" t="s">
        <v>19</v>
      </c>
      <c r="L497" t="s">
        <v>26</v>
      </c>
      <c r="M497" t="s">
        <v>1099</v>
      </c>
    </row>
    <row r="498" spans="1:13" ht="15.75" x14ac:dyDescent="0.25">
      <c r="A498" s="2">
        <v>509</v>
      </c>
      <c r="B498" s="12">
        <v>213</v>
      </c>
      <c r="C498" s="12">
        <f>COUNTIF(B:B,Table1[[#This Row],[Order_id]])</f>
        <v>1</v>
      </c>
      <c r="D498" t="s">
        <v>14</v>
      </c>
      <c r="E498" s="2">
        <v>2</v>
      </c>
      <c r="F498" s="1" t="s">
        <v>431</v>
      </c>
      <c r="G498" s="1" t="str">
        <f>TEXT(Table1[[#This Row],[Order_date]],"dddd")</f>
        <v>Saturday</v>
      </c>
      <c r="H498" s="13">
        <v>0.55600694444444443</v>
      </c>
      <c r="I498" s="2">
        <v>14.13</v>
      </c>
      <c r="J498" s="2">
        <v>114.12</v>
      </c>
      <c r="K498" t="s">
        <v>19</v>
      </c>
      <c r="L498" t="s">
        <v>26</v>
      </c>
      <c r="M498" t="s">
        <v>661</v>
      </c>
    </row>
    <row r="499" spans="1:13" ht="15.75" x14ac:dyDescent="0.25">
      <c r="A499" s="2">
        <v>874</v>
      </c>
      <c r="B499" s="12">
        <v>214</v>
      </c>
      <c r="C499" s="12">
        <f>COUNTIF(B:B,Table1[[#This Row],[Order_id]])</f>
        <v>4</v>
      </c>
      <c r="D499" t="s">
        <v>46</v>
      </c>
      <c r="E499" s="2">
        <v>6</v>
      </c>
      <c r="F499" s="1" t="s">
        <v>432</v>
      </c>
      <c r="G499" s="1" t="str">
        <f>TEXT(Table1[[#This Row],[Order_date]],"dddd")</f>
        <v>Tuesday</v>
      </c>
      <c r="H499" s="13">
        <v>0.56893518518518515</v>
      </c>
      <c r="I499" s="2">
        <v>16.71</v>
      </c>
      <c r="J499" s="2">
        <v>166.65</v>
      </c>
      <c r="K499" t="s">
        <v>28</v>
      </c>
      <c r="L499" t="s">
        <v>26</v>
      </c>
      <c r="M499" t="s">
        <v>1100</v>
      </c>
    </row>
    <row r="500" spans="1:13" ht="15.75" x14ac:dyDescent="0.25">
      <c r="A500" s="2">
        <v>64</v>
      </c>
      <c r="B500" s="12">
        <v>214</v>
      </c>
      <c r="C500" s="12">
        <f>COUNTIF(B:B,Table1[[#This Row],[Order_id]])</f>
        <v>4</v>
      </c>
      <c r="D500" t="s">
        <v>46</v>
      </c>
      <c r="E500" s="2">
        <v>9</v>
      </c>
      <c r="F500" s="1" t="s">
        <v>166</v>
      </c>
      <c r="G500" s="1" t="str">
        <f>TEXT(Table1[[#This Row],[Order_date]],"dddd")</f>
        <v>Thursday</v>
      </c>
      <c r="H500" s="13">
        <v>0.56893518518518515</v>
      </c>
      <c r="I500" s="2">
        <v>14.87</v>
      </c>
      <c r="J500" s="2">
        <v>127</v>
      </c>
      <c r="K500" t="s">
        <v>19</v>
      </c>
      <c r="L500" t="s">
        <v>31</v>
      </c>
      <c r="M500" t="s">
        <v>1101</v>
      </c>
    </row>
    <row r="501" spans="1:13" ht="15.75" x14ac:dyDescent="0.25">
      <c r="A501" s="2">
        <v>848</v>
      </c>
      <c r="B501" s="12">
        <v>214</v>
      </c>
      <c r="C501" s="12">
        <f>COUNTIF(B:B,Table1[[#This Row],[Order_id]])</f>
        <v>4</v>
      </c>
      <c r="D501" t="s">
        <v>36</v>
      </c>
      <c r="E501" s="2">
        <v>12</v>
      </c>
      <c r="F501" s="1" t="s">
        <v>433</v>
      </c>
      <c r="G501" s="1" t="str">
        <f>TEXT(Table1[[#This Row],[Order_date]],"dddd")</f>
        <v>Wednesday</v>
      </c>
      <c r="H501" s="13">
        <v>0.56893518518518515</v>
      </c>
      <c r="I501" s="2">
        <v>13.73</v>
      </c>
      <c r="J501" s="2">
        <v>729.11</v>
      </c>
      <c r="K501" t="s">
        <v>12</v>
      </c>
      <c r="L501" t="s">
        <v>31</v>
      </c>
      <c r="M501" t="s">
        <v>1102</v>
      </c>
    </row>
    <row r="502" spans="1:13" ht="15.75" x14ac:dyDescent="0.25">
      <c r="A502" s="2">
        <v>953</v>
      </c>
      <c r="B502" s="12">
        <v>214</v>
      </c>
      <c r="C502" s="12">
        <f>COUNTIF(B:B,Table1[[#This Row],[Order_id]])</f>
        <v>4</v>
      </c>
      <c r="D502" t="s">
        <v>20</v>
      </c>
      <c r="E502" s="2">
        <v>10</v>
      </c>
      <c r="F502" s="1" t="s">
        <v>434</v>
      </c>
      <c r="G502" s="1" t="str">
        <f>TEXT(Table1[[#This Row],[Order_date]],"dddd")</f>
        <v>Sunday</v>
      </c>
      <c r="H502" s="13">
        <v>0.56893518518518515</v>
      </c>
      <c r="I502" s="2">
        <v>15.22</v>
      </c>
      <c r="J502" s="2">
        <v>254.64</v>
      </c>
      <c r="K502" t="s">
        <v>28</v>
      </c>
      <c r="L502" t="s">
        <v>22</v>
      </c>
      <c r="M502" t="s">
        <v>662</v>
      </c>
    </row>
    <row r="503" spans="1:13" ht="15.75" x14ac:dyDescent="0.25">
      <c r="A503" s="2">
        <v>98</v>
      </c>
      <c r="B503" s="12">
        <v>215</v>
      </c>
      <c r="C503" s="12">
        <f>COUNTIF(B:B,Table1[[#This Row],[Order_id]])</f>
        <v>1</v>
      </c>
      <c r="D503" t="s">
        <v>23</v>
      </c>
      <c r="E503" s="2">
        <v>5</v>
      </c>
      <c r="F503" s="1" t="s">
        <v>435</v>
      </c>
      <c r="G503" s="1" t="str">
        <f>TEXT(Table1[[#This Row],[Order_date]],"dddd")</f>
        <v>Friday</v>
      </c>
      <c r="H503" s="13">
        <v>0.57278935185185187</v>
      </c>
      <c r="I503" s="2">
        <v>13.73</v>
      </c>
      <c r="J503" s="2">
        <v>783.83</v>
      </c>
      <c r="K503" t="s">
        <v>12</v>
      </c>
      <c r="L503" t="s">
        <v>22</v>
      </c>
      <c r="M503" t="s">
        <v>663</v>
      </c>
    </row>
    <row r="504" spans="1:13" ht="15.75" x14ac:dyDescent="0.25">
      <c r="A504" s="2">
        <v>525</v>
      </c>
      <c r="B504" s="12">
        <v>216</v>
      </c>
      <c r="C504" s="12">
        <f>COUNTIF(B:B,Table1[[#This Row],[Order_id]])</f>
        <v>3</v>
      </c>
      <c r="D504" t="s">
        <v>14</v>
      </c>
      <c r="E504" s="2">
        <v>7</v>
      </c>
      <c r="F504" s="1" t="s">
        <v>436</v>
      </c>
      <c r="G504" s="1" t="str">
        <f>TEXT(Table1[[#This Row],[Order_date]],"dddd")</f>
        <v>Monday</v>
      </c>
      <c r="H504" s="13">
        <v>0.60550925925925925</v>
      </c>
      <c r="I504" s="2">
        <v>9.4499999999999993</v>
      </c>
      <c r="J504" s="2">
        <v>839.72</v>
      </c>
      <c r="K504" t="s">
        <v>19</v>
      </c>
      <c r="L504" t="s">
        <v>13</v>
      </c>
      <c r="M504" t="s">
        <v>1103</v>
      </c>
    </row>
    <row r="505" spans="1:13" ht="15.75" x14ac:dyDescent="0.25">
      <c r="A505" s="2">
        <v>75</v>
      </c>
      <c r="B505" s="12">
        <v>216</v>
      </c>
      <c r="C505" s="12">
        <f>COUNTIF(B:B,Table1[[#This Row],[Order_id]])</f>
        <v>3</v>
      </c>
      <c r="D505" t="s">
        <v>46</v>
      </c>
      <c r="E505" s="2">
        <v>20</v>
      </c>
      <c r="F505" s="1" t="s">
        <v>78</v>
      </c>
      <c r="G505" s="1" t="str">
        <f>TEXT(Table1[[#This Row],[Order_date]],"dddd")</f>
        <v>Sunday</v>
      </c>
      <c r="H505" s="13">
        <v>0.60550925925925925</v>
      </c>
      <c r="I505" s="2">
        <v>10.15</v>
      </c>
      <c r="J505" s="2">
        <v>380.02</v>
      </c>
      <c r="K505" t="s">
        <v>16</v>
      </c>
      <c r="L505" t="s">
        <v>26</v>
      </c>
      <c r="M505" t="s">
        <v>664</v>
      </c>
    </row>
    <row r="506" spans="1:13" ht="15.75" x14ac:dyDescent="0.25">
      <c r="A506" s="2">
        <v>440</v>
      </c>
      <c r="B506" s="12">
        <v>216</v>
      </c>
      <c r="C506" s="12">
        <f>COUNTIF(B:B,Table1[[#This Row],[Order_id]])</f>
        <v>3</v>
      </c>
      <c r="D506" t="s">
        <v>42</v>
      </c>
      <c r="E506" s="2">
        <v>3</v>
      </c>
      <c r="F506" s="1" t="s">
        <v>403</v>
      </c>
      <c r="G506" s="1" t="str">
        <f>TEXT(Table1[[#This Row],[Order_date]],"dddd")</f>
        <v>Sunday</v>
      </c>
      <c r="H506" s="13">
        <v>0.60550925925925925</v>
      </c>
      <c r="I506" s="2">
        <v>19.5</v>
      </c>
      <c r="J506" s="2">
        <v>402.84</v>
      </c>
      <c r="K506" t="s">
        <v>12</v>
      </c>
      <c r="L506" t="s">
        <v>31</v>
      </c>
      <c r="M506" t="s">
        <v>1104</v>
      </c>
    </row>
    <row r="507" spans="1:13" ht="15.75" x14ac:dyDescent="0.25">
      <c r="A507" s="2">
        <v>903</v>
      </c>
      <c r="B507" s="12">
        <v>217</v>
      </c>
      <c r="C507" s="12">
        <f>COUNTIF(B:B,Table1[[#This Row],[Order_id]])</f>
        <v>2</v>
      </c>
      <c r="D507" t="s">
        <v>40</v>
      </c>
      <c r="E507" s="2">
        <v>12</v>
      </c>
      <c r="F507" s="1" t="s">
        <v>437</v>
      </c>
      <c r="G507" s="1" t="str">
        <f>TEXT(Table1[[#This Row],[Order_date]],"dddd")</f>
        <v>Sunday</v>
      </c>
      <c r="H507" s="13">
        <v>0.60767361111111107</v>
      </c>
      <c r="I507" s="2">
        <v>14.27</v>
      </c>
      <c r="J507" s="2">
        <v>527.65</v>
      </c>
      <c r="K507" t="s">
        <v>28</v>
      </c>
      <c r="L507" t="s">
        <v>26</v>
      </c>
      <c r="M507" t="s">
        <v>1105</v>
      </c>
    </row>
    <row r="508" spans="1:13" ht="15.75" x14ac:dyDescent="0.25">
      <c r="A508" s="2">
        <v>29</v>
      </c>
      <c r="B508" s="12">
        <v>217</v>
      </c>
      <c r="C508" s="12">
        <f>COUNTIF(B:B,Table1[[#This Row],[Order_id]])</f>
        <v>2</v>
      </c>
      <c r="D508" t="s">
        <v>14</v>
      </c>
      <c r="E508" s="2">
        <v>17</v>
      </c>
      <c r="F508" s="1" t="s">
        <v>100</v>
      </c>
      <c r="G508" s="1" t="str">
        <f>TEXT(Table1[[#This Row],[Order_date]],"dddd")</f>
        <v>Tuesday</v>
      </c>
      <c r="H508" s="13">
        <v>0.60767361111111107</v>
      </c>
      <c r="I508" s="2">
        <v>10.57</v>
      </c>
      <c r="J508" s="2">
        <v>192.71</v>
      </c>
      <c r="K508" t="s">
        <v>19</v>
      </c>
      <c r="L508" t="s">
        <v>31</v>
      </c>
      <c r="M508" t="s">
        <v>665</v>
      </c>
    </row>
    <row r="509" spans="1:13" ht="15.75" x14ac:dyDescent="0.25">
      <c r="A509" s="2">
        <v>169</v>
      </c>
      <c r="B509" s="12">
        <v>218</v>
      </c>
      <c r="C509" s="12">
        <f>COUNTIF(B:B,Table1[[#This Row],[Order_id]])</f>
        <v>1</v>
      </c>
      <c r="D509" t="s">
        <v>10</v>
      </c>
      <c r="E509" s="2">
        <v>13</v>
      </c>
      <c r="F509" s="1" t="s">
        <v>438</v>
      </c>
      <c r="G509" s="1" t="str">
        <f>TEXT(Table1[[#This Row],[Order_date]],"dddd")</f>
        <v>Monday</v>
      </c>
      <c r="H509" s="13">
        <v>0.60776620370370371</v>
      </c>
      <c r="I509" s="2">
        <v>18.71</v>
      </c>
      <c r="J509" s="2">
        <v>570.69000000000005</v>
      </c>
      <c r="K509" t="s">
        <v>19</v>
      </c>
      <c r="L509" t="s">
        <v>31</v>
      </c>
      <c r="M509" t="s">
        <v>1106</v>
      </c>
    </row>
    <row r="510" spans="1:13" ht="15.75" x14ac:dyDescent="0.25">
      <c r="A510" s="2">
        <v>652</v>
      </c>
      <c r="B510" s="12">
        <v>219</v>
      </c>
      <c r="C510" s="12">
        <f>COUNTIF(B:B,Table1[[#This Row],[Order_id]])</f>
        <v>4</v>
      </c>
      <c r="D510" t="s">
        <v>23</v>
      </c>
      <c r="E510" s="2">
        <v>8</v>
      </c>
      <c r="F510" s="1" t="s">
        <v>284</v>
      </c>
      <c r="G510" s="1" t="str">
        <f>TEXT(Table1[[#This Row],[Order_date]],"dddd")</f>
        <v>Sunday</v>
      </c>
      <c r="H510" s="13">
        <v>0.61251157407407408</v>
      </c>
      <c r="I510" s="2">
        <v>14.78</v>
      </c>
      <c r="J510" s="2">
        <v>25.51</v>
      </c>
      <c r="K510" t="s">
        <v>19</v>
      </c>
      <c r="L510" t="s">
        <v>31</v>
      </c>
      <c r="M510" t="s">
        <v>1107</v>
      </c>
    </row>
    <row r="511" spans="1:13" ht="15.75" x14ac:dyDescent="0.25">
      <c r="A511" s="2">
        <v>638</v>
      </c>
      <c r="B511" s="12">
        <v>219</v>
      </c>
      <c r="C511" s="12">
        <f>COUNTIF(B:B,Table1[[#This Row],[Order_id]])</f>
        <v>4</v>
      </c>
      <c r="D511" t="s">
        <v>10</v>
      </c>
      <c r="E511" s="2">
        <v>3</v>
      </c>
      <c r="F511" s="1" t="s">
        <v>439</v>
      </c>
      <c r="G511" s="1" t="str">
        <f>TEXT(Table1[[#This Row],[Order_date]],"dddd")</f>
        <v>Saturday</v>
      </c>
      <c r="H511" s="13">
        <v>0.61251157407407408</v>
      </c>
      <c r="I511" s="2">
        <v>17.36</v>
      </c>
      <c r="J511" s="2">
        <v>956.71</v>
      </c>
      <c r="K511" t="s">
        <v>19</v>
      </c>
      <c r="L511" t="s">
        <v>26</v>
      </c>
      <c r="M511" t="s">
        <v>1108</v>
      </c>
    </row>
    <row r="512" spans="1:13" ht="15.75" x14ac:dyDescent="0.25">
      <c r="A512" s="2">
        <v>587</v>
      </c>
      <c r="B512" s="12">
        <v>219</v>
      </c>
      <c r="C512" s="12">
        <f>COUNTIF(B:B,Table1[[#This Row],[Order_id]])</f>
        <v>4</v>
      </c>
      <c r="D512" t="s">
        <v>40</v>
      </c>
      <c r="E512" s="2">
        <v>11</v>
      </c>
      <c r="F512" s="1" t="s">
        <v>321</v>
      </c>
      <c r="G512" s="1" t="str">
        <f>TEXT(Table1[[#This Row],[Order_date]],"dddd")</f>
        <v>Thursday</v>
      </c>
      <c r="H512" s="13">
        <v>0.61251157407407408</v>
      </c>
      <c r="I512" s="2">
        <v>12.58</v>
      </c>
      <c r="J512" s="2">
        <v>171.74</v>
      </c>
      <c r="K512" t="s">
        <v>19</v>
      </c>
      <c r="L512" t="s">
        <v>26</v>
      </c>
      <c r="M512" t="s">
        <v>1109</v>
      </c>
    </row>
    <row r="513" spans="1:13" ht="15.75" x14ac:dyDescent="0.25">
      <c r="A513" s="2">
        <v>949</v>
      </c>
      <c r="B513" s="12">
        <v>219</v>
      </c>
      <c r="C513" s="12">
        <f>COUNTIF(B:B,Table1[[#This Row],[Order_id]])</f>
        <v>4</v>
      </c>
      <c r="D513" t="s">
        <v>14</v>
      </c>
      <c r="E513" s="2">
        <v>1</v>
      </c>
      <c r="F513" s="1" t="s">
        <v>440</v>
      </c>
      <c r="G513" s="1" t="str">
        <f>TEXT(Table1[[#This Row],[Order_date]],"dddd")</f>
        <v>Wednesday</v>
      </c>
      <c r="H513" s="13">
        <v>0.61251157407407408</v>
      </c>
      <c r="I513" s="2">
        <v>5.39</v>
      </c>
      <c r="J513" s="2">
        <v>883.61</v>
      </c>
      <c r="K513" t="s">
        <v>16</v>
      </c>
      <c r="L513" t="s">
        <v>13</v>
      </c>
      <c r="M513" t="s">
        <v>666</v>
      </c>
    </row>
    <row r="514" spans="1:13" ht="15.75" x14ac:dyDescent="0.25">
      <c r="A514" s="2">
        <v>236</v>
      </c>
      <c r="B514" s="12">
        <v>220</v>
      </c>
      <c r="C514" s="12">
        <f>COUNTIF(B:B,Table1[[#This Row],[Order_id]])</f>
        <v>4</v>
      </c>
      <c r="D514" t="s">
        <v>40</v>
      </c>
      <c r="E514" s="2">
        <v>18</v>
      </c>
      <c r="F514" s="1" t="s">
        <v>441</v>
      </c>
      <c r="G514" s="1" t="str">
        <f>TEXT(Table1[[#This Row],[Order_date]],"dddd")</f>
        <v>Thursday</v>
      </c>
      <c r="H514" s="13">
        <v>0.64721064814814822</v>
      </c>
      <c r="I514" s="2">
        <v>5.95</v>
      </c>
      <c r="J514" s="2">
        <v>307.63</v>
      </c>
      <c r="K514" t="s">
        <v>19</v>
      </c>
      <c r="L514" t="s">
        <v>13</v>
      </c>
      <c r="M514" t="s">
        <v>1110</v>
      </c>
    </row>
    <row r="515" spans="1:13" ht="15.75" x14ac:dyDescent="0.25">
      <c r="A515" s="2">
        <v>824</v>
      </c>
      <c r="B515" s="12">
        <v>220</v>
      </c>
      <c r="C515" s="12">
        <f>COUNTIF(B:B,Table1[[#This Row],[Order_id]])</f>
        <v>4</v>
      </c>
      <c r="D515" t="s">
        <v>10</v>
      </c>
      <c r="E515" s="2">
        <v>13</v>
      </c>
      <c r="F515" s="1" t="s">
        <v>442</v>
      </c>
      <c r="G515" s="1" t="str">
        <f>TEXT(Table1[[#This Row],[Order_date]],"dddd")</f>
        <v>Wednesday</v>
      </c>
      <c r="H515" s="13">
        <v>0.64721064814814822</v>
      </c>
      <c r="I515" s="2">
        <v>6.36</v>
      </c>
      <c r="J515" s="2">
        <v>306.11</v>
      </c>
      <c r="K515" t="s">
        <v>19</v>
      </c>
      <c r="L515" t="s">
        <v>22</v>
      </c>
      <c r="M515" t="s">
        <v>1111</v>
      </c>
    </row>
    <row r="516" spans="1:13" ht="15.75" x14ac:dyDescent="0.25">
      <c r="A516" s="2">
        <v>713</v>
      </c>
      <c r="B516" s="12">
        <v>220</v>
      </c>
      <c r="C516" s="12">
        <f>COUNTIF(B:B,Table1[[#This Row],[Order_id]])</f>
        <v>4</v>
      </c>
      <c r="D516" t="s">
        <v>23</v>
      </c>
      <c r="E516" s="2">
        <v>8</v>
      </c>
      <c r="F516" s="1" t="s">
        <v>443</v>
      </c>
      <c r="G516" s="1" t="str">
        <f>TEXT(Table1[[#This Row],[Order_date]],"dddd")</f>
        <v>Thursday</v>
      </c>
      <c r="H516" s="13">
        <v>0.64721064814814822</v>
      </c>
      <c r="I516" s="2">
        <v>15.18</v>
      </c>
      <c r="J516" s="2">
        <v>734.58</v>
      </c>
      <c r="K516" t="s">
        <v>19</v>
      </c>
      <c r="L516" t="s">
        <v>31</v>
      </c>
      <c r="M516" t="s">
        <v>1112</v>
      </c>
    </row>
    <row r="517" spans="1:13" ht="15.75" x14ac:dyDescent="0.25">
      <c r="A517" s="2">
        <v>909</v>
      </c>
      <c r="B517" s="12">
        <v>220</v>
      </c>
      <c r="C517" s="12">
        <f>COUNTIF(B:B,Table1[[#This Row],[Order_id]])</f>
        <v>4</v>
      </c>
      <c r="D517" t="s">
        <v>29</v>
      </c>
      <c r="E517" s="2">
        <v>1</v>
      </c>
      <c r="F517" s="1" t="s">
        <v>181</v>
      </c>
      <c r="G517" s="1" t="str">
        <f>TEXT(Table1[[#This Row],[Order_date]],"dddd")</f>
        <v>Saturday</v>
      </c>
      <c r="H517" s="13">
        <v>0.64721064814814822</v>
      </c>
      <c r="I517" s="2">
        <v>9.24</v>
      </c>
      <c r="J517" s="2">
        <v>712.48</v>
      </c>
      <c r="K517" t="s">
        <v>19</v>
      </c>
      <c r="L517" t="s">
        <v>22</v>
      </c>
      <c r="M517" t="s">
        <v>1113</v>
      </c>
    </row>
    <row r="518" spans="1:13" ht="15.75" x14ac:dyDescent="0.25">
      <c r="A518" s="2">
        <v>249</v>
      </c>
      <c r="B518" s="12">
        <v>221</v>
      </c>
      <c r="C518" s="12">
        <f>COUNTIF(B:B,Table1[[#This Row],[Order_id]])</f>
        <v>3</v>
      </c>
      <c r="D518" t="s">
        <v>20</v>
      </c>
      <c r="E518" s="2">
        <v>18</v>
      </c>
      <c r="F518" s="1" t="s">
        <v>235</v>
      </c>
      <c r="G518" s="1" t="str">
        <f>TEXT(Table1[[#This Row],[Order_date]],"dddd")</f>
        <v>Wednesday</v>
      </c>
      <c r="H518" s="13">
        <v>0.64812499999999995</v>
      </c>
      <c r="I518" s="2">
        <v>11.24</v>
      </c>
      <c r="J518" s="2">
        <v>364.52</v>
      </c>
      <c r="K518" t="s">
        <v>16</v>
      </c>
      <c r="L518" t="s">
        <v>31</v>
      </c>
      <c r="M518" t="s">
        <v>1114</v>
      </c>
    </row>
    <row r="519" spans="1:13" ht="15.75" x14ac:dyDescent="0.25">
      <c r="A519" s="2">
        <v>169</v>
      </c>
      <c r="B519" s="12">
        <v>221</v>
      </c>
      <c r="C519" s="12">
        <f>COUNTIF(B:B,Table1[[#This Row],[Order_id]])</f>
        <v>3</v>
      </c>
      <c r="D519" t="s">
        <v>42</v>
      </c>
      <c r="E519" s="2">
        <v>6</v>
      </c>
      <c r="F519" s="1" t="s">
        <v>444</v>
      </c>
      <c r="G519" s="1" t="str">
        <f>TEXT(Table1[[#This Row],[Order_date]],"dddd")</f>
        <v>Monday</v>
      </c>
      <c r="H519" s="13">
        <v>0.64812499999999995</v>
      </c>
      <c r="I519" s="2">
        <v>12.94</v>
      </c>
      <c r="J519" s="2">
        <v>639.37</v>
      </c>
      <c r="K519" t="s">
        <v>28</v>
      </c>
      <c r="L519" t="s">
        <v>26</v>
      </c>
      <c r="M519" t="s">
        <v>1115</v>
      </c>
    </row>
    <row r="520" spans="1:13" ht="15.75" x14ac:dyDescent="0.25">
      <c r="A520" s="2">
        <v>772</v>
      </c>
      <c r="B520" s="12">
        <v>221</v>
      </c>
      <c r="C520" s="12">
        <f>COUNTIF(B:B,Table1[[#This Row],[Order_id]])</f>
        <v>3</v>
      </c>
      <c r="D520" t="s">
        <v>42</v>
      </c>
      <c r="E520" s="2">
        <v>17</v>
      </c>
      <c r="F520" s="1" t="s">
        <v>445</v>
      </c>
      <c r="G520" s="1" t="str">
        <f>TEXT(Table1[[#This Row],[Order_date]],"dddd")</f>
        <v>Monday</v>
      </c>
      <c r="H520" s="13">
        <v>0.64812499999999995</v>
      </c>
      <c r="I520" s="2">
        <v>12.58</v>
      </c>
      <c r="J520" s="2">
        <v>356.25</v>
      </c>
      <c r="K520" t="s">
        <v>19</v>
      </c>
      <c r="L520" t="s">
        <v>31</v>
      </c>
      <c r="M520" t="s">
        <v>1116</v>
      </c>
    </row>
    <row r="521" spans="1:13" ht="15.75" x14ac:dyDescent="0.25">
      <c r="A521" s="2">
        <v>416</v>
      </c>
      <c r="B521" s="12">
        <v>222</v>
      </c>
      <c r="C521" s="12">
        <f>COUNTIF(B:B,Table1[[#This Row],[Order_id]])</f>
        <v>2</v>
      </c>
      <c r="D521" t="s">
        <v>10</v>
      </c>
      <c r="E521" s="2">
        <v>1</v>
      </c>
      <c r="F521" s="1" t="s">
        <v>197</v>
      </c>
      <c r="G521" s="1" t="str">
        <f>TEXT(Table1[[#This Row],[Order_date]],"dddd")</f>
        <v>Monday</v>
      </c>
      <c r="H521" s="13">
        <v>0.65738425925925925</v>
      </c>
      <c r="I521" s="2">
        <v>7.31</v>
      </c>
      <c r="J521" s="2">
        <v>558.89</v>
      </c>
      <c r="K521" t="s">
        <v>28</v>
      </c>
      <c r="L521" t="s">
        <v>26</v>
      </c>
      <c r="M521" t="s">
        <v>1117</v>
      </c>
    </row>
    <row r="522" spans="1:13" ht="15.75" x14ac:dyDescent="0.25">
      <c r="A522" s="2">
        <v>65</v>
      </c>
      <c r="B522" s="12">
        <v>222</v>
      </c>
      <c r="C522" s="12">
        <f>COUNTIF(B:B,Table1[[#This Row],[Order_id]])</f>
        <v>2</v>
      </c>
      <c r="D522" t="s">
        <v>23</v>
      </c>
      <c r="E522" s="2">
        <v>11</v>
      </c>
      <c r="F522" s="1" t="s">
        <v>446</v>
      </c>
      <c r="G522" s="1" t="str">
        <f>TEXT(Table1[[#This Row],[Order_date]],"dddd")</f>
        <v>Sunday</v>
      </c>
      <c r="H522" s="13">
        <v>0.65738425925925925</v>
      </c>
      <c r="I522" s="2">
        <v>5.86</v>
      </c>
      <c r="J522" s="2">
        <v>242.7</v>
      </c>
      <c r="K522" t="s">
        <v>28</v>
      </c>
      <c r="L522" t="s">
        <v>31</v>
      </c>
      <c r="M522" t="s">
        <v>1118</v>
      </c>
    </row>
    <row r="523" spans="1:13" ht="15.75" x14ac:dyDescent="0.25">
      <c r="A523" s="2">
        <v>157</v>
      </c>
      <c r="B523" s="12">
        <v>223</v>
      </c>
      <c r="C523" s="12">
        <f>COUNTIF(B:B,Table1[[#This Row],[Order_id]])</f>
        <v>1</v>
      </c>
      <c r="D523" t="s">
        <v>29</v>
      </c>
      <c r="E523" s="2">
        <v>16</v>
      </c>
      <c r="F523" s="1" t="s">
        <v>35</v>
      </c>
      <c r="G523" s="1" t="str">
        <f>TEXT(Table1[[#This Row],[Order_date]],"dddd")</f>
        <v>Wednesday</v>
      </c>
      <c r="H523" s="13">
        <v>0.67245370370370372</v>
      </c>
      <c r="I523" s="2">
        <v>16.21</v>
      </c>
      <c r="J523" s="2">
        <v>78.22</v>
      </c>
      <c r="K523" t="s">
        <v>28</v>
      </c>
      <c r="L523" t="s">
        <v>13</v>
      </c>
      <c r="M523" t="s">
        <v>667</v>
      </c>
    </row>
    <row r="524" spans="1:13" ht="15.75" x14ac:dyDescent="0.25">
      <c r="A524" s="2">
        <v>815</v>
      </c>
      <c r="B524" s="12">
        <v>224</v>
      </c>
      <c r="C524" s="12">
        <f>COUNTIF(B:B,Table1[[#This Row],[Order_id]])</f>
        <v>4</v>
      </c>
      <c r="D524" t="s">
        <v>29</v>
      </c>
      <c r="E524" s="2">
        <v>12</v>
      </c>
      <c r="F524" s="1" t="s">
        <v>447</v>
      </c>
      <c r="G524" s="1" t="str">
        <f>TEXT(Table1[[#This Row],[Order_date]],"dddd")</f>
        <v>Friday</v>
      </c>
      <c r="H524" s="13">
        <v>0.69442129629629623</v>
      </c>
      <c r="I524" s="2">
        <v>14.5</v>
      </c>
      <c r="J524" s="2">
        <v>14.45</v>
      </c>
      <c r="K524" t="s">
        <v>28</v>
      </c>
      <c r="L524" t="s">
        <v>26</v>
      </c>
      <c r="M524" t="s">
        <v>1119</v>
      </c>
    </row>
    <row r="525" spans="1:13" ht="15.75" x14ac:dyDescent="0.25">
      <c r="A525" s="2">
        <v>254</v>
      </c>
      <c r="B525" s="12">
        <v>224</v>
      </c>
      <c r="C525" s="12">
        <f>COUNTIF(B:B,Table1[[#This Row],[Order_id]])</f>
        <v>4</v>
      </c>
      <c r="D525" t="s">
        <v>42</v>
      </c>
      <c r="E525" s="2">
        <v>12</v>
      </c>
      <c r="F525" s="1" t="s">
        <v>143</v>
      </c>
      <c r="G525" s="1" t="str">
        <f>TEXT(Table1[[#This Row],[Order_date]],"dddd")</f>
        <v>Thursday</v>
      </c>
      <c r="H525" s="13">
        <v>0.69442129629629623</v>
      </c>
      <c r="I525" s="2">
        <v>13.88</v>
      </c>
      <c r="J525" s="2">
        <v>947.27</v>
      </c>
      <c r="K525" t="s">
        <v>19</v>
      </c>
      <c r="L525" t="s">
        <v>26</v>
      </c>
      <c r="M525" t="s">
        <v>1120</v>
      </c>
    </row>
    <row r="526" spans="1:13" ht="15.75" x14ac:dyDescent="0.25">
      <c r="A526" s="2">
        <v>981</v>
      </c>
      <c r="B526" s="12">
        <v>224</v>
      </c>
      <c r="C526" s="12">
        <f>COUNTIF(B:B,Table1[[#This Row],[Order_id]])</f>
        <v>4</v>
      </c>
      <c r="D526" t="s">
        <v>20</v>
      </c>
      <c r="E526" s="2">
        <v>5</v>
      </c>
      <c r="F526" s="1" t="s">
        <v>448</v>
      </c>
      <c r="G526" s="1" t="str">
        <f>TEXT(Table1[[#This Row],[Order_date]],"dddd")</f>
        <v>Thursday</v>
      </c>
      <c r="H526" s="13">
        <v>0.69442129629629623</v>
      </c>
      <c r="I526" s="2">
        <v>5.51</v>
      </c>
      <c r="J526" s="2">
        <v>849.74</v>
      </c>
      <c r="K526" t="s">
        <v>28</v>
      </c>
      <c r="L526" t="s">
        <v>22</v>
      </c>
      <c r="M526" t="s">
        <v>1121</v>
      </c>
    </row>
    <row r="527" spans="1:13" ht="15.75" x14ac:dyDescent="0.25">
      <c r="A527" s="2">
        <v>339</v>
      </c>
      <c r="B527" s="12">
        <v>224</v>
      </c>
      <c r="C527" s="12">
        <f>COUNTIF(B:B,Table1[[#This Row],[Order_id]])</f>
        <v>4</v>
      </c>
      <c r="D527" t="s">
        <v>29</v>
      </c>
      <c r="E527" s="2">
        <v>10</v>
      </c>
      <c r="F527" s="1" t="s">
        <v>347</v>
      </c>
      <c r="G527" s="1" t="str">
        <f>TEXT(Table1[[#This Row],[Order_date]],"dddd")</f>
        <v>Saturday</v>
      </c>
      <c r="H527" s="13">
        <v>0.69442129629629623</v>
      </c>
      <c r="I527" s="2">
        <v>8.4700000000000006</v>
      </c>
      <c r="J527" s="2">
        <v>354.41</v>
      </c>
      <c r="K527" t="s">
        <v>28</v>
      </c>
      <c r="L527" t="s">
        <v>13</v>
      </c>
      <c r="M527" t="s">
        <v>668</v>
      </c>
    </row>
    <row r="528" spans="1:13" ht="15.75" x14ac:dyDescent="0.25">
      <c r="A528" s="2">
        <v>189</v>
      </c>
      <c r="B528" s="12">
        <v>225</v>
      </c>
      <c r="C528" s="12">
        <f>COUNTIF(B:B,Table1[[#This Row],[Order_id]])</f>
        <v>3</v>
      </c>
      <c r="D528" t="s">
        <v>23</v>
      </c>
      <c r="E528" s="2">
        <v>19</v>
      </c>
      <c r="F528" s="1" t="s">
        <v>449</v>
      </c>
      <c r="G528" s="1" t="str">
        <f>TEXT(Table1[[#This Row],[Order_date]],"dddd")</f>
        <v>Wednesday</v>
      </c>
      <c r="H528" s="13">
        <v>0.69569444444444439</v>
      </c>
      <c r="I528" s="2">
        <v>19.72</v>
      </c>
      <c r="J528" s="2">
        <v>177.14</v>
      </c>
      <c r="K528" t="s">
        <v>12</v>
      </c>
      <c r="L528" t="s">
        <v>26</v>
      </c>
      <c r="M528" t="s">
        <v>669</v>
      </c>
    </row>
    <row r="529" spans="1:13" ht="15.75" x14ac:dyDescent="0.25">
      <c r="A529" s="2">
        <v>903</v>
      </c>
      <c r="B529" s="12">
        <v>225</v>
      </c>
      <c r="C529" s="12">
        <f>COUNTIF(B:B,Table1[[#This Row],[Order_id]])</f>
        <v>3</v>
      </c>
      <c r="D529" t="s">
        <v>20</v>
      </c>
      <c r="E529" s="2">
        <v>9</v>
      </c>
      <c r="F529" s="1" t="s">
        <v>68</v>
      </c>
      <c r="G529" s="1" t="str">
        <f>TEXT(Table1[[#This Row],[Order_date]],"dddd")</f>
        <v>Thursday</v>
      </c>
      <c r="H529" s="13">
        <v>0.69569444444444439</v>
      </c>
      <c r="I529" s="2">
        <v>13.62</v>
      </c>
      <c r="J529" s="2">
        <v>942.17</v>
      </c>
      <c r="K529" t="s">
        <v>19</v>
      </c>
      <c r="L529" t="s">
        <v>31</v>
      </c>
      <c r="M529" t="s">
        <v>1122</v>
      </c>
    </row>
    <row r="530" spans="1:13" ht="15.75" x14ac:dyDescent="0.25">
      <c r="A530" s="2">
        <v>230</v>
      </c>
      <c r="B530" s="12">
        <v>225</v>
      </c>
      <c r="C530" s="12">
        <f>COUNTIF(B:B,Table1[[#This Row],[Order_id]])</f>
        <v>3</v>
      </c>
      <c r="D530" t="s">
        <v>36</v>
      </c>
      <c r="E530" s="2">
        <v>20</v>
      </c>
      <c r="F530" s="1" t="s">
        <v>332</v>
      </c>
      <c r="G530" s="1" t="str">
        <f>TEXT(Table1[[#This Row],[Order_date]],"dddd")</f>
        <v>Wednesday</v>
      </c>
      <c r="H530" s="13">
        <v>0.69569444444444439</v>
      </c>
      <c r="I530" s="2">
        <v>18.899999999999999</v>
      </c>
      <c r="J530" s="2">
        <v>753.05</v>
      </c>
      <c r="K530" t="s">
        <v>16</v>
      </c>
      <c r="L530" t="s">
        <v>22</v>
      </c>
      <c r="M530" t="s">
        <v>1123</v>
      </c>
    </row>
    <row r="531" spans="1:13" ht="15.75" x14ac:dyDescent="0.25">
      <c r="A531" s="2">
        <v>188</v>
      </c>
      <c r="B531" s="12">
        <v>226</v>
      </c>
      <c r="C531" s="12">
        <f>COUNTIF(B:B,Table1[[#This Row],[Order_id]])</f>
        <v>1</v>
      </c>
      <c r="D531" t="s">
        <v>46</v>
      </c>
      <c r="E531" s="2">
        <v>10</v>
      </c>
      <c r="F531" s="1" t="s">
        <v>450</v>
      </c>
      <c r="G531" s="1" t="str">
        <f>TEXT(Table1[[#This Row],[Order_date]],"dddd")</f>
        <v>Monday</v>
      </c>
      <c r="H531" s="13">
        <v>0.70809027777777767</v>
      </c>
      <c r="I531" s="2">
        <v>17.38</v>
      </c>
      <c r="J531" s="2">
        <v>789.17</v>
      </c>
      <c r="K531" t="s">
        <v>12</v>
      </c>
      <c r="L531" t="s">
        <v>22</v>
      </c>
      <c r="M531" t="s">
        <v>1124</v>
      </c>
    </row>
    <row r="532" spans="1:13" ht="15.75" x14ac:dyDescent="0.25">
      <c r="A532" s="2">
        <v>689</v>
      </c>
      <c r="B532" s="12">
        <v>227</v>
      </c>
      <c r="C532" s="12">
        <f>COUNTIF(B:B,Table1[[#This Row],[Order_id]])</f>
        <v>2</v>
      </c>
      <c r="D532" t="s">
        <v>10</v>
      </c>
      <c r="E532" s="2">
        <v>18</v>
      </c>
      <c r="F532" s="1" t="s">
        <v>451</v>
      </c>
      <c r="G532" s="1" t="str">
        <f>TEXT(Table1[[#This Row],[Order_date]],"dddd")</f>
        <v>Sunday</v>
      </c>
      <c r="H532" s="13">
        <v>0.72545138888888883</v>
      </c>
      <c r="I532" s="2">
        <v>10.46</v>
      </c>
      <c r="J532" s="2">
        <v>359.99</v>
      </c>
      <c r="K532" t="s">
        <v>19</v>
      </c>
      <c r="L532" t="s">
        <v>22</v>
      </c>
      <c r="M532" t="s">
        <v>1125</v>
      </c>
    </row>
    <row r="533" spans="1:13" ht="15.75" x14ac:dyDescent="0.25">
      <c r="A533" s="2">
        <v>73</v>
      </c>
      <c r="B533" s="12">
        <v>227</v>
      </c>
      <c r="C533" s="12">
        <f>COUNTIF(B:B,Table1[[#This Row],[Order_id]])</f>
        <v>2</v>
      </c>
      <c r="D533" t="s">
        <v>10</v>
      </c>
      <c r="E533" s="2">
        <v>3</v>
      </c>
      <c r="F533" s="1" t="s">
        <v>47</v>
      </c>
      <c r="G533" s="1" t="str">
        <f>TEXT(Table1[[#This Row],[Order_date]],"dddd")</f>
        <v>Friday</v>
      </c>
      <c r="H533" s="13">
        <v>0.72545138888888883</v>
      </c>
      <c r="I533" s="2">
        <v>13.48</v>
      </c>
      <c r="J533" s="2">
        <v>185.06</v>
      </c>
      <c r="K533" t="s">
        <v>28</v>
      </c>
      <c r="L533" t="s">
        <v>31</v>
      </c>
      <c r="M533" t="s">
        <v>1126</v>
      </c>
    </row>
    <row r="534" spans="1:13" ht="15.75" x14ac:dyDescent="0.25">
      <c r="A534" s="2">
        <v>353</v>
      </c>
      <c r="B534" s="12">
        <v>228</v>
      </c>
      <c r="C534" s="12">
        <f>COUNTIF(B:B,Table1[[#This Row],[Order_id]])</f>
        <v>1</v>
      </c>
      <c r="D534" t="s">
        <v>40</v>
      </c>
      <c r="E534" s="2">
        <v>17</v>
      </c>
      <c r="F534" s="1" t="s">
        <v>452</v>
      </c>
      <c r="G534" s="1" t="str">
        <f>TEXT(Table1[[#This Row],[Order_date]],"dddd")</f>
        <v>Thursday</v>
      </c>
      <c r="H534" s="13">
        <v>0.73013888888888889</v>
      </c>
      <c r="I534" s="2">
        <v>19.32</v>
      </c>
      <c r="J534" s="2">
        <v>85.26</v>
      </c>
      <c r="K534" t="s">
        <v>12</v>
      </c>
      <c r="L534" t="s">
        <v>31</v>
      </c>
      <c r="M534" t="s">
        <v>1127</v>
      </c>
    </row>
    <row r="535" spans="1:13" ht="15.75" x14ac:dyDescent="0.25">
      <c r="A535" s="2">
        <v>720</v>
      </c>
      <c r="B535" s="12">
        <v>229</v>
      </c>
      <c r="C535" s="12">
        <f>COUNTIF(B:B,Table1[[#This Row],[Order_id]])</f>
        <v>3</v>
      </c>
      <c r="D535" t="s">
        <v>10</v>
      </c>
      <c r="E535" s="2">
        <v>5</v>
      </c>
      <c r="F535" s="1" t="s">
        <v>453</v>
      </c>
      <c r="G535" s="1" t="str">
        <f>TEXT(Table1[[#This Row],[Order_date]],"dddd")</f>
        <v>Sunday</v>
      </c>
      <c r="H535" s="13">
        <v>0.73468750000000005</v>
      </c>
      <c r="I535" s="2">
        <v>5.68</v>
      </c>
      <c r="J535" s="2">
        <v>729.96</v>
      </c>
      <c r="K535" t="s">
        <v>28</v>
      </c>
      <c r="L535" t="s">
        <v>26</v>
      </c>
      <c r="M535" t="s">
        <v>1128</v>
      </c>
    </row>
    <row r="536" spans="1:13" ht="15.75" x14ac:dyDescent="0.25">
      <c r="A536" s="2">
        <v>581</v>
      </c>
      <c r="B536" s="12">
        <v>229</v>
      </c>
      <c r="C536" s="12">
        <f>COUNTIF(B:B,Table1[[#This Row],[Order_id]])</f>
        <v>3</v>
      </c>
      <c r="D536" t="s">
        <v>46</v>
      </c>
      <c r="E536" s="2">
        <v>10</v>
      </c>
      <c r="F536" s="1" t="s">
        <v>454</v>
      </c>
      <c r="G536" s="1" t="str">
        <f>TEXT(Table1[[#This Row],[Order_date]],"dddd")</f>
        <v>Wednesday</v>
      </c>
      <c r="H536" s="13">
        <v>0.73468750000000005</v>
      </c>
      <c r="I536" s="2">
        <v>8.8699999999999992</v>
      </c>
      <c r="J536" s="2">
        <v>670.28</v>
      </c>
      <c r="K536" t="s">
        <v>12</v>
      </c>
      <c r="L536" t="s">
        <v>22</v>
      </c>
      <c r="M536" t="s">
        <v>670</v>
      </c>
    </row>
    <row r="537" spans="1:13" ht="15.75" x14ac:dyDescent="0.25">
      <c r="A537" s="2">
        <v>316</v>
      </c>
      <c r="B537" s="12">
        <v>229</v>
      </c>
      <c r="C537" s="12">
        <f>COUNTIF(B:B,Table1[[#This Row],[Order_id]])</f>
        <v>3</v>
      </c>
      <c r="D537" t="s">
        <v>17</v>
      </c>
      <c r="E537" s="2">
        <v>3</v>
      </c>
      <c r="F537" s="1" t="s">
        <v>455</v>
      </c>
      <c r="G537" s="1" t="str">
        <f>TEXT(Table1[[#This Row],[Order_date]],"dddd")</f>
        <v>Thursday</v>
      </c>
      <c r="H537" s="13">
        <v>0.73468750000000005</v>
      </c>
      <c r="I537" s="2">
        <v>14.52</v>
      </c>
      <c r="J537" s="2">
        <v>872.96</v>
      </c>
      <c r="K537" t="s">
        <v>16</v>
      </c>
      <c r="L537" t="s">
        <v>22</v>
      </c>
      <c r="M537" t="s">
        <v>671</v>
      </c>
    </row>
    <row r="538" spans="1:13" ht="15.75" x14ac:dyDescent="0.25">
      <c r="A538" s="2">
        <v>4</v>
      </c>
      <c r="B538" s="12">
        <v>230</v>
      </c>
      <c r="C538" s="12">
        <f>COUNTIF(B:B,Table1[[#This Row],[Order_id]])</f>
        <v>1</v>
      </c>
      <c r="D538" t="s">
        <v>23</v>
      </c>
      <c r="E538" s="2">
        <v>9</v>
      </c>
      <c r="F538" s="1" t="s">
        <v>456</v>
      </c>
      <c r="G538" s="1" t="str">
        <f>TEXT(Table1[[#This Row],[Order_date]],"dddd")</f>
        <v>Friday</v>
      </c>
      <c r="H538" s="13">
        <v>0.74905092592592604</v>
      </c>
      <c r="I538" s="2">
        <v>8.3800000000000008</v>
      </c>
      <c r="J538" s="2">
        <v>578.52</v>
      </c>
      <c r="K538" t="s">
        <v>16</v>
      </c>
      <c r="L538" t="s">
        <v>26</v>
      </c>
      <c r="M538" t="s">
        <v>672</v>
      </c>
    </row>
    <row r="539" spans="1:13" ht="15.75" x14ac:dyDescent="0.25">
      <c r="A539" s="2">
        <v>576</v>
      </c>
      <c r="B539" s="12">
        <v>231</v>
      </c>
      <c r="C539" s="12">
        <f>COUNTIF(B:B,Table1[[#This Row],[Order_id]])</f>
        <v>3</v>
      </c>
      <c r="D539" t="s">
        <v>14</v>
      </c>
      <c r="E539" s="2">
        <v>10</v>
      </c>
      <c r="F539" s="1" t="s">
        <v>160</v>
      </c>
      <c r="G539" s="1" t="str">
        <f>TEXT(Table1[[#This Row],[Order_date]],"dddd")</f>
        <v>Saturday</v>
      </c>
      <c r="H539" s="13">
        <v>0.75298611111111102</v>
      </c>
      <c r="I539" s="2">
        <v>8.9499999999999993</v>
      </c>
      <c r="J539" s="2">
        <v>928.05</v>
      </c>
      <c r="K539" t="s">
        <v>16</v>
      </c>
      <c r="L539" t="s">
        <v>22</v>
      </c>
      <c r="M539" t="s">
        <v>1129</v>
      </c>
    </row>
    <row r="540" spans="1:13" ht="15.75" x14ac:dyDescent="0.25">
      <c r="A540" s="2">
        <v>916</v>
      </c>
      <c r="B540" s="12">
        <v>231</v>
      </c>
      <c r="C540" s="12">
        <f>COUNTIF(B:B,Table1[[#This Row],[Order_id]])</f>
        <v>3</v>
      </c>
      <c r="D540" t="s">
        <v>40</v>
      </c>
      <c r="E540" s="2">
        <v>8</v>
      </c>
      <c r="F540" s="1" t="s">
        <v>457</v>
      </c>
      <c r="G540" s="1" t="str">
        <f>TEXT(Table1[[#This Row],[Order_date]],"dddd")</f>
        <v>Sunday</v>
      </c>
      <c r="H540" s="13">
        <v>0.75298611111111102</v>
      </c>
      <c r="I540" s="2">
        <v>10.09</v>
      </c>
      <c r="J540" s="2">
        <v>734.38</v>
      </c>
      <c r="K540" t="s">
        <v>12</v>
      </c>
      <c r="L540" t="s">
        <v>31</v>
      </c>
      <c r="M540" t="s">
        <v>1130</v>
      </c>
    </row>
    <row r="541" spans="1:13" ht="15.75" x14ac:dyDescent="0.25">
      <c r="A541" s="2">
        <v>961</v>
      </c>
      <c r="B541" s="12">
        <v>231</v>
      </c>
      <c r="C541" s="12">
        <f>COUNTIF(B:B,Table1[[#This Row],[Order_id]])</f>
        <v>3</v>
      </c>
      <c r="D541" t="s">
        <v>29</v>
      </c>
      <c r="E541" s="2">
        <v>1</v>
      </c>
      <c r="F541" s="1" t="s">
        <v>458</v>
      </c>
      <c r="G541" s="1" t="str">
        <f>TEXT(Table1[[#This Row],[Order_date]],"dddd")</f>
        <v>Friday</v>
      </c>
      <c r="H541" s="13">
        <v>0.75298611111111102</v>
      </c>
      <c r="I541" s="2">
        <v>16.79</v>
      </c>
      <c r="J541" s="2">
        <v>905.79</v>
      </c>
      <c r="K541" t="s">
        <v>28</v>
      </c>
      <c r="L541" t="s">
        <v>13</v>
      </c>
      <c r="M541" t="s">
        <v>673</v>
      </c>
    </row>
    <row r="542" spans="1:13" ht="15.75" x14ac:dyDescent="0.25">
      <c r="A542" s="2">
        <v>477</v>
      </c>
      <c r="B542" s="12">
        <v>232</v>
      </c>
      <c r="C542" s="12">
        <f>COUNTIF(B:B,Table1[[#This Row],[Order_id]])</f>
        <v>2</v>
      </c>
      <c r="D542" t="s">
        <v>42</v>
      </c>
      <c r="E542" s="2">
        <v>7</v>
      </c>
      <c r="F542" s="1" t="s">
        <v>149</v>
      </c>
      <c r="G542" s="1" t="str">
        <f>TEXT(Table1[[#This Row],[Order_date]],"dddd")</f>
        <v>Saturday</v>
      </c>
      <c r="H542" s="13">
        <v>0.76526620370370368</v>
      </c>
      <c r="I542" s="2">
        <v>11.13</v>
      </c>
      <c r="J542" s="2">
        <v>170.06</v>
      </c>
      <c r="K542" t="s">
        <v>19</v>
      </c>
      <c r="L542" t="s">
        <v>13</v>
      </c>
      <c r="M542" t="s">
        <v>1131</v>
      </c>
    </row>
    <row r="543" spans="1:13" ht="15.75" x14ac:dyDescent="0.25">
      <c r="A543" s="2">
        <v>81</v>
      </c>
      <c r="B543" s="12">
        <v>232</v>
      </c>
      <c r="C543" s="12">
        <f>COUNTIF(B:B,Table1[[#This Row],[Order_id]])</f>
        <v>2</v>
      </c>
      <c r="D543" t="s">
        <v>29</v>
      </c>
      <c r="E543" s="2">
        <v>17</v>
      </c>
      <c r="F543" s="1" t="s">
        <v>71</v>
      </c>
      <c r="G543" s="1" t="str">
        <f>TEXT(Table1[[#This Row],[Order_date]],"dddd")</f>
        <v>Wednesday</v>
      </c>
      <c r="H543" s="13">
        <v>0.76526620370370368</v>
      </c>
      <c r="I543" s="2">
        <v>14.25</v>
      </c>
      <c r="J543" s="2">
        <v>468.82</v>
      </c>
      <c r="K543" t="s">
        <v>19</v>
      </c>
      <c r="L543" t="s">
        <v>31</v>
      </c>
      <c r="M543" t="s">
        <v>674</v>
      </c>
    </row>
    <row r="544" spans="1:13" ht="15.75" x14ac:dyDescent="0.25">
      <c r="A544" s="2">
        <v>426</v>
      </c>
      <c r="B544" s="12">
        <v>233</v>
      </c>
      <c r="C544" s="12">
        <f>COUNTIF(B:B,Table1[[#This Row],[Order_id]])</f>
        <v>1</v>
      </c>
      <c r="D544" t="s">
        <v>23</v>
      </c>
      <c r="E544" s="2">
        <v>20</v>
      </c>
      <c r="F544" s="1" t="s">
        <v>459</v>
      </c>
      <c r="G544" s="1" t="str">
        <f>TEXT(Table1[[#This Row],[Order_date]],"dddd")</f>
        <v>Wednesday</v>
      </c>
      <c r="H544" s="13">
        <v>0.76864583333333336</v>
      </c>
      <c r="I544" s="2">
        <v>17.88</v>
      </c>
      <c r="J544" s="2">
        <v>42.25</v>
      </c>
      <c r="K544" t="s">
        <v>16</v>
      </c>
      <c r="L544" t="s">
        <v>31</v>
      </c>
      <c r="M544" t="s">
        <v>1132</v>
      </c>
    </row>
    <row r="545" spans="1:13" ht="15.75" x14ac:dyDescent="0.25">
      <c r="A545" s="2">
        <v>869</v>
      </c>
      <c r="B545" s="12">
        <v>234</v>
      </c>
      <c r="C545" s="12">
        <f>COUNTIF(B:B,Table1[[#This Row],[Order_id]])</f>
        <v>3</v>
      </c>
      <c r="D545" t="s">
        <v>14</v>
      </c>
      <c r="E545" s="2">
        <v>14</v>
      </c>
      <c r="F545" s="1" t="s">
        <v>460</v>
      </c>
      <c r="G545" s="1" t="str">
        <f>TEXT(Table1[[#This Row],[Order_date]],"dddd")</f>
        <v>Monday</v>
      </c>
      <c r="H545" s="13">
        <v>0.77510416666666659</v>
      </c>
      <c r="I545" s="2">
        <v>11.08</v>
      </c>
      <c r="J545" s="2">
        <v>934.82</v>
      </c>
      <c r="K545" t="s">
        <v>12</v>
      </c>
      <c r="L545" t="s">
        <v>13</v>
      </c>
      <c r="M545" t="s">
        <v>1133</v>
      </c>
    </row>
    <row r="546" spans="1:13" ht="15.75" x14ac:dyDescent="0.25">
      <c r="A546" s="2">
        <v>38</v>
      </c>
      <c r="B546" s="12">
        <v>234</v>
      </c>
      <c r="C546" s="12">
        <f>COUNTIF(B:B,Table1[[#This Row],[Order_id]])</f>
        <v>3</v>
      </c>
      <c r="D546" t="s">
        <v>23</v>
      </c>
      <c r="E546" s="2">
        <v>1</v>
      </c>
      <c r="F546" s="1" t="s">
        <v>461</v>
      </c>
      <c r="G546" s="1" t="str">
        <f>TEXT(Table1[[#This Row],[Order_date]],"dddd")</f>
        <v>Saturday</v>
      </c>
      <c r="H546" s="13">
        <v>0.77510416666666659</v>
      </c>
      <c r="I546" s="2">
        <v>15.93</v>
      </c>
      <c r="J546" s="2">
        <v>691.31</v>
      </c>
      <c r="K546" t="s">
        <v>28</v>
      </c>
      <c r="L546" t="s">
        <v>31</v>
      </c>
      <c r="M546" t="s">
        <v>1134</v>
      </c>
    </row>
    <row r="547" spans="1:13" ht="15.75" x14ac:dyDescent="0.25">
      <c r="A547" s="2">
        <v>998</v>
      </c>
      <c r="B547" s="12">
        <v>234</v>
      </c>
      <c r="C547" s="12">
        <f>COUNTIF(B:B,Table1[[#This Row],[Order_id]])</f>
        <v>3</v>
      </c>
      <c r="D547" t="s">
        <v>14</v>
      </c>
      <c r="E547" s="2">
        <v>0</v>
      </c>
      <c r="F547" s="1" t="s">
        <v>293</v>
      </c>
      <c r="G547" s="1" t="str">
        <f>TEXT(Table1[[#This Row],[Order_date]],"dddd")</f>
        <v>Saturday</v>
      </c>
      <c r="H547" s="13">
        <v>0.77510416666666659</v>
      </c>
      <c r="I547" s="2">
        <v>5.64</v>
      </c>
      <c r="J547" s="2">
        <v>424.36</v>
      </c>
      <c r="K547" t="s">
        <v>12</v>
      </c>
      <c r="L547" t="s">
        <v>26</v>
      </c>
      <c r="M547" t="s">
        <v>1135</v>
      </c>
    </row>
    <row r="548" spans="1:13" ht="15.75" x14ac:dyDescent="0.25">
      <c r="A548" s="2">
        <v>8</v>
      </c>
      <c r="B548" s="12">
        <v>235</v>
      </c>
      <c r="C548" s="12">
        <f>COUNTIF(B:B,Table1[[#This Row],[Order_id]])</f>
        <v>1</v>
      </c>
      <c r="D548" t="s">
        <v>17</v>
      </c>
      <c r="E548" s="2">
        <v>8</v>
      </c>
      <c r="F548" s="1" t="s">
        <v>303</v>
      </c>
      <c r="G548" s="1" t="str">
        <f>TEXT(Table1[[#This Row],[Order_date]],"dddd")</f>
        <v>Tuesday</v>
      </c>
      <c r="H548" s="13">
        <v>0.78576388888888893</v>
      </c>
      <c r="I548" s="2">
        <v>12.1</v>
      </c>
      <c r="J548" s="2">
        <v>953.85</v>
      </c>
      <c r="K548" t="s">
        <v>16</v>
      </c>
      <c r="L548" t="s">
        <v>13</v>
      </c>
      <c r="M548" t="s">
        <v>1136</v>
      </c>
    </row>
    <row r="549" spans="1:13" ht="15.75" x14ac:dyDescent="0.25">
      <c r="A549" s="2">
        <v>808</v>
      </c>
      <c r="B549" s="12">
        <v>236</v>
      </c>
      <c r="C549" s="12">
        <f>COUNTIF(B:B,Table1[[#This Row],[Order_id]])</f>
        <v>2</v>
      </c>
      <c r="D549" t="s">
        <v>17</v>
      </c>
      <c r="E549" s="2">
        <v>7</v>
      </c>
      <c r="F549" s="1" t="s">
        <v>462</v>
      </c>
      <c r="G549" s="1" t="str">
        <f>TEXT(Table1[[#This Row],[Order_date]],"dddd")</f>
        <v>Saturday</v>
      </c>
      <c r="H549" s="13">
        <v>0.8062962962962964</v>
      </c>
      <c r="I549" s="2">
        <v>10.9</v>
      </c>
      <c r="J549" s="2">
        <v>705.69</v>
      </c>
      <c r="K549" t="s">
        <v>19</v>
      </c>
      <c r="L549" t="s">
        <v>31</v>
      </c>
      <c r="M549" t="s">
        <v>1137</v>
      </c>
    </row>
    <row r="550" spans="1:13" ht="15.75" x14ac:dyDescent="0.25">
      <c r="A550" s="2">
        <v>162</v>
      </c>
      <c r="B550" s="12">
        <v>236</v>
      </c>
      <c r="C550" s="12">
        <f>COUNTIF(B:B,Table1[[#This Row],[Order_id]])</f>
        <v>2</v>
      </c>
      <c r="D550" t="s">
        <v>17</v>
      </c>
      <c r="E550" s="2">
        <v>3</v>
      </c>
      <c r="F550" s="1" t="s">
        <v>463</v>
      </c>
      <c r="G550" s="1" t="str">
        <f>TEXT(Table1[[#This Row],[Order_date]],"dddd")</f>
        <v>Friday</v>
      </c>
      <c r="H550" s="13">
        <v>0.8062962962962964</v>
      </c>
      <c r="I550" s="2">
        <v>13.94</v>
      </c>
      <c r="J550" s="2">
        <v>834.47</v>
      </c>
      <c r="K550" t="s">
        <v>19</v>
      </c>
      <c r="L550" t="s">
        <v>13</v>
      </c>
      <c r="M550" t="s">
        <v>675</v>
      </c>
    </row>
    <row r="551" spans="1:13" ht="15.75" x14ac:dyDescent="0.25">
      <c r="A551" s="2">
        <v>521</v>
      </c>
      <c r="B551" s="12">
        <v>237</v>
      </c>
      <c r="C551" s="12">
        <f>COUNTIF(B:B,Table1[[#This Row],[Order_id]])</f>
        <v>1</v>
      </c>
      <c r="D551" t="s">
        <v>17</v>
      </c>
      <c r="E551" s="2">
        <v>20</v>
      </c>
      <c r="F551" s="1" t="s">
        <v>464</v>
      </c>
      <c r="G551" s="1" t="str">
        <f>TEXT(Table1[[#This Row],[Order_date]],"dddd")</f>
        <v>Thursday</v>
      </c>
      <c r="H551" s="13">
        <v>0.81097222222222232</v>
      </c>
      <c r="I551" s="2">
        <v>7.68</v>
      </c>
      <c r="J551" s="2">
        <v>921.17</v>
      </c>
      <c r="K551" t="s">
        <v>12</v>
      </c>
      <c r="L551" t="s">
        <v>22</v>
      </c>
      <c r="M551" t="s">
        <v>1138</v>
      </c>
    </row>
    <row r="552" spans="1:13" ht="15.75" x14ac:dyDescent="0.25">
      <c r="A552" s="2">
        <v>202</v>
      </c>
      <c r="B552" s="12">
        <v>238</v>
      </c>
      <c r="C552" s="12">
        <f>COUNTIF(B:B,Table1[[#This Row],[Order_id]])</f>
        <v>1</v>
      </c>
      <c r="D552" t="s">
        <v>46</v>
      </c>
      <c r="E552" s="2">
        <v>0</v>
      </c>
      <c r="F552" s="1" t="s">
        <v>21</v>
      </c>
      <c r="G552" s="1" t="str">
        <f>TEXT(Table1[[#This Row],[Order_date]],"dddd")</f>
        <v>Wednesday</v>
      </c>
      <c r="H552" s="13">
        <v>0.82309027777777777</v>
      </c>
      <c r="I552" s="2">
        <v>7.19</v>
      </c>
      <c r="J552" s="2">
        <v>7.96</v>
      </c>
      <c r="K552" t="s">
        <v>28</v>
      </c>
      <c r="L552" t="s">
        <v>31</v>
      </c>
      <c r="M552" t="s">
        <v>1139</v>
      </c>
    </row>
    <row r="553" spans="1:13" ht="15.75" x14ac:dyDescent="0.25">
      <c r="A553" s="2">
        <v>805</v>
      </c>
      <c r="B553" s="12">
        <v>239</v>
      </c>
      <c r="C553" s="12">
        <f>COUNTIF(B:B,Table1[[#This Row],[Order_id]])</f>
        <v>2</v>
      </c>
      <c r="D553" t="s">
        <v>29</v>
      </c>
      <c r="E553" s="2">
        <v>6</v>
      </c>
      <c r="F553" s="1" t="s">
        <v>422</v>
      </c>
      <c r="G553" s="1" t="str">
        <f>TEXT(Table1[[#This Row],[Order_date]],"dddd")</f>
        <v>Friday</v>
      </c>
      <c r="H553" s="13">
        <v>0.83185185185185195</v>
      </c>
      <c r="I553" s="2">
        <v>17.190000000000001</v>
      </c>
      <c r="J553" s="2">
        <v>710.15</v>
      </c>
      <c r="K553" t="s">
        <v>28</v>
      </c>
      <c r="L553" t="s">
        <v>22</v>
      </c>
      <c r="M553" t="s">
        <v>676</v>
      </c>
    </row>
    <row r="554" spans="1:13" ht="15.75" x14ac:dyDescent="0.25">
      <c r="A554" s="2">
        <v>359</v>
      </c>
      <c r="B554" s="12">
        <v>239</v>
      </c>
      <c r="C554" s="12">
        <f>COUNTIF(B:B,Table1[[#This Row],[Order_id]])</f>
        <v>2</v>
      </c>
      <c r="D554" t="s">
        <v>42</v>
      </c>
      <c r="E554" s="2">
        <v>11</v>
      </c>
      <c r="F554" s="1" t="s">
        <v>465</v>
      </c>
      <c r="G554" s="1" t="str">
        <f>TEXT(Table1[[#This Row],[Order_date]],"dddd")</f>
        <v>Monday</v>
      </c>
      <c r="H554" s="13">
        <v>0.83185185185185195</v>
      </c>
      <c r="I554" s="2">
        <v>6.81</v>
      </c>
      <c r="J554" s="2">
        <v>73.209999999999994</v>
      </c>
      <c r="K554" t="s">
        <v>28</v>
      </c>
      <c r="L554" t="s">
        <v>22</v>
      </c>
      <c r="M554" t="s">
        <v>1140</v>
      </c>
    </row>
    <row r="555" spans="1:13" ht="15.75" x14ac:dyDescent="0.25">
      <c r="A555" s="2">
        <v>372</v>
      </c>
      <c r="B555" s="12">
        <v>240</v>
      </c>
      <c r="C555" s="12">
        <f>COUNTIF(B:B,Table1[[#This Row],[Order_id]])</f>
        <v>1</v>
      </c>
      <c r="D555" t="s">
        <v>40</v>
      </c>
      <c r="E555" s="2">
        <v>1</v>
      </c>
      <c r="F555" s="1" t="s">
        <v>141</v>
      </c>
      <c r="G555" s="1" t="str">
        <f>TEXT(Table1[[#This Row],[Order_date]],"dddd")</f>
        <v>Saturday</v>
      </c>
      <c r="H555" s="13">
        <v>0.8405555555555555</v>
      </c>
      <c r="I555" s="2">
        <v>16.27</v>
      </c>
      <c r="J555" s="2">
        <v>694.6</v>
      </c>
      <c r="K555" t="s">
        <v>28</v>
      </c>
      <c r="L555" t="s">
        <v>31</v>
      </c>
      <c r="M555" t="s">
        <v>1141</v>
      </c>
    </row>
    <row r="556" spans="1:13" ht="15.75" x14ac:dyDescent="0.25">
      <c r="A556" s="2">
        <v>692</v>
      </c>
      <c r="B556" s="12">
        <v>241</v>
      </c>
      <c r="C556" s="12">
        <f>COUNTIF(B:B,Table1[[#This Row],[Order_id]])</f>
        <v>2</v>
      </c>
      <c r="D556" t="s">
        <v>14</v>
      </c>
      <c r="E556" s="2">
        <v>16</v>
      </c>
      <c r="F556" s="1" t="s">
        <v>466</v>
      </c>
      <c r="G556" s="1" t="str">
        <f>TEXT(Table1[[#This Row],[Order_date]],"dddd")</f>
        <v>Friday</v>
      </c>
      <c r="H556" s="13">
        <v>0.84126157407407398</v>
      </c>
      <c r="I556" s="2">
        <v>15.23</v>
      </c>
      <c r="J556" s="2">
        <v>923.53</v>
      </c>
      <c r="K556" t="s">
        <v>16</v>
      </c>
      <c r="L556" t="s">
        <v>31</v>
      </c>
      <c r="M556" t="s">
        <v>1142</v>
      </c>
    </row>
    <row r="557" spans="1:13" ht="15.75" x14ac:dyDescent="0.25">
      <c r="A557" s="2">
        <v>341</v>
      </c>
      <c r="B557" s="12">
        <v>241</v>
      </c>
      <c r="C557" s="12">
        <f>COUNTIF(B:B,Table1[[#This Row],[Order_id]])</f>
        <v>2</v>
      </c>
      <c r="D557" t="s">
        <v>10</v>
      </c>
      <c r="E557" s="2">
        <v>5</v>
      </c>
      <c r="F557" s="1" t="s">
        <v>172</v>
      </c>
      <c r="G557" s="1" t="str">
        <f>TEXT(Table1[[#This Row],[Order_date]],"dddd")</f>
        <v>Saturday</v>
      </c>
      <c r="H557" s="13">
        <v>0.84126157407407398</v>
      </c>
      <c r="I557" s="2">
        <v>6.96</v>
      </c>
      <c r="J557" s="2">
        <v>928.51</v>
      </c>
      <c r="K557" t="s">
        <v>19</v>
      </c>
      <c r="L557" t="s">
        <v>22</v>
      </c>
      <c r="M557" t="s">
        <v>1143</v>
      </c>
    </row>
    <row r="558" spans="1:13" ht="15.75" x14ac:dyDescent="0.25">
      <c r="A558" s="2">
        <v>776</v>
      </c>
      <c r="B558" s="12">
        <v>242</v>
      </c>
      <c r="C558" s="12">
        <f>COUNTIF(B:B,Table1[[#This Row],[Order_id]])</f>
        <v>3</v>
      </c>
      <c r="D558" t="s">
        <v>23</v>
      </c>
      <c r="E558" s="2">
        <v>10</v>
      </c>
      <c r="F558" s="1" t="s">
        <v>467</v>
      </c>
      <c r="G558" s="1" t="str">
        <f>TEXT(Table1[[#This Row],[Order_date]],"dddd")</f>
        <v>Wednesday</v>
      </c>
      <c r="H558" s="13">
        <v>0.84408564814814813</v>
      </c>
      <c r="I558" s="2">
        <v>17.04</v>
      </c>
      <c r="J558" s="2">
        <v>783.58</v>
      </c>
      <c r="K558" t="s">
        <v>28</v>
      </c>
      <c r="L558" t="s">
        <v>13</v>
      </c>
      <c r="M558" t="s">
        <v>677</v>
      </c>
    </row>
    <row r="559" spans="1:13" ht="15.75" x14ac:dyDescent="0.25">
      <c r="A559" s="2">
        <v>792</v>
      </c>
      <c r="B559" s="12">
        <v>242</v>
      </c>
      <c r="C559" s="12">
        <f>COUNTIF(B:B,Table1[[#This Row],[Order_id]])</f>
        <v>3</v>
      </c>
      <c r="D559" t="s">
        <v>29</v>
      </c>
      <c r="E559" s="2">
        <v>7</v>
      </c>
      <c r="F559" s="1" t="s">
        <v>468</v>
      </c>
      <c r="G559" s="1" t="str">
        <f>TEXT(Table1[[#This Row],[Order_date]],"dddd")</f>
        <v>Thursday</v>
      </c>
      <c r="H559" s="13">
        <v>0.84408564814814813</v>
      </c>
      <c r="I559" s="2">
        <v>11.45</v>
      </c>
      <c r="J559" s="2">
        <v>951.97</v>
      </c>
      <c r="K559" t="s">
        <v>12</v>
      </c>
      <c r="L559" t="s">
        <v>13</v>
      </c>
      <c r="M559" t="s">
        <v>1144</v>
      </c>
    </row>
    <row r="560" spans="1:13" ht="15.75" x14ac:dyDescent="0.25">
      <c r="A560" s="2">
        <v>487</v>
      </c>
      <c r="B560" s="12">
        <v>242</v>
      </c>
      <c r="C560" s="12">
        <f>COUNTIF(B:B,Table1[[#This Row],[Order_id]])</f>
        <v>3</v>
      </c>
      <c r="D560" t="s">
        <v>20</v>
      </c>
      <c r="E560" s="2">
        <v>16</v>
      </c>
      <c r="F560" s="1" t="s">
        <v>464</v>
      </c>
      <c r="G560" s="1" t="str">
        <f>TEXT(Table1[[#This Row],[Order_date]],"dddd")</f>
        <v>Thursday</v>
      </c>
      <c r="H560" s="13">
        <v>0.84408564814814813</v>
      </c>
      <c r="I560" s="2">
        <v>5.79</v>
      </c>
      <c r="J560" s="2">
        <v>863.67</v>
      </c>
      <c r="K560" t="s">
        <v>12</v>
      </c>
      <c r="L560" t="s">
        <v>13</v>
      </c>
      <c r="M560" t="s">
        <v>1145</v>
      </c>
    </row>
    <row r="561" spans="1:13" ht="15.75" x14ac:dyDescent="0.25">
      <c r="A561" s="2">
        <v>218</v>
      </c>
      <c r="B561" s="12">
        <v>243</v>
      </c>
      <c r="C561" s="12">
        <f>COUNTIF(B:B,Table1[[#This Row],[Order_id]])</f>
        <v>2</v>
      </c>
      <c r="D561" t="s">
        <v>42</v>
      </c>
      <c r="E561" s="2">
        <v>12</v>
      </c>
      <c r="F561" s="1" t="s">
        <v>469</v>
      </c>
      <c r="G561" s="1" t="str">
        <f>TEXT(Table1[[#This Row],[Order_date]],"dddd")</f>
        <v>Wednesday</v>
      </c>
      <c r="H561" s="13">
        <v>0.85158564814814808</v>
      </c>
      <c r="I561" s="2">
        <v>12.27</v>
      </c>
      <c r="J561" s="2">
        <v>795.37</v>
      </c>
      <c r="K561" t="s">
        <v>28</v>
      </c>
      <c r="L561" t="s">
        <v>22</v>
      </c>
      <c r="M561" t="s">
        <v>1146</v>
      </c>
    </row>
    <row r="562" spans="1:13" ht="15.75" x14ac:dyDescent="0.25">
      <c r="A562" s="2">
        <v>247</v>
      </c>
      <c r="B562" s="12">
        <v>243</v>
      </c>
      <c r="C562" s="12">
        <f>COUNTIF(B:B,Table1[[#This Row],[Order_id]])</f>
        <v>2</v>
      </c>
      <c r="D562" t="s">
        <v>20</v>
      </c>
      <c r="E562" s="2">
        <v>9</v>
      </c>
      <c r="F562" s="1" t="s">
        <v>398</v>
      </c>
      <c r="G562" s="1" t="str">
        <f>TEXT(Table1[[#This Row],[Order_date]],"dddd")</f>
        <v>Tuesday</v>
      </c>
      <c r="H562" s="13">
        <v>0.85158564814814808</v>
      </c>
      <c r="I562" s="2">
        <v>13.72</v>
      </c>
      <c r="J562" s="2">
        <v>867.43</v>
      </c>
      <c r="K562" t="s">
        <v>19</v>
      </c>
      <c r="L562" t="s">
        <v>31</v>
      </c>
      <c r="M562" t="s">
        <v>1147</v>
      </c>
    </row>
    <row r="563" spans="1:13" ht="15.75" x14ac:dyDescent="0.25">
      <c r="A563" s="2">
        <v>9</v>
      </c>
      <c r="B563" s="12">
        <v>244</v>
      </c>
      <c r="C563" s="12">
        <f>COUNTIF(B:B,Table1[[#This Row],[Order_id]])</f>
        <v>2</v>
      </c>
      <c r="D563" t="s">
        <v>29</v>
      </c>
      <c r="E563" s="2">
        <v>2</v>
      </c>
      <c r="F563" s="1" t="s">
        <v>252</v>
      </c>
      <c r="G563" s="1" t="str">
        <f>TEXT(Table1[[#This Row],[Order_date]],"dddd")</f>
        <v>Friday</v>
      </c>
      <c r="H563" s="13">
        <v>0.85164351851851849</v>
      </c>
      <c r="I563" s="2">
        <v>8.6</v>
      </c>
      <c r="J563" s="2">
        <v>506.23</v>
      </c>
      <c r="K563" t="s">
        <v>28</v>
      </c>
      <c r="L563" t="s">
        <v>31</v>
      </c>
      <c r="M563" t="s">
        <v>678</v>
      </c>
    </row>
    <row r="564" spans="1:13" ht="15.75" x14ac:dyDescent="0.25">
      <c r="A564" s="2">
        <v>557</v>
      </c>
      <c r="B564" s="12">
        <v>244</v>
      </c>
      <c r="C564" s="12">
        <f>COUNTIF(B:B,Table1[[#This Row],[Order_id]])</f>
        <v>2</v>
      </c>
      <c r="D564" t="s">
        <v>40</v>
      </c>
      <c r="E564" s="2">
        <v>12</v>
      </c>
      <c r="F564" s="1" t="s">
        <v>140</v>
      </c>
      <c r="G564" s="1" t="str">
        <f>TEXT(Table1[[#This Row],[Order_date]],"dddd")</f>
        <v>Wednesday</v>
      </c>
      <c r="H564" s="13">
        <v>0.85164351851851849</v>
      </c>
      <c r="I564" s="2">
        <v>8.35</v>
      </c>
      <c r="J564" s="2">
        <v>980.36</v>
      </c>
      <c r="K564" t="s">
        <v>16</v>
      </c>
      <c r="L564" t="s">
        <v>26</v>
      </c>
      <c r="M564" t="s">
        <v>1148</v>
      </c>
    </row>
    <row r="565" spans="1:13" ht="15.75" x14ac:dyDescent="0.25">
      <c r="A565" s="2">
        <v>957</v>
      </c>
      <c r="B565" s="12">
        <v>245</v>
      </c>
      <c r="C565" s="12">
        <f>COUNTIF(B:B,Table1[[#This Row],[Order_id]])</f>
        <v>2</v>
      </c>
      <c r="D565" t="s">
        <v>20</v>
      </c>
      <c r="E565" s="2">
        <v>8</v>
      </c>
      <c r="F565" s="1" t="s">
        <v>341</v>
      </c>
      <c r="G565" s="1" t="str">
        <f>TEXT(Table1[[#This Row],[Order_date]],"dddd")</f>
        <v>Friday</v>
      </c>
      <c r="H565" s="13">
        <v>0.85325231481481489</v>
      </c>
      <c r="I565" s="2">
        <v>6.99</v>
      </c>
      <c r="J565" s="2">
        <v>32.51</v>
      </c>
      <c r="K565" t="s">
        <v>12</v>
      </c>
      <c r="L565" t="s">
        <v>31</v>
      </c>
      <c r="M565" t="s">
        <v>1149</v>
      </c>
    </row>
    <row r="566" spans="1:13" ht="15.75" x14ac:dyDescent="0.25">
      <c r="A566" s="2">
        <v>996</v>
      </c>
      <c r="B566" s="12">
        <v>245</v>
      </c>
      <c r="C566" s="12">
        <f>COUNTIF(B:B,Table1[[#This Row],[Order_id]])</f>
        <v>2</v>
      </c>
      <c r="D566" t="s">
        <v>10</v>
      </c>
      <c r="E566" s="2">
        <v>20</v>
      </c>
      <c r="F566" s="1" t="s">
        <v>470</v>
      </c>
      <c r="G566" s="1" t="str">
        <f>TEXT(Table1[[#This Row],[Order_date]],"dddd")</f>
        <v>Wednesday</v>
      </c>
      <c r="H566" s="13">
        <v>0.85325231481481489</v>
      </c>
      <c r="I566" s="2">
        <v>9.2100000000000009</v>
      </c>
      <c r="J566" s="2">
        <v>167.42</v>
      </c>
      <c r="K566" t="s">
        <v>16</v>
      </c>
      <c r="L566" t="s">
        <v>31</v>
      </c>
      <c r="M566" t="s">
        <v>1150</v>
      </c>
    </row>
    <row r="567" spans="1:13" ht="15.75" x14ac:dyDescent="0.25">
      <c r="A567" s="2">
        <v>248</v>
      </c>
      <c r="B567" s="12">
        <v>246</v>
      </c>
      <c r="C567" s="12">
        <f>COUNTIF(B:B,Table1[[#This Row],[Order_id]])</f>
        <v>2</v>
      </c>
      <c r="D567" t="s">
        <v>17</v>
      </c>
      <c r="E567" s="2">
        <v>9</v>
      </c>
      <c r="F567" s="1" t="s">
        <v>471</v>
      </c>
      <c r="G567" s="1" t="str">
        <f>TEXT(Table1[[#This Row],[Order_date]],"dddd")</f>
        <v>Saturday</v>
      </c>
      <c r="H567" s="13">
        <v>0.85472222222222216</v>
      </c>
      <c r="I567" s="2">
        <v>18.72</v>
      </c>
      <c r="J567" s="2">
        <v>47.01</v>
      </c>
      <c r="K567" t="s">
        <v>16</v>
      </c>
      <c r="L567" t="s">
        <v>31</v>
      </c>
      <c r="M567" t="s">
        <v>1151</v>
      </c>
    </row>
    <row r="568" spans="1:13" ht="15.75" x14ac:dyDescent="0.25">
      <c r="A568" s="2">
        <v>298</v>
      </c>
      <c r="B568" s="12">
        <v>246</v>
      </c>
      <c r="C568" s="12">
        <f>COUNTIF(B:B,Table1[[#This Row],[Order_id]])</f>
        <v>2</v>
      </c>
      <c r="D568" t="s">
        <v>36</v>
      </c>
      <c r="E568" s="2">
        <v>17</v>
      </c>
      <c r="F568" s="1" t="s">
        <v>270</v>
      </c>
      <c r="G568" s="1" t="str">
        <f>TEXT(Table1[[#This Row],[Order_date]],"dddd")</f>
        <v>Monday</v>
      </c>
      <c r="H568" s="13">
        <v>0.85472222222222216</v>
      </c>
      <c r="I568" s="2">
        <v>7.24</v>
      </c>
      <c r="J568" s="2">
        <v>938.5</v>
      </c>
      <c r="K568" t="s">
        <v>12</v>
      </c>
      <c r="L568" t="s">
        <v>22</v>
      </c>
      <c r="M568" t="s">
        <v>1152</v>
      </c>
    </row>
    <row r="569" spans="1:13" ht="15.75" x14ac:dyDescent="0.25">
      <c r="A569" s="2">
        <v>283</v>
      </c>
      <c r="B569" s="12">
        <v>247</v>
      </c>
      <c r="C569" s="12">
        <f>COUNTIF(B:B,Table1[[#This Row],[Order_id]])</f>
        <v>3</v>
      </c>
      <c r="D569" t="s">
        <v>23</v>
      </c>
      <c r="E569" s="2">
        <v>6</v>
      </c>
      <c r="F569" s="1" t="s">
        <v>53</v>
      </c>
      <c r="G569" s="1" t="str">
        <f>TEXT(Table1[[#This Row],[Order_date]],"dddd")</f>
        <v>Saturday</v>
      </c>
      <c r="H569" s="13">
        <v>0.87186342592592592</v>
      </c>
      <c r="I569" s="2">
        <v>17.79</v>
      </c>
      <c r="J569" s="2">
        <v>612.6</v>
      </c>
      <c r="K569" t="s">
        <v>12</v>
      </c>
      <c r="L569" t="s">
        <v>26</v>
      </c>
      <c r="M569" t="s">
        <v>679</v>
      </c>
    </row>
    <row r="570" spans="1:13" ht="15.75" x14ac:dyDescent="0.25">
      <c r="A570" s="2">
        <v>441</v>
      </c>
      <c r="B570" s="12">
        <v>247</v>
      </c>
      <c r="C570" s="12">
        <f>COUNTIF(B:B,Table1[[#This Row],[Order_id]])</f>
        <v>3</v>
      </c>
      <c r="D570" t="s">
        <v>10</v>
      </c>
      <c r="E570" s="2">
        <v>12</v>
      </c>
      <c r="F570" s="1" t="s">
        <v>61</v>
      </c>
      <c r="G570" s="1" t="str">
        <f>TEXT(Table1[[#This Row],[Order_date]],"dddd")</f>
        <v>Friday</v>
      </c>
      <c r="H570" s="13">
        <v>0.87186342592592592</v>
      </c>
      <c r="I570" s="2">
        <v>14.22</v>
      </c>
      <c r="J570" s="2">
        <v>861.7</v>
      </c>
      <c r="K570" t="s">
        <v>28</v>
      </c>
      <c r="L570" t="s">
        <v>13</v>
      </c>
      <c r="M570" t="s">
        <v>680</v>
      </c>
    </row>
    <row r="571" spans="1:13" ht="15.75" x14ac:dyDescent="0.25">
      <c r="A571" s="2">
        <v>24</v>
      </c>
      <c r="B571" s="12">
        <v>247</v>
      </c>
      <c r="C571" s="12">
        <f>COUNTIF(B:B,Table1[[#This Row],[Order_id]])</f>
        <v>3</v>
      </c>
      <c r="D571" t="s">
        <v>14</v>
      </c>
      <c r="E571" s="2">
        <v>5</v>
      </c>
      <c r="F571" s="1" t="s">
        <v>472</v>
      </c>
      <c r="G571" s="1" t="str">
        <f>TEXT(Table1[[#This Row],[Order_date]],"dddd")</f>
        <v>Friday</v>
      </c>
      <c r="H571" s="13">
        <v>0.87186342592592592</v>
      </c>
      <c r="I571" s="2">
        <v>6.18</v>
      </c>
      <c r="J571" s="2">
        <v>255.06</v>
      </c>
      <c r="K571" t="s">
        <v>12</v>
      </c>
      <c r="L571" t="s">
        <v>13</v>
      </c>
      <c r="M571" t="s">
        <v>1153</v>
      </c>
    </row>
    <row r="572" spans="1:13" ht="15.75" x14ac:dyDescent="0.25">
      <c r="A572" s="2">
        <v>294</v>
      </c>
      <c r="B572" s="12">
        <v>248</v>
      </c>
      <c r="C572" s="12">
        <f>COUNTIF(B:B,Table1[[#This Row],[Order_id]])</f>
        <v>2</v>
      </c>
      <c r="D572" t="s">
        <v>40</v>
      </c>
      <c r="E572" s="2">
        <v>0</v>
      </c>
      <c r="F572" s="1" t="s">
        <v>398</v>
      </c>
      <c r="G572" s="1" t="str">
        <f>TEXT(Table1[[#This Row],[Order_date]],"dddd")</f>
        <v>Tuesday</v>
      </c>
      <c r="H572" s="13">
        <v>0.87383101851851863</v>
      </c>
      <c r="I572" s="2">
        <v>10.63</v>
      </c>
      <c r="J572" s="2">
        <v>840.3</v>
      </c>
      <c r="K572" t="s">
        <v>28</v>
      </c>
      <c r="L572" t="s">
        <v>31</v>
      </c>
      <c r="M572" t="s">
        <v>1154</v>
      </c>
    </row>
    <row r="573" spans="1:13" ht="15.75" x14ac:dyDescent="0.25">
      <c r="A573" s="2">
        <v>990</v>
      </c>
      <c r="B573" s="12">
        <v>248</v>
      </c>
      <c r="C573" s="12">
        <f>COUNTIF(B:B,Table1[[#This Row],[Order_id]])</f>
        <v>2</v>
      </c>
      <c r="D573" t="s">
        <v>14</v>
      </c>
      <c r="E573" s="2">
        <v>8</v>
      </c>
      <c r="F573" s="1" t="s">
        <v>473</v>
      </c>
      <c r="G573" s="1" t="str">
        <f>TEXT(Table1[[#This Row],[Order_date]],"dddd")</f>
        <v>Monday</v>
      </c>
      <c r="H573" s="13">
        <v>0.87383101851851863</v>
      </c>
      <c r="I573" s="2">
        <v>13.12</v>
      </c>
      <c r="J573" s="2">
        <v>775.08</v>
      </c>
      <c r="K573" t="s">
        <v>19</v>
      </c>
      <c r="L573" t="s">
        <v>22</v>
      </c>
      <c r="M573" t="s">
        <v>1155</v>
      </c>
    </row>
    <row r="574" spans="1:13" ht="15.75" x14ac:dyDescent="0.25">
      <c r="A574" s="2">
        <v>350</v>
      </c>
      <c r="B574" s="12">
        <v>249</v>
      </c>
      <c r="C574" s="12">
        <f>COUNTIF(B:B,Table1[[#This Row],[Order_id]])</f>
        <v>2</v>
      </c>
      <c r="D574" t="s">
        <v>17</v>
      </c>
      <c r="E574" s="2">
        <v>8</v>
      </c>
      <c r="F574" s="1" t="s">
        <v>474</v>
      </c>
      <c r="G574" s="1" t="str">
        <f>TEXT(Table1[[#This Row],[Order_date]],"dddd")</f>
        <v>Wednesday</v>
      </c>
      <c r="H574" s="13">
        <v>0.87935185185185183</v>
      </c>
      <c r="I574" s="2">
        <v>10.31</v>
      </c>
      <c r="J574" s="2">
        <v>494.49</v>
      </c>
      <c r="K574" t="s">
        <v>19</v>
      </c>
      <c r="L574" t="s">
        <v>26</v>
      </c>
      <c r="M574" t="s">
        <v>681</v>
      </c>
    </row>
    <row r="575" spans="1:13" ht="15.75" x14ac:dyDescent="0.25">
      <c r="A575" s="2">
        <v>385</v>
      </c>
      <c r="B575" s="12">
        <v>249</v>
      </c>
      <c r="C575" s="12">
        <f>COUNTIF(B:B,Table1[[#This Row],[Order_id]])</f>
        <v>2</v>
      </c>
      <c r="D575" t="s">
        <v>46</v>
      </c>
      <c r="E575" s="2">
        <v>5</v>
      </c>
      <c r="F575" s="1" t="s">
        <v>411</v>
      </c>
      <c r="G575" s="1" t="str">
        <f>TEXT(Table1[[#This Row],[Order_date]],"dddd")</f>
        <v>Thursday</v>
      </c>
      <c r="H575" s="13">
        <v>0.87935185185185183</v>
      </c>
      <c r="I575" s="2">
        <v>6.88</v>
      </c>
      <c r="J575" s="2">
        <v>767.93</v>
      </c>
      <c r="K575" t="s">
        <v>19</v>
      </c>
      <c r="L575" t="s">
        <v>26</v>
      </c>
      <c r="M575" t="s">
        <v>1156</v>
      </c>
    </row>
    <row r="576" spans="1:13" ht="15.75" x14ac:dyDescent="0.25">
      <c r="A576" s="2">
        <v>492</v>
      </c>
      <c r="B576" s="12">
        <v>250</v>
      </c>
      <c r="C576" s="12">
        <f>COUNTIF(B:B,Table1[[#This Row],[Order_id]])</f>
        <v>1</v>
      </c>
      <c r="D576" t="s">
        <v>10</v>
      </c>
      <c r="E576" s="2">
        <v>6</v>
      </c>
      <c r="F576" s="1" t="s">
        <v>475</v>
      </c>
      <c r="G576" s="1" t="str">
        <f>TEXT(Table1[[#This Row],[Order_date]],"dddd")</f>
        <v>Wednesday</v>
      </c>
      <c r="H576" s="13">
        <v>0.87991898148148151</v>
      </c>
      <c r="I576" s="2">
        <v>19.71</v>
      </c>
      <c r="J576" s="2">
        <v>96.35</v>
      </c>
      <c r="K576" t="s">
        <v>19</v>
      </c>
      <c r="L576" t="s">
        <v>31</v>
      </c>
      <c r="M576" t="s">
        <v>682</v>
      </c>
    </row>
    <row r="577" spans="1:13" ht="15.75" x14ac:dyDescent="0.25">
      <c r="A577" s="2">
        <v>198</v>
      </c>
      <c r="B577" s="12">
        <v>251</v>
      </c>
      <c r="C577" s="12">
        <f>COUNTIF(B:B,Table1[[#This Row],[Order_id]])</f>
        <v>1</v>
      </c>
      <c r="D577" t="s">
        <v>46</v>
      </c>
      <c r="E577" s="2">
        <v>17</v>
      </c>
      <c r="F577" s="1" t="s">
        <v>476</v>
      </c>
      <c r="G577" s="1" t="str">
        <f>TEXT(Table1[[#This Row],[Order_date]],"dddd")</f>
        <v>Saturday</v>
      </c>
      <c r="H577" s="13">
        <v>0.88200231481481473</v>
      </c>
      <c r="I577" s="2">
        <v>14.52</v>
      </c>
      <c r="J577" s="2">
        <v>867.37</v>
      </c>
      <c r="K577" t="s">
        <v>12</v>
      </c>
      <c r="L577" t="s">
        <v>13</v>
      </c>
      <c r="M577" t="s">
        <v>1157</v>
      </c>
    </row>
    <row r="578" spans="1:13" ht="15.75" x14ac:dyDescent="0.25">
      <c r="A578" s="2">
        <v>302</v>
      </c>
      <c r="B578" s="12">
        <v>252</v>
      </c>
      <c r="C578" s="12">
        <f>COUNTIF(B:B,Table1[[#This Row],[Order_id]])</f>
        <v>1</v>
      </c>
      <c r="D578" t="s">
        <v>46</v>
      </c>
      <c r="E578" s="2">
        <v>13</v>
      </c>
      <c r="F578" s="1" t="s">
        <v>477</v>
      </c>
      <c r="G578" s="1" t="str">
        <f>TEXT(Table1[[#This Row],[Order_date]],"dddd")</f>
        <v>Tuesday</v>
      </c>
      <c r="H578" s="13">
        <v>0.92586805555555562</v>
      </c>
      <c r="I578" s="2">
        <v>19.43</v>
      </c>
      <c r="J578" s="2">
        <v>197.86</v>
      </c>
      <c r="K578" t="s">
        <v>19</v>
      </c>
      <c r="L578" t="s">
        <v>22</v>
      </c>
      <c r="M578" t="s">
        <v>1158</v>
      </c>
    </row>
    <row r="579" spans="1:13" ht="15.75" x14ac:dyDescent="0.25">
      <c r="A579" s="2">
        <v>142</v>
      </c>
      <c r="B579" s="12">
        <v>253</v>
      </c>
      <c r="C579" s="12">
        <f>COUNTIF(B:B,Table1[[#This Row],[Order_id]])</f>
        <v>1</v>
      </c>
      <c r="D579" t="s">
        <v>46</v>
      </c>
      <c r="E579" s="2">
        <v>4</v>
      </c>
      <c r="F579" s="1" t="s">
        <v>478</v>
      </c>
      <c r="G579" s="1" t="str">
        <f>TEXT(Table1[[#This Row],[Order_date]],"dddd")</f>
        <v>Saturday</v>
      </c>
      <c r="H579" s="13">
        <v>0.92798611111111118</v>
      </c>
      <c r="I579" s="2">
        <v>8.2200000000000006</v>
      </c>
      <c r="J579" s="2">
        <v>822.93</v>
      </c>
      <c r="K579" t="s">
        <v>12</v>
      </c>
      <c r="L579" t="s">
        <v>13</v>
      </c>
      <c r="M579" t="s">
        <v>683</v>
      </c>
    </row>
    <row r="580" spans="1:13" ht="15.75" x14ac:dyDescent="0.25">
      <c r="A580" s="2">
        <v>480</v>
      </c>
      <c r="B580" s="12">
        <v>254</v>
      </c>
      <c r="C580" s="12">
        <f>COUNTIF(B:B,Table1[[#This Row],[Order_id]])</f>
        <v>3</v>
      </c>
      <c r="D580" t="s">
        <v>29</v>
      </c>
      <c r="E580" s="2">
        <v>5</v>
      </c>
      <c r="F580" s="1" t="s">
        <v>195</v>
      </c>
      <c r="G580" s="1" t="str">
        <f>TEXT(Table1[[#This Row],[Order_date]],"dddd")</f>
        <v>Thursday</v>
      </c>
      <c r="H580" s="13">
        <v>0.9320949074074073</v>
      </c>
      <c r="I580" s="2">
        <v>10.39</v>
      </c>
      <c r="J580" s="2">
        <v>556.77</v>
      </c>
      <c r="K580" t="s">
        <v>19</v>
      </c>
      <c r="L580" t="s">
        <v>26</v>
      </c>
      <c r="M580" t="s">
        <v>1159</v>
      </c>
    </row>
    <row r="581" spans="1:13" ht="15.75" x14ac:dyDescent="0.25">
      <c r="A581" s="2">
        <v>461</v>
      </c>
      <c r="B581" s="12">
        <v>254</v>
      </c>
      <c r="C581" s="12">
        <f>COUNTIF(B:B,Table1[[#This Row],[Order_id]])</f>
        <v>3</v>
      </c>
      <c r="D581" t="s">
        <v>40</v>
      </c>
      <c r="E581" s="2">
        <v>6</v>
      </c>
      <c r="F581" s="1" t="s">
        <v>479</v>
      </c>
      <c r="G581" s="1" t="str">
        <f>TEXT(Table1[[#This Row],[Order_date]],"dddd")</f>
        <v>Friday</v>
      </c>
      <c r="H581" s="13">
        <v>0.9320949074074073</v>
      </c>
      <c r="I581" s="2">
        <v>12.62</v>
      </c>
      <c r="J581" s="2">
        <v>775.53</v>
      </c>
      <c r="K581" t="s">
        <v>28</v>
      </c>
      <c r="L581" t="s">
        <v>13</v>
      </c>
      <c r="M581" t="s">
        <v>1160</v>
      </c>
    </row>
    <row r="582" spans="1:13" ht="15.75" x14ac:dyDescent="0.25">
      <c r="A582" s="2">
        <v>228</v>
      </c>
      <c r="B582" s="12">
        <v>254</v>
      </c>
      <c r="C582" s="12">
        <f>COUNTIF(B:B,Table1[[#This Row],[Order_id]])</f>
        <v>3</v>
      </c>
      <c r="D582" t="s">
        <v>29</v>
      </c>
      <c r="E582" s="2">
        <v>19</v>
      </c>
      <c r="F582" s="1" t="s">
        <v>480</v>
      </c>
      <c r="G582" s="1" t="str">
        <f>TEXT(Table1[[#This Row],[Order_date]],"dddd")</f>
        <v>Monday</v>
      </c>
      <c r="H582" s="13">
        <v>0.9320949074074073</v>
      </c>
      <c r="I582" s="2">
        <v>13.71</v>
      </c>
      <c r="J582" s="2">
        <v>179.4</v>
      </c>
      <c r="K582" t="s">
        <v>12</v>
      </c>
      <c r="L582" t="s">
        <v>22</v>
      </c>
      <c r="M582" t="s">
        <v>684</v>
      </c>
    </row>
    <row r="583" spans="1:13" ht="15.75" x14ac:dyDescent="0.25">
      <c r="A583" s="2">
        <v>939</v>
      </c>
      <c r="B583" s="12">
        <v>255</v>
      </c>
      <c r="C583" s="12">
        <f>COUNTIF(B:B,Table1[[#This Row],[Order_id]])</f>
        <v>4</v>
      </c>
      <c r="D583" t="s">
        <v>17</v>
      </c>
      <c r="E583" s="2">
        <v>0</v>
      </c>
      <c r="F583" s="1" t="s">
        <v>481</v>
      </c>
      <c r="G583" s="1" t="str">
        <f>TEXT(Table1[[#This Row],[Order_date]],"dddd")</f>
        <v>Saturday</v>
      </c>
      <c r="H583" s="13">
        <v>0.47471064814814817</v>
      </c>
      <c r="I583" s="2">
        <v>16.649999999999999</v>
      </c>
      <c r="J583" s="2">
        <v>237.67</v>
      </c>
      <c r="K583" t="s">
        <v>12</v>
      </c>
      <c r="L583" t="s">
        <v>22</v>
      </c>
      <c r="M583" t="s">
        <v>1161</v>
      </c>
    </row>
    <row r="584" spans="1:13" ht="15.75" x14ac:dyDescent="0.25">
      <c r="A584" s="2">
        <v>269</v>
      </c>
      <c r="B584" s="12">
        <v>255</v>
      </c>
      <c r="C584" s="12">
        <f>COUNTIF(B:B,Table1[[#This Row],[Order_id]])</f>
        <v>4</v>
      </c>
      <c r="D584" t="s">
        <v>17</v>
      </c>
      <c r="E584" s="2">
        <v>1</v>
      </c>
      <c r="F584" s="1" t="s">
        <v>482</v>
      </c>
      <c r="G584" s="1" t="str">
        <f>TEXT(Table1[[#This Row],[Order_date]],"dddd")</f>
        <v>Saturday</v>
      </c>
      <c r="H584" s="13">
        <v>0.47471064814814817</v>
      </c>
      <c r="I584" s="2">
        <v>6.2</v>
      </c>
      <c r="J584" s="2">
        <v>529.35</v>
      </c>
      <c r="K584" t="s">
        <v>12</v>
      </c>
      <c r="L584" t="s">
        <v>31</v>
      </c>
      <c r="M584" t="s">
        <v>685</v>
      </c>
    </row>
    <row r="585" spans="1:13" ht="15.75" x14ac:dyDescent="0.25">
      <c r="A585" s="2">
        <v>818</v>
      </c>
      <c r="B585" s="12">
        <v>255</v>
      </c>
      <c r="C585" s="12">
        <f>COUNTIF(B:B,Table1[[#This Row],[Order_id]])</f>
        <v>4</v>
      </c>
      <c r="D585" t="s">
        <v>10</v>
      </c>
      <c r="E585" s="2">
        <v>17</v>
      </c>
      <c r="F585" s="1" t="s">
        <v>483</v>
      </c>
      <c r="G585" s="1" t="str">
        <f>TEXT(Table1[[#This Row],[Order_date]],"dddd")</f>
        <v>Sunday</v>
      </c>
      <c r="H585" s="13">
        <v>0.47471064814814817</v>
      </c>
      <c r="I585" s="2">
        <v>10.23</v>
      </c>
      <c r="J585" s="2">
        <v>202.72</v>
      </c>
      <c r="K585" t="s">
        <v>19</v>
      </c>
      <c r="L585" t="s">
        <v>26</v>
      </c>
      <c r="M585" t="s">
        <v>1162</v>
      </c>
    </row>
    <row r="586" spans="1:13" ht="15.75" x14ac:dyDescent="0.25">
      <c r="A586" s="2">
        <v>65</v>
      </c>
      <c r="B586" s="12">
        <v>255</v>
      </c>
      <c r="C586" s="12">
        <f>COUNTIF(B:B,Table1[[#This Row],[Order_id]])</f>
        <v>4</v>
      </c>
      <c r="D586" t="s">
        <v>20</v>
      </c>
      <c r="E586" s="2">
        <v>15</v>
      </c>
      <c r="F586" s="1" t="s">
        <v>484</v>
      </c>
      <c r="G586" s="1" t="str">
        <f>TEXT(Table1[[#This Row],[Order_date]],"dddd")</f>
        <v>Saturday</v>
      </c>
      <c r="H586" s="13">
        <v>0.47471064814814817</v>
      </c>
      <c r="I586" s="2">
        <v>7.71</v>
      </c>
      <c r="J586" s="2">
        <v>1.76</v>
      </c>
      <c r="K586" t="s">
        <v>12</v>
      </c>
      <c r="L586" t="s">
        <v>31</v>
      </c>
      <c r="M586" t="s">
        <v>1163</v>
      </c>
    </row>
    <row r="587" spans="1:13" ht="15.75" x14ac:dyDescent="0.25">
      <c r="A587" s="2">
        <v>564</v>
      </c>
      <c r="B587" s="12">
        <v>256</v>
      </c>
      <c r="C587" s="12">
        <f>COUNTIF(B:B,Table1[[#This Row],[Order_id]])</f>
        <v>1</v>
      </c>
      <c r="D587" t="s">
        <v>36</v>
      </c>
      <c r="E587" s="2">
        <v>16</v>
      </c>
      <c r="F587" s="1" t="s">
        <v>322</v>
      </c>
      <c r="G587" s="1" t="str">
        <f>TEXT(Table1[[#This Row],[Order_date]],"dddd")</f>
        <v>Sunday</v>
      </c>
      <c r="H587" s="13">
        <v>0.49729166666666669</v>
      </c>
      <c r="I587" s="2">
        <v>14.36</v>
      </c>
      <c r="J587" s="2">
        <v>133.49</v>
      </c>
      <c r="K587" t="s">
        <v>16</v>
      </c>
      <c r="L587" t="s">
        <v>13</v>
      </c>
      <c r="M587" t="s">
        <v>686</v>
      </c>
    </row>
    <row r="588" spans="1:13" ht="15.75" x14ac:dyDescent="0.25">
      <c r="A588" s="2">
        <v>401</v>
      </c>
      <c r="B588" s="12">
        <v>257</v>
      </c>
      <c r="C588" s="12">
        <f>COUNTIF(B:B,Table1[[#This Row],[Order_id]])</f>
        <v>2</v>
      </c>
      <c r="D588" t="s">
        <v>10</v>
      </c>
      <c r="E588" s="2">
        <v>4</v>
      </c>
      <c r="F588" s="1" t="s">
        <v>485</v>
      </c>
      <c r="G588" s="1" t="str">
        <f>TEXT(Table1[[#This Row],[Order_date]],"dddd")</f>
        <v>Thursday</v>
      </c>
      <c r="H588" s="13">
        <v>0.49935185185185182</v>
      </c>
      <c r="I588" s="2">
        <v>7.06</v>
      </c>
      <c r="J588" s="2">
        <v>815.39</v>
      </c>
      <c r="K588" t="s">
        <v>28</v>
      </c>
      <c r="L588" t="s">
        <v>13</v>
      </c>
      <c r="M588" t="s">
        <v>1164</v>
      </c>
    </row>
    <row r="589" spans="1:13" ht="15.75" x14ac:dyDescent="0.25">
      <c r="A589" s="2">
        <v>900</v>
      </c>
      <c r="B589" s="12">
        <v>257</v>
      </c>
      <c r="C589" s="12">
        <f>COUNTIF(B:B,Table1[[#This Row],[Order_id]])</f>
        <v>2</v>
      </c>
      <c r="D589" t="s">
        <v>29</v>
      </c>
      <c r="E589" s="2">
        <v>11</v>
      </c>
      <c r="F589" s="1" t="s">
        <v>409</v>
      </c>
      <c r="G589" s="1" t="str">
        <f>TEXT(Table1[[#This Row],[Order_date]],"dddd")</f>
        <v>Tuesday</v>
      </c>
      <c r="H589" s="13">
        <v>0.49935185185185182</v>
      </c>
      <c r="I589" s="2">
        <v>6.29</v>
      </c>
      <c r="J589" s="2">
        <v>873.53</v>
      </c>
      <c r="K589" t="s">
        <v>16</v>
      </c>
      <c r="L589" t="s">
        <v>31</v>
      </c>
      <c r="M589" t="s">
        <v>1165</v>
      </c>
    </row>
    <row r="590" spans="1:13" ht="15.75" x14ac:dyDescent="0.25">
      <c r="A590" s="2">
        <v>741</v>
      </c>
      <c r="B590" s="12">
        <v>258</v>
      </c>
      <c r="C590" s="12">
        <f>COUNTIF(B:B,Table1[[#This Row],[Order_id]])</f>
        <v>1</v>
      </c>
      <c r="D590" t="s">
        <v>20</v>
      </c>
      <c r="E590" s="2">
        <v>18</v>
      </c>
      <c r="F590" s="1" t="s">
        <v>112</v>
      </c>
      <c r="G590" s="1" t="str">
        <f>TEXT(Table1[[#This Row],[Order_date]],"dddd")</f>
        <v>Monday</v>
      </c>
      <c r="H590" s="13">
        <v>0.49957175925925923</v>
      </c>
      <c r="I590" s="2">
        <v>18.399999999999999</v>
      </c>
      <c r="J590" s="2">
        <v>592.02</v>
      </c>
      <c r="K590" t="s">
        <v>28</v>
      </c>
      <c r="L590" t="s">
        <v>26</v>
      </c>
      <c r="M590" t="s">
        <v>687</v>
      </c>
    </row>
    <row r="591" spans="1:13" ht="15.75" x14ac:dyDescent="0.25">
      <c r="A591" s="2">
        <v>652</v>
      </c>
      <c r="B591" s="12">
        <v>259</v>
      </c>
      <c r="C591" s="12">
        <f>COUNTIF(B:B,Table1[[#This Row],[Order_id]])</f>
        <v>1</v>
      </c>
      <c r="D591" t="s">
        <v>40</v>
      </c>
      <c r="E591" s="2">
        <v>11</v>
      </c>
      <c r="F591" s="1" t="s">
        <v>486</v>
      </c>
      <c r="G591" s="1" t="str">
        <f>TEXT(Table1[[#This Row],[Order_date]],"dddd")</f>
        <v>Thursday</v>
      </c>
      <c r="H591" s="13">
        <v>0.50306712962962963</v>
      </c>
      <c r="I591" s="2">
        <v>12.19</v>
      </c>
      <c r="J591" s="2">
        <v>469.24</v>
      </c>
      <c r="K591" t="s">
        <v>28</v>
      </c>
      <c r="L591" t="s">
        <v>31</v>
      </c>
      <c r="M591" t="s">
        <v>688</v>
      </c>
    </row>
    <row r="592" spans="1:13" ht="15.75" x14ac:dyDescent="0.25">
      <c r="A592" s="2">
        <v>370</v>
      </c>
      <c r="B592" s="12">
        <v>260</v>
      </c>
      <c r="C592" s="12">
        <f>COUNTIF(B:B,Table1[[#This Row],[Order_id]])</f>
        <v>2</v>
      </c>
      <c r="D592" t="s">
        <v>42</v>
      </c>
      <c r="E592" s="2">
        <v>18</v>
      </c>
      <c r="F592" s="1" t="s">
        <v>90</v>
      </c>
      <c r="G592" s="1" t="str">
        <f>TEXT(Table1[[#This Row],[Order_date]],"dddd")</f>
        <v>Saturday</v>
      </c>
      <c r="H592" s="13">
        <v>0.5044791666666667</v>
      </c>
      <c r="I592" s="2">
        <v>11.64</v>
      </c>
      <c r="J592" s="2">
        <v>374.66</v>
      </c>
      <c r="K592" t="s">
        <v>19</v>
      </c>
      <c r="L592" t="s">
        <v>31</v>
      </c>
      <c r="M592" t="s">
        <v>1166</v>
      </c>
    </row>
    <row r="593" spans="1:13" ht="15.75" x14ac:dyDescent="0.25">
      <c r="A593" s="2">
        <v>982</v>
      </c>
      <c r="B593" s="12">
        <v>260</v>
      </c>
      <c r="C593" s="12">
        <f>COUNTIF(B:B,Table1[[#This Row],[Order_id]])</f>
        <v>2</v>
      </c>
      <c r="D593" t="s">
        <v>17</v>
      </c>
      <c r="E593" s="2">
        <v>18</v>
      </c>
      <c r="F593" s="1" t="s">
        <v>487</v>
      </c>
      <c r="G593" s="1" t="str">
        <f>TEXT(Table1[[#This Row],[Order_date]],"dddd")</f>
        <v>Sunday</v>
      </c>
      <c r="H593" s="13">
        <v>0.5044791666666667</v>
      </c>
      <c r="I593" s="2">
        <v>12.6</v>
      </c>
      <c r="J593" s="2">
        <v>475.57</v>
      </c>
      <c r="K593" t="s">
        <v>16</v>
      </c>
      <c r="L593" t="s">
        <v>13</v>
      </c>
      <c r="M593" t="s">
        <v>1167</v>
      </c>
    </row>
    <row r="594" spans="1:13" ht="15.75" x14ac:dyDescent="0.25">
      <c r="A594" s="2">
        <v>252</v>
      </c>
      <c r="B594" s="12">
        <v>261</v>
      </c>
      <c r="C594" s="12">
        <f>COUNTIF(B:B,Table1[[#This Row],[Order_id]])</f>
        <v>1</v>
      </c>
      <c r="D594" t="s">
        <v>42</v>
      </c>
      <c r="E594" s="2">
        <v>5</v>
      </c>
      <c r="F594" s="1" t="s">
        <v>444</v>
      </c>
      <c r="G594" s="1" t="str">
        <f>TEXT(Table1[[#This Row],[Order_date]],"dddd")</f>
        <v>Monday</v>
      </c>
      <c r="H594" s="13">
        <v>0.52672453703703703</v>
      </c>
      <c r="I594" s="2">
        <v>12.81</v>
      </c>
      <c r="J594" s="2">
        <v>245.35</v>
      </c>
      <c r="K594" t="s">
        <v>12</v>
      </c>
      <c r="L594" t="s">
        <v>13</v>
      </c>
      <c r="M594" t="s">
        <v>689</v>
      </c>
    </row>
    <row r="595" spans="1:13" ht="15.75" x14ac:dyDescent="0.25">
      <c r="A595" s="2">
        <v>594</v>
      </c>
      <c r="B595" s="12">
        <v>262</v>
      </c>
      <c r="C595" s="12">
        <f>COUNTIF(B:B,Table1[[#This Row],[Order_id]])</f>
        <v>1</v>
      </c>
      <c r="D595" t="s">
        <v>46</v>
      </c>
      <c r="E595" s="2">
        <v>0</v>
      </c>
      <c r="F595" s="1" t="s">
        <v>338</v>
      </c>
      <c r="G595" s="1" t="str">
        <f>TEXT(Table1[[#This Row],[Order_date]],"dddd")</f>
        <v>Tuesday</v>
      </c>
      <c r="H595" s="13">
        <v>0.52917824074074071</v>
      </c>
      <c r="I595" s="2">
        <v>11.58</v>
      </c>
      <c r="J595" s="2">
        <v>700.02</v>
      </c>
      <c r="K595" t="s">
        <v>16</v>
      </c>
      <c r="L595" t="s">
        <v>26</v>
      </c>
      <c r="M595" t="s">
        <v>1168</v>
      </c>
    </row>
    <row r="596" spans="1:13" ht="15.75" x14ac:dyDescent="0.25">
      <c r="A596" s="2">
        <v>353</v>
      </c>
      <c r="B596" s="12">
        <v>263</v>
      </c>
      <c r="C596" s="12">
        <f>COUNTIF(B:B,Table1[[#This Row],[Order_id]])</f>
        <v>1</v>
      </c>
      <c r="D596" t="s">
        <v>14</v>
      </c>
      <c r="E596" s="2">
        <v>17</v>
      </c>
      <c r="F596" s="1" t="s">
        <v>488</v>
      </c>
      <c r="G596" s="1" t="str">
        <f>TEXT(Table1[[#This Row],[Order_date]],"dddd")</f>
        <v>Sunday</v>
      </c>
      <c r="H596" s="13">
        <v>0.53983796296296294</v>
      </c>
      <c r="I596" s="2">
        <v>8.51</v>
      </c>
      <c r="J596" s="2">
        <v>706.98</v>
      </c>
      <c r="K596" t="s">
        <v>16</v>
      </c>
      <c r="L596" t="s">
        <v>26</v>
      </c>
      <c r="M596" t="s">
        <v>1169</v>
      </c>
    </row>
    <row r="597" spans="1:13" ht="15.75" x14ac:dyDescent="0.25">
      <c r="A597" s="2">
        <v>875</v>
      </c>
      <c r="B597" s="12">
        <v>264</v>
      </c>
      <c r="C597" s="12">
        <f>COUNTIF(B:B,Table1[[#This Row],[Order_id]])</f>
        <v>1</v>
      </c>
      <c r="D597" t="s">
        <v>46</v>
      </c>
      <c r="E597" s="2">
        <v>12</v>
      </c>
      <c r="F597" s="1" t="s">
        <v>233</v>
      </c>
      <c r="G597" s="1" t="str">
        <f>TEXT(Table1[[#This Row],[Order_date]],"dddd")</f>
        <v>Saturday</v>
      </c>
      <c r="H597" s="13">
        <v>0.54443287037037036</v>
      </c>
      <c r="I597" s="2">
        <v>11.58</v>
      </c>
      <c r="J597" s="2">
        <v>609.51</v>
      </c>
      <c r="K597" t="s">
        <v>28</v>
      </c>
      <c r="L597" t="s">
        <v>31</v>
      </c>
      <c r="M597" t="s">
        <v>690</v>
      </c>
    </row>
    <row r="598" spans="1:13" ht="15.75" x14ac:dyDescent="0.25">
      <c r="A598" s="2">
        <v>439</v>
      </c>
      <c r="B598" s="12">
        <v>265</v>
      </c>
      <c r="C598" s="12">
        <f>COUNTIF(B:B,Table1[[#This Row],[Order_id]])</f>
        <v>4</v>
      </c>
      <c r="D598" t="s">
        <v>23</v>
      </c>
      <c r="E598" s="2">
        <v>7</v>
      </c>
      <c r="F598" s="1" t="s">
        <v>489</v>
      </c>
      <c r="G598" s="1" t="str">
        <f>TEXT(Table1[[#This Row],[Order_date]],"dddd")</f>
        <v>Wednesday</v>
      </c>
      <c r="H598" s="13">
        <v>0.54493055555555558</v>
      </c>
      <c r="I598" s="2">
        <v>19.14</v>
      </c>
      <c r="J598" s="2">
        <v>345.68</v>
      </c>
      <c r="K598" t="s">
        <v>16</v>
      </c>
      <c r="L598" t="s">
        <v>13</v>
      </c>
      <c r="M598" t="s">
        <v>1170</v>
      </c>
    </row>
    <row r="599" spans="1:13" ht="15.75" x14ac:dyDescent="0.25">
      <c r="A599" s="2">
        <v>40</v>
      </c>
      <c r="B599" s="12">
        <v>265</v>
      </c>
      <c r="C599" s="12">
        <f>COUNTIF(B:B,Table1[[#This Row],[Order_id]])</f>
        <v>4</v>
      </c>
      <c r="D599" t="s">
        <v>17</v>
      </c>
      <c r="E599" s="2">
        <v>7</v>
      </c>
      <c r="F599" s="1" t="s">
        <v>213</v>
      </c>
      <c r="G599" s="1" t="str">
        <f>TEXT(Table1[[#This Row],[Order_date]],"dddd")</f>
        <v>Tuesday</v>
      </c>
      <c r="H599" s="13">
        <v>0.54493055555555558</v>
      </c>
      <c r="I599" s="2">
        <v>6.41</v>
      </c>
      <c r="J599" s="2">
        <v>831.08</v>
      </c>
      <c r="K599" t="s">
        <v>28</v>
      </c>
      <c r="L599" t="s">
        <v>13</v>
      </c>
      <c r="M599" t="s">
        <v>691</v>
      </c>
    </row>
    <row r="600" spans="1:13" ht="15.75" x14ac:dyDescent="0.25">
      <c r="A600" s="2">
        <v>405</v>
      </c>
      <c r="B600" s="12">
        <v>265</v>
      </c>
      <c r="C600" s="12">
        <f>COUNTIF(B:B,Table1[[#This Row],[Order_id]])</f>
        <v>4</v>
      </c>
      <c r="D600" t="s">
        <v>40</v>
      </c>
      <c r="E600" s="2">
        <v>15</v>
      </c>
      <c r="F600" s="1" t="s">
        <v>142</v>
      </c>
      <c r="G600" s="1" t="str">
        <f>TEXT(Table1[[#This Row],[Order_date]],"dddd")</f>
        <v>Thursday</v>
      </c>
      <c r="H600" s="13">
        <v>0.54493055555555558</v>
      </c>
      <c r="I600" s="2">
        <v>12.23</v>
      </c>
      <c r="J600" s="2">
        <v>51.23</v>
      </c>
      <c r="K600" t="s">
        <v>19</v>
      </c>
      <c r="L600" t="s">
        <v>26</v>
      </c>
      <c r="M600" t="s">
        <v>1171</v>
      </c>
    </row>
    <row r="601" spans="1:13" ht="15.75" x14ac:dyDescent="0.25">
      <c r="A601" s="2">
        <v>556</v>
      </c>
      <c r="B601" s="12">
        <v>265</v>
      </c>
      <c r="C601" s="12">
        <f>COUNTIF(B:B,Table1[[#This Row],[Order_id]])</f>
        <v>4</v>
      </c>
      <c r="D601" t="s">
        <v>20</v>
      </c>
      <c r="E601" s="2">
        <v>20</v>
      </c>
      <c r="F601" s="1" t="s">
        <v>39</v>
      </c>
      <c r="G601" s="1" t="str">
        <f>TEXT(Table1[[#This Row],[Order_date]],"dddd")</f>
        <v>Sunday</v>
      </c>
      <c r="H601" s="13">
        <v>0.54493055555555558</v>
      </c>
      <c r="I601" s="2">
        <v>16.489999999999998</v>
      </c>
      <c r="J601" s="2">
        <v>825</v>
      </c>
      <c r="K601" t="s">
        <v>12</v>
      </c>
      <c r="L601" t="s">
        <v>13</v>
      </c>
      <c r="M601" t="s">
        <v>692</v>
      </c>
    </row>
    <row r="602" spans="1:13" ht="15.75" x14ac:dyDescent="0.25">
      <c r="A602" s="2">
        <v>8</v>
      </c>
      <c r="B602" s="12">
        <v>266</v>
      </c>
      <c r="C602" s="12">
        <f>COUNTIF(B:B,Table1[[#This Row],[Order_id]])</f>
        <v>1</v>
      </c>
      <c r="D602" t="s">
        <v>42</v>
      </c>
      <c r="E602" s="2">
        <v>18</v>
      </c>
      <c r="F602" s="1" t="s">
        <v>490</v>
      </c>
      <c r="G602" s="1" t="str">
        <f>TEXT(Table1[[#This Row],[Order_date]],"dddd")</f>
        <v>Tuesday</v>
      </c>
      <c r="H602" s="13">
        <v>0.54825231481481485</v>
      </c>
      <c r="I602" s="2">
        <v>11.32</v>
      </c>
      <c r="J602" s="2">
        <v>124.07</v>
      </c>
      <c r="K602" t="s">
        <v>12</v>
      </c>
      <c r="L602" t="s">
        <v>13</v>
      </c>
      <c r="M602" t="s">
        <v>693</v>
      </c>
    </row>
    <row r="603" spans="1:13" ht="15.75" x14ac:dyDescent="0.25">
      <c r="A603" s="2">
        <v>234</v>
      </c>
      <c r="B603" s="12">
        <v>267</v>
      </c>
      <c r="C603" s="12">
        <f>COUNTIF(B:B,Table1[[#This Row],[Order_id]])</f>
        <v>3</v>
      </c>
      <c r="D603" t="s">
        <v>40</v>
      </c>
      <c r="E603" s="2">
        <v>10</v>
      </c>
      <c r="F603" s="1" t="s">
        <v>491</v>
      </c>
      <c r="G603" s="1" t="str">
        <f>TEXT(Table1[[#This Row],[Order_date]],"dddd")</f>
        <v>Wednesday</v>
      </c>
      <c r="H603" s="13">
        <v>0.56793981481481481</v>
      </c>
      <c r="I603" s="2">
        <v>17.09</v>
      </c>
      <c r="J603" s="2">
        <v>42.44</v>
      </c>
      <c r="K603" t="s">
        <v>12</v>
      </c>
      <c r="L603" t="s">
        <v>13</v>
      </c>
      <c r="M603" t="s">
        <v>1172</v>
      </c>
    </row>
    <row r="604" spans="1:13" ht="15.75" x14ac:dyDescent="0.25">
      <c r="A604" s="2">
        <v>104</v>
      </c>
      <c r="B604" s="12">
        <v>267</v>
      </c>
      <c r="C604" s="12">
        <f>COUNTIF(B:B,Table1[[#This Row],[Order_id]])</f>
        <v>3</v>
      </c>
      <c r="D604" t="s">
        <v>23</v>
      </c>
      <c r="E604" s="2">
        <v>2</v>
      </c>
      <c r="F604" s="1" t="s">
        <v>492</v>
      </c>
      <c r="G604" s="1" t="str">
        <f>TEXT(Table1[[#This Row],[Order_date]],"dddd")</f>
        <v>Friday</v>
      </c>
      <c r="H604" s="13">
        <v>0.56793981481481481</v>
      </c>
      <c r="I604" s="2">
        <v>15.63</v>
      </c>
      <c r="J604" s="2">
        <v>763.29</v>
      </c>
      <c r="K604" t="s">
        <v>16</v>
      </c>
      <c r="L604" t="s">
        <v>31</v>
      </c>
      <c r="M604" t="s">
        <v>1173</v>
      </c>
    </row>
    <row r="605" spans="1:13" ht="15.75" x14ac:dyDescent="0.25">
      <c r="A605" s="2">
        <v>93</v>
      </c>
      <c r="B605" s="12">
        <v>267</v>
      </c>
      <c r="C605" s="12">
        <f>COUNTIF(B:B,Table1[[#This Row],[Order_id]])</f>
        <v>3</v>
      </c>
      <c r="D605" t="s">
        <v>23</v>
      </c>
      <c r="E605" s="2">
        <v>17</v>
      </c>
      <c r="F605" s="1" t="s">
        <v>493</v>
      </c>
      <c r="G605" s="1" t="str">
        <f>TEXT(Table1[[#This Row],[Order_date]],"dddd")</f>
        <v>Tuesday</v>
      </c>
      <c r="H605" s="13">
        <v>0.56793981481481481</v>
      </c>
      <c r="I605" s="2">
        <v>16.11</v>
      </c>
      <c r="J605" s="2">
        <v>488.47</v>
      </c>
      <c r="K605" t="s">
        <v>19</v>
      </c>
      <c r="L605" t="s">
        <v>31</v>
      </c>
      <c r="M605" t="s">
        <v>1174</v>
      </c>
    </row>
    <row r="606" spans="1:13" ht="15.75" x14ac:dyDescent="0.25">
      <c r="A606" s="2">
        <v>144</v>
      </c>
      <c r="B606" s="12">
        <v>268</v>
      </c>
      <c r="C606" s="12">
        <f>COUNTIF(B:B,Table1[[#This Row],[Order_id]])</f>
        <v>2</v>
      </c>
      <c r="D606" t="s">
        <v>46</v>
      </c>
      <c r="E606" s="2">
        <v>4</v>
      </c>
      <c r="F606" s="1" t="s">
        <v>494</v>
      </c>
      <c r="G606" s="1" t="str">
        <f>TEXT(Table1[[#This Row],[Order_date]],"dddd")</f>
        <v>Sunday</v>
      </c>
      <c r="H606" s="13">
        <v>0.56997685185185187</v>
      </c>
      <c r="I606" s="2">
        <v>7.42</v>
      </c>
      <c r="J606" s="2">
        <v>153.38</v>
      </c>
      <c r="K606" t="s">
        <v>28</v>
      </c>
      <c r="L606" t="s">
        <v>22</v>
      </c>
      <c r="M606" t="s">
        <v>1175</v>
      </c>
    </row>
    <row r="607" spans="1:13" ht="15.75" x14ac:dyDescent="0.25">
      <c r="A607" s="2">
        <v>688</v>
      </c>
      <c r="B607" s="12">
        <v>268</v>
      </c>
      <c r="C607" s="12">
        <f>COUNTIF(B:B,Table1[[#This Row],[Order_id]])</f>
        <v>2</v>
      </c>
      <c r="D607" t="s">
        <v>36</v>
      </c>
      <c r="E607" s="2">
        <v>2</v>
      </c>
      <c r="F607" s="1" t="s">
        <v>495</v>
      </c>
      <c r="G607" s="1" t="str">
        <f>TEXT(Table1[[#This Row],[Order_date]],"dddd")</f>
        <v>Friday</v>
      </c>
      <c r="H607" s="13">
        <v>0.56997685185185187</v>
      </c>
      <c r="I607" s="2">
        <v>11.8</v>
      </c>
      <c r="J607" s="2">
        <v>777.37</v>
      </c>
      <c r="K607" t="s">
        <v>16</v>
      </c>
      <c r="L607" t="s">
        <v>13</v>
      </c>
      <c r="M607" t="s">
        <v>1176</v>
      </c>
    </row>
    <row r="608" spans="1:13" ht="15.75" x14ac:dyDescent="0.25">
      <c r="A608" s="2">
        <v>462</v>
      </c>
      <c r="B608" s="12">
        <v>269</v>
      </c>
      <c r="C608" s="12">
        <f>COUNTIF(B:B,Table1[[#This Row],[Order_id]])</f>
        <v>1</v>
      </c>
      <c r="D608" t="s">
        <v>40</v>
      </c>
      <c r="E608" s="2">
        <v>7</v>
      </c>
      <c r="F608" s="1" t="s">
        <v>496</v>
      </c>
      <c r="G608" s="1" t="str">
        <f>TEXT(Table1[[#This Row],[Order_date]],"dddd")</f>
        <v>Monday</v>
      </c>
      <c r="H608" s="13">
        <v>0.57608796296296294</v>
      </c>
      <c r="I608" s="2">
        <v>18.350000000000001</v>
      </c>
      <c r="J608" s="2">
        <v>231.1</v>
      </c>
      <c r="K608" t="s">
        <v>19</v>
      </c>
      <c r="L608" t="s">
        <v>26</v>
      </c>
      <c r="M608" t="s">
        <v>1177</v>
      </c>
    </row>
    <row r="609" spans="1:13" ht="15.75" x14ac:dyDescent="0.25">
      <c r="A609" s="2">
        <v>835</v>
      </c>
      <c r="B609" s="12">
        <v>270</v>
      </c>
      <c r="C609" s="12">
        <f>COUNTIF(B:B,Table1[[#This Row],[Order_id]])</f>
        <v>3</v>
      </c>
      <c r="D609" t="s">
        <v>29</v>
      </c>
      <c r="E609" s="2">
        <v>4</v>
      </c>
      <c r="F609" s="1" t="s">
        <v>420</v>
      </c>
      <c r="G609" s="1" t="str">
        <f>TEXT(Table1[[#This Row],[Order_date]],"dddd")</f>
        <v>Tuesday</v>
      </c>
      <c r="H609" s="13">
        <v>0.58960648148148154</v>
      </c>
      <c r="I609" s="2">
        <v>8.3000000000000007</v>
      </c>
      <c r="J609" s="2">
        <v>962.67</v>
      </c>
      <c r="K609" t="s">
        <v>28</v>
      </c>
      <c r="L609" t="s">
        <v>26</v>
      </c>
      <c r="M609" t="s">
        <v>1178</v>
      </c>
    </row>
    <row r="610" spans="1:13" ht="15.75" x14ac:dyDescent="0.25">
      <c r="A610" s="2">
        <v>334</v>
      </c>
      <c r="B610" s="12">
        <v>270</v>
      </c>
      <c r="C610" s="12">
        <f>COUNTIF(B:B,Table1[[#This Row],[Order_id]])</f>
        <v>3</v>
      </c>
      <c r="D610" t="s">
        <v>36</v>
      </c>
      <c r="E610" s="2">
        <v>3</v>
      </c>
      <c r="F610" s="1" t="s">
        <v>233</v>
      </c>
      <c r="G610" s="1" t="str">
        <f>TEXT(Table1[[#This Row],[Order_date]],"dddd")</f>
        <v>Saturday</v>
      </c>
      <c r="H610" s="13">
        <v>0.58960648148148154</v>
      </c>
      <c r="I610" s="2">
        <v>19.05</v>
      </c>
      <c r="J610" s="2">
        <v>144.09</v>
      </c>
      <c r="K610" t="s">
        <v>12</v>
      </c>
      <c r="L610" t="s">
        <v>26</v>
      </c>
      <c r="M610" t="s">
        <v>1179</v>
      </c>
    </row>
    <row r="611" spans="1:13" ht="15.75" x14ac:dyDescent="0.25">
      <c r="A611" s="2">
        <v>789</v>
      </c>
      <c r="B611" s="12">
        <v>270</v>
      </c>
      <c r="C611" s="12">
        <f>COUNTIF(B:B,Table1[[#This Row],[Order_id]])</f>
        <v>3</v>
      </c>
      <c r="D611" t="s">
        <v>42</v>
      </c>
      <c r="E611" s="2">
        <v>16</v>
      </c>
      <c r="F611" s="1" t="s">
        <v>433</v>
      </c>
      <c r="G611" s="1" t="str">
        <f>TEXT(Table1[[#This Row],[Order_date]],"dddd")</f>
        <v>Wednesday</v>
      </c>
      <c r="H611" s="13">
        <v>0.58960648148148154</v>
      </c>
      <c r="I611" s="2">
        <v>12.93</v>
      </c>
      <c r="J611" s="2">
        <v>552.64</v>
      </c>
      <c r="K611" t="s">
        <v>12</v>
      </c>
      <c r="L611" t="s">
        <v>22</v>
      </c>
      <c r="M611" t="s">
        <v>1180</v>
      </c>
    </row>
    <row r="612" spans="1:13" ht="15.75" x14ac:dyDescent="0.25">
      <c r="A612" s="2">
        <v>950</v>
      </c>
      <c r="B612" s="12">
        <v>271</v>
      </c>
      <c r="C612" s="12">
        <f>COUNTIF(B:B,Table1[[#This Row],[Order_id]])</f>
        <v>10</v>
      </c>
      <c r="D612" t="s">
        <v>17</v>
      </c>
      <c r="E612" s="2">
        <v>12</v>
      </c>
      <c r="F612" s="1" t="s">
        <v>342</v>
      </c>
      <c r="G612" s="1" t="str">
        <f>TEXT(Table1[[#This Row],[Order_date]],"dddd")</f>
        <v>Sunday</v>
      </c>
      <c r="H612" s="13">
        <v>0.5988310185185185</v>
      </c>
      <c r="I612" s="2">
        <v>19.260000000000002</v>
      </c>
      <c r="J612" s="2">
        <v>445.86</v>
      </c>
      <c r="K612" t="s">
        <v>12</v>
      </c>
      <c r="L612" t="s">
        <v>31</v>
      </c>
      <c r="M612" t="s">
        <v>1181</v>
      </c>
    </row>
    <row r="613" spans="1:13" ht="15.75" x14ac:dyDescent="0.25">
      <c r="A613" s="2">
        <v>540</v>
      </c>
      <c r="B613" s="12">
        <v>271</v>
      </c>
      <c r="C613" s="12">
        <f>COUNTIF(B:B,Table1[[#This Row],[Order_id]])</f>
        <v>10</v>
      </c>
      <c r="D613" t="s">
        <v>29</v>
      </c>
      <c r="E613" s="2">
        <v>7</v>
      </c>
      <c r="F613" s="1" t="s">
        <v>497</v>
      </c>
      <c r="G613" s="1" t="str">
        <f>TEXT(Table1[[#This Row],[Order_date]],"dddd")</f>
        <v>Tuesday</v>
      </c>
      <c r="H613" s="13">
        <v>0.5988310185185185</v>
      </c>
      <c r="I613" s="2">
        <v>8.3000000000000007</v>
      </c>
      <c r="J613" s="2">
        <v>563.39</v>
      </c>
      <c r="K613" t="s">
        <v>28</v>
      </c>
      <c r="L613" t="s">
        <v>22</v>
      </c>
      <c r="M613" t="s">
        <v>1182</v>
      </c>
    </row>
    <row r="614" spans="1:13" ht="15.75" x14ac:dyDescent="0.25">
      <c r="A614" s="2">
        <v>927</v>
      </c>
      <c r="B614" s="12">
        <v>271</v>
      </c>
      <c r="C614" s="12">
        <f>COUNTIF(B:B,Table1[[#This Row],[Order_id]])</f>
        <v>10</v>
      </c>
      <c r="D614" t="s">
        <v>29</v>
      </c>
      <c r="E614" s="2">
        <v>1</v>
      </c>
      <c r="F614" s="1" t="s">
        <v>482</v>
      </c>
      <c r="G614" s="1" t="str">
        <f>TEXT(Table1[[#This Row],[Order_date]],"dddd")</f>
        <v>Saturday</v>
      </c>
      <c r="H614" s="13">
        <v>0.5988310185185185</v>
      </c>
      <c r="I614" s="2">
        <v>11.67</v>
      </c>
      <c r="J614" s="2">
        <v>652.41</v>
      </c>
      <c r="K614" t="s">
        <v>28</v>
      </c>
      <c r="L614" t="s">
        <v>22</v>
      </c>
      <c r="M614" t="s">
        <v>1183</v>
      </c>
    </row>
    <row r="615" spans="1:13" ht="15.75" x14ac:dyDescent="0.25">
      <c r="A615" s="2">
        <v>936</v>
      </c>
      <c r="B615" s="12">
        <v>271</v>
      </c>
      <c r="C615" s="12">
        <f>COUNTIF(B:B,Table1[[#This Row],[Order_id]])</f>
        <v>10</v>
      </c>
      <c r="D615" t="s">
        <v>10</v>
      </c>
      <c r="E615" s="2">
        <v>1</v>
      </c>
      <c r="F615" s="1" t="s">
        <v>433</v>
      </c>
      <c r="G615" s="1" t="str">
        <f>TEXT(Table1[[#This Row],[Order_date]],"dddd")</f>
        <v>Wednesday</v>
      </c>
      <c r="H615" s="13">
        <v>0.5988310185185185</v>
      </c>
      <c r="I615" s="2">
        <v>18.579999999999998</v>
      </c>
      <c r="J615" s="2">
        <v>299.08</v>
      </c>
      <c r="K615" t="s">
        <v>16</v>
      </c>
      <c r="L615" t="s">
        <v>26</v>
      </c>
      <c r="M615" t="s">
        <v>1184</v>
      </c>
    </row>
    <row r="616" spans="1:13" ht="15.75" x14ac:dyDescent="0.25">
      <c r="A616" s="2">
        <v>455</v>
      </c>
      <c r="B616" s="12">
        <v>271</v>
      </c>
      <c r="C616" s="12">
        <f>COUNTIF(B:B,Table1[[#This Row],[Order_id]])</f>
        <v>10</v>
      </c>
      <c r="D616" t="s">
        <v>29</v>
      </c>
      <c r="E616" s="2">
        <v>11</v>
      </c>
      <c r="F616" s="1" t="s">
        <v>498</v>
      </c>
      <c r="G616" s="1" t="str">
        <f>TEXT(Table1[[#This Row],[Order_date]],"dddd")</f>
        <v>Tuesday</v>
      </c>
      <c r="H616" s="13">
        <v>0.5988310185185185</v>
      </c>
      <c r="I616" s="2">
        <v>19.09</v>
      </c>
      <c r="J616" s="2">
        <v>547.04</v>
      </c>
      <c r="K616" t="s">
        <v>19</v>
      </c>
      <c r="L616" t="s">
        <v>22</v>
      </c>
      <c r="M616" t="s">
        <v>1185</v>
      </c>
    </row>
    <row r="617" spans="1:13" ht="15.75" x14ac:dyDescent="0.25">
      <c r="A617" s="2">
        <v>107</v>
      </c>
      <c r="B617" s="12">
        <v>271</v>
      </c>
      <c r="C617" s="12">
        <f>COUNTIF(B:B,Table1[[#This Row],[Order_id]])</f>
        <v>10</v>
      </c>
      <c r="D617" t="s">
        <v>14</v>
      </c>
      <c r="E617" s="2">
        <v>9</v>
      </c>
      <c r="F617" s="1" t="s">
        <v>242</v>
      </c>
      <c r="G617" s="1" t="str">
        <f>TEXT(Table1[[#This Row],[Order_date]],"dddd")</f>
        <v>Friday</v>
      </c>
      <c r="H617" s="13">
        <v>0.5988310185185185</v>
      </c>
      <c r="I617" s="2">
        <v>6.7</v>
      </c>
      <c r="J617" s="2">
        <v>810.45</v>
      </c>
      <c r="K617" t="s">
        <v>28</v>
      </c>
      <c r="L617" t="s">
        <v>13</v>
      </c>
      <c r="M617" t="s">
        <v>1186</v>
      </c>
    </row>
    <row r="618" spans="1:13" ht="15.75" x14ac:dyDescent="0.25">
      <c r="A618" s="2">
        <v>196</v>
      </c>
      <c r="B618" s="12">
        <v>271</v>
      </c>
      <c r="C618" s="12">
        <f>COUNTIF(B:B,Table1[[#This Row],[Order_id]])</f>
        <v>10</v>
      </c>
      <c r="D618" t="s">
        <v>23</v>
      </c>
      <c r="E618" s="2">
        <v>17</v>
      </c>
      <c r="F618" s="1" t="s">
        <v>499</v>
      </c>
      <c r="G618" s="1" t="str">
        <f>TEXT(Table1[[#This Row],[Order_date]],"dddd")</f>
        <v>Sunday</v>
      </c>
      <c r="H618" s="13">
        <v>0.5988310185185185</v>
      </c>
      <c r="I618" s="2">
        <v>18.61</v>
      </c>
      <c r="J618" s="2">
        <v>235.07</v>
      </c>
      <c r="K618" t="s">
        <v>12</v>
      </c>
      <c r="L618" t="s">
        <v>26</v>
      </c>
      <c r="M618" t="s">
        <v>694</v>
      </c>
    </row>
    <row r="619" spans="1:13" ht="15.75" x14ac:dyDescent="0.25">
      <c r="A619" s="2">
        <v>528</v>
      </c>
      <c r="B619" s="12">
        <v>271</v>
      </c>
      <c r="C619" s="12">
        <f>COUNTIF(B:B,Table1[[#This Row],[Order_id]])</f>
        <v>10</v>
      </c>
      <c r="D619" t="s">
        <v>46</v>
      </c>
      <c r="E619" s="2">
        <v>11</v>
      </c>
      <c r="F619" s="1" t="s">
        <v>500</v>
      </c>
      <c r="G619" s="1" t="str">
        <f>TEXT(Table1[[#This Row],[Order_date]],"dddd")</f>
        <v>Sunday</v>
      </c>
      <c r="H619" s="13">
        <v>0.5988310185185185</v>
      </c>
      <c r="I619" s="2">
        <v>16.05</v>
      </c>
      <c r="J619" s="2">
        <v>916.57</v>
      </c>
      <c r="K619" t="s">
        <v>12</v>
      </c>
      <c r="L619" t="s">
        <v>22</v>
      </c>
      <c r="M619" t="s">
        <v>695</v>
      </c>
    </row>
    <row r="620" spans="1:13" ht="15.75" x14ac:dyDescent="0.25">
      <c r="A620" s="2">
        <v>141</v>
      </c>
      <c r="B620" s="12">
        <v>271</v>
      </c>
      <c r="C620" s="12">
        <f>COUNTIF(B:B,Table1[[#This Row],[Order_id]])</f>
        <v>10</v>
      </c>
      <c r="D620" t="s">
        <v>10</v>
      </c>
      <c r="E620" s="2">
        <v>2</v>
      </c>
      <c r="F620" s="1" t="s">
        <v>501</v>
      </c>
      <c r="G620" s="1" t="str">
        <f>TEXT(Table1[[#This Row],[Order_date]],"dddd")</f>
        <v>Wednesday</v>
      </c>
      <c r="H620" s="13">
        <v>0.5988310185185185</v>
      </c>
      <c r="I620" s="2">
        <v>17.559999999999999</v>
      </c>
      <c r="J620" s="2">
        <v>962.26</v>
      </c>
      <c r="K620" t="s">
        <v>16</v>
      </c>
      <c r="L620" t="s">
        <v>13</v>
      </c>
      <c r="M620" t="s">
        <v>1187</v>
      </c>
    </row>
    <row r="621" spans="1:13" ht="15.75" x14ac:dyDescent="0.25">
      <c r="A621" s="2">
        <v>443</v>
      </c>
      <c r="B621" s="12">
        <v>271</v>
      </c>
      <c r="C621" s="12">
        <f>COUNTIF(B:B,Table1[[#This Row],[Order_id]])</f>
        <v>10</v>
      </c>
      <c r="D621" t="s">
        <v>36</v>
      </c>
      <c r="E621" s="2">
        <v>14</v>
      </c>
      <c r="F621" s="1" t="s">
        <v>502</v>
      </c>
      <c r="G621" s="1" t="str">
        <f>TEXT(Table1[[#This Row],[Order_date]],"dddd")</f>
        <v>Wednesday</v>
      </c>
      <c r="H621" s="13">
        <v>0.5988310185185185</v>
      </c>
      <c r="I621" s="2">
        <v>12.78</v>
      </c>
      <c r="J621" s="2">
        <v>45.73</v>
      </c>
      <c r="K621" t="s">
        <v>16</v>
      </c>
      <c r="L621" t="s">
        <v>31</v>
      </c>
      <c r="M621" t="s">
        <v>1188</v>
      </c>
    </row>
    <row r="622" spans="1:13" ht="15.75" x14ac:dyDescent="0.25">
      <c r="A622" s="2">
        <v>643</v>
      </c>
      <c r="B622" s="12">
        <v>272</v>
      </c>
      <c r="C622" s="12">
        <f>COUNTIF(B:B,Table1[[#This Row],[Order_id]])</f>
        <v>1</v>
      </c>
      <c r="D622" t="s">
        <v>17</v>
      </c>
      <c r="E622" s="2">
        <v>5</v>
      </c>
      <c r="F622" s="1" t="s">
        <v>503</v>
      </c>
      <c r="G622" s="1" t="str">
        <f>TEXT(Table1[[#This Row],[Order_date]],"dddd")</f>
        <v>Tuesday</v>
      </c>
      <c r="H622" s="13">
        <v>0.60005787037037039</v>
      </c>
      <c r="I622" s="2">
        <v>17.96</v>
      </c>
      <c r="J622" s="2">
        <v>239.78</v>
      </c>
      <c r="K622" t="s">
        <v>12</v>
      </c>
      <c r="L622" t="s">
        <v>13</v>
      </c>
      <c r="M622" t="s">
        <v>696</v>
      </c>
    </row>
    <row r="623" spans="1:13" ht="15.75" x14ac:dyDescent="0.25">
      <c r="A623" s="2">
        <v>671</v>
      </c>
      <c r="B623" s="12">
        <v>273</v>
      </c>
      <c r="C623" s="12">
        <f>COUNTIF(B:B,Table1[[#This Row],[Order_id]])</f>
        <v>1</v>
      </c>
      <c r="D623" t="s">
        <v>29</v>
      </c>
      <c r="E623" s="2">
        <v>8</v>
      </c>
      <c r="F623" s="1" t="s">
        <v>154</v>
      </c>
      <c r="G623" s="1" t="str">
        <f>TEXT(Table1[[#This Row],[Order_date]],"dddd")</f>
        <v>Saturday</v>
      </c>
      <c r="H623" s="13">
        <v>0.60277777777777775</v>
      </c>
      <c r="I623" s="2">
        <v>12.37</v>
      </c>
      <c r="J623" s="2">
        <v>339.7</v>
      </c>
      <c r="K623" t="s">
        <v>28</v>
      </c>
      <c r="L623" t="s">
        <v>22</v>
      </c>
      <c r="M623" t="s">
        <v>1189</v>
      </c>
    </row>
    <row r="624" spans="1:13" ht="15.75" x14ac:dyDescent="0.25">
      <c r="A624" s="2">
        <v>146</v>
      </c>
      <c r="B624" s="12">
        <v>274</v>
      </c>
      <c r="C624" s="12">
        <f>COUNTIF(B:B,Table1[[#This Row],[Order_id]])</f>
        <v>2</v>
      </c>
      <c r="D624" t="s">
        <v>42</v>
      </c>
      <c r="E624" s="2">
        <v>2</v>
      </c>
      <c r="F624" s="1" t="s">
        <v>313</v>
      </c>
      <c r="G624" s="1" t="str">
        <f>TEXT(Table1[[#This Row],[Order_date]],"dddd")</f>
        <v>Friday</v>
      </c>
      <c r="H624" s="13">
        <v>0.60871527777777779</v>
      </c>
      <c r="I624" s="2">
        <v>17.190000000000001</v>
      </c>
      <c r="J624" s="2">
        <v>330.37</v>
      </c>
      <c r="K624" t="s">
        <v>28</v>
      </c>
      <c r="L624" t="s">
        <v>22</v>
      </c>
      <c r="M624" t="s">
        <v>697</v>
      </c>
    </row>
    <row r="625" spans="1:13" ht="15.75" x14ac:dyDescent="0.25">
      <c r="A625" s="2">
        <v>433</v>
      </c>
      <c r="B625" s="12">
        <v>274</v>
      </c>
      <c r="C625" s="12">
        <f>COUNTIF(B:B,Table1[[#This Row],[Order_id]])</f>
        <v>2</v>
      </c>
      <c r="D625" t="s">
        <v>23</v>
      </c>
      <c r="E625" s="2">
        <v>10</v>
      </c>
      <c r="F625" s="1" t="s">
        <v>504</v>
      </c>
      <c r="G625" s="1" t="str">
        <f>TEXT(Table1[[#This Row],[Order_date]],"dddd")</f>
        <v>Tuesday</v>
      </c>
      <c r="H625" s="13">
        <v>0.60871527777777779</v>
      </c>
      <c r="I625" s="2">
        <v>6.37</v>
      </c>
      <c r="J625" s="2">
        <v>309.20999999999998</v>
      </c>
      <c r="K625" t="s">
        <v>19</v>
      </c>
      <c r="L625" t="s">
        <v>22</v>
      </c>
      <c r="M625" t="s">
        <v>1190</v>
      </c>
    </row>
    <row r="626" spans="1:13" ht="15.75" x14ac:dyDescent="0.25">
      <c r="A626" s="2">
        <v>117</v>
      </c>
      <c r="B626" s="12">
        <v>275</v>
      </c>
      <c r="C626" s="12">
        <f>COUNTIF(B:B,Table1[[#This Row],[Order_id]])</f>
        <v>4</v>
      </c>
      <c r="D626" t="s">
        <v>42</v>
      </c>
      <c r="E626" s="2">
        <v>4</v>
      </c>
      <c r="F626" s="1" t="s">
        <v>505</v>
      </c>
      <c r="G626" s="1" t="str">
        <f>TEXT(Table1[[#This Row],[Order_date]],"dddd")</f>
        <v>Sunday</v>
      </c>
      <c r="H626" s="13">
        <v>0.60988425925925926</v>
      </c>
      <c r="I626" s="2">
        <v>14.59</v>
      </c>
      <c r="J626" s="2">
        <v>115.33</v>
      </c>
      <c r="K626" t="s">
        <v>28</v>
      </c>
      <c r="L626" t="s">
        <v>22</v>
      </c>
      <c r="M626" t="s">
        <v>1191</v>
      </c>
    </row>
    <row r="627" spans="1:13" ht="15.75" x14ac:dyDescent="0.25">
      <c r="A627" s="2">
        <v>814</v>
      </c>
      <c r="B627" s="12">
        <v>275</v>
      </c>
      <c r="C627" s="12">
        <f>COUNTIF(B:B,Table1[[#This Row],[Order_id]])</f>
        <v>4</v>
      </c>
      <c r="D627" t="s">
        <v>42</v>
      </c>
      <c r="E627" s="2">
        <v>0</v>
      </c>
      <c r="F627" s="1" t="s">
        <v>415</v>
      </c>
      <c r="G627" s="1" t="str">
        <f>TEXT(Table1[[#This Row],[Order_date]],"dddd")</f>
        <v>Saturday</v>
      </c>
      <c r="H627" s="13">
        <v>0.60988425925925926</v>
      </c>
      <c r="I627" s="2">
        <v>16.89</v>
      </c>
      <c r="J627" s="2">
        <v>389.57</v>
      </c>
      <c r="K627" t="s">
        <v>19</v>
      </c>
      <c r="L627" t="s">
        <v>22</v>
      </c>
      <c r="M627" t="s">
        <v>1192</v>
      </c>
    </row>
    <row r="628" spans="1:13" ht="15.75" x14ac:dyDescent="0.25">
      <c r="A628" s="2">
        <v>283</v>
      </c>
      <c r="B628" s="12">
        <v>275</v>
      </c>
      <c r="C628" s="12">
        <f>COUNTIF(B:B,Table1[[#This Row],[Order_id]])</f>
        <v>4</v>
      </c>
      <c r="D628" t="s">
        <v>40</v>
      </c>
      <c r="E628" s="2">
        <v>20</v>
      </c>
      <c r="F628" s="1" t="s">
        <v>292</v>
      </c>
      <c r="G628" s="1" t="str">
        <f>TEXT(Table1[[#This Row],[Order_date]],"dddd")</f>
        <v>Monday</v>
      </c>
      <c r="H628" s="13">
        <v>0.60988425925925926</v>
      </c>
      <c r="I628" s="2">
        <v>19.55</v>
      </c>
      <c r="J628" s="2">
        <v>939.65</v>
      </c>
      <c r="K628" t="s">
        <v>19</v>
      </c>
      <c r="L628" t="s">
        <v>26</v>
      </c>
      <c r="M628" t="s">
        <v>1193</v>
      </c>
    </row>
    <row r="629" spans="1:13" ht="15.75" x14ac:dyDescent="0.25">
      <c r="A629" s="2">
        <v>141</v>
      </c>
      <c r="B629" s="12">
        <v>275</v>
      </c>
      <c r="C629" s="12">
        <f>COUNTIF(B:B,Table1[[#This Row],[Order_id]])</f>
        <v>4</v>
      </c>
      <c r="D629" t="s">
        <v>17</v>
      </c>
      <c r="E629" s="2">
        <v>16</v>
      </c>
      <c r="F629" s="1" t="s">
        <v>345</v>
      </c>
      <c r="G629" s="1" t="str">
        <f>TEXT(Table1[[#This Row],[Order_date]],"dddd")</f>
        <v>Friday</v>
      </c>
      <c r="H629" s="13">
        <v>0.60988425925925926</v>
      </c>
      <c r="I629" s="2">
        <v>12.22</v>
      </c>
      <c r="J629" s="2">
        <v>176.4</v>
      </c>
      <c r="K629" t="s">
        <v>12</v>
      </c>
      <c r="L629" t="s">
        <v>31</v>
      </c>
      <c r="M629" t="s">
        <v>1194</v>
      </c>
    </row>
    <row r="630" spans="1:13" ht="15.75" x14ac:dyDescent="0.25">
      <c r="A630" s="2">
        <v>933</v>
      </c>
      <c r="B630" s="12">
        <v>276</v>
      </c>
      <c r="C630" s="12">
        <f>COUNTIF(B:B,Table1[[#This Row],[Order_id]])</f>
        <v>2</v>
      </c>
      <c r="D630" t="s">
        <v>10</v>
      </c>
      <c r="E630" s="2">
        <v>8</v>
      </c>
      <c r="F630" s="1" t="s">
        <v>385</v>
      </c>
      <c r="G630" s="1" t="str">
        <f>TEXT(Table1[[#This Row],[Order_date]],"dddd")</f>
        <v>Friday</v>
      </c>
      <c r="H630" s="13">
        <v>0.63770833333333332</v>
      </c>
      <c r="I630" s="2">
        <v>18.93</v>
      </c>
      <c r="J630" s="2">
        <v>237.95</v>
      </c>
      <c r="K630" t="s">
        <v>12</v>
      </c>
      <c r="L630" t="s">
        <v>26</v>
      </c>
      <c r="M630" t="s">
        <v>1195</v>
      </c>
    </row>
    <row r="631" spans="1:13" ht="15.75" x14ac:dyDescent="0.25">
      <c r="A631" s="2">
        <v>745</v>
      </c>
      <c r="B631" s="12">
        <v>276</v>
      </c>
      <c r="C631" s="12">
        <f>COUNTIF(B:B,Table1[[#This Row],[Order_id]])</f>
        <v>2</v>
      </c>
      <c r="D631" t="s">
        <v>23</v>
      </c>
      <c r="E631" s="2">
        <v>8</v>
      </c>
      <c r="F631" s="1" t="s">
        <v>318</v>
      </c>
      <c r="G631" s="1" t="str">
        <f>TEXT(Table1[[#This Row],[Order_date]],"dddd")</f>
        <v>Thursday</v>
      </c>
      <c r="H631" s="13">
        <v>0.63770833333333332</v>
      </c>
      <c r="I631" s="2">
        <v>7.62</v>
      </c>
      <c r="J631" s="2">
        <v>817.09</v>
      </c>
      <c r="K631" t="s">
        <v>16</v>
      </c>
      <c r="L631" t="s">
        <v>26</v>
      </c>
      <c r="M631" t="s">
        <v>1196</v>
      </c>
    </row>
    <row r="632" spans="1:13" ht="15.75" x14ac:dyDescent="0.25">
      <c r="A632" s="2">
        <v>758</v>
      </c>
      <c r="B632" s="12">
        <v>277</v>
      </c>
      <c r="C632" s="12">
        <f>COUNTIF(B:B,Table1[[#This Row],[Order_id]])</f>
        <v>1</v>
      </c>
      <c r="D632" t="s">
        <v>36</v>
      </c>
      <c r="E632" s="2">
        <v>4</v>
      </c>
      <c r="F632" s="1" t="s">
        <v>73</v>
      </c>
      <c r="G632" s="1" t="str">
        <f>TEXT(Table1[[#This Row],[Order_date]],"dddd")</f>
        <v>Tuesday</v>
      </c>
      <c r="H632" s="13">
        <v>0.65405092592592595</v>
      </c>
      <c r="I632" s="2">
        <v>16.98</v>
      </c>
      <c r="J632" s="2">
        <v>962.47</v>
      </c>
      <c r="K632" t="s">
        <v>16</v>
      </c>
      <c r="L632" t="s">
        <v>26</v>
      </c>
      <c r="M632" t="s">
        <v>1197</v>
      </c>
    </row>
    <row r="633" spans="1:13" ht="15.75" x14ac:dyDescent="0.25">
      <c r="A633" s="2">
        <v>933</v>
      </c>
      <c r="B633" s="12">
        <v>278</v>
      </c>
      <c r="C633" s="12">
        <f>COUNTIF(B:B,Table1[[#This Row],[Order_id]])</f>
        <v>2</v>
      </c>
      <c r="D633" t="s">
        <v>14</v>
      </c>
      <c r="E633" s="2">
        <v>7</v>
      </c>
      <c r="F633" s="1" t="s">
        <v>506</v>
      </c>
      <c r="G633" s="1" t="str">
        <f>TEXT(Table1[[#This Row],[Order_date]],"dddd")</f>
        <v>Wednesday</v>
      </c>
      <c r="H633" s="13">
        <v>0.65927083333333336</v>
      </c>
      <c r="I633" s="2">
        <v>15.29</v>
      </c>
      <c r="J633" s="2">
        <v>723.8</v>
      </c>
      <c r="K633" t="s">
        <v>28</v>
      </c>
      <c r="L633" t="s">
        <v>31</v>
      </c>
      <c r="M633" t="s">
        <v>698</v>
      </c>
    </row>
    <row r="634" spans="1:13" ht="15.75" x14ac:dyDescent="0.25">
      <c r="A634" s="2">
        <v>316</v>
      </c>
      <c r="B634" s="12">
        <v>278</v>
      </c>
      <c r="C634" s="12">
        <f>COUNTIF(B:B,Table1[[#This Row],[Order_id]])</f>
        <v>2</v>
      </c>
      <c r="D634" t="s">
        <v>10</v>
      </c>
      <c r="E634" s="2">
        <v>19</v>
      </c>
      <c r="F634" s="1" t="s">
        <v>507</v>
      </c>
      <c r="G634" s="1" t="str">
        <f>TEXT(Table1[[#This Row],[Order_date]],"dddd")</f>
        <v>Saturday</v>
      </c>
      <c r="H634" s="13">
        <v>0.65927083333333336</v>
      </c>
      <c r="I634" s="2">
        <v>13.21</v>
      </c>
      <c r="J634" s="2">
        <v>63.77</v>
      </c>
      <c r="K634" t="s">
        <v>16</v>
      </c>
      <c r="L634" t="s">
        <v>22</v>
      </c>
      <c r="M634" t="s">
        <v>1198</v>
      </c>
    </row>
    <row r="635" spans="1:13" ht="15.75" x14ac:dyDescent="0.25">
      <c r="A635" s="2">
        <v>366</v>
      </c>
      <c r="B635" s="12">
        <v>279</v>
      </c>
      <c r="C635" s="12">
        <f>COUNTIF(B:B,Table1[[#This Row],[Order_id]])</f>
        <v>2</v>
      </c>
      <c r="D635" t="s">
        <v>40</v>
      </c>
      <c r="E635" s="2">
        <v>17</v>
      </c>
      <c r="F635" s="1" t="s">
        <v>332</v>
      </c>
      <c r="G635" s="1" t="str">
        <f>TEXT(Table1[[#This Row],[Order_date]],"dddd")</f>
        <v>Wednesday</v>
      </c>
      <c r="H635" s="13">
        <v>0.67156249999999995</v>
      </c>
      <c r="I635" s="2">
        <v>13.78</v>
      </c>
      <c r="J635" s="2">
        <v>457.42</v>
      </c>
      <c r="K635" t="s">
        <v>28</v>
      </c>
      <c r="L635" t="s">
        <v>31</v>
      </c>
      <c r="M635" t="s">
        <v>1199</v>
      </c>
    </row>
    <row r="636" spans="1:13" ht="15.75" x14ac:dyDescent="0.25">
      <c r="A636" s="2">
        <v>489</v>
      </c>
      <c r="B636" s="12">
        <v>279</v>
      </c>
      <c r="C636" s="12">
        <f>COUNTIF(B:B,Table1[[#This Row],[Order_id]])</f>
        <v>2</v>
      </c>
      <c r="D636" t="s">
        <v>23</v>
      </c>
      <c r="E636" s="2">
        <v>4</v>
      </c>
      <c r="F636" s="1" t="s">
        <v>508</v>
      </c>
      <c r="G636" s="1" t="str">
        <f>TEXT(Table1[[#This Row],[Order_date]],"dddd")</f>
        <v>Monday</v>
      </c>
      <c r="H636" s="13">
        <v>0.67156249999999995</v>
      </c>
      <c r="I636" s="2">
        <v>7.93</v>
      </c>
      <c r="J636" s="2">
        <v>266.02999999999997</v>
      </c>
      <c r="K636" t="s">
        <v>16</v>
      </c>
      <c r="L636" t="s">
        <v>26</v>
      </c>
      <c r="M636" t="s">
        <v>1200</v>
      </c>
    </row>
    <row r="637" spans="1:13" ht="15.75" x14ac:dyDescent="0.25">
      <c r="A637" s="2">
        <v>152</v>
      </c>
      <c r="B637" s="12">
        <v>280</v>
      </c>
      <c r="C637" s="12">
        <f>COUNTIF(B:B,Table1[[#This Row],[Order_id]])</f>
        <v>2</v>
      </c>
      <c r="D637" t="s">
        <v>46</v>
      </c>
      <c r="E637" s="2">
        <v>1</v>
      </c>
      <c r="F637" s="1" t="s">
        <v>378</v>
      </c>
      <c r="G637" s="1" t="str">
        <f>TEXT(Table1[[#This Row],[Order_date]],"dddd")</f>
        <v>Friday</v>
      </c>
      <c r="H637" s="13">
        <v>0.68082175925925925</v>
      </c>
      <c r="I637" s="2">
        <v>16.420000000000002</v>
      </c>
      <c r="J637" s="2">
        <v>565.28</v>
      </c>
      <c r="K637" t="s">
        <v>19</v>
      </c>
      <c r="L637" t="s">
        <v>13</v>
      </c>
      <c r="M637" t="s">
        <v>1201</v>
      </c>
    </row>
    <row r="638" spans="1:13" ht="15.75" x14ac:dyDescent="0.25">
      <c r="A638" s="2">
        <v>143</v>
      </c>
      <c r="B638" s="12">
        <v>280</v>
      </c>
      <c r="C638" s="12">
        <f>COUNTIF(B:B,Table1[[#This Row],[Order_id]])</f>
        <v>2</v>
      </c>
      <c r="D638" t="s">
        <v>29</v>
      </c>
      <c r="E638" s="2">
        <v>16</v>
      </c>
      <c r="F638" s="1" t="s">
        <v>509</v>
      </c>
      <c r="G638" s="1" t="str">
        <f>TEXT(Table1[[#This Row],[Order_date]],"dddd")</f>
        <v>Saturday</v>
      </c>
      <c r="H638" s="13">
        <v>0.68082175925925925</v>
      </c>
      <c r="I638" s="2">
        <v>11.84</v>
      </c>
      <c r="J638" s="2">
        <v>939.09</v>
      </c>
      <c r="K638" t="s">
        <v>12</v>
      </c>
      <c r="L638" t="s">
        <v>31</v>
      </c>
      <c r="M638" t="s">
        <v>1202</v>
      </c>
    </row>
    <row r="639" spans="1:13" ht="15.75" x14ac:dyDescent="0.25">
      <c r="A639" s="2">
        <v>985</v>
      </c>
      <c r="B639" s="12">
        <v>281</v>
      </c>
      <c r="C639" s="12">
        <f>COUNTIF(B:B,Table1[[#This Row],[Order_id]])</f>
        <v>1</v>
      </c>
      <c r="D639" t="s">
        <v>40</v>
      </c>
      <c r="E639" s="2">
        <v>12</v>
      </c>
      <c r="F639" s="1" t="s">
        <v>295</v>
      </c>
      <c r="G639" s="1" t="str">
        <f>TEXT(Table1[[#This Row],[Order_date]],"dddd")</f>
        <v>Tuesday</v>
      </c>
      <c r="H639" s="13">
        <v>0.69013888888888886</v>
      </c>
      <c r="I639" s="2">
        <v>16.07</v>
      </c>
      <c r="J639" s="2">
        <v>33.200000000000003</v>
      </c>
      <c r="K639" t="s">
        <v>19</v>
      </c>
      <c r="L639" t="s">
        <v>22</v>
      </c>
      <c r="M639" t="s">
        <v>1203</v>
      </c>
    </row>
    <row r="640" spans="1:13" ht="15.75" x14ac:dyDescent="0.25">
      <c r="A640" s="2">
        <v>223</v>
      </c>
      <c r="B640" s="12">
        <v>282</v>
      </c>
      <c r="C640" s="12">
        <f>COUNTIF(B:B,Table1[[#This Row],[Order_id]])</f>
        <v>4</v>
      </c>
      <c r="D640" t="s">
        <v>17</v>
      </c>
      <c r="E640" s="2">
        <v>16</v>
      </c>
      <c r="F640" s="1" t="s">
        <v>510</v>
      </c>
      <c r="G640" s="1" t="str">
        <f>TEXT(Table1[[#This Row],[Order_date]],"dddd")</f>
        <v>Wednesday</v>
      </c>
      <c r="H640" s="13">
        <v>0.70113425925925921</v>
      </c>
      <c r="I640" s="2">
        <v>18.760000000000002</v>
      </c>
      <c r="J640" s="2">
        <v>87.72</v>
      </c>
      <c r="K640" t="s">
        <v>28</v>
      </c>
      <c r="L640" t="s">
        <v>13</v>
      </c>
      <c r="M640" t="s">
        <v>699</v>
      </c>
    </row>
    <row r="641" spans="1:13" ht="15.75" x14ac:dyDescent="0.25">
      <c r="A641" s="2">
        <v>305</v>
      </c>
      <c r="B641" s="12">
        <v>282</v>
      </c>
      <c r="C641" s="12">
        <f>COUNTIF(B:B,Table1[[#This Row],[Order_id]])</f>
        <v>4</v>
      </c>
      <c r="D641" t="s">
        <v>23</v>
      </c>
      <c r="E641" s="2">
        <v>0</v>
      </c>
      <c r="F641" s="1" t="s">
        <v>304</v>
      </c>
      <c r="G641" s="1" t="str">
        <f>TEXT(Table1[[#This Row],[Order_date]],"dddd")</f>
        <v>Wednesday</v>
      </c>
      <c r="H641" s="13">
        <v>0.70113425925925921</v>
      </c>
      <c r="I641" s="2">
        <v>17.600000000000001</v>
      </c>
      <c r="J641" s="2">
        <v>125.09</v>
      </c>
      <c r="K641" t="s">
        <v>16</v>
      </c>
      <c r="L641" t="s">
        <v>13</v>
      </c>
      <c r="M641" t="s">
        <v>700</v>
      </c>
    </row>
    <row r="642" spans="1:13" ht="15.75" x14ac:dyDescent="0.25">
      <c r="A642" s="2">
        <v>133</v>
      </c>
      <c r="B642" s="12">
        <v>282</v>
      </c>
      <c r="C642" s="12">
        <f>COUNTIF(B:B,Table1[[#This Row],[Order_id]])</f>
        <v>4</v>
      </c>
      <c r="D642" t="s">
        <v>42</v>
      </c>
      <c r="E642" s="2">
        <v>8</v>
      </c>
      <c r="F642" s="1" t="s">
        <v>511</v>
      </c>
      <c r="G642" s="1" t="str">
        <f>TEXT(Table1[[#This Row],[Order_date]],"dddd")</f>
        <v>Wednesday</v>
      </c>
      <c r="H642" s="13">
        <v>0.70113425925925921</v>
      </c>
      <c r="I642" s="2">
        <v>9.0299999999999994</v>
      </c>
      <c r="J642" s="2">
        <v>543.24</v>
      </c>
      <c r="K642" t="s">
        <v>12</v>
      </c>
      <c r="L642" t="s">
        <v>26</v>
      </c>
      <c r="M642" t="s">
        <v>701</v>
      </c>
    </row>
    <row r="643" spans="1:13" ht="15.75" x14ac:dyDescent="0.25">
      <c r="A643" s="2">
        <v>625</v>
      </c>
      <c r="B643" s="12">
        <v>282</v>
      </c>
      <c r="C643" s="12">
        <f>COUNTIF(B:B,Table1[[#This Row],[Order_id]])</f>
        <v>4</v>
      </c>
      <c r="D643" t="s">
        <v>17</v>
      </c>
      <c r="E643" s="2">
        <v>18</v>
      </c>
      <c r="F643" s="1" t="s">
        <v>374</v>
      </c>
      <c r="G643" s="1" t="str">
        <f>TEXT(Table1[[#This Row],[Order_date]],"dddd")</f>
        <v>Wednesday</v>
      </c>
      <c r="H643" s="13">
        <v>0.70113425925925921</v>
      </c>
      <c r="I643" s="2">
        <v>12.7</v>
      </c>
      <c r="J643" s="2">
        <v>869.29</v>
      </c>
      <c r="K643" t="s">
        <v>19</v>
      </c>
      <c r="L643" t="s">
        <v>22</v>
      </c>
      <c r="M643" t="s">
        <v>702</v>
      </c>
    </row>
    <row r="644" spans="1:13" ht="15.75" x14ac:dyDescent="0.25">
      <c r="A644" s="2">
        <v>262</v>
      </c>
      <c r="B644" s="12">
        <v>283</v>
      </c>
      <c r="C644" s="12">
        <f>COUNTIF(B:B,Table1[[#This Row],[Order_id]])</f>
        <v>1</v>
      </c>
      <c r="D644" t="s">
        <v>14</v>
      </c>
      <c r="E644" s="2">
        <v>15</v>
      </c>
      <c r="F644" s="1" t="s">
        <v>512</v>
      </c>
      <c r="G644" s="1" t="str">
        <f>TEXT(Table1[[#This Row],[Order_date]],"dddd")</f>
        <v>Sunday</v>
      </c>
      <c r="H644" s="13">
        <v>0.70258101851851851</v>
      </c>
      <c r="I644" s="2">
        <v>10.98</v>
      </c>
      <c r="J644" s="2">
        <v>112.33</v>
      </c>
      <c r="K644" t="s">
        <v>28</v>
      </c>
      <c r="L644" t="s">
        <v>31</v>
      </c>
      <c r="M644" t="s">
        <v>1204</v>
      </c>
    </row>
    <row r="645" spans="1:13" ht="15.75" x14ac:dyDescent="0.25">
      <c r="A645" s="2">
        <v>756</v>
      </c>
      <c r="B645" s="12">
        <v>284</v>
      </c>
      <c r="C645" s="12">
        <f>COUNTIF(B:B,Table1[[#This Row],[Order_id]])</f>
        <v>3</v>
      </c>
      <c r="D645" t="s">
        <v>20</v>
      </c>
      <c r="E645" s="2">
        <v>12</v>
      </c>
      <c r="F645" s="1" t="s">
        <v>513</v>
      </c>
      <c r="G645" s="1" t="str">
        <f>TEXT(Table1[[#This Row],[Order_date]],"dddd")</f>
        <v>Saturday</v>
      </c>
      <c r="H645" s="13">
        <v>0.70712962962962955</v>
      </c>
      <c r="I645" s="2">
        <v>7.48</v>
      </c>
      <c r="J645" s="2">
        <v>468.58</v>
      </c>
      <c r="K645" t="s">
        <v>19</v>
      </c>
      <c r="L645" t="s">
        <v>13</v>
      </c>
      <c r="M645" t="s">
        <v>1205</v>
      </c>
    </row>
    <row r="646" spans="1:13" ht="15.75" x14ac:dyDescent="0.25">
      <c r="A646" s="2">
        <v>944</v>
      </c>
      <c r="B646" s="12">
        <v>284</v>
      </c>
      <c r="C646" s="12">
        <f>COUNTIF(B:B,Table1[[#This Row],[Order_id]])</f>
        <v>3</v>
      </c>
      <c r="D646" t="s">
        <v>20</v>
      </c>
      <c r="E646" s="2">
        <v>14</v>
      </c>
      <c r="F646" s="1" t="s">
        <v>503</v>
      </c>
      <c r="G646" s="1" t="str">
        <f>TEXT(Table1[[#This Row],[Order_date]],"dddd")</f>
        <v>Tuesday</v>
      </c>
      <c r="H646" s="13">
        <v>0.70712962962962955</v>
      </c>
      <c r="I646" s="2">
        <v>9.4700000000000006</v>
      </c>
      <c r="J646" s="2">
        <v>548.12</v>
      </c>
      <c r="K646" t="s">
        <v>12</v>
      </c>
      <c r="L646" t="s">
        <v>26</v>
      </c>
      <c r="M646" t="s">
        <v>703</v>
      </c>
    </row>
    <row r="647" spans="1:13" ht="15.75" x14ac:dyDescent="0.25">
      <c r="A647" s="2">
        <v>999</v>
      </c>
      <c r="B647" s="12">
        <v>284</v>
      </c>
      <c r="C647" s="12">
        <f>COUNTIF(B:B,Table1[[#This Row],[Order_id]])</f>
        <v>3</v>
      </c>
      <c r="D647" t="s">
        <v>10</v>
      </c>
      <c r="E647" s="2">
        <v>10</v>
      </c>
      <c r="F647" s="1" t="s">
        <v>514</v>
      </c>
      <c r="G647" s="1" t="str">
        <f>TEXT(Table1[[#This Row],[Order_date]],"dddd")</f>
        <v>Thursday</v>
      </c>
      <c r="H647" s="13">
        <v>0.70712962962962955</v>
      </c>
      <c r="I647" s="2">
        <v>18.29</v>
      </c>
      <c r="J647" s="2">
        <v>785.1</v>
      </c>
      <c r="K647" t="s">
        <v>12</v>
      </c>
      <c r="L647" t="s">
        <v>26</v>
      </c>
      <c r="M647" t="s">
        <v>1206</v>
      </c>
    </row>
    <row r="648" spans="1:13" ht="15.75" x14ac:dyDescent="0.25">
      <c r="A648" s="2">
        <v>984</v>
      </c>
      <c r="B648" s="12">
        <v>285</v>
      </c>
      <c r="C648" s="12">
        <f>COUNTIF(B:B,Table1[[#This Row],[Order_id]])</f>
        <v>1</v>
      </c>
      <c r="D648" t="s">
        <v>10</v>
      </c>
      <c r="E648" s="2">
        <v>12</v>
      </c>
      <c r="F648" s="1" t="s">
        <v>294</v>
      </c>
      <c r="G648" s="1" t="str">
        <f>TEXT(Table1[[#This Row],[Order_date]],"dddd")</f>
        <v>Tuesday</v>
      </c>
      <c r="H648" s="13">
        <v>0.7073842592592593</v>
      </c>
      <c r="I648" s="2">
        <v>13.99</v>
      </c>
      <c r="J648" s="2">
        <v>321.35000000000002</v>
      </c>
      <c r="K648" t="s">
        <v>19</v>
      </c>
      <c r="L648" t="s">
        <v>22</v>
      </c>
      <c r="M648" t="s">
        <v>1207</v>
      </c>
    </row>
    <row r="649" spans="1:13" ht="15.75" x14ac:dyDescent="0.25">
      <c r="A649" s="2">
        <v>131</v>
      </c>
      <c r="B649" s="12">
        <v>286</v>
      </c>
      <c r="C649" s="12">
        <f>COUNTIF(B:B,Table1[[#This Row],[Order_id]])</f>
        <v>2</v>
      </c>
      <c r="D649" t="s">
        <v>17</v>
      </c>
      <c r="E649" s="2">
        <v>14</v>
      </c>
      <c r="F649" s="1" t="s">
        <v>479</v>
      </c>
      <c r="G649" s="1" t="str">
        <f>TEXT(Table1[[#This Row],[Order_date]],"dddd")</f>
        <v>Friday</v>
      </c>
      <c r="H649" s="13">
        <v>0.70929398148148148</v>
      </c>
      <c r="I649" s="2">
        <v>13.15</v>
      </c>
      <c r="J649" s="2">
        <v>733.15</v>
      </c>
      <c r="K649" t="s">
        <v>16</v>
      </c>
      <c r="L649" t="s">
        <v>26</v>
      </c>
      <c r="M649" t="s">
        <v>1208</v>
      </c>
    </row>
    <row r="650" spans="1:13" ht="15.75" x14ac:dyDescent="0.25">
      <c r="A650" s="2">
        <v>87</v>
      </c>
      <c r="B650" s="12">
        <v>286</v>
      </c>
      <c r="C650" s="12">
        <f>COUNTIF(B:B,Table1[[#This Row],[Order_id]])</f>
        <v>2</v>
      </c>
      <c r="D650" t="s">
        <v>36</v>
      </c>
      <c r="E650" s="2">
        <v>6</v>
      </c>
      <c r="F650" s="1" t="s">
        <v>515</v>
      </c>
      <c r="G650" s="1" t="str">
        <f>TEXT(Table1[[#This Row],[Order_date]],"dddd")</f>
        <v>Tuesday</v>
      </c>
      <c r="H650" s="13">
        <v>0.70929398148148148</v>
      </c>
      <c r="I650" s="2">
        <v>11.96</v>
      </c>
      <c r="J650" s="2">
        <v>556.35</v>
      </c>
      <c r="K650" t="s">
        <v>12</v>
      </c>
      <c r="L650" t="s">
        <v>22</v>
      </c>
      <c r="M650" t="s">
        <v>704</v>
      </c>
    </row>
    <row r="651" spans="1:13" ht="15.75" x14ac:dyDescent="0.25">
      <c r="A651" s="2">
        <v>768</v>
      </c>
      <c r="B651" s="12">
        <v>287</v>
      </c>
      <c r="C651" s="12">
        <f>COUNTIF(B:B,Table1[[#This Row],[Order_id]])</f>
        <v>4</v>
      </c>
      <c r="D651" t="s">
        <v>20</v>
      </c>
      <c r="E651" s="2">
        <v>10</v>
      </c>
      <c r="F651" s="1" t="s">
        <v>480</v>
      </c>
      <c r="G651" s="1" t="str">
        <f>TEXT(Table1[[#This Row],[Order_date]],"dddd")</f>
        <v>Monday</v>
      </c>
      <c r="H651" s="13">
        <v>0.72927083333333342</v>
      </c>
      <c r="I651" s="2">
        <v>12.19</v>
      </c>
      <c r="J651" s="2">
        <v>466.03</v>
      </c>
      <c r="K651" t="s">
        <v>19</v>
      </c>
      <c r="L651" t="s">
        <v>13</v>
      </c>
      <c r="M651" t="s">
        <v>1209</v>
      </c>
    </row>
    <row r="652" spans="1:13" ht="15.75" x14ac:dyDescent="0.25">
      <c r="A652" s="2">
        <v>597</v>
      </c>
      <c r="B652" s="12">
        <v>287</v>
      </c>
      <c r="C652" s="12">
        <f>COUNTIF(B:B,Table1[[#This Row],[Order_id]])</f>
        <v>4</v>
      </c>
      <c r="D652" t="s">
        <v>46</v>
      </c>
      <c r="E652" s="2">
        <v>10</v>
      </c>
      <c r="F652" s="1" t="s">
        <v>516</v>
      </c>
      <c r="G652" s="1" t="str">
        <f>TEXT(Table1[[#This Row],[Order_date]],"dddd")</f>
        <v>Wednesday</v>
      </c>
      <c r="H652" s="13">
        <v>0.72927083333333342</v>
      </c>
      <c r="I652" s="2">
        <v>8.66</v>
      </c>
      <c r="J652" s="2">
        <v>92.57</v>
      </c>
      <c r="K652" t="s">
        <v>28</v>
      </c>
      <c r="L652" t="s">
        <v>22</v>
      </c>
      <c r="M652" t="s">
        <v>1210</v>
      </c>
    </row>
    <row r="653" spans="1:13" ht="15.75" x14ac:dyDescent="0.25">
      <c r="A653" s="2">
        <v>511</v>
      </c>
      <c r="B653" s="12">
        <v>287</v>
      </c>
      <c r="C653" s="12">
        <f>COUNTIF(B:B,Table1[[#This Row],[Order_id]])</f>
        <v>4</v>
      </c>
      <c r="D653" t="s">
        <v>42</v>
      </c>
      <c r="E653" s="2">
        <v>17</v>
      </c>
      <c r="F653" s="1" t="s">
        <v>517</v>
      </c>
      <c r="G653" s="1" t="str">
        <f>TEXT(Table1[[#This Row],[Order_date]],"dddd")</f>
        <v>Monday</v>
      </c>
      <c r="H653" s="13">
        <v>0.72927083333333342</v>
      </c>
      <c r="I653" s="2">
        <v>9.7200000000000006</v>
      </c>
      <c r="J653" s="2">
        <v>0.61</v>
      </c>
      <c r="K653" t="s">
        <v>16</v>
      </c>
      <c r="L653" t="s">
        <v>26</v>
      </c>
      <c r="M653" t="s">
        <v>705</v>
      </c>
    </row>
    <row r="654" spans="1:13" ht="15.75" x14ac:dyDescent="0.25">
      <c r="A654" s="2">
        <v>606</v>
      </c>
      <c r="B654" s="12">
        <v>287</v>
      </c>
      <c r="C654" s="12">
        <f>COUNTIF(B:B,Table1[[#This Row],[Order_id]])</f>
        <v>4</v>
      </c>
      <c r="D654" t="s">
        <v>29</v>
      </c>
      <c r="E654" s="2">
        <v>17</v>
      </c>
      <c r="F654" s="1" t="s">
        <v>518</v>
      </c>
      <c r="G654" s="1" t="str">
        <f>TEXT(Table1[[#This Row],[Order_date]],"dddd")</f>
        <v>Friday</v>
      </c>
      <c r="H654" s="13">
        <v>0.72927083333333342</v>
      </c>
      <c r="I654" s="2">
        <v>18.84</v>
      </c>
      <c r="J654" s="2">
        <v>733.37</v>
      </c>
      <c r="K654" t="s">
        <v>12</v>
      </c>
      <c r="L654" t="s">
        <v>22</v>
      </c>
      <c r="M654" t="s">
        <v>706</v>
      </c>
    </row>
    <row r="655" spans="1:13" ht="15.75" x14ac:dyDescent="0.25">
      <c r="A655" s="2">
        <v>440</v>
      </c>
      <c r="B655" s="12">
        <v>288</v>
      </c>
      <c r="C655" s="12">
        <f>COUNTIF(B:B,Table1[[#This Row],[Order_id]])</f>
        <v>3</v>
      </c>
      <c r="D655" t="s">
        <v>46</v>
      </c>
      <c r="E655" s="2">
        <v>10</v>
      </c>
      <c r="F655" s="1" t="s">
        <v>92</v>
      </c>
      <c r="G655" s="1" t="str">
        <f>TEXT(Table1[[#This Row],[Order_date]],"dddd")</f>
        <v>Wednesday</v>
      </c>
      <c r="H655" s="13">
        <v>0.73106481481481478</v>
      </c>
      <c r="I655" s="2">
        <v>19.16</v>
      </c>
      <c r="J655" s="2">
        <v>902.38</v>
      </c>
      <c r="K655" t="s">
        <v>12</v>
      </c>
      <c r="L655" t="s">
        <v>31</v>
      </c>
      <c r="M655" t="s">
        <v>1211</v>
      </c>
    </row>
    <row r="656" spans="1:13" ht="15.75" x14ac:dyDescent="0.25">
      <c r="A656" s="2">
        <v>188</v>
      </c>
      <c r="B656" s="12">
        <v>288</v>
      </c>
      <c r="C656" s="12">
        <f>COUNTIF(B:B,Table1[[#This Row],[Order_id]])</f>
        <v>3</v>
      </c>
      <c r="D656" t="s">
        <v>29</v>
      </c>
      <c r="E656" s="2">
        <v>9</v>
      </c>
      <c r="F656" s="1" t="s">
        <v>519</v>
      </c>
      <c r="G656" s="1" t="str">
        <f>TEXT(Table1[[#This Row],[Order_date]],"dddd")</f>
        <v>Wednesday</v>
      </c>
      <c r="H656" s="13">
        <v>0.73106481481481478</v>
      </c>
      <c r="I656" s="2">
        <v>12.96</v>
      </c>
      <c r="J656" s="2">
        <v>762.42</v>
      </c>
      <c r="K656" t="s">
        <v>19</v>
      </c>
      <c r="L656" t="s">
        <v>26</v>
      </c>
      <c r="M656" t="s">
        <v>1212</v>
      </c>
    </row>
    <row r="657" spans="1:13" ht="15.75" x14ac:dyDescent="0.25">
      <c r="A657" s="2">
        <v>959</v>
      </c>
      <c r="B657" s="12">
        <v>288</v>
      </c>
      <c r="C657" s="12">
        <f>COUNTIF(B:B,Table1[[#This Row],[Order_id]])</f>
        <v>3</v>
      </c>
      <c r="D657" t="s">
        <v>23</v>
      </c>
      <c r="E657" s="2">
        <v>20</v>
      </c>
      <c r="F657" s="1" t="s">
        <v>520</v>
      </c>
      <c r="G657" s="1" t="str">
        <f>TEXT(Table1[[#This Row],[Order_date]],"dddd")</f>
        <v>Wednesday</v>
      </c>
      <c r="H657" s="13">
        <v>0.73106481481481478</v>
      </c>
      <c r="I657" s="2">
        <v>13.2</v>
      </c>
      <c r="J657" s="2">
        <v>660.47</v>
      </c>
      <c r="K657" t="s">
        <v>16</v>
      </c>
      <c r="L657" t="s">
        <v>26</v>
      </c>
      <c r="M657" t="s">
        <v>1213</v>
      </c>
    </row>
    <row r="658" spans="1:13" ht="15.75" x14ac:dyDescent="0.25">
      <c r="A658" s="2">
        <v>657</v>
      </c>
      <c r="B658" s="12">
        <v>289</v>
      </c>
      <c r="C658" s="12">
        <f>COUNTIF(B:B,Table1[[#This Row],[Order_id]])</f>
        <v>1</v>
      </c>
      <c r="D658" t="s">
        <v>29</v>
      </c>
      <c r="E658" s="2">
        <v>20</v>
      </c>
      <c r="F658" s="1" t="s">
        <v>275</v>
      </c>
      <c r="G658" s="1" t="str">
        <f>TEXT(Table1[[#This Row],[Order_date]],"dddd")</f>
        <v>Saturday</v>
      </c>
      <c r="H658" s="13">
        <v>0.73359953703703706</v>
      </c>
      <c r="I658" s="2">
        <v>7.32</v>
      </c>
      <c r="J658" s="2">
        <v>442.4</v>
      </c>
      <c r="K658" t="s">
        <v>16</v>
      </c>
      <c r="L658" t="s">
        <v>22</v>
      </c>
      <c r="M658" t="s">
        <v>707</v>
      </c>
    </row>
    <row r="659" spans="1:13" ht="15.75" x14ac:dyDescent="0.25">
      <c r="A659" s="2">
        <v>935</v>
      </c>
      <c r="B659" s="12">
        <v>290</v>
      </c>
      <c r="C659" s="12">
        <f>COUNTIF(B:B,Table1[[#This Row],[Order_id]])</f>
        <v>2</v>
      </c>
      <c r="D659" t="s">
        <v>17</v>
      </c>
      <c r="E659" s="2">
        <v>15</v>
      </c>
      <c r="F659" s="1" t="s">
        <v>521</v>
      </c>
      <c r="G659" s="1" t="str">
        <f>TEXT(Table1[[#This Row],[Order_date]],"dddd")</f>
        <v>Monday</v>
      </c>
      <c r="H659" s="13">
        <v>0.73699074074074078</v>
      </c>
      <c r="I659" s="2">
        <v>9.18</v>
      </c>
      <c r="J659" s="2">
        <v>558.35</v>
      </c>
      <c r="K659" t="s">
        <v>19</v>
      </c>
      <c r="L659" t="s">
        <v>31</v>
      </c>
      <c r="M659" t="s">
        <v>1214</v>
      </c>
    </row>
    <row r="660" spans="1:13" ht="15.75" x14ac:dyDescent="0.25">
      <c r="A660" s="2">
        <v>737</v>
      </c>
      <c r="B660" s="12">
        <v>290</v>
      </c>
      <c r="C660" s="12">
        <f>COUNTIF(B:B,Table1[[#This Row],[Order_id]])</f>
        <v>2</v>
      </c>
      <c r="D660" t="s">
        <v>42</v>
      </c>
      <c r="E660" s="2">
        <v>6</v>
      </c>
      <c r="F660" s="1" t="s">
        <v>522</v>
      </c>
      <c r="G660" s="1" t="str">
        <f>TEXT(Table1[[#This Row],[Order_date]],"dddd")</f>
        <v>Friday</v>
      </c>
      <c r="H660" s="13">
        <v>0.73699074074074078</v>
      </c>
      <c r="I660" s="2">
        <v>17.649999999999999</v>
      </c>
      <c r="J660" s="2">
        <v>408.52</v>
      </c>
      <c r="K660" t="s">
        <v>28</v>
      </c>
      <c r="L660" t="s">
        <v>22</v>
      </c>
      <c r="M660" t="s">
        <v>708</v>
      </c>
    </row>
    <row r="661" spans="1:13" ht="15.75" x14ac:dyDescent="0.25">
      <c r="A661" s="2">
        <v>391</v>
      </c>
      <c r="B661" s="12">
        <v>291</v>
      </c>
      <c r="C661" s="12">
        <f>COUNTIF(B:B,Table1[[#This Row],[Order_id]])</f>
        <v>3</v>
      </c>
      <c r="D661" t="s">
        <v>10</v>
      </c>
      <c r="E661" s="2">
        <v>19</v>
      </c>
      <c r="F661" s="1" t="s">
        <v>523</v>
      </c>
      <c r="G661" s="1" t="str">
        <f>TEXT(Table1[[#This Row],[Order_date]],"dddd")</f>
        <v>Tuesday</v>
      </c>
      <c r="H661" s="13">
        <v>0.73934027777777767</v>
      </c>
      <c r="I661" s="2">
        <v>15.23</v>
      </c>
      <c r="J661" s="2">
        <v>905.13</v>
      </c>
      <c r="K661" t="s">
        <v>28</v>
      </c>
      <c r="L661" t="s">
        <v>31</v>
      </c>
      <c r="M661" t="s">
        <v>1215</v>
      </c>
    </row>
    <row r="662" spans="1:13" ht="15.75" x14ac:dyDescent="0.25">
      <c r="A662" s="2">
        <v>452</v>
      </c>
      <c r="B662" s="12">
        <v>291</v>
      </c>
      <c r="C662" s="12">
        <f>COUNTIF(B:B,Table1[[#This Row],[Order_id]])</f>
        <v>3</v>
      </c>
      <c r="D662" t="s">
        <v>14</v>
      </c>
      <c r="E662" s="2">
        <v>8</v>
      </c>
      <c r="F662" s="1" t="s">
        <v>335</v>
      </c>
      <c r="G662" s="1" t="str">
        <f>TEXT(Table1[[#This Row],[Order_date]],"dddd")</f>
        <v>Friday</v>
      </c>
      <c r="H662" s="13">
        <v>0.73934027777777767</v>
      </c>
      <c r="I662" s="2">
        <v>10.210000000000001</v>
      </c>
      <c r="J662" s="2">
        <v>515.12</v>
      </c>
      <c r="K662" t="s">
        <v>16</v>
      </c>
      <c r="L662" t="s">
        <v>26</v>
      </c>
      <c r="M662" t="s">
        <v>1216</v>
      </c>
    </row>
    <row r="663" spans="1:13" ht="15.75" x14ac:dyDescent="0.25">
      <c r="A663" s="2">
        <v>113</v>
      </c>
      <c r="B663" s="12">
        <v>291</v>
      </c>
      <c r="C663" s="12">
        <f>COUNTIF(B:B,Table1[[#This Row],[Order_id]])</f>
        <v>3</v>
      </c>
      <c r="D663" t="s">
        <v>36</v>
      </c>
      <c r="E663" s="2">
        <v>16</v>
      </c>
      <c r="F663" s="1" t="s">
        <v>524</v>
      </c>
      <c r="G663" s="1" t="str">
        <f>TEXT(Table1[[#This Row],[Order_date]],"dddd")</f>
        <v>Saturday</v>
      </c>
      <c r="H663" s="13">
        <v>0.73934027777777767</v>
      </c>
      <c r="I663" s="2">
        <v>7.07</v>
      </c>
      <c r="J663" s="2">
        <v>678.32</v>
      </c>
      <c r="K663" t="s">
        <v>28</v>
      </c>
      <c r="L663" t="s">
        <v>26</v>
      </c>
      <c r="M663" t="s">
        <v>709</v>
      </c>
    </row>
    <row r="664" spans="1:13" ht="15.75" x14ac:dyDescent="0.25">
      <c r="A664" s="2">
        <v>458</v>
      </c>
      <c r="B664" s="12">
        <v>292</v>
      </c>
      <c r="C664" s="12">
        <f>COUNTIF(B:B,Table1[[#This Row],[Order_id]])</f>
        <v>2</v>
      </c>
      <c r="D664" t="s">
        <v>20</v>
      </c>
      <c r="E664" s="2">
        <v>16</v>
      </c>
      <c r="F664" s="1" t="s">
        <v>525</v>
      </c>
      <c r="G664" s="1" t="str">
        <f>TEXT(Table1[[#This Row],[Order_date]],"dddd")</f>
        <v>Tuesday</v>
      </c>
      <c r="H664" s="13">
        <v>0.74234953703703699</v>
      </c>
      <c r="I664" s="2">
        <v>19.47</v>
      </c>
      <c r="J664" s="2">
        <v>975.18</v>
      </c>
      <c r="K664" t="s">
        <v>12</v>
      </c>
      <c r="L664" t="s">
        <v>13</v>
      </c>
      <c r="M664" t="s">
        <v>1217</v>
      </c>
    </row>
    <row r="665" spans="1:13" ht="15.75" x14ac:dyDescent="0.25">
      <c r="A665" s="2">
        <v>777</v>
      </c>
      <c r="B665" s="12">
        <v>292</v>
      </c>
      <c r="C665" s="12">
        <f>COUNTIF(B:B,Table1[[#This Row],[Order_id]])</f>
        <v>2</v>
      </c>
      <c r="D665" t="s">
        <v>42</v>
      </c>
      <c r="E665" s="2">
        <v>15</v>
      </c>
      <c r="F665" s="1" t="s">
        <v>43</v>
      </c>
      <c r="G665" s="1" t="str">
        <f>TEXT(Table1[[#This Row],[Order_date]],"dddd")</f>
        <v>Monday</v>
      </c>
      <c r="H665" s="13">
        <v>0.74234953703703699</v>
      </c>
      <c r="I665" s="2">
        <v>8.27</v>
      </c>
      <c r="J665" s="2">
        <v>949.29</v>
      </c>
      <c r="K665" t="s">
        <v>28</v>
      </c>
      <c r="L665" t="s">
        <v>13</v>
      </c>
      <c r="M665" t="s">
        <v>1218</v>
      </c>
    </row>
    <row r="666" spans="1:13" ht="15.75" x14ac:dyDescent="0.25">
      <c r="A666" s="2">
        <v>704</v>
      </c>
      <c r="B666" s="12">
        <v>293</v>
      </c>
      <c r="C666" s="12">
        <f>COUNTIF(B:B,Table1[[#This Row],[Order_id]])</f>
        <v>2</v>
      </c>
      <c r="D666" t="s">
        <v>10</v>
      </c>
      <c r="E666" s="2">
        <v>19</v>
      </c>
      <c r="F666" s="1" t="s">
        <v>526</v>
      </c>
      <c r="G666" s="1" t="str">
        <f>TEXT(Table1[[#This Row],[Order_date]],"dddd")</f>
        <v>Wednesday</v>
      </c>
      <c r="H666" s="13">
        <v>0.74905092592592604</v>
      </c>
      <c r="I666" s="2">
        <v>14.56</v>
      </c>
      <c r="J666" s="2">
        <v>336.43</v>
      </c>
      <c r="K666" t="s">
        <v>16</v>
      </c>
      <c r="L666" t="s">
        <v>31</v>
      </c>
      <c r="M666" t="s">
        <v>710</v>
      </c>
    </row>
    <row r="667" spans="1:13" ht="15.75" x14ac:dyDescent="0.25">
      <c r="A667" s="2">
        <v>91</v>
      </c>
      <c r="B667" s="12">
        <v>293</v>
      </c>
      <c r="C667" s="12">
        <f>COUNTIF(B:B,Table1[[#This Row],[Order_id]])</f>
        <v>2</v>
      </c>
      <c r="D667" t="s">
        <v>23</v>
      </c>
      <c r="E667" s="2">
        <v>6</v>
      </c>
      <c r="F667" s="1" t="s">
        <v>527</v>
      </c>
      <c r="G667" s="1" t="str">
        <f>TEXT(Table1[[#This Row],[Order_date]],"dddd")</f>
        <v>Tuesday</v>
      </c>
      <c r="H667" s="13">
        <v>0.74905092592592604</v>
      </c>
      <c r="I667" s="2">
        <v>18.38</v>
      </c>
      <c r="J667" s="2">
        <v>193.39</v>
      </c>
      <c r="K667" t="s">
        <v>16</v>
      </c>
      <c r="L667" t="s">
        <v>31</v>
      </c>
      <c r="M667" t="s">
        <v>711</v>
      </c>
    </row>
    <row r="668" spans="1:13" ht="15.75" x14ac:dyDescent="0.25">
      <c r="A668" s="2">
        <v>994</v>
      </c>
      <c r="B668" s="12">
        <v>294</v>
      </c>
      <c r="C668" s="12">
        <f>COUNTIF(B:B,Table1[[#This Row],[Order_id]])</f>
        <v>3</v>
      </c>
      <c r="D668" t="s">
        <v>14</v>
      </c>
      <c r="E668" s="2">
        <v>18</v>
      </c>
      <c r="F668" s="1" t="s">
        <v>528</v>
      </c>
      <c r="G668" s="1" t="str">
        <f>TEXT(Table1[[#This Row],[Order_date]],"dddd")</f>
        <v>Tuesday</v>
      </c>
      <c r="H668" s="13">
        <v>0.76151620370370365</v>
      </c>
      <c r="I668" s="2">
        <v>11.85</v>
      </c>
      <c r="J668" s="2">
        <v>254.77</v>
      </c>
      <c r="K668" t="s">
        <v>16</v>
      </c>
      <c r="L668" t="s">
        <v>22</v>
      </c>
      <c r="M668" t="s">
        <v>1219</v>
      </c>
    </row>
    <row r="669" spans="1:13" ht="15.75" x14ac:dyDescent="0.25">
      <c r="A669" s="2">
        <v>82</v>
      </c>
      <c r="B669" s="12">
        <v>294</v>
      </c>
      <c r="C669" s="12">
        <f>COUNTIF(B:B,Table1[[#This Row],[Order_id]])</f>
        <v>3</v>
      </c>
      <c r="D669" t="s">
        <v>23</v>
      </c>
      <c r="E669" s="2">
        <v>3</v>
      </c>
      <c r="F669" s="1" t="s">
        <v>227</v>
      </c>
      <c r="G669" s="1" t="str">
        <f>TEXT(Table1[[#This Row],[Order_date]],"dddd")</f>
        <v>Saturday</v>
      </c>
      <c r="H669" s="13">
        <v>0.76151620370370365</v>
      </c>
      <c r="I669" s="2">
        <v>19.98</v>
      </c>
      <c r="J669" s="2">
        <v>884.42</v>
      </c>
      <c r="K669" t="s">
        <v>19</v>
      </c>
      <c r="L669" t="s">
        <v>22</v>
      </c>
      <c r="M669" t="s">
        <v>712</v>
      </c>
    </row>
    <row r="670" spans="1:13" ht="15.75" x14ac:dyDescent="0.25">
      <c r="A670" s="2">
        <v>656</v>
      </c>
      <c r="B670" s="12">
        <v>294</v>
      </c>
      <c r="C670" s="12">
        <f>COUNTIF(B:B,Table1[[#This Row],[Order_id]])</f>
        <v>3</v>
      </c>
      <c r="D670" t="s">
        <v>20</v>
      </c>
      <c r="E670" s="2">
        <v>5</v>
      </c>
      <c r="F670" s="1" t="s">
        <v>268</v>
      </c>
      <c r="G670" s="1" t="str">
        <f>TEXT(Table1[[#This Row],[Order_date]],"dddd")</f>
        <v>Thursday</v>
      </c>
      <c r="H670" s="13">
        <v>0.76151620370370365</v>
      </c>
      <c r="I670" s="2">
        <v>11.73</v>
      </c>
      <c r="J670" s="2">
        <v>294.60000000000002</v>
      </c>
      <c r="K670" t="s">
        <v>16</v>
      </c>
      <c r="L670" t="s">
        <v>22</v>
      </c>
      <c r="M670" t="s">
        <v>713</v>
      </c>
    </row>
    <row r="671" spans="1:13" ht="15.75" x14ac:dyDescent="0.25">
      <c r="A671" s="2">
        <v>521</v>
      </c>
      <c r="B671" s="12">
        <v>295</v>
      </c>
      <c r="C671" s="12">
        <f>COUNTIF(B:B,Table1[[#This Row],[Order_id]])</f>
        <v>1</v>
      </c>
      <c r="D671" t="s">
        <v>36</v>
      </c>
      <c r="E671" s="2">
        <v>14</v>
      </c>
      <c r="F671" s="1" t="s">
        <v>529</v>
      </c>
      <c r="G671" s="1" t="str">
        <f>TEXT(Table1[[#This Row],[Order_date]],"dddd")</f>
        <v>Tuesday</v>
      </c>
      <c r="H671" s="13">
        <v>0.76402777777777775</v>
      </c>
      <c r="I671" s="2">
        <v>19.97</v>
      </c>
      <c r="J671" s="2">
        <v>932.58</v>
      </c>
      <c r="K671" t="s">
        <v>19</v>
      </c>
      <c r="L671" t="s">
        <v>31</v>
      </c>
      <c r="M671" t="s">
        <v>714</v>
      </c>
    </row>
    <row r="672" spans="1:13" ht="15.75" x14ac:dyDescent="0.25">
      <c r="A672" s="2">
        <v>63</v>
      </c>
      <c r="B672" s="12">
        <v>296</v>
      </c>
      <c r="C672" s="12">
        <f>COUNTIF(B:B,Table1[[#This Row],[Order_id]])</f>
        <v>3</v>
      </c>
      <c r="D672" t="s">
        <v>46</v>
      </c>
      <c r="E672" s="2">
        <v>14</v>
      </c>
      <c r="F672" s="1" t="s">
        <v>530</v>
      </c>
      <c r="G672" s="1" t="str">
        <f>TEXT(Table1[[#This Row],[Order_date]],"dddd")</f>
        <v>Wednesday</v>
      </c>
      <c r="H672" s="13">
        <v>0.78256944444444443</v>
      </c>
      <c r="I672" s="2">
        <v>9.9499999999999993</v>
      </c>
      <c r="J672" s="2">
        <v>143.53</v>
      </c>
      <c r="K672" t="s">
        <v>12</v>
      </c>
      <c r="L672" t="s">
        <v>26</v>
      </c>
      <c r="M672" t="s">
        <v>715</v>
      </c>
    </row>
    <row r="673" spans="1:13" ht="15.75" x14ac:dyDescent="0.25">
      <c r="A673" s="2">
        <v>707</v>
      </c>
      <c r="B673" s="12">
        <v>296</v>
      </c>
      <c r="C673" s="12">
        <f>COUNTIF(B:B,Table1[[#This Row],[Order_id]])</f>
        <v>3</v>
      </c>
      <c r="D673" t="s">
        <v>20</v>
      </c>
      <c r="E673" s="2">
        <v>10</v>
      </c>
      <c r="F673" s="1" t="s">
        <v>84</v>
      </c>
      <c r="G673" s="1" t="str">
        <f>TEXT(Table1[[#This Row],[Order_date]],"dddd")</f>
        <v>Sunday</v>
      </c>
      <c r="H673" s="13">
        <v>0.78256944444444443</v>
      </c>
      <c r="I673" s="2">
        <v>19.71</v>
      </c>
      <c r="J673" s="2">
        <v>932.71</v>
      </c>
      <c r="K673" t="s">
        <v>16</v>
      </c>
      <c r="L673" t="s">
        <v>26</v>
      </c>
      <c r="M673" t="s">
        <v>1220</v>
      </c>
    </row>
    <row r="674" spans="1:13" ht="15.75" x14ac:dyDescent="0.25">
      <c r="A674" s="2">
        <v>902</v>
      </c>
      <c r="B674" s="12">
        <v>296</v>
      </c>
      <c r="C674" s="12">
        <f>COUNTIF(B:B,Table1[[#This Row],[Order_id]])</f>
        <v>3</v>
      </c>
      <c r="D674" t="s">
        <v>36</v>
      </c>
      <c r="E674" s="2">
        <v>9</v>
      </c>
      <c r="F674" s="1" t="s">
        <v>531</v>
      </c>
      <c r="G674" s="1" t="str">
        <f>TEXT(Table1[[#This Row],[Order_date]],"dddd")</f>
        <v>Saturday</v>
      </c>
      <c r="H674" s="13">
        <v>0.78256944444444443</v>
      </c>
      <c r="I674" s="2">
        <v>17.98</v>
      </c>
      <c r="J674" s="2">
        <v>864.25</v>
      </c>
      <c r="K674" t="s">
        <v>12</v>
      </c>
      <c r="L674" t="s">
        <v>22</v>
      </c>
      <c r="M674" t="s">
        <v>1221</v>
      </c>
    </row>
    <row r="675" spans="1:13" ht="15.75" x14ac:dyDescent="0.25">
      <c r="A675" s="2">
        <v>313</v>
      </c>
      <c r="B675" s="12">
        <v>297</v>
      </c>
      <c r="C675" s="12">
        <f>COUNTIF(B:B,Table1[[#This Row],[Order_id]])</f>
        <v>1</v>
      </c>
      <c r="D675" t="s">
        <v>20</v>
      </c>
      <c r="E675" s="2">
        <v>18</v>
      </c>
      <c r="F675" s="1" t="s">
        <v>532</v>
      </c>
      <c r="G675" s="1" t="str">
        <f>TEXT(Table1[[#This Row],[Order_date]],"dddd")</f>
        <v>Tuesday</v>
      </c>
      <c r="H675" s="13">
        <v>0.79326388888888888</v>
      </c>
      <c r="I675" s="2">
        <v>19.059999999999999</v>
      </c>
      <c r="J675" s="2">
        <v>911.19</v>
      </c>
      <c r="K675" t="s">
        <v>16</v>
      </c>
      <c r="L675" t="s">
        <v>22</v>
      </c>
      <c r="M675" t="s">
        <v>1222</v>
      </c>
    </row>
    <row r="676" spans="1:13" ht="15.75" x14ac:dyDescent="0.25">
      <c r="A676" s="2">
        <v>39</v>
      </c>
      <c r="B676" s="12">
        <v>298</v>
      </c>
      <c r="C676" s="12">
        <f>COUNTIF(B:B,Table1[[#This Row],[Order_id]])</f>
        <v>4</v>
      </c>
      <c r="D676" t="s">
        <v>42</v>
      </c>
      <c r="E676" s="2">
        <v>17</v>
      </c>
      <c r="F676" s="1" t="s">
        <v>250</v>
      </c>
      <c r="G676" s="1" t="str">
        <f>TEXT(Table1[[#This Row],[Order_date]],"dddd")</f>
        <v>Thursday</v>
      </c>
      <c r="H676" s="13">
        <v>0.79902777777777778</v>
      </c>
      <c r="I676" s="2">
        <v>10.3</v>
      </c>
      <c r="J676" s="2">
        <v>699.22</v>
      </c>
      <c r="K676" t="s">
        <v>19</v>
      </c>
      <c r="L676" t="s">
        <v>26</v>
      </c>
      <c r="M676" t="s">
        <v>1223</v>
      </c>
    </row>
    <row r="677" spans="1:13" ht="15.75" x14ac:dyDescent="0.25">
      <c r="A677" s="2">
        <v>101</v>
      </c>
      <c r="B677" s="12">
        <v>298</v>
      </c>
      <c r="C677" s="12">
        <f>COUNTIF(B:B,Table1[[#This Row],[Order_id]])</f>
        <v>4</v>
      </c>
      <c r="D677" t="s">
        <v>36</v>
      </c>
      <c r="E677" s="2">
        <v>1</v>
      </c>
      <c r="F677" s="1" t="s">
        <v>533</v>
      </c>
      <c r="G677" s="1" t="str">
        <f>TEXT(Table1[[#This Row],[Order_date]],"dddd")</f>
        <v>Saturday</v>
      </c>
      <c r="H677" s="13">
        <v>0.79902777777777778</v>
      </c>
      <c r="I677" s="2">
        <v>19.149999999999999</v>
      </c>
      <c r="J677" s="2">
        <v>228.11</v>
      </c>
      <c r="K677" t="s">
        <v>28</v>
      </c>
      <c r="L677" t="s">
        <v>22</v>
      </c>
      <c r="M677" t="s">
        <v>1224</v>
      </c>
    </row>
    <row r="678" spans="1:13" ht="15.75" x14ac:dyDescent="0.25">
      <c r="A678" s="2">
        <v>680</v>
      </c>
      <c r="B678" s="12">
        <v>298</v>
      </c>
      <c r="C678" s="12">
        <f>COUNTIF(B:B,Table1[[#This Row],[Order_id]])</f>
        <v>4</v>
      </c>
      <c r="D678" t="s">
        <v>17</v>
      </c>
      <c r="E678" s="2">
        <v>10</v>
      </c>
      <c r="F678" s="1" t="s">
        <v>534</v>
      </c>
      <c r="G678" s="1" t="str">
        <f>TEXT(Table1[[#This Row],[Order_date]],"dddd")</f>
        <v>Wednesday</v>
      </c>
      <c r="H678" s="13">
        <v>0.79902777777777778</v>
      </c>
      <c r="I678" s="2">
        <v>18.27</v>
      </c>
      <c r="J678" s="2">
        <v>448.13</v>
      </c>
      <c r="K678" t="s">
        <v>19</v>
      </c>
      <c r="L678" t="s">
        <v>31</v>
      </c>
      <c r="M678" t="s">
        <v>1225</v>
      </c>
    </row>
    <row r="679" spans="1:13" ht="15.75" x14ac:dyDescent="0.25">
      <c r="A679" s="2">
        <v>568</v>
      </c>
      <c r="B679" s="12">
        <v>298</v>
      </c>
      <c r="C679" s="12">
        <f>COUNTIF(B:B,Table1[[#This Row],[Order_id]])</f>
        <v>4</v>
      </c>
      <c r="D679" t="s">
        <v>29</v>
      </c>
      <c r="E679" s="2">
        <v>15</v>
      </c>
      <c r="F679" s="1" t="s">
        <v>535</v>
      </c>
      <c r="G679" s="1" t="str">
        <f>TEXT(Table1[[#This Row],[Order_date]],"dddd")</f>
        <v>Friday</v>
      </c>
      <c r="H679" s="13">
        <v>0.79902777777777778</v>
      </c>
      <c r="I679" s="2">
        <v>6.1</v>
      </c>
      <c r="J679" s="2">
        <v>99.54</v>
      </c>
      <c r="K679" t="s">
        <v>16</v>
      </c>
      <c r="L679" t="s">
        <v>31</v>
      </c>
      <c r="M679" t="s">
        <v>716</v>
      </c>
    </row>
    <row r="680" spans="1:13" ht="15.75" x14ac:dyDescent="0.25">
      <c r="A680" s="2">
        <v>745</v>
      </c>
      <c r="B680" s="12">
        <v>299</v>
      </c>
      <c r="C680" s="12">
        <f>COUNTIF(B:B,Table1[[#This Row],[Order_id]])</f>
        <v>2</v>
      </c>
      <c r="D680" t="s">
        <v>40</v>
      </c>
      <c r="E680" s="2">
        <v>10</v>
      </c>
      <c r="F680" s="1" t="s">
        <v>95</v>
      </c>
      <c r="G680" s="1" t="str">
        <f>TEXT(Table1[[#This Row],[Order_date]],"dddd")</f>
        <v>Saturday</v>
      </c>
      <c r="H680" s="13">
        <v>0.81563657407407408</v>
      </c>
      <c r="I680" s="2">
        <v>18.34</v>
      </c>
      <c r="J680" s="2">
        <v>8.5399999999999991</v>
      </c>
      <c r="K680" t="s">
        <v>28</v>
      </c>
      <c r="L680" t="s">
        <v>26</v>
      </c>
      <c r="M680" t="s">
        <v>1226</v>
      </c>
    </row>
    <row r="681" spans="1:13" ht="15.75" x14ac:dyDescent="0.25">
      <c r="A681" s="2">
        <v>922</v>
      </c>
      <c r="B681" s="12">
        <v>299</v>
      </c>
      <c r="C681" s="12">
        <f>COUNTIF(B:B,Table1[[#This Row],[Order_id]])</f>
        <v>2</v>
      </c>
      <c r="D681" t="s">
        <v>36</v>
      </c>
      <c r="E681" s="2">
        <v>14</v>
      </c>
      <c r="F681" s="1" t="s">
        <v>204</v>
      </c>
      <c r="G681" s="1" t="str">
        <f>TEXT(Table1[[#This Row],[Order_date]],"dddd")</f>
        <v>Wednesday</v>
      </c>
      <c r="H681" s="13">
        <v>0.81563657407407408</v>
      </c>
      <c r="I681" s="2">
        <v>18.510000000000002</v>
      </c>
      <c r="J681" s="2">
        <v>514.79999999999995</v>
      </c>
      <c r="K681" t="s">
        <v>12</v>
      </c>
      <c r="L681" t="s">
        <v>13</v>
      </c>
      <c r="M681" t="s">
        <v>717</v>
      </c>
    </row>
    <row r="682" spans="1:13" ht="15.75" x14ac:dyDescent="0.25">
      <c r="A682" s="2">
        <v>334</v>
      </c>
      <c r="B682" s="12">
        <v>300</v>
      </c>
      <c r="C682" s="12">
        <f>COUNTIF(B:B,Table1[[#This Row],[Order_id]])</f>
        <v>4</v>
      </c>
      <c r="D682" t="s">
        <v>17</v>
      </c>
      <c r="E682" s="2">
        <v>18</v>
      </c>
      <c r="F682" s="1" t="s">
        <v>536</v>
      </c>
      <c r="G682" s="1" t="str">
        <f>TEXT(Table1[[#This Row],[Order_date]],"dddd")</f>
        <v>Saturday</v>
      </c>
      <c r="H682" s="13">
        <v>0.82145833333333329</v>
      </c>
      <c r="I682" s="2">
        <v>12.6</v>
      </c>
      <c r="J682" s="2">
        <v>14.4</v>
      </c>
      <c r="K682" t="s">
        <v>28</v>
      </c>
      <c r="L682" t="s">
        <v>22</v>
      </c>
      <c r="M682" t="s">
        <v>1227</v>
      </c>
    </row>
    <row r="683" spans="1:13" ht="15.75" x14ac:dyDescent="0.25">
      <c r="A683" s="2">
        <v>386</v>
      </c>
      <c r="B683" s="12">
        <v>300</v>
      </c>
      <c r="C683" s="12">
        <f>COUNTIF(B:B,Table1[[#This Row],[Order_id]])</f>
        <v>4</v>
      </c>
      <c r="D683" t="s">
        <v>46</v>
      </c>
      <c r="E683" s="2">
        <v>6</v>
      </c>
      <c r="F683" s="1" t="s">
        <v>349</v>
      </c>
      <c r="G683" s="1" t="str">
        <f>TEXT(Table1[[#This Row],[Order_date]],"dddd")</f>
        <v>Thursday</v>
      </c>
      <c r="H683" s="13">
        <v>0.82145833333333329</v>
      </c>
      <c r="I683" s="2">
        <v>11.85</v>
      </c>
      <c r="J683" s="2">
        <v>840.94</v>
      </c>
      <c r="K683" t="s">
        <v>12</v>
      </c>
      <c r="L683" t="s">
        <v>13</v>
      </c>
      <c r="M683" t="s">
        <v>1228</v>
      </c>
    </row>
    <row r="684" spans="1:13" ht="15.75" x14ac:dyDescent="0.25">
      <c r="A684" s="2">
        <v>598</v>
      </c>
      <c r="B684" s="12">
        <v>300</v>
      </c>
      <c r="C684" s="12">
        <f>COUNTIF(B:B,Table1[[#This Row],[Order_id]])</f>
        <v>4</v>
      </c>
      <c r="D684" t="s">
        <v>40</v>
      </c>
      <c r="E684" s="2">
        <v>12</v>
      </c>
      <c r="F684" s="1" t="s">
        <v>519</v>
      </c>
      <c r="G684" s="1" t="str">
        <f>TEXT(Table1[[#This Row],[Order_date]],"dddd")</f>
        <v>Wednesday</v>
      </c>
      <c r="H684" s="13">
        <v>0.82145833333333329</v>
      </c>
      <c r="I684" s="2">
        <v>11.12</v>
      </c>
      <c r="J684" s="2">
        <v>11.34</v>
      </c>
      <c r="K684" t="s">
        <v>16</v>
      </c>
      <c r="L684" t="s">
        <v>22</v>
      </c>
      <c r="M684" t="s">
        <v>1229</v>
      </c>
    </row>
    <row r="685" spans="1:13" ht="15.75" x14ac:dyDescent="0.25">
      <c r="A685" s="2">
        <v>259</v>
      </c>
      <c r="B685" s="12">
        <v>300</v>
      </c>
      <c r="C685" s="12">
        <f>COUNTIF(B:B,Table1[[#This Row],[Order_id]])</f>
        <v>4</v>
      </c>
      <c r="D685" t="s">
        <v>42</v>
      </c>
      <c r="E685" s="2">
        <v>5</v>
      </c>
      <c r="F685" s="1" t="s">
        <v>537</v>
      </c>
      <c r="G685" s="1" t="str">
        <f>TEXT(Table1[[#This Row],[Order_date]],"dddd")</f>
        <v>Saturday</v>
      </c>
      <c r="H685" s="13">
        <v>0.82145833333333329</v>
      </c>
      <c r="I685" s="2">
        <v>5.39</v>
      </c>
      <c r="J685" s="2">
        <v>170.31</v>
      </c>
      <c r="K685" t="s">
        <v>19</v>
      </c>
      <c r="L685" t="s">
        <v>31</v>
      </c>
      <c r="M685" t="s">
        <v>718</v>
      </c>
    </row>
    <row r="686" spans="1:13" ht="15.75" x14ac:dyDescent="0.25">
      <c r="A686" s="2">
        <v>58</v>
      </c>
      <c r="B686" s="12">
        <v>301</v>
      </c>
      <c r="C686" s="12">
        <f>COUNTIF(B:B,Table1[[#This Row],[Order_id]])</f>
        <v>1</v>
      </c>
      <c r="D686" t="s">
        <v>17</v>
      </c>
      <c r="E686" s="2">
        <v>15</v>
      </c>
      <c r="F686" s="1" t="s">
        <v>497</v>
      </c>
      <c r="G686" s="1" t="str">
        <f>TEXT(Table1[[#This Row],[Order_date]],"dddd")</f>
        <v>Tuesday</v>
      </c>
      <c r="H686" s="13">
        <v>0.82358796296296299</v>
      </c>
      <c r="I686" s="2">
        <v>15.75</v>
      </c>
      <c r="J686" s="2">
        <v>757.12</v>
      </c>
      <c r="K686" t="s">
        <v>12</v>
      </c>
      <c r="L686" t="s">
        <v>13</v>
      </c>
      <c r="M686" t="s">
        <v>1230</v>
      </c>
    </row>
    <row r="687" spans="1:13" ht="15.75" x14ac:dyDescent="0.25">
      <c r="A687" s="2">
        <v>360</v>
      </c>
      <c r="B687" s="12">
        <v>302</v>
      </c>
      <c r="C687" s="12">
        <f>COUNTIF(B:B,Table1[[#This Row],[Order_id]])</f>
        <v>1</v>
      </c>
      <c r="D687" t="s">
        <v>17</v>
      </c>
      <c r="E687" s="2">
        <v>18</v>
      </c>
      <c r="F687" s="1" t="s">
        <v>193</v>
      </c>
      <c r="G687" s="1" t="str">
        <f>TEXT(Table1[[#This Row],[Order_date]],"dddd")</f>
        <v>Friday</v>
      </c>
      <c r="H687" s="13">
        <v>0.8316782407407407</v>
      </c>
      <c r="I687" s="2">
        <v>8.89</v>
      </c>
      <c r="J687" s="2">
        <v>882.75</v>
      </c>
      <c r="K687" t="s">
        <v>28</v>
      </c>
      <c r="L687" t="s">
        <v>22</v>
      </c>
      <c r="M687" t="s">
        <v>719</v>
      </c>
    </row>
    <row r="688" spans="1:13" ht="15.75" x14ac:dyDescent="0.25">
      <c r="A688" s="2">
        <v>855</v>
      </c>
      <c r="B688" s="12">
        <v>303</v>
      </c>
      <c r="C688" s="12">
        <f>COUNTIF(B:B,Table1[[#This Row],[Order_id]])</f>
        <v>3</v>
      </c>
      <c r="D688" t="s">
        <v>46</v>
      </c>
      <c r="E688" s="2">
        <v>1</v>
      </c>
      <c r="F688" s="1" t="s">
        <v>64</v>
      </c>
      <c r="G688" s="1" t="str">
        <f>TEXT(Table1[[#This Row],[Order_date]],"dddd")</f>
        <v>Tuesday</v>
      </c>
      <c r="H688" s="13">
        <v>0.83531250000000001</v>
      </c>
      <c r="I688" s="2">
        <v>14.66</v>
      </c>
      <c r="J688" s="2">
        <v>624.61</v>
      </c>
      <c r="K688" t="s">
        <v>16</v>
      </c>
      <c r="L688" t="s">
        <v>13</v>
      </c>
      <c r="M688" t="s">
        <v>1231</v>
      </c>
    </row>
    <row r="689" spans="1:13" ht="15.75" x14ac:dyDescent="0.25">
      <c r="A689" s="2">
        <v>251</v>
      </c>
      <c r="B689" s="12">
        <v>303</v>
      </c>
      <c r="C689" s="12">
        <f>COUNTIF(B:B,Table1[[#This Row],[Order_id]])</f>
        <v>3</v>
      </c>
      <c r="D689" t="s">
        <v>23</v>
      </c>
      <c r="E689" s="2">
        <v>12</v>
      </c>
      <c r="F689" s="1" t="s">
        <v>226</v>
      </c>
      <c r="G689" s="1" t="str">
        <f>TEXT(Table1[[#This Row],[Order_date]],"dddd")</f>
        <v>Tuesday</v>
      </c>
      <c r="H689" s="13">
        <v>0.83531250000000001</v>
      </c>
      <c r="I689" s="2">
        <v>10.59</v>
      </c>
      <c r="J689" s="2">
        <v>92.38</v>
      </c>
      <c r="K689" t="s">
        <v>12</v>
      </c>
      <c r="L689" t="s">
        <v>13</v>
      </c>
      <c r="M689" t="s">
        <v>720</v>
      </c>
    </row>
    <row r="690" spans="1:13" ht="15.75" x14ac:dyDescent="0.25">
      <c r="A690" s="2">
        <v>783</v>
      </c>
      <c r="B690" s="12">
        <v>303</v>
      </c>
      <c r="C690" s="12">
        <f>COUNTIF(B:B,Table1[[#This Row],[Order_id]])</f>
        <v>3</v>
      </c>
      <c r="D690" t="s">
        <v>36</v>
      </c>
      <c r="E690" s="2">
        <v>8</v>
      </c>
      <c r="F690" s="1" t="s">
        <v>538</v>
      </c>
      <c r="G690" s="1" t="str">
        <f>TEXT(Table1[[#This Row],[Order_date]],"dddd")</f>
        <v>Friday</v>
      </c>
      <c r="H690" s="13">
        <v>0.83531250000000001</v>
      </c>
      <c r="I690" s="2">
        <v>5.52</v>
      </c>
      <c r="J690" s="2">
        <v>890.26</v>
      </c>
      <c r="K690" t="s">
        <v>16</v>
      </c>
      <c r="L690" t="s">
        <v>31</v>
      </c>
      <c r="M690" t="s">
        <v>1232</v>
      </c>
    </row>
    <row r="691" spans="1:13" ht="15.75" x14ac:dyDescent="0.25">
      <c r="A691" s="2">
        <v>330</v>
      </c>
      <c r="B691" s="12">
        <v>304</v>
      </c>
      <c r="C691" s="12">
        <f>COUNTIF(B:B,Table1[[#This Row],[Order_id]])</f>
        <v>2</v>
      </c>
      <c r="D691" t="s">
        <v>14</v>
      </c>
      <c r="E691" s="2">
        <v>2</v>
      </c>
      <c r="F691" s="1" t="s">
        <v>321</v>
      </c>
      <c r="G691" s="1" t="str">
        <f>TEXT(Table1[[#This Row],[Order_date]],"dddd")</f>
        <v>Thursday</v>
      </c>
      <c r="H691" s="13">
        <v>0.83886574074074083</v>
      </c>
      <c r="I691" s="2">
        <v>11.57</v>
      </c>
      <c r="J691" s="2">
        <v>447.64</v>
      </c>
      <c r="K691" t="s">
        <v>12</v>
      </c>
      <c r="L691" t="s">
        <v>31</v>
      </c>
      <c r="M691" t="s">
        <v>1233</v>
      </c>
    </row>
    <row r="692" spans="1:13" ht="15.75" x14ac:dyDescent="0.25">
      <c r="A692" s="2">
        <v>625</v>
      </c>
      <c r="B692" s="12">
        <v>304</v>
      </c>
      <c r="C692" s="12">
        <f>COUNTIF(B:B,Table1[[#This Row],[Order_id]])</f>
        <v>2</v>
      </c>
      <c r="D692" t="s">
        <v>36</v>
      </c>
      <c r="E692" s="2">
        <v>6</v>
      </c>
      <c r="F692" s="1" t="s">
        <v>135</v>
      </c>
      <c r="G692" s="1" t="str">
        <f>TEXT(Table1[[#This Row],[Order_date]],"dddd")</f>
        <v>Tuesday</v>
      </c>
      <c r="H692" s="13">
        <v>0.83886574074074083</v>
      </c>
      <c r="I692" s="2">
        <v>12.52</v>
      </c>
      <c r="J692" s="2">
        <v>2.2000000000000002</v>
      </c>
      <c r="K692" t="s">
        <v>28</v>
      </c>
      <c r="L692" t="s">
        <v>22</v>
      </c>
      <c r="M692" t="s">
        <v>1234</v>
      </c>
    </row>
    <row r="693" spans="1:13" ht="15.75" x14ac:dyDescent="0.25">
      <c r="A693" s="2">
        <v>246</v>
      </c>
      <c r="B693" s="12">
        <v>305</v>
      </c>
      <c r="C693" s="12">
        <f>COUNTIF(B:B,Table1[[#This Row],[Order_id]])</f>
        <v>3</v>
      </c>
      <c r="D693" t="s">
        <v>42</v>
      </c>
      <c r="E693" s="2">
        <v>14</v>
      </c>
      <c r="F693" s="1" t="s">
        <v>106</v>
      </c>
      <c r="G693" s="1" t="str">
        <f>TEXT(Table1[[#This Row],[Order_date]],"dddd")</f>
        <v>Saturday</v>
      </c>
      <c r="H693" s="13">
        <v>0.85810185185185184</v>
      </c>
      <c r="I693" s="2">
        <v>12.92</v>
      </c>
      <c r="J693" s="2">
        <v>409.15</v>
      </c>
      <c r="K693" t="s">
        <v>16</v>
      </c>
      <c r="L693" t="s">
        <v>22</v>
      </c>
      <c r="M693" t="s">
        <v>1235</v>
      </c>
    </row>
    <row r="694" spans="1:13" ht="15.75" x14ac:dyDescent="0.25">
      <c r="A694" s="2">
        <v>892</v>
      </c>
      <c r="B694" s="12">
        <v>305</v>
      </c>
      <c r="C694" s="12">
        <f>COUNTIF(B:B,Table1[[#This Row],[Order_id]])</f>
        <v>3</v>
      </c>
      <c r="D694" t="s">
        <v>14</v>
      </c>
      <c r="E694" s="2">
        <v>20</v>
      </c>
      <c r="F694" s="1" t="s">
        <v>145</v>
      </c>
      <c r="G694" s="1" t="str">
        <f>TEXT(Table1[[#This Row],[Order_date]],"dddd")</f>
        <v>Tuesday</v>
      </c>
      <c r="H694" s="13">
        <v>0.85810185185185184</v>
      </c>
      <c r="I694" s="2">
        <v>7.61</v>
      </c>
      <c r="J694" s="2">
        <v>229.48</v>
      </c>
      <c r="K694" t="s">
        <v>16</v>
      </c>
      <c r="L694" t="s">
        <v>26</v>
      </c>
      <c r="M694" t="s">
        <v>1236</v>
      </c>
    </row>
    <row r="695" spans="1:13" ht="15.75" x14ac:dyDescent="0.25">
      <c r="A695" s="2">
        <v>927</v>
      </c>
      <c r="B695" s="12">
        <v>305</v>
      </c>
      <c r="C695" s="12">
        <f>COUNTIF(B:B,Table1[[#This Row],[Order_id]])</f>
        <v>3</v>
      </c>
      <c r="D695" t="s">
        <v>14</v>
      </c>
      <c r="E695" s="2">
        <v>14</v>
      </c>
      <c r="F695" s="1" t="s">
        <v>458</v>
      </c>
      <c r="G695" s="1" t="str">
        <f>TEXT(Table1[[#This Row],[Order_date]],"dddd")</f>
        <v>Friday</v>
      </c>
      <c r="H695" s="13">
        <v>0.85810185185185184</v>
      </c>
      <c r="I695" s="2">
        <v>5.59</v>
      </c>
      <c r="J695" s="2">
        <v>607.47</v>
      </c>
      <c r="K695" t="s">
        <v>28</v>
      </c>
      <c r="L695" t="s">
        <v>13</v>
      </c>
      <c r="M695" t="s">
        <v>1237</v>
      </c>
    </row>
    <row r="696" spans="1:13" ht="15.75" x14ac:dyDescent="0.25">
      <c r="A696" s="2">
        <v>55</v>
      </c>
      <c r="B696" s="12">
        <v>306</v>
      </c>
      <c r="C696" s="12">
        <f>COUNTIF(B:B,Table1[[#This Row],[Order_id]])</f>
        <v>3</v>
      </c>
      <c r="D696" t="s">
        <v>10</v>
      </c>
      <c r="E696" s="2">
        <v>16</v>
      </c>
      <c r="F696" s="1" t="s">
        <v>246</v>
      </c>
      <c r="G696" s="1" t="str">
        <f>TEXT(Table1[[#This Row],[Order_date]],"dddd")</f>
        <v>Tuesday</v>
      </c>
      <c r="H696" s="13">
        <v>0.85949074074074072</v>
      </c>
      <c r="I696" s="2">
        <v>18.13</v>
      </c>
      <c r="J696" s="2">
        <v>823.92</v>
      </c>
      <c r="K696" t="s">
        <v>28</v>
      </c>
      <c r="L696" t="s">
        <v>13</v>
      </c>
      <c r="M696" t="s">
        <v>1238</v>
      </c>
    </row>
    <row r="697" spans="1:13" ht="15.75" x14ac:dyDescent="0.25">
      <c r="A697" s="2">
        <v>493</v>
      </c>
      <c r="B697" s="12">
        <v>306</v>
      </c>
      <c r="C697" s="12">
        <f>COUNTIF(B:B,Table1[[#This Row],[Order_id]])</f>
        <v>3</v>
      </c>
      <c r="D697" t="s">
        <v>36</v>
      </c>
      <c r="E697" s="2">
        <v>15</v>
      </c>
      <c r="F697" s="1" t="s">
        <v>539</v>
      </c>
      <c r="G697" s="1" t="str">
        <f>TEXT(Table1[[#This Row],[Order_date]],"dddd")</f>
        <v>Saturday</v>
      </c>
      <c r="H697" s="13">
        <v>0.85949074074074072</v>
      </c>
      <c r="I697" s="2">
        <v>19</v>
      </c>
      <c r="J697" s="2">
        <v>649.04999999999995</v>
      </c>
      <c r="K697" t="s">
        <v>28</v>
      </c>
      <c r="L697" t="s">
        <v>13</v>
      </c>
      <c r="M697" t="s">
        <v>721</v>
      </c>
    </row>
    <row r="698" spans="1:13" ht="15.75" x14ac:dyDescent="0.25">
      <c r="A698" s="2">
        <v>329</v>
      </c>
      <c r="B698" s="12">
        <v>306</v>
      </c>
      <c r="C698" s="12">
        <f>COUNTIF(B:B,Table1[[#This Row],[Order_id]])</f>
        <v>3</v>
      </c>
      <c r="D698" t="s">
        <v>46</v>
      </c>
      <c r="E698" s="2">
        <v>11</v>
      </c>
      <c r="F698" s="1" t="s">
        <v>540</v>
      </c>
      <c r="G698" s="1" t="str">
        <f>TEXT(Table1[[#This Row],[Order_date]],"dddd")</f>
        <v>Friday</v>
      </c>
      <c r="H698" s="13">
        <v>0.85949074074074072</v>
      </c>
      <c r="I698" s="2">
        <v>11.11</v>
      </c>
      <c r="J698" s="2">
        <v>448.4</v>
      </c>
      <c r="K698" t="s">
        <v>12</v>
      </c>
      <c r="L698" t="s">
        <v>31</v>
      </c>
      <c r="M698" t="s">
        <v>1239</v>
      </c>
    </row>
    <row r="699" spans="1:13" ht="15.75" x14ac:dyDescent="0.25">
      <c r="A699" s="2">
        <v>904</v>
      </c>
      <c r="B699" s="12">
        <v>307</v>
      </c>
      <c r="C699" s="12">
        <f>COUNTIF(B:B,Table1[[#This Row],[Order_id]])</f>
        <v>2</v>
      </c>
      <c r="D699" t="s">
        <v>14</v>
      </c>
      <c r="E699" s="2">
        <v>18</v>
      </c>
      <c r="F699" s="1" t="s">
        <v>237</v>
      </c>
      <c r="G699" s="1" t="str">
        <f>TEXT(Table1[[#This Row],[Order_date]],"dddd")</f>
        <v>Thursday</v>
      </c>
      <c r="H699" s="13">
        <v>0.90668981481481481</v>
      </c>
      <c r="I699" s="2">
        <v>9.93</v>
      </c>
      <c r="J699" s="2">
        <v>584.1</v>
      </c>
      <c r="K699" t="s">
        <v>16</v>
      </c>
      <c r="L699" t="s">
        <v>13</v>
      </c>
      <c r="M699" t="s">
        <v>1240</v>
      </c>
    </row>
    <row r="700" spans="1:13" ht="15.75" x14ac:dyDescent="0.25">
      <c r="A700" s="2">
        <v>473</v>
      </c>
      <c r="B700" s="12">
        <v>307</v>
      </c>
      <c r="C700" s="12">
        <f>COUNTIF(B:B,Table1[[#This Row],[Order_id]])</f>
        <v>2</v>
      </c>
      <c r="D700" t="s">
        <v>40</v>
      </c>
      <c r="E700" s="2">
        <v>10</v>
      </c>
      <c r="F700" s="1" t="s">
        <v>541</v>
      </c>
      <c r="G700" s="1" t="str">
        <f>TEXT(Table1[[#This Row],[Order_date]],"dddd")</f>
        <v>Sunday</v>
      </c>
      <c r="H700" s="13">
        <v>0.90668981481481481</v>
      </c>
      <c r="I700" s="2">
        <v>12.68</v>
      </c>
      <c r="J700" s="2">
        <v>221.81</v>
      </c>
      <c r="K700" t="s">
        <v>12</v>
      </c>
      <c r="L700" t="s">
        <v>22</v>
      </c>
      <c r="M700" t="s">
        <v>1241</v>
      </c>
    </row>
    <row r="701" spans="1:13" ht="15.75" x14ac:dyDescent="0.25">
      <c r="A701" s="2">
        <v>740</v>
      </c>
      <c r="B701" s="12">
        <v>308</v>
      </c>
      <c r="C701" s="12">
        <f>COUNTIF(B:B,Table1[[#This Row],[Order_id]])</f>
        <v>1</v>
      </c>
      <c r="D701" t="s">
        <v>20</v>
      </c>
      <c r="E701" s="2">
        <v>14</v>
      </c>
      <c r="F701" s="1" t="s">
        <v>542</v>
      </c>
      <c r="G701" s="1" t="str">
        <f>TEXT(Table1[[#This Row],[Order_date]],"dddd")</f>
        <v>Sunday</v>
      </c>
      <c r="H701" s="13">
        <v>0.91650462962962964</v>
      </c>
      <c r="I701" s="2">
        <v>10.95</v>
      </c>
      <c r="J701" s="2">
        <v>165.38</v>
      </c>
      <c r="K701" t="s">
        <v>12</v>
      </c>
      <c r="L701" t="s">
        <v>31</v>
      </c>
      <c r="M701" t="s">
        <v>1242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KPI</vt:lpstr>
      <vt:lpstr>Portfolio</vt:lpstr>
      <vt:lpstr>%of sales by cat. and size</vt:lpstr>
      <vt:lpstr>trends of Total Orders</vt:lpstr>
      <vt:lpstr>Top and worst Sellers</vt:lpstr>
      <vt:lpstr>Data 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Fabih Alam</dc:creator>
  <cp:lastModifiedBy>Ocean Computers</cp:lastModifiedBy>
  <dcterms:created xsi:type="dcterms:W3CDTF">2024-12-14T10:48:18Z</dcterms:created>
  <dcterms:modified xsi:type="dcterms:W3CDTF">2024-12-20T19:44:39Z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2024-12-14T03:55:47Z</dcterms:created>
  <cp:revision>0</cp:revision>
</cp:coreProperties>
</file>