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verview" sheetId="1" state="visible" r:id="rId2"/>
    <sheet name="Precursors" sheetId="2" state="visible" r:id="rId3"/>
    <sheet name="Substrate" sheetId="3" state="visible" r:id="rId4"/>
    <sheet name="Mist" sheetId="4" state="visible" r:id="rId5"/>
    <sheet name="Pregrowth" sheetId="5" state="visible" r:id="rId6"/>
    <sheet name="GrowthRun" sheetId="6" state="visible" r:id="rId7"/>
    <sheet name="SampleCut" sheetId="7" state="visible" r:id="rId8"/>
    <sheet name="HRXRD" sheetId="8" state="visible" r:id="rId9"/>
    <sheet name="AFMReflectanceSEM" sheetId="9" state="visible" r:id="rId10"/>
    <sheet name="Contacts" sheetId="10" state="visible" r:id="rId11"/>
    <sheet name="ElectroOptical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<sst xmlns="http://schemas.openxmlformats.org/spreadsheetml/2006/main" count="2100" uniqueCount="352">
  <si>
    <t xml:space="preserve"># start Header</t>
  </si>
  <si>
    <t xml:space="preserve"># type</t>
  </si>
  <si>
    <t xml:space="preserve"># str</t>
  </si>
  <si>
    <t xml:space="preserve">datetime</t>
  </si>
  <si>
    <t xml:space="preserve">str</t>
  </si>
  <si>
    <t xml:space="preserve">float</t>
  </si>
  <si>
    <t xml:space="preserve"># unit</t>
  </si>
  <si>
    <t xml:space="preserve"># -</t>
  </si>
  <si>
    <t xml:space="preserve">yyyy-mm-dd hh:mm:ss+00</t>
  </si>
  <si>
    <t xml:space="preserve">-</t>
  </si>
  <si>
    <t xml:space="preserve"> °C</t>
  </si>
  <si>
    <t xml:space="preserve">[sccm/sccm]</t>
  </si>
  <si>
    <t xml:space="preserve">minute</t>
  </si>
  <si>
    <t xml:space="preserve"># description</t>
  </si>
  <si>
    <t xml:space="preserve"># ID of the Sample. This ID is labeled on the sample box.</t>
  </si>
  <si>
    <t xml:space="preserve">Date of growth experiment</t>
  </si>
  <si>
    <t xml:space="preserve">Surname of the Operator</t>
  </si>
  <si>
    <t xml:space="preserve">Film material (Material:Dopant species)</t>
  </si>
  <si>
    <t xml:space="preserve">Substrates placed into the reactor for film growth. Details are shown in "Substrate"-folder</t>
  </si>
  <si>
    <t xml:space="preserve">Substrate temperature </t>
  </si>
  <si>
    <t xml:space="preserve">Carrier gas</t>
  </si>
  <si>
    <t xml:space="preserve">VI/III ratio</t>
  </si>
  <si>
    <t xml:space="preserve">time</t>
  </si>
  <si>
    <t xml:space="preserve"># end Header</t>
  </si>
  <si>
    <t xml:space="preserve">Sample</t>
  </si>
  <si>
    <t xml:space="preserve">Date</t>
  </si>
  <si>
    <t xml:space="preserve">Activity Category</t>
  </si>
  <si>
    <t xml:space="preserve">Activity Method</t>
  </si>
  <si>
    <t xml:space="preserve">Operator</t>
  </si>
  <si>
    <t xml:space="preserve">Film</t>
  </si>
  <si>
    <t xml:space="preserve">Substrate</t>
  </si>
  <si>
    <t xml:space="preserve">Substrate T</t>
  </si>
  <si>
    <t xml:space="preserve">Carrier Gas</t>
  </si>
  <si>
    <t xml:space="preserve">VI III Ratio</t>
  </si>
  <si>
    <t xml:space="preserve">Growth Time</t>
  </si>
  <si>
    <t xml:space="preserve">Notes</t>
  </si>
  <si>
    <t xml:space="preserve">013</t>
  </si>
  <si>
    <t xml:space="preserve">epitaxial growth synthesis</t>
  </si>
  <si>
    <t xml:space="preserve">MOVPE</t>
  </si>
  <si>
    <t xml:space="preserve">IMEM</t>
  </si>
  <si>
    <t xml:space="preserve">Ga2O3</t>
  </si>
  <si>
    <t xml:space="preserve">sapphire (001)</t>
  </si>
  <si>
    <t xml:space="preserve">Argon</t>
  </si>
  <si>
    <t xml:space="preserve">test with manual valves opened : 40 INLET/ 160 OUTLET</t>
  </si>
  <si>
    <t xml:space="preserve"># none </t>
  </si>
  <si>
    <t xml:space="preserve"># </t>
  </si>
  <si>
    <t xml:space="preserve">CAS number</t>
  </si>
  <si>
    <t xml:space="preserve">Phase of the chemical </t>
  </si>
  <si>
    <t xml:space="preserve">Fabricating company</t>
  </si>
  <si>
    <t xml:space="preserve">Purity of the Chemical</t>
  </si>
  <si>
    <t xml:space="preserve">Date of the Invoice Mail</t>
  </si>
  <si>
    <t xml:space="preserve">Date of Opening </t>
  </si>
  <si>
    <t xml:space="preserve">Name</t>
  </si>
  <si>
    <t xml:space="preserve">CAS</t>
  </si>
  <si>
    <t xml:space="preserve">Description</t>
  </si>
  <si>
    <t xml:space="preserve">Phase</t>
  </si>
  <si>
    <t xml:space="preserve">Supplier</t>
  </si>
  <si>
    <t xml:space="preserve">Purity</t>
  </si>
  <si>
    <t xml:space="preserve">Buying date</t>
  </si>
  <si>
    <t xml:space="preserve">Opening date</t>
  </si>
  <si>
    <t xml:space="preserve">TMG</t>
  </si>
  <si>
    <t xml:space="preserve">1445-79-0</t>
  </si>
  <si>
    <t xml:space="preserve">trimethyl gallium</t>
  </si>
  <si>
    <t xml:space="preserve">metalorganic</t>
  </si>
  <si>
    <t xml:space="preserve">H2O</t>
  </si>
  <si>
    <t xml:space="preserve">7732-18-5</t>
  </si>
  <si>
    <t xml:space="preserve">water</t>
  </si>
  <si>
    <t xml:space="preserve">liquid</t>
  </si>
  <si>
    <t xml:space="preserve">milliQ Merck</t>
  </si>
  <si>
    <t xml:space="preserve">Silane</t>
  </si>
  <si>
    <t xml:space="preserve">7803-62-5</t>
  </si>
  <si>
    <t xml:space="preserve">gas</t>
  </si>
  <si>
    <t xml:space="preserve">Ga(acac)3</t>
  </si>
  <si>
    <t xml:space="preserve">14405-43-7</t>
  </si>
  <si>
    <t xml:space="preserve">gallium acetylacetonate</t>
  </si>
  <si>
    <t xml:space="preserve">HCl</t>
  </si>
  <si>
    <t xml:space="preserve">7647-01-0</t>
  </si>
  <si>
    <t xml:space="preserve">KOH</t>
  </si>
  <si>
    <t xml:space="preserve">1310-58-3</t>
  </si>
  <si>
    <t xml:space="preserve">MIST-Component 4</t>
  </si>
  <si>
    <t xml:space="preserve">boolean</t>
  </si>
  <si>
    <t xml:space="preserve">wt.%</t>
  </si>
  <si>
    <t xml:space="preserve">°</t>
  </si>
  <si>
    <t xml:space="preserve">inches</t>
  </si>
  <si>
    <t xml:space="preserve">mm</t>
  </si>
  <si>
    <t xml:space="preserve">Material</t>
  </si>
  <si>
    <t xml:space="preserve">Elements</t>
  </si>
  <si>
    <t xml:space="preserve">Chemical doping level of electrically conductive substrates</t>
  </si>
  <si>
    <t xml:space="preserve">Doping species to obtain electrical conductivity in the substrates</t>
  </si>
  <si>
    <t xml:space="preserve">Substrate  ID given by fabrication company.</t>
  </si>
  <si>
    <t xml:space="preserve">Company Supplier</t>
  </si>
  <si>
    <t xml:space="preserve">crystallographic orientation  [hkl]</t>
  </si>
  <si>
    <t xml:space="preserve">Off-cut angle to the substrates surface</t>
  </si>
  <si>
    <t xml:space="preserve">Substrate dimensions diameter</t>
  </si>
  <si>
    <t xml:space="preserve">Substrate dimensions X</t>
  </si>
  <si>
    <t xml:space="preserve">Substrate dimensions Y</t>
  </si>
  <si>
    <t xml:space="preserve">Susceptor (Material - Adaptor)</t>
  </si>
  <si>
    <t xml:space="preserve">Growth Mask (type/size)</t>
  </si>
  <si>
    <t xml:space="preserve">Pocket - position in the growth mask</t>
  </si>
  <si>
    <t xml:space="preserve">Annealing (temperature, ambient)</t>
  </si>
  <si>
    <t xml:space="preserve">Cleaning / etching </t>
  </si>
  <si>
    <t xml:space="preserve">Was this a regrowth?</t>
  </si>
  <si>
    <t xml:space="preserve">Substrates</t>
  </si>
  <si>
    <t xml:space="preserve">Doping Level</t>
  </si>
  <si>
    <t xml:space="preserve">Doping species</t>
  </si>
  <si>
    <t xml:space="preserve">Substrate ID</t>
  </si>
  <si>
    <t xml:space="preserve">Orientation</t>
  </si>
  <si>
    <t xml:space="preserve">Off-cut</t>
  </si>
  <si>
    <t xml:space="preserve">Size Diameter</t>
  </si>
  <si>
    <t xml:space="preserve">Size X</t>
  </si>
  <si>
    <t xml:space="preserve">Size Y</t>
  </si>
  <si>
    <t xml:space="preserve">Susceptor</t>
  </si>
  <si>
    <t xml:space="preserve">Mask</t>
  </si>
  <si>
    <t xml:space="preserve">Pocket</t>
  </si>
  <si>
    <t xml:space="preserve">Annealing</t>
  </si>
  <si>
    <t xml:space="preserve">Cleaning</t>
  </si>
  <si>
    <t xml:space="preserve">Regrowth</t>
  </si>
  <si>
    <t xml:space="preserve">S013</t>
  </si>
  <si>
    <t xml:space="preserve">sapphire</t>
  </si>
  <si>
    <t xml:space="preserve">Al</t>
  </si>
  <si>
    <t xml:space="preserve">O</t>
  </si>
  <si>
    <t xml:space="preserve">Fe</t>
  </si>
  <si>
    <t xml:space="preserve">Ti</t>
  </si>
  <si>
    <t xml:space="preserve">CR21UP0001-0025</t>
  </si>
  <si>
    <t xml:space="preserve">Cryscore</t>
  </si>
  <si>
    <t xml:space="preserve">001</t>
  </si>
  <si>
    <t xml:space="preserve">Metal [Nickel Alloy]</t>
  </si>
  <si>
    <t xml:space="preserve">srt</t>
  </si>
  <si>
    <t xml:space="preserve">#</t>
  </si>
  <si>
    <t xml:space="preserve">mol/L</t>
  </si>
  <si>
    <t xml:space="preserve">°C</t>
  </si>
  <si>
    <t xml:space="preserve"># MIST source composition</t>
  </si>
  <si>
    <t xml:space="preserve">Component 1 - from precursor section</t>
  </si>
  <si>
    <t xml:space="preserve">Concentration Component 1</t>
  </si>
  <si>
    <t xml:space="preserve">Component 2 - from precursor section</t>
  </si>
  <si>
    <t xml:space="preserve">Concentration Component 2</t>
  </si>
  <si>
    <t xml:space="preserve">Component 3 - from precursor section</t>
  </si>
  <si>
    <t xml:space="preserve">Concentration Component 3</t>
  </si>
  <si>
    <t xml:space="preserve">Component 4 - from precursor section</t>
  </si>
  <si>
    <t xml:space="preserve">Concentration Component 4</t>
  </si>
  <si>
    <t xml:space="preserve">Solution Temperature</t>
  </si>
  <si>
    <t xml:space="preserve">Solution Stirring time</t>
  </si>
  <si>
    <t xml:space="preserve">Comments</t>
  </si>
  <si>
    <t xml:space="preserve"> </t>
  </si>
  <si>
    <t xml:space="preserve">Item</t>
  </si>
  <si>
    <t xml:space="preserve">Concentration </t>
  </si>
  <si>
    <t xml:space="preserve">Concentration</t>
  </si>
  <si>
    <t xml:space="preserve">Temperature</t>
  </si>
  <si>
    <t xml:space="preserve">Time</t>
  </si>
  <si>
    <t xml:space="preserve">#int</t>
  </si>
  <si>
    <t xml:space="preserve">int</t>
  </si>
  <si>
    <t xml:space="preserve">min</t>
  </si>
  <si>
    <t xml:space="preserve">sccm</t>
  </si>
  <si>
    <t xml:space="preserve">mbar</t>
  </si>
  <si>
    <t xml:space="preserve">rpm</t>
  </si>
  <si>
    <t xml:space="preserve">processes before commencing growth</t>
  </si>
  <si>
    <t xml:space="preserve">Past time since process start</t>
  </si>
  <si>
    <t xml:space="preserve">Carrier process gas flow in to the reaction chamber</t>
  </si>
  <si>
    <t xml:space="preserve">Carrier gas type</t>
  </si>
  <si>
    <t xml:space="preserve">Pressure applied in the reaction chamber</t>
  </si>
  <si>
    <t xml:space="preserve">Temperature applied on the filament in the reaction chamber </t>
  </si>
  <si>
    <t xml:space="preserve">Rotation velocity of the susceptor with substrates</t>
  </si>
  <si>
    <t xml:space="preserve">Comments in case irregularities occurred</t>
  </si>
  <si>
    <t xml:space="preserve">Step Index</t>
  </si>
  <si>
    <t xml:space="preserve">Step Name</t>
  </si>
  <si>
    <t xml:space="preserve">Duration</t>
  </si>
  <si>
    <t xml:space="preserve">Carrier Gas Flow</t>
  </si>
  <si>
    <t xml:space="preserve">Chamber Pressure</t>
  </si>
  <si>
    <t xml:space="preserve">Substrate Temperature</t>
  </si>
  <si>
    <t xml:space="preserve">Carrier Rotation</t>
  </si>
  <si>
    <t xml:space="preserve">pump start</t>
  </si>
  <si>
    <t xml:space="preserve">vacuum</t>
  </si>
  <si>
    <t xml:space="preserve">ramp start</t>
  </si>
  <si>
    <t xml:space="preserve">start heating reactor</t>
  </si>
  <si>
    <t xml:space="preserve">heating ramp 0.2 °C/sec T(Zone 2) = T(Zone1-20°C)</t>
  </si>
  <si>
    <t xml:space="preserve">cracking start</t>
  </si>
  <si>
    <t xml:space="preserve">start heating cracking furnace
setpoint = 600 °C</t>
  </si>
  <si>
    <t xml:space="preserve">open TMG</t>
  </si>
  <si>
    <t xml:space="preserve">activate EV7, open gallium bubbler</t>
  </si>
  <si>
    <t xml:space="preserve">heat H2O line</t>
  </si>
  <si>
    <t xml:space="preserve">turn on water line heater
setpoint 55°c</t>
  </si>
  <si>
    <t xml:space="preserve">open H2O</t>
  </si>
  <si>
    <t xml:space="preserve">open water bubbler</t>
  </si>
  <si>
    <t xml:space="preserve">growth start</t>
  </si>
  <si>
    <t xml:space="preserve">activate precursor EV</t>
  </si>
  <si>
    <t xml:space="preserve">bar</t>
  </si>
  <si>
    <t xml:space="preserve">Time </t>
  </si>
  <si>
    <t xml:space="preserve">Temperature of substrate</t>
  </si>
  <si>
    <t xml:space="preserve">susceptor rotation velocity</t>
  </si>
  <si>
    <t xml:space="preserve">carrier gas type</t>
  </si>
  <si>
    <t xml:space="preserve">carrier TMG flow</t>
  </si>
  <si>
    <t xml:space="preserve">inner valve (0-200)</t>
  </si>
  <si>
    <t xml:space="preserve">outer valve (0-200)</t>
  </si>
  <si>
    <t xml:space="preserve">carrier H2O flow</t>
  </si>
  <si>
    <t xml:space="preserve">Uniform valve
 (0-200)</t>
  </si>
  <si>
    <t xml:space="preserve">Purge valve 
 (0-200)</t>
  </si>
  <si>
    <t xml:space="preserve">TMG partial pressure </t>
  </si>
  <si>
    <t xml:space="preserve">TMG  valve open?</t>
  </si>
  <si>
    <t xml:space="preserve">H2O partial pressure </t>
  </si>
  <si>
    <t xml:space="preserve">H2O  valve open?</t>
  </si>
  <si>
    <t xml:space="preserve">percentage value</t>
  </si>
  <si>
    <t xml:space="preserve">Flux of Oxygen from MFC</t>
  </si>
  <si>
    <t xml:space="preserve">O2 flow</t>
  </si>
  <si>
    <t xml:space="preserve">O2 partial pressure</t>
  </si>
  <si>
    <t xml:space="preserve">Oxygen valve open?</t>
  </si>
  <si>
    <t xml:space="preserve">Flux of Silane from MFC</t>
  </si>
  <si>
    <t xml:space="preserve">sih4 effective flow</t>
  </si>
  <si>
    <t xml:space="preserve">sih4 partial pressure</t>
  </si>
  <si>
    <t xml:space="preserve">Silane  valve open?</t>
  </si>
  <si>
    <t xml:space="preserve">MIST Flux from MFC</t>
  </si>
  <si>
    <t xml:space="preserve">MIST  valve open?</t>
  </si>
  <si>
    <t xml:space="preserve">Step</t>
  </si>
  <si>
    <t xml:space="preserve">Pressure</t>
  </si>
  <si>
    <t xml:space="preserve">Rotation</t>
  </si>
  <si>
    <t xml:space="preserve">Flow Metal Carrier</t>
  </si>
  <si>
    <t xml:space="preserve">Metal Inner Valve</t>
  </si>
  <si>
    <t xml:space="preserve">Metal Outer Valve</t>
  </si>
  <si>
    <t xml:space="preserve">Flow Oxydant Carrier</t>
  </si>
  <si>
    <t xml:space="preserve">Oxydant Inner Valve</t>
  </si>
  <si>
    <t xml:space="preserve">Oxydant Outer Valve</t>
  </si>
  <si>
    <t xml:space="preserve">Purge Flow</t>
  </si>
  <si>
    <t xml:space="preserve">Uniform Valve</t>
  </si>
  <si>
    <t xml:space="preserve">Purge Valve</t>
  </si>
  <si>
    <t xml:space="preserve">Bubbler Material</t>
  </si>
  <si>
    <t xml:space="preserve">Bubbler Flow</t>
  </si>
  <si>
    <t xml:space="preserve">Bubbler Dilution</t>
  </si>
  <si>
    <t xml:space="preserve">Inject</t>
  </si>
  <si>
    <t xml:space="preserve">Bubbler Pressure</t>
  </si>
  <si>
    <t xml:space="preserve">Bubbler Temp</t>
  </si>
  <si>
    <t xml:space="preserve">Partial Pressure</t>
  </si>
  <si>
    <t xml:space="preserve">Bubbler Valve</t>
  </si>
  <si>
    <t xml:space="preserve">Gas Cylinder Material</t>
  </si>
  <si>
    <t xml:space="preserve">Dilution in Cylinder</t>
  </si>
  <si>
    <t xml:space="preserve">Flow from MFC</t>
  </si>
  <si>
    <t xml:space="preserve">Effective  Flow</t>
  </si>
  <si>
    <t xml:space="preserve">Gas Partial Pressure</t>
  </si>
  <si>
    <t xml:space="preserve">Cylinder Pressure</t>
  </si>
  <si>
    <t xml:space="preserve">Gas Valve</t>
  </si>
  <si>
    <t xml:space="preserve">MIST Source 1</t>
  </si>
  <si>
    <t xml:space="preserve">MIST Flow MFC</t>
  </si>
  <si>
    <t xml:space="preserve">MIST Valve</t>
  </si>
  <si>
    <t xml:space="preserve">deposition</t>
  </si>
  <si>
    <t xml:space="preserve">TMG </t>
  </si>
  <si>
    <t xml:space="preserve">O2</t>
  </si>
  <si>
    <t xml:space="preserve">SiH4</t>
  </si>
  <si>
    <t xml:space="preserve">deposition in reactor</t>
  </si>
  <si>
    <t xml:space="preserve">purge</t>
  </si>
  <si>
    <t xml:space="preserve">purge after deposition</t>
  </si>
  <si>
    <t xml:space="preserve">cooling 1</t>
  </si>
  <si>
    <t xml:space="preserve">cooling ramp 0.3 °C/sec</t>
  </si>
  <si>
    <t xml:space="preserve">cooling 2</t>
  </si>
  <si>
    <t xml:space="preserve">natural cooling down, precursors flows in standby</t>
  </si>
  <si>
    <t xml:space="preserve">open</t>
  </si>
  <si>
    <t xml:space="preserve">open in reactor at 50°C</t>
  </si>
  <si>
    <t xml:space="preserve"># the sample to be cut</t>
  </si>
  <si>
    <t xml:space="preserve">the sample resulting from cut</t>
  </si>
  <si>
    <t xml:space="preserve">Date of cut</t>
  </si>
  <si>
    <t xml:space="preserve">Area of sample cut</t>
  </si>
  <si>
    <t xml:space="preserve">Purpose</t>
  </si>
  <si>
    <t xml:space="preserve">Piece dimensions</t>
  </si>
  <si>
    <t xml:space="preserve">Who has it?</t>
  </si>
  <si>
    <t xml:space="preserve">Parent Sample ID</t>
  </si>
  <si>
    <t xml:space="preserve">Children Sample ID</t>
  </si>
  <si>
    <t xml:space="preserve">Cut Date</t>
  </si>
  <si>
    <t xml:space="preserve">Position</t>
  </si>
  <si>
    <t xml:space="preserve">Experiment</t>
  </si>
  <si>
    <t xml:space="preserve">Collaborator</t>
  </si>
  <si>
    <t xml:space="preserve"> </t>
  </si>
  <si>
    <t xml:space="preserve">013_A</t>
  </si>
  <si>
    <t xml:space="preserve">Optical Microscopy  
- TLM for PD</t>
  </si>
  <si>
    <t xml:space="preserve">mazzolini</t>
  </si>
  <si>
    <t xml:space="preserve">013_B</t>
  </si>
  <si>
    <t xml:space="preserve">edge - 760 nm</t>
  </si>
  <si>
    <t xml:space="preserve">XRD</t>
  </si>
  <si>
    <t xml:space="preserve">degrees</t>
  </si>
  <si>
    <t xml:space="preserve"># ID of the Growth Run. This ID is labeled on the sample box.</t>
  </si>
  <si>
    <t xml:space="preserve">Date of experiment</t>
  </si>
  <si>
    <t xml:space="preserve">Phase type obtained from HRXRD</t>
  </si>
  <si>
    <t xml:space="preserve">Phase and material type obtained from HRXRD</t>
  </si>
  <si>
    <t xml:space="preserve">Peak Position - 2theta </t>
  </si>
  <si>
    <t xml:space="preserve">Peak FWHM</t>
  </si>
  <si>
    <t xml:space="preserve">Peak Position - Omega</t>
  </si>
  <si>
    <t xml:space="preserve"> FWHM Rocking</t>
  </si>
  <si>
    <t xml:space="preserve">Diffraction</t>
  </si>
  <si>
    <t xml:space="preserve">Comments and notes</t>
  </si>
  <si>
    <t xml:space="preserve">Peak Position - 2theta</t>
  </si>
  <si>
    <t xml:space="preserve">Peak FWHM - 2theta </t>
  </si>
  <si>
    <t xml:space="preserve">Peak FWHM Rocking Curve</t>
  </si>
  <si>
    <t xml:space="preserve">Reflection</t>
  </si>
  <si>
    <t xml:space="preserve">Characterization</t>
  </si>
  <si>
    <t xml:space="preserve">kappa</t>
  </si>
  <si>
    <t xml:space="preserve">004</t>
  </si>
  <si>
    <t xml:space="preserve">Thermo diffractometer, rough estimate of position, 2theta FWHM not extracted due to multicomponent peak (no monochromator)</t>
  </si>
  <si>
    <t xml:space="preserve">nm</t>
  </si>
  <si>
    <t xml:space="preserve">nm/min</t>
  </si>
  <si>
    <t xml:space="preserve"># ID of the sample</t>
  </si>
  <si>
    <t xml:space="preserve">Data from SEM</t>
  </si>
  <si>
    <t xml:space="preserve">Roughness from AFM</t>
  </si>
  <si>
    <t xml:space="preserve">surface features from AFM</t>
  </si>
  <si>
    <t xml:space="preserve">Thickness from Reflectance</t>
  </si>
  <si>
    <t xml:space="preserve">Growth rate calculated</t>
  </si>
  <si>
    <t xml:space="preserve">X value of thickness measurement</t>
  </si>
  <si>
    <t xml:space="preserve">Y value of thickness measurement</t>
  </si>
  <si>
    <t xml:space="preserve">string describing the (X,Y) coordinate where thickness was measured</t>
  </si>
  <si>
    <t xml:space="preserve">Surface State</t>
  </si>
  <si>
    <t xml:space="preserve">Roughness</t>
  </si>
  <si>
    <t xml:space="preserve">Surface Features</t>
  </si>
  <si>
    <t xml:space="preserve">Thickness</t>
  </si>
  <si>
    <t xml:space="preserve">Growth Rate</t>
  </si>
  <si>
    <t xml:space="preserve">X value</t>
  </si>
  <si>
    <t xml:space="preserve">Y value</t>
  </si>
  <si>
    <t xml:space="preserve">Reflectance</t>
  </si>
  <si>
    <t xml:space="preserve">center xxx</t>
  </si>
  <si>
    <t xml:space="preserve">mid-center</t>
  </si>
  <si>
    <t xml:space="preserve">mid-out</t>
  </si>
  <si>
    <t xml:space="preserve">out</t>
  </si>
  <si>
    <t xml:space="preserve">Date of contact deposition</t>
  </si>
  <si>
    <t xml:space="preserve">Contact Type</t>
  </si>
  <si>
    <t xml:space="preserve">Contact geometry</t>
  </si>
  <si>
    <t xml:space="preserve">Sample Piece</t>
  </si>
  <si>
    <t xml:space="preserve">Deposition Date</t>
  </si>
  <si>
    <t xml:space="preserve">Geometry</t>
  </si>
  <si>
    <t xml:space="preserve">eV</t>
  </si>
  <si>
    <t xml:space="preserve">cm-1</t>
  </si>
  <si>
    <t xml:space="preserve">Ohm cm</t>
  </si>
  <si>
    <t xml:space="preserve">cm2/Vs</t>
  </si>
  <si>
    <t xml:space="preserve">cm-3</t>
  </si>
  <si>
    <t xml:space="preserve">A/W</t>
  </si>
  <si>
    <t xml:space="preserve">Measurements at Room Temperature</t>
  </si>
  <si>
    <t xml:space="preserve">Eg from ABS</t>
  </si>
  <si>
    <t xml:space="preserve">ABS coeff @ Eg</t>
  </si>
  <si>
    <t xml:space="preserve">Thickness from ABS</t>
  </si>
  <si>
    <t xml:space="preserve">Resistivity </t>
  </si>
  <si>
    <t xml:space="preserve">Mobility</t>
  </si>
  <si>
    <t xml:space="preserve">Carrier concentration n</t>
  </si>
  <si>
    <t xml:space="preserve">Eg from PC</t>
  </si>
  <si>
    <t xml:space="preserve">Responsivity @Eg</t>
  </si>
  <si>
    <t xml:space="preserve">Rejection Ratio (250/400)</t>
  </si>
  <si>
    <t xml:space="preserve">Energy Gap ABS</t>
  </si>
  <si>
    <t xml:space="preserve">ABS coefficient</t>
  </si>
  <si>
    <t xml:space="preserve">Mobility </t>
  </si>
  <si>
    <t xml:space="preserve">Carrier Concentration</t>
  </si>
  <si>
    <t xml:space="preserve">Energy Gap PC</t>
  </si>
  <si>
    <t xml:space="preserve">Responsivity </t>
  </si>
  <si>
    <t xml:space="preserve">Rejection Ratio</t>
  </si>
  <si>
    <t xml:space="preserve">electro-optical</t>
  </si>
  <si>
    <t xml:space="preserve">Absorbance</t>
  </si>
  <si>
    <t xml:space="preserve">Hall</t>
  </si>
  <si>
    <t xml:space="preserve">four points (dark)</t>
  </si>
  <si>
    <t xml:space="preserve">rough evaluation using four parallel stripes </t>
  </si>
  <si>
    <t xml:space="preserve">TLM (dark)</t>
  </si>
  <si>
    <t xml:space="preserve">bad ohmic contact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</si>
</sst>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yyyy\-mm\-dd;@"/>
    <numFmt numFmtId="166" formatCode="@"/>
    <numFmt numFmtId="167" formatCode="m/d/yyyy"/>
    <numFmt numFmtId="168" formatCode="0"/>
    <numFmt numFmtId="169" formatCode="General"/>
    <numFmt numFmtId="170" formatCode="0.00"/>
    <numFmt numFmtId="171" formatCode="0.0"/>
    <numFmt numFmtId="172" formatCode="0.00E+00"/>
    <numFmt numFmtId="173" formatCode="&quot;TRUE&quot;;&quot;TRUE&quot;;&quot;FALSE&quot;"/>
    <numFmt numFmtId="174" formatCode="#,##0"/>
  </numFmts>
  <fonts count="3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sz val="12"/>
      <name val="Calibri"/>
      <family val="0"/>
      <charset val="1"/>
    </font>
    <font>
      <b val="true"/>
      <sz val="12"/>
      <name val="Calibri"/>
      <family val="0"/>
      <charset val="1"/>
    </font>
    <font>
      <sz val="11"/>
      <name val="Calibri"/>
      <family val="2"/>
      <charset val="1"/>
    </font>
    <font>
      <b val="true"/>
      <sz val="10"/>
      <color rgb="FF000000"/>
      <name val="Calibri"/>
      <family val="0"/>
      <charset val="1"/>
    </font>
    <font>
      <sz val="11"/>
      <color rgb="FFC9211E"/>
      <name val="Calibri"/>
      <family val="0"/>
      <charset val="1"/>
    </font>
    <font>
      <sz val="11"/>
      <color rgb="FF000000"/>
      <name val="Calibri"/>
      <family val="2"/>
      <charset val="1"/>
    </font>
    <font>
      <sz val="9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0"/>
      <name val="Calibri"/>
      <family val="2"/>
      <charset val="1"/>
    </font>
    <font>
      <b val="true"/>
      <sz val="10"/>
      <name val="Calibri"/>
      <family val="0"/>
      <charset val="1"/>
    </font>
    <font>
      <b val="true"/>
      <sz val="10"/>
      <name val="Calibri"/>
      <family val="2"/>
      <charset val="1"/>
    </font>
    <font>
      <sz val="11"/>
      <color rgb="FFFFE994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Calibri"/>
      <family val="2"/>
      <charset val="1"/>
    </font>
    <font>
      <sz val="12"/>
      <name val="Arial"/>
      <family val="2"/>
      <charset val="1"/>
    </font>
    <font>
      <sz val="10"/>
      <name val="Arial"/>
      <family val="0"/>
      <charset val="1"/>
    </font>
    <font>
      <sz val="11"/>
      <color rgb="FFFFE994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B66C"/>
        <bgColor rgb="FFFCD5B5"/>
      </patternFill>
    </fill>
    <fill>
      <patternFill patternType="solid">
        <fgColor rgb="FFFFE994"/>
        <bgColor rgb="FFFCD5B5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999999"/>
      </patternFill>
    </fill>
    <fill>
      <patternFill patternType="solid">
        <fgColor rgb="FFFCD5B5"/>
        <bgColor rgb="FFFFE994"/>
      </patternFill>
    </fill>
    <fill>
      <patternFill patternType="solid">
        <fgColor rgb="FFFF0000"/>
        <bgColor rgb="FFC9211E"/>
      </patternFill>
    </fill>
    <fill>
      <patternFill patternType="solid">
        <fgColor rgb="FFB3A2C7"/>
        <bgColor rgb="FFB2B2B2"/>
      </patternFill>
    </fill>
    <fill>
      <patternFill patternType="solid">
        <fgColor rgb="FFDBEEF4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/>
      <diagonal/>
    </border>
    <border diagonalUp="false" diagonalDown="false">
      <left style="hair">
        <color rgb="FFCCCCCC"/>
      </left>
      <right/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 diagonalUp="false" diagonalDown="false">
      <left/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/>
      <bottom style="hair">
        <color rgb="FFB2B2B2"/>
      </bottom>
      <diagonal/>
    </border>
    <border diagonalUp="false" diagonalDown="false">
      <left/>
      <right style="hair">
        <color rgb="FFB2B2B2"/>
      </right>
      <top/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1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5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0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5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1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71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21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21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1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3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3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2" borderId="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2" borderId="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1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3" fillId="0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5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4" fillId="5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3" fillId="6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3" fillId="6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3" fillId="7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4" fillId="8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3" fillId="8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23" fillId="9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1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6" fillId="0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2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3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4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0" fillId="4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1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2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4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4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5" fillId="3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4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4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4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27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28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9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4" fontId="27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4" fontId="9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9" fillId="11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9" fillId="0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4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4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29" fillId="0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0" fillId="0" borderId="3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1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1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0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0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30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0" fillId="3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27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1" fillId="2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1" fillId="0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1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31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2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2" fontId="27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B2B2B2"/>
      <rgbColor rgb="FFFFB66C"/>
      <rgbColor rgb="FFB3A2C7"/>
      <rgbColor rgb="FFFCD5B5"/>
      <rgbColor rgb="FF3366FF"/>
      <rgbColor rgb="FF33CCCC"/>
      <rgbColor rgb="FFBBE33D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2" activeCellId="0" sqref="G22"/>
    </sheetView>
  </sheetViews>
  <sheetFormatPr defaultColWidth="27.453125" defaultRowHeight="15" zeroHeight="false" outlineLevelRow="0" outlineLevelCol="0"/>
  <cols>
    <col collapsed="false" customWidth="true" hidden="false" outlineLevel="0" max="1" min="1" style="1" width="19.42"/>
    <col collapsed="false" customWidth="true" hidden="false" outlineLevel="0" max="2" min="2" style="2" width="22.86"/>
    <col collapsed="false" customWidth="true" hidden="false" outlineLevel="0" max="3" min="3" style="1" width="15"/>
    <col collapsed="false" customWidth="true" hidden="false" outlineLevel="0" max="4" min="4" style="1" width="11.43"/>
    <col collapsed="false" customWidth="true" hidden="false" outlineLevel="0" max="5" min="5" style="1" width="16.41"/>
    <col collapsed="false" customWidth="true" hidden="false" outlineLevel="0" max="6" min="6" style="1" width="15.42"/>
    <col collapsed="false" customWidth="true" hidden="false" outlineLevel="0" max="7" min="7" style="1" width="23.42"/>
    <col collapsed="false" customWidth="true" hidden="false" outlineLevel="0" max="8" min="8" style="1" width="15.88"/>
    <col collapsed="false" customWidth="true" hidden="false" outlineLevel="0" max="9" min="9" style="1" width="17.71"/>
    <col collapsed="false" customWidth="true" hidden="false" outlineLevel="0" max="10" min="10" style="1" width="22.86"/>
    <col collapsed="false" customWidth="true" hidden="false" outlineLevel="0" max="11" min="11" style="1" width="11.43"/>
    <col collapsed="false" customWidth="true" hidden="false" outlineLevel="0" max="12" min="12" style="3" width="81.02"/>
    <col collapsed="false" customWidth="true" hidden="false" outlineLevel="0" max="13" min="13" style="1" width="33.71"/>
    <col collapsed="false" customWidth="true" hidden="false" outlineLevel="0" max="14" min="14" style="1" width="39.85"/>
    <col collapsed="false" customWidth="true" hidden="false" outlineLevel="0" max="15" min="15" style="1" width="18.71"/>
    <col collapsed="false" customWidth="false" hidden="false" outlineLevel="0" max="1023" min="16" style="1" width="27.42"/>
  </cols>
  <sheetData>
    <row r="1" s="7" customFormat="true" ht="15" hidden="false" customHeight="false" outlineLevel="0" collapsed="false">
      <c r="A1" s="4" t="s">
        <v>0</v>
      </c>
      <c r="B1" s="5"/>
      <c r="C1" s="4"/>
      <c r="D1" s="4"/>
      <c r="E1" s="4"/>
      <c r="F1" s="4"/>
      <c r="G1" s="4"/>
      <c r="H1" s="4"/>
      <c r="I1" s="4"/>
      <c r="J1" s="4"/>
      <c r="K1" s="4"/>
      <c r="L1" s="6"/>
      <c r="O1" s="4"/>
      <c r="P1" s="4"/>
    </row>
    <row r="2" s="11" customFormat="true" ht="15" hidden="false" customHeight="false" outlineLevel="0" collapsed="false">
      <c r="A2" s="8" t="s">
        <v>1</v>
      </c>
      <c r="B2" s="9"/>
      <c r="C2" s="8"/>
      <c r="D2" s="8"/>
      <c r="E2" s="8"/>
      <c r="F2" s="8"/>
      <c r="G2" s="8"/>
      <c r="H2" s="8"/>
      <c r="I2" s="8"/>
      <c r="J2" s="8"/>
      <c r="K2" s="8"/>
      <c r="L2" s="10"/>
      <c r="O2" s="8"/>
      <c r="P2" s="8"/>
    </row>
    <row r="3" s="15" customFormat="true" ht="15" hidden="false" customHeight="false" outlineLevel="0" collapsed="false">
      <c r="A3" s="12" t="s">
        <v>2</v>
      </c>
      <c r="B3" s="13" t="s">
        <v>3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5</v>
      </c>
      <c r="I3" s="12" t="s">
        <v>4</v>
      </c>
      <c r="J3" s="12" t="s">
        <v>5</v>
      </c>
      <c r="K3" s="12" t="s">
        <v>5</v>
      </c>
      <c r="L3" s="14" t="s">
        <v>4</v>
      </c>
      <c r="O3" s="16"/>
      <c r="P3" s="16"/>
    </row>
    <row r="4" s="18" customFormat="true" ht="15" hidden="false" customHeight="false" outlineLevel="0" collapsed="false">
      <c r="A4" s="8" t="s">
        <v>6</v>
      </c>
      <c r="B4" s="9"/>
      <c r="C4" s="8"/>
      <c r="D4" s="8"/>
      <c r="E4" s="8"/>
      <c r="F4" s="8"/>
      <c r="G4" s="8"/>
      <c r="H4" s="8"/>
      <c r="I4" s="8"/>
      <c r="J4" s="8"/>
      <c r="K4" s="8"/>
      <c r="L4" s="17"/>
      <c r="O4" s="19"/>
      <c r="P4" s="19"/>
    </row>
    <row r="5" s="21" customFormat="true" ht="30" hidden="false" customHeight="true" outlineLevel="0" collapsed="false">
      <c r="A5" s="12" t="s">
        <v>7</v>
      </c>
      <c r="B5" s="13" t="s">
        <v>8</v>
      </c>
      <c r="C5" s="12" t="s">
        <v>9</v>
      </c>
      <c r="D5" s="12" t="s">
        <v>9</v>
      </c>
      <c r="E5" s="12" t="s">
        <v>9</v>
      </c>
      <c r="F5" s="12" t="s">
        <v>9</v>
      </c>
      <c r="G5" s="12" t="s">
        <v>9</v>
      </c>
      <c r="H5" s="12" t="s">
        <v>10</v>
      </c>
      <c r="I5" s="12" t="s">
        <v>11</v>
      </c>
      <c r="J5" s="12" t="s">
        <v>9</v>
      </c>
      <c r="K5" s="12" t="s">
        <v>12</v>
      </c>
      <c r="L5" s="20" t="s">
        <v>9</v>
      </c>
      <c r="O5" s="12"/>
      <c r="P5" s="12"/>
    </row>
    <row r="6" s="24" customFormat="true" ht="15" hidden="false" customHeight="false" outlineLevel="0" collapsed="false">
      <c r="A6" s="22" t="s">
        <v>13</v>
      </c>
      <c r="B6" s="23"/>
      <c r="C6" s="22"/>
      <c r="D6" s="22"/>
      <c r="E6" s="22"/>
      <c r="F6" s="22"/>
      <c r="G6" s="22"/>
      <c r="H6" s="22"/>
      <c r="I6" s="22"/>
      <c r="J6" s="22"/>
      <c r="K6" s="22"/>
      <c r="L6" s="10"/>
      <c r="O6" s="22"/>
      <c r="P6" s="22"/>
    </row>
    <row r="7" s="26" customFormat="true" ht="45.8" hidden="false" customHeight="false" outlineLevel="0" collapsed="false">
      <c r="A7" s="12" t="s">
        <v>14</v>
      </c>
      <c r="B7" s="13" t="s">
        <v>15</v>
      </c>
      <c r="C7" s="12"/>
      <c r="D7" s="12"/>
      <c r="E7" s="12" t="s">
        <v>16</v>
      </c>
      <c r="F7" s="12" t="s">
        <v>17</v>
      </c>
      <c r="G7" s="12" t="s">
        <v>18</v>
      </c>
      <c r="H7" s="12" t="s">
        <v>19</v>
      </c>
      <c r="I7" s="12" t="s">
        <v>20</v>
      </c>
      <c r="J7" s="12" t="s">
        <v>21</v>
      </c>
      <c r="K7" s="12" t="s">
        <v>22</v>
      </c>
      <c r="L7" s="25"/>
      <c r="O7" s="27"/>
      <c r="P7" s="27"/>
    </row>
    <row r="8" s="30" customFormat="true" ht="15" hidden="false" customHeight="false" outlineLevel="0" collapsed="false">
      <c r="A8" s="28" t="s">
        <v>23</v>
      </c>
      <c r="B8" s="29"/>
      <c r="C8" s="28"/>
      <c r="D8" s="28"/>
      <c r="E8" s="28"/>
      <c r="F8" s="28"/>
      <c r="G8" s="28"/>
      <c r="H8" s="28"/>
      <c r="I8" s="28"/>
      <c r="J8" s="28"/>
      <c r="K8" s="28"/>
      <c r="L8" s="6"/>
      <c r="O8" s="28"/>
      <c r="P8" s="28"/>
    </row>
    <row r="9" s="33" customFormat="true" ht="30" hidden="false" customHeight="true" outlineLevel="0" collapsed="false">
      <c r="A9" s="26" t="s">
        <v>24</v>
      </c>
      <c r="B9" s="26" t="s">
        <v>25</v>
      </c>
      <c r="C9" s="26" t="s">
        <v>26</v>
      </c>
      <c r="D9" s="26" t="s">
        <v>27</v>
      </c>
      <c r="E9" s="26" t="s">
        <v>28</v>
      </c>
      <c r="F9" s="26" t="s">
        <v>29</v>
      </c>
      <c r="G9" s="26" t="s">
        <v>30</v>
      </c>
      <c r="H9" s="26" t="s">
        <v>31</v>
      </c>
      <c r="I9" s="26" t="s">
        <v>32</v>
      </c>
      <c r="J9" s="26" t="s">
        <v>33</v>
      </c>
      <c r="K9" s="26" t="s">
        <v>34</v>
      </c>
      <c r="L9" s="31" t="s">
        <v>35</v>
      </c>
      <c r="M9" s="32"/>
      <c r="N9" s="32"/>
      <c r="Q9" s="32"/>
    </row>
    <row r="10" s="32" customFormat="true" ht="23.45" hidden="false" customHeight="false" outlineLevel="0" collapsed="false">
      <c r="A10" s="34" t="s">
        <v>36</v>
      </c>
      <c r="B10" s="35" t="n">
        <v>45012</v>
      </c>
      <c r="C10" s="36" t="s">
        <v>37</v>
      </c>
      <c r="D10" s="36" t="s">
        <v>38</v>
      </c>
      <c r="E10" s="37" t="s">
        <v>39</v>
      </c>
      <c r="F10" s="37" t="s">
        <v>40</v>
      </c>
      <c r="G10" s="37" t="s">
        <v>41</v>
      </c>
      <c r="H10" s="16" t="n">
        <v>650</v>
      </c>
      <c r="I10" s="37" t="s">
        <v>42</v>
      </c>
      <c r="J10" s="38" t="n">
        <f aca="false">GrowthRun!AE10/GrowthRun!W10</f>
        <v>117.182771316363</v>
      </c>
      <c r="K10" s="16" t="n">
        <v>30</v>
      </c>
      <c r="L10" s="39" t="s">
        <v>43</v>
      </c>
      <c r="O10" s="40"/>
      <c r="P10" s="40"/>
    </row>
    <row r="11" s="41" customFormat="true" ht="15" hidden="false" customHeight="false" outlineLevel="0" collapsed="false">
      <c r="B11" s="42"/>
      <c r="L11" s="43"/>
      <c r="O11" s="44"/>
      <c r="P11" s="44"/>
      <c r="Q11" s="44"/>
    </row>
    <row r="12" s="45" customFormat="true" ht="15" hidden="false" customHeight="false" outlineLevel="0" collapsed="false">
      <c r="B12" s="42"/>
      <c r="L12" s="43"/>
      <c r="O12" s="46"/>
      <c r="P12" s="46"/>
      <c r="Q12" s="46"/>
    </row>
    <row r="13" s="45" customFormat="true" ht="15" hidden="false" customHeight="false" outlineLevel="0" collapsed="false">
      <c r="B13" s="47"/>
      <c r="L13" s="48"/>
    </row>
    <row r="14" s="45" customFormat="true" ht="15" hidden="false" customHeight="false" outlineLevel="0" collapsed="false">
      <c r="B14" s="47"/>
      <c r="L14" s="48"/>
    </row>
    <row r="15" s="45" customFormat="true" ht="15" hidden="false" customHeight="false" outlineLevel="0" collapsed="false">
      <c r="B15" s="47"/>
      <c r="L15" s="48"/>
    </row>
    <row r="16" s="45" customFormat="true" ht="15" hidden="false" customHeight="false" outlineLevel="0" collapsed="false">
      <c r="B16" s="47"/>
      <c r="L16" s="48"/>
    </row>
    <row r="17" s="45" customFormat="true" ht="15" hidden="false" customHeight="false" outlineLevel="0" collapsed="false">
      <c r="B17" s="47"/>
      <c r="L17" s="49"/>
    </row>
    <row r="18" s="45" customFormat="true" ht="15" hidden="false" customHeight="false" outlineLevel="0" collapsed="false">
      <c r="B18" s="47"/>
      <c r="L18" s="49"/>
    </row>
    <row r="19" s="45" customFormat="true" ht="15" hidden="false" customHeight="false" outlineLevel="0" collapsed="false">
      <c r="B19" s="47"/>
      <c r="L19" s="49"/>
    </row>
    <row r="20" s="45" customFormat="true" ht="15" hidden="false" customHeight="false" outlineLevel="0" collapsed="false">
      <c r="B20" s="47"/>
      <c r="L20" s="49"/>
    </row>
    <row r="21" s="45" customFormat="true" ht="15" hidden="false" customHeight="false" outlineLevel="0" collapsed="false">
      <c r="B21" s="47"/>
      <c r="L21" s="49"/>
    </row>
    <row r="22" s="45" customFormat="true" ht="15" hidden="false" customHeight="false" outlineLevel="0" collapsed="false">
      <c r="B22" s="47"/>
      <c r="L22" s="49"/>
    </row>
    <row r="23" s="45" customFormat="true" ht="15" hidden="false" customHeight="false" outlineLevel="0" collapsed="false">
      <c r="B23" s="47"/>
      <c r="L23" s="49"/>
    </row>
    <row r="24" s="45" customFormat="true" ht="15" hidden="false" customHeight="false" outlineLevel="0" collapsed="false">
      <c r="B24" s="47"/>
      <c r="L24" s="49"/>
    </row>
    <row r="25" s="45" customFormat="true" ht="15" hidden="false" customHeight="false" outlineLevel="0" collapsed="false">
      <c r="B25" s="47"/>
      <c r="L25" s="49"/>
    </row>
    <row r="26" s="45" customFormat="true" ht="15" hidden="false" customHeight="false" outlineLevel="0" collapsed="false">
      <c r="B26" s="47"/>
      <c r="L26" s="49"/>
    </row>
    <row r="27" s="45" customFormat="true" ht="15" hidden="false" customHeight="false" outlineLevel="0" collapsed="false">
      <c r="B27" s="47"/>
      <c r="L27" s="49"/>
    </row>
    <row r="28" s="45" customFormat="true" ht="15" hidden="false" customHeight="false" outlineLevel="0" collapsed="false">
      <c r="B28" s="47"/>
      <c r="L28" s="49"/>
    </row>
    <row r="29" s="45" customFormat="true" ht="15" hidden="false" customHeight="false" outlineLevel="0" collapsed="false">
      <c r="B29" s="47"/>
      <c r="L29" s="49"/>
    </row>
    <row r="30" s="45" customFormat="true" ht="15" hidden="false" customHeight="false" outlineLevel="0" collapsed="false">
      <c r="B30" s="47"/>
      <c r="L30" s="49"/>
    </row>
    <row r="31" s="45" customFormat="true" ht="15" hidden="false" customHeight="false" outlineLevel="0" collapsed="false">
      <c r="B31" s="47"/>
      <c r="L31" s="49"/>
    </row>
    <row r="32" s="45" customFormat="true" ht="15" hidden="false" customHeight="false" outlineLevel="0" collapsed="false">
      <c r="B32" s="47"/>
      <c r="L32" s="49"/>
    </row>
    <row r="33" s="45" customFormat="true" ht="15" hidden="false" customHeight="false" outlineLevel="0" collapsed="false">
      <c r="B33" s="47"/>
      <c r="L33" s="49"/>
    </row>
    <row r="34" s="45" customFormat="true" ht="15" hidden="false" customHeight="false" outlineLevel="0" collapsed="false">
      <c r="B34" s="47"/>
      <c r="L34" s="49"/>
    </row>
    <row r="35" s="45" customFormat="true" ht="15" hidden="false" customHeight="false" outlineLevel="0" collapsed="false">
      <c r="B35" s="47"/>
      <c r="L35" s="49"/>
    </row>
    <row r="36" s="45" customFormat="true" ht="15" hidden="false" customHeight="false" outlineLevel="0" collapsed="false">
      <c r="B36" s="47"/>
      <c r="L36" s="49"/>
    </row>
    <row r="37" s="45" customFormat="true" ht="15" hidden="false" customHeight="false" outlineLevel="0" collapsed="false">
      <c r="B37" s="47"/>
      <c r="L37" s="49"/>
    </row>
    <row r="38" s="45" customFormat="true" ht="15" hidden="false" customHeight="false" outlineLevel="0" collapsed="false">
      <c r="B38" s="47"/>
      <c r="L38" s="49"/>
    </row>
    <row r="39" s="45" customFormat="true" ht="15" hidden="false" customHeight="false" outlineLevel="0" collapsed="false">
      <c r="B39" s="47"/>
      <c r="L39" s="49"/>
    </row>
    <row r="40" s="45" customFormat="true" ht="15" hidden="false" customHeight="false" outlineLevel="0" collapsed="false">
      <c r="B40" s="47"/>
      <c r="L40" s="49"/>
    </row>
    <row r="41" s="45" customFormat="true" ht="15" hidden="false" customHeight="false" outlineLevel="0" collapsed="false">
      <c r="B41" s="47"/>
      <c r="L41" s="49"/>
    </row>
    <row r="42" s="45" customFormat="true" ht="15" hidden="false" customHeight="false" outlineLevel="0" collapsed="false">
      <c r="B42" s="47"/>
      <c r="L42" s="49"/>
    </row>
    <row r="43" s="45" customFormat="true" ht="15" hidden="false" customHeight="false" outlineLevel="0" collapsed="false">
      <c r="B43" s="47"/>
      <c r="L43" s="49"/>
    </row>
    <row r="44" customFormat="false" ht="15" hidden="false" customHeight="false" outlineLevel="0" collapsed="false">
      <c r="L44" s="49"/>
    </row>
    <row r="45" customFormat="false" ht="15" hidden="false" customHeight="false" outlineLevel="0" collapsed="false">
      <c r="L45" s="49"/>
    </row>
    <row r="46" customFormat="false" ht="15" hidden="false" customHeight="false" outlineLevel="0" collapsed="false">
      <c r="L46" s="4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ColWidth="10.921875" defaultRowHeight="15" zeroHeight="false" outlineLevelRow="0" outlineLevelCol="0"/>
  <cols>
    <col collapsed="false" customWidth="true" hidden="false" outlineLevel="0" max="1" min="1" style="50" width="12.71"/>
    <col collapsed="false" customWidth="true" hidden="false" outlineLevel="0" max="2" min="2" style="42" width="24.15"/>
    <col collapsed="false" customWidth="true" hidden="false" outlineLevel="0" max="3" min="3" style="50" width="18.85"/>
    <col collapsed="false" customWidth="true" hidden="false" outlineLevel="0" max="4" min="4" style="50" width="16.14"/>
    <col collapsed="false" customWidth="true" hidden="false" outlineLevel="0" max="5" min="5" style="50" width="14.86"/>
    <col collapsed="false" customWidth="true" hidden="false" outlineLevel="0" max="6" min="6" style="50" width="17.29"/>
  </cols>
  <sheetData>
    <row r="1" s="7" customFormat="true" ht="30" hidden="false" customHeight="true" outlineLevel="0" collapsed="false">
      <c r="A1" s="28" t="s">
        <v>0</v>
      </c>
      <c r="B1" s="29"/>
      <c r="C1" s="28"/>
      <c r="D1" s="28"/>
      <c r="E1" s="28"/>
      <c r="F1" s="28"/>
      <c r="G1" s="28"/>
      <c r="H1" s="28"/>
      <c r="I1" s="28"/>
      <c r="J1" s="28"/>
      <c r="K1" s="28"/>
      <c r="L1" s="4"/>
      <c r="M1" s="4"/>
      <c r="P1" s="4"/>
      <c r="Q1" s="4"/>
    </row>
    <row r="2" s="11" customFormat="true" ht="15" hidden="false" customHeight="false" outlineLevel="0" collapsed="false">
      <c r="A2" s="8" t="s">
        <v>1</v>
      </c>
      <c r="B2" s="9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P2" s="8"/>
      <c r="Q2" s="8"/>
    </row>
    <row r="3" s="15" customFormat="true" ht="15" hidden="false" customHeight="false" outlineLevel="0" collapsed="false">
      <c r="A3" s="70" t="s">
        <v>128</v>
      </c>
      <c r="B3" s="251" t="s">
        <v>3</v>
      </c>
      <c r="C3" s="71" t="s">
        <v>4</v>
      </c>
      <c r="D3" s="71" t="s">
        <v>4</v>
      </c>
      <c r="E3" s="70" t="s">
        <v>4</v>
      </c>
      <c r="F3" s="70" t="s">
        <v>4</v>
      </c>
      <c r="M3" s="16"/>
      <c r="P3" s="16"/>
      <c r="Q3" s="16"/>
    </row>
    <row r="4" s="18" customFormat="true" ht="15" hidden="false" customHeight="false" outlineLevel="0" collapsed="false">
      <c r="A4" s="8" t="s">
        <v>6</v>
      </c>
      <c r="B4" s="9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1"/>
      <c r="O4" s="11"/>
      <c r="P4" s="8"/>
      <c r="Q4" s="8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="21" customFormat="true" ht="30" hidden="false" customHeight="true" outlineLevel="0" collapsed="false">
      <c r="A5" s="70" t="s">
        <v>128</v>
      </c>
      <c r="B5" s="251" t="s">
        <v>8</v>
      </c>
      <c r="C5" s="71"/>
      <c r="D5" s="71"/>
      <c r="E5" s="71"/>
      <c r="F5" s="71" t="s">
        <v>293</v>
      </c>
      <c r="G5" s="70"/>
      <c r="H5" s="71"/>
      <c r="I5" s="71"/>
      <c r="J5" s="12"/>
      <c r="K5" s="12"/>
      <c r="L5" s="12"/>
      <c r="M5" s="12"/>
      <c r="P5" s="12"/>
      <c r="Q5" s="12"/>
    </row>
    <row r="6" s="24" customFormat="true" ht="15" hidden="false" customHeight="false" outlineLevel="0" collapsed="false">
      <c r="A6" s="8" t="s">
        <v>13</v>
      </c>
      <c r="B6" s="9"/>
      <c r="C6" s="8"/>
      <c r="D6" s="8"/>
      <c r="E6" s="8"/>
      <c r="F6" s="8"/>
      <c r="G6" s="8"/>
      <c r="H6" s="8"/>
      <c r="I6" s="8"/>
      <c r="J6" s="8"/>
      <c r="K6" s="8"/>
      <c r="L6" s="22"/>
      <c r="M6" s="22"/>
      <c r="P6" s="22"/>
      <c r="Q6" s="22"/>
    </row>
    <row r="7" s="26" customFormat="true" ht="15" hidden="false" customHeight="true" outlineLevel="0" collapsed="false">
      <c r="A7" s="70" t="s">
        <v>128</v>
      </c>
      <c r="B7" s="252" t="s">
        <v>316</v>
      </c>
      <c r="C7" s="70"/>
      <c r="D7" s="70"/>
      <c r="E7" s="71" t="s">
        <v>317</v>
      </c>
      <c r="F7" s="71" t="s">
        <v>318</v>
      </c>
      <c r="G7" s="71"/>
      <c r="H7" s="253"/>
      <c r="I7" s="12"/>
      <c r="J7" s="12"/>
      <c r="K7" s="12"/>
      <c r="L7" s="12"/>
      <c r="M7" s="12"/>
      <c r="N7" s="21"/>
      <c r="O7" s="21"/>
      <c r="P7" s="12"/>
      <c r="Q7" s="12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="30" customFormat="true" ht="15" hidden="false" customHeight="false" outlineLevel="0" collapsed="false">
      <c r="A8" s="28" t="s">
        <v>23</v>
      </c>
      <c r="B8" s="29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P8" s="28"/>
      <c r="Q8" s="28"/>
    </row>
    <row r="9" s="258" customFormat="true" ht="30" hidden="false" customHeight="true" outlineLevel="0" collapsed="false">
      <c r="A9" s="254" t="s">
        <v>319</v>
      </c>
      <c r="B9" s="255" t="s">
        <v>320</v>
      </c>
      <c r="C9" s="256" t="s">
        <v>26</v>
      </c>
      <c r="D9" s="256" t="s">
        <v>27</v>
      </c>
      <c r="E9" s="254" t="s">
        <v>317</v>
      </c>
      <c r="F9" s="254" t="s">
        <v>321</v>
      </c>
      <c r="G9" s="254"/>
      <c r="H9" s="257"/>
      <c r="I9" s="257"/>
      <c r="J9" s="257"/>
    </row>
    <row r="10" customFormat="false" ht="15" hidden="false" customHeight="false" outlineLevel="0" collapsed="false">
      <c r="B10" s="259"/>
      <c r="C10" s="260"/>
      <c r="D10" s="260"/>
      <c r="E10" s="261"/>
      <c r="F10" s="261"/>
      <c r="G10" s="261"/>
      <c r="H10" s="261"/>
      <c r="I10" s="261"/>
      <c r="J10" s="261"/>
    </row>
    <row r="11" customFormat="false" ht="15" hidden="false" customHeight="false" outlineLevel="0" collapsed="false">
      <c r="A11" s="261"/>
      <c r="B11" s="262"/>
      <c r="C11" s="261"/>
      <c r="D11" s="261"/>
      <c r="E11" s="261"/>
      <c r="F11" s="261"/>
      <c r="G11" s="261"/>
      <c r="H11" s="261"/>
      <c r="I11" s="261"/>
      <c r="J11" s="261"/>
    </row>
    <row r="12" customFormat="false" ht="15" hidden="false" customHeight="false" outlineLevel="0" collapsed="false">
      <c r="A12" s="261"/>
      <c r="B12" s="262"/>
      <c r="C12" s="261"/>
      <c r="D12" s="261"/>
      <c r="E12" s="261"/>
      <c r="F12" s="261"/>
      <c r="G12" s="261"/>
      <c r="H12" s="261"/>
      <c r="I12" s="261"/>
      <c r="J12" s="261"/>
    </row>
    <row r="13" customFormat="false" ht="15" hidden="false" customHeight="false" outlineLevel="0" collapsed="false">
      <c r="A13" s="261"/>
      <c r="B13" s="262"/>
      <c r="C13" s="261"/>
      <c r="D13" s="261"/>
      <c r="E13" s="261"/>
      <c r="F13" s="261"/>
      <c r="G13" s="261"/>
      <c r="H13" s="261"/>
      <c r="I13" s="261"/>
      <c r="J13" s="261"/>
    </row>
    <row r="14" customFormat="false" ht="15" hidden="false" customHeight="false" outlineLevel="0" collapsed="false">
      <c r="A14" s="261"/>
      <c r="B14" s="262"/>
      <c r="C14" s="261"/>
      <c r="D14" s="261"/>
      <c r="E14" s="261"/>
      <c r="F14" s="261"/>
      <c r="G14" s="261"/>
      <c r="H14" s="261"/>
      <c r="I14" s="261"/>
      <c r="J14" s="261"/>
    </row>
    <row r="15" customFormat="false" ht="15" hidden="false" customHeight="false" outlineLevel="0" collapsed="false">
      <c r="A15" s="261"/>
      <c r="B15" s="262"/>
      <c r="C15" s="261"/>
      <c r="D15" s="261"/>
      <c r="E15" s="261"/>
      <c r="F15" s="261"/>
      <c r="G15" s="261"/>
      <c r="H15" s="261"/>
      <c r="I15" s="261"/>
      <c r="J15" s="26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15" activeCellId="0" sqref="N15"/>
    </sheetView>
  </sheetViews>
  <sheetFormatPr defaultColWidth="8.72265625" defaultRowHeight="15" zeroHeight="false" outlineLevelRow="0" outlineLevelCol="0"/>
  <cols>
    <col collapsed="false" customWidth="true" hidden="false" outlineLevel="0" max="1" min="1" style="50" width="13.39"/>
    <col collapsed="false" customWidth="true" hidden="false" outlineLevel="0" max="2" min="2" style="50" width="14.01"/>
    <col collapsed="false" customWidth="true" hidden="false" outlineLevel="0" max="3" min="3" style="50" width="15.29"/>
    <col collapsed="false" customWidth="true" hidden="false" outlineLevel="0" max="4" min="4" style="50" width="17.71"/>
    <col collapsed="false" customWidth="true" hidden="false" outlineLevel="0" max="6" min="6" style="50" width="15.42"/>
    <col collapsed="false" customWidth="true" hidden="false" outlineLevel="0" max="7" min="7" style="263" width="13.43"/>
    <col collapsed="false" customWidth="true" hidden="false" outlineLevel="0" max="8" min="8" style="50" width="13.29"/>
    <col collapsed="false" customWidth="true" hidden="false" outlineLevel="0" max="10" min="10" style="50" width="14.57"/>
    <col collapsed="false" customWidth="true" hidden="false" outlineLevel="0" max="12" min="12" style="50" width="13.43"/>
    <col collapsed="false" customWidth="true" hidden="false" outlineLevel="0" max="13" min="13" style="50" width="12.86"/>
    <col collapsed="false" customWidth="true" hidden="false" outlineLevel="0" max="14" min="14" style="50" width="36"/>
  </cols>
  <sheetData>
    <row r="1" customFormat="false" ht="13.8" hidden="false" customHeight="false" outlineLevel="0" collapsed="false">
      <c r="A1" s="264" t="s">
        <v>0</v>
      </c>
      <c r="B1" s="265" t="s">
        <v>267</v>
      </c>
      <c r="C1" s="265" t="s">
        <v>267</v>
      </c>
      <c r="D1" s="265" t="s">
        <v>267</v>
      </c>
      <c r="E1" s="265" t="s">
        <v>267</v>
      </c>
      <c r="F1" s="265" t="s">
        <v>267</v>
      </c>
      <c r="G1" s="266" t="s">
        <v>267</v>
      </c>
      <c r="H1" s="265" t="s">
        <v>267</v>
      </c>
      <c r="I1" s="265" t="s">
        <v>267</v>
      </c>
      <c r="J1" s="265" t="s">
        <v>267</v>
      </c>
      <c r="K1" s="265" t="s">
        <v>267</v>
      </c>
      <c r="L1" s="265" t="s">
        <v>267</v>
      </c>
      <c r="M1" s="265" t="s">
        <v>267</v>
      </c>
      <c r="N1" s="265" t="s">
        <v>267</v>
      </c>
      <c r="O1" s="265" t="s">
        <v>267</v>
      </c>
      <c r="P1" s="265" t="s">
        <v>267</v>
      </c>
      <c r="Q1" s="267" t="s">
        <v>267</v>
      </c>
      <c r="R1" s="267" t="s">
        <v>267</v>
      </c>
      <c r="S1" s="267" t="s">
        <v>267</v>
      </c>
      <c r="T1" s="267" t="s">
        <v>267</v>
      </c>
      <c r="U1" s="267" t="s">
        <v>267</v>
      </c>
      <c r="V1" s="267" t="s">
        <v>267</v>
      </c>
      <c r="W1" s="267" t="s">
        <v>267</v>
      </c>
      <c r="X1" s="267" t="s">
        <v>267</v>
      </c>
      <c r="Y1" s="267" t="s">
        <v>267</v>
      </c>
      <c r="Z1" s="267" t="s">
        <v>267</v>
      </c>
      <c r="AA1" s="267" t="s">
        <v>267</v>
      </c>
      <c r="AB1" s="267" t="s">
        <v>267</v>
      </c>
      <c r="AC1" s="267" t="s">
        <v>267</v>
      </c>
      <c r="AD1" s="267" t="s">
        <v>267</v>
      </c>
      <c r="AE1" s="267" t="s">
        <v>267</v>
      </c>
      <c r="AF1" s="267" t="s">
        <v>267</v>
      </c>
      <c r="AG1" s="267" t="s">
        <v>267</v>
      </c>
    </row>
    <row r="2" customFormat="false" ht="15" hidden="false" customHeight="false" outlineLevel="0" collapsed="false">
      <c r="A2" s="268" t="s">
        <v>1</v>
      </c>
      <c r="B2" s="269" t="s">
        <v>267</v>
      </c>
      <c r="C2" s="269" t="s">
        <v>267</v>
      </c>
      <c r="D2" s="269" t="s">
        <v>267</v>
      </c>
      <c r="E2" s="269" t="s">
        <v>267</v>
      </c>
      <c r="F2" s="269" t="s">
        <v>267</v>
      </c>
      <c r="G2" s="270" t="s">
        <v>267</v>
      </c>
      <c r="H2" s="269" t="s">
        <v>267</v>
      </c>
      <c r="I2" s="269" t="s">
        <v>267</v>
      </c>
      <c r="J2" s="269" t="s">
        <v>267</v>
      </c>
      <c r="K2" s="269" t="s">
        <v>267</v>
      </c>
      <c r="L2" s="269" t="s">
        <v>267</v>
      </c>
      <c r="M2" s="269" t="s">
        <v>267</v>
      </c>
      <c r="N2" s="269" t="s">
        <v>267</v>
      </c>
      <c r="O2" s="269" t="s">
        <v>267</v>
      </c>
      <c r="P2" s="269" t="s">
        <v>267</v>
      </c>
      <c r="Q2" s="269" t="s">
        <v>267</v>
      </c>
      <c r="R2" s="269" t="s">
        <v>267</v>
      </c>
      <c r="S2" s="269" t="s">
        <v>267</v>
      </c>
      <c r="T2" s="269" t="s">
        <v>267</v>
      </c>
      <c r="U2" s="269" t="s">
        <v>267</v>
      </c>
      <c r="V2" s="269" t="s">
        <v>267</v>
      </c>
      <c r="W2" s="269" t="s">
        <v>267</v>
      </c>
      <c r="X2" s="269" t="s">
        <v>267</v>
      </c>
      <c r="Y2" s="269" t="s">
        <v>267</v>
      </c>
      <c r="Z2" s="269" t="s">
        <v>267</v>
      </c>
      <c r="AA2" s="269" t="s">
        <v>267</v>
      </c>
      <c r="AB2" s="269" t="s">
        <v>267</v>
      </c>
      <c r="AC2" s="269" t="s">
        <v>267</v>
      </c>
      <c r="AD2" s="269" t="s">
        <v>267</v>
      </c>
      <c r="AE2" s="269" t="s">
        <v>267</v>
      </c>
      <c r="AF2" s="269" t="s">
        <v>267</v>
      </c>
      <c r="AG2" s="269" t="s">
        <v>267</v>
      </c>
    </row>
    <row r="3" customFormat="false" ht="15" hidden="false" customHeight="false" outlineLevel="0" collapsed="false">
      <c r="A3" s="271" t="s">
        <v>128</v>
      </c>
      <c r="B3" s="272" t="s">
        <v>3</v>
      </c>
      <c r="C3" s="272" t="s">
        <v>4</v>
      </c>
      <c r="D3" s="272" t="s">
        <v>4</v>
      </c>
      <c r="E3" s="272" t="s">
        <v>5</v>
      </c>
      <c r="F3" s="272" t="s">
        <v>5</v>
      </c>
      <c r="G3" s="273" t="s">
        <v>5</v>
      </c>
      <c r="H3" s="272" t="s">
        <v>5</v>
      </c>
      <c r="I3" s="272" t="s">
        <v>5</v>
      </c>
      <c r="J3" s="272" t="s">
        <v>5</v>
      </c>
      <c r="K3" s="272" t="s">
        <v>5</v>
      </c>
      <c r="L3" s="272" t="s">
        <v>5</v>
      </c>
      <c r="M3" s="272" t="s">
        <v>5</v>
      </c>
      <c r="N3" s="274" t="s">
        <v>4</v>
      </c>
      <c r="O3" s="275" t="s">
        <v>267</v>
      </c>
      <c r="P3" s="275" t="s">
        <v>267</v>
      </c>
      <c r="Q3" s="275" t="s">
        <v>267</v>
      </c>
      <c r="R3" s="275" t="s">
        <v>267</v>
      </c>
      <c r="S3" s="275" t="s">
        <v>267</v>
      </c>
      <c r="T3" s="275" t="s">
        <v>267</v>
      </c>
      <c r="U3" s="275" t="s">
        <v>267</v>
      </c>
      <c r="V3" s="275" t="s">
        <v>267</v>
      </c>
      <c r="W3" s="275" t="s">
        <v>267</v>
      </c>
      <c r="X3" s="275" t="s">
        <v>267</v>
      </c>
      <c r="Y3" s="275" t="s">
        <v>267</v>
      </c>
      <c r="Z3" s="275" t="s">
        <v>267</v>
      </c>
      <c r="AA3" s="275" t="s">
        <v>267</v>
      </c>
      <c r="AB3" s="275" t="s">
        <v>267</v>
      </c>
      <c r="AC3" s="275" t="s">
        <v>267</v>
      </c>
      <c r="AD3" s="275" t="s">
        <v>267</v>
      </c>
      <c r="AE3" s="275" t="s">
        <v>267</v>
      </c>
      <c r="AF3" s="275" t="s">
        <v>267</v>
      </c>
      <c r="AG3" s="275" t="s">
        <v>267</v>
      </c>
    </row>
    <row r="4" customFormat="false" ht="15" hidden="false" customHeight="false" outlineLevel="0" collapsed="false">
      <c r="A4" s="268" t="s">
        <v>6</v>
      </c>
      <c r="B4" s="269" t="s">
        <v>267</v>
      </c>
      <c r="C4" s="269" t="s">
        <v>267</v>
      </c>
      <c r="D4" s="269" t="s">
        <v>267</v>
      </c>
      <c r="E4" s="269" t="s">
        <v>267</v>
      </c>
      <c r="F4" s="269" t="s">
        <v>267</v>
      </c>
      <c r="G4" s="270" t="s">
        <v>267</v>
      </c>
      <c r="H4" s="269" t="s">
        <v>267</v>
      </c>
      <c r="I4" s="269" t="s">
        <v>267</v>
      </c>
      <c r="J4" s="269" t="s">
        <v>267</v>
      </c>
      <c r="K4" s="269" t="s">
        <v>267</v>
      </c>
      <c r="L4" s="269" t="s">
        <v>267</v>
      </c>
      <c r="M4" s="269" t="s">
        <v>267</v>
      </c>
      <c r="N4" s="269" t="s">
        <v>267</v>
      </c>
      <c r="O4" s="269" t="s">
        <v>267</v>
      </c>
      <c r="P4" s="269" t="s">
        <v>267</v>
      </c>
      <c r="Q4" s="269" t="s">
        <v>267</v>
      </c>
      <c r="R4" s="269" t="s">
        <v>267</v>
      </c>
      <c r="S4" s="269" t="s">
        <v>267</v>
      </c>
      <c r="T4" s="269" t="s">
        <v>267</v>
      </c>
      <c r="U4" s="269" t="s">
        <v>267</v>
      </c>
      <c r="V4" s="269" t="s">
        <v>267</v>
      </c>
      <c r="W4" s="269" t="s">
        <v>267</v>
      </c>
      <c r="X4" s="269" t="s">
        <v>267</v>
      </c>
      <c r="Y4" s="269" t="s">
        <v>267</v>
      </c>
      <c r="Z4" s="269" t="s">
        <v>267</v>
      </c>
      <c r="AA4" s="269" t="s">
        <v>267</v>
      </c>
      <c r="AB4" s="269" t="s">
        <v>267</v>
      </c>
      <c r="AC4" s="269" t="s">
        <v>267</v>
      </c>
      <c r="AD4" s="269" t="s">
        <v>267</v>
      </c>
      <c r="AE4" s="269" t="s">
        <v>267</v>
      </c>
      <c r="AF4" s="269" t="s">
        <v>267</v>
      </c>
      <c r="AG4" s="269" t="s">
        <v>267</v>
      </c>
    </row>
    <row r="5" customFormat="false" ht="30.75" hidden="false" customHeight="true" outlineLevel="0" collapsed="false">
      <c r="A5" s="271" t="s">
        <v>128</v>
      </c>
      <c r="B5" s="272" t="s">
        <v>8</v>
      </c>
      <c r="C5" s="272" t="s">
        <v>9</v>
      </c>
      <c r="D5" s="272" t="s">
        <v>9</v>
      </c>
      <c r="E5" s="272" t="s">
        <v>322</v>
      </c>
      <c r="F5" s="272" t="s">
        <v>323</v>
      </c>
      <c r="G5" s="273" t="s">
        <v>293</v>
      </c>
      <c r="H5" s="272" t="s">
        <v>324</v>
      </c>
      <c r="I5" s="272" t="s">
        <v>325</v>
      </c>
      <c r="J5" s="272" t="s">
        <v>326</v>
      </c>
      <c r="K5" s="272" t="s">
        <v>322</v>
      </c>
      <c r="L5" s="272" t="s">
        <v>327</v>
      </c>
      <c r="M5" s="272" t="s">
        <v>267</v>
      </c>
      <c r="N5" s="272" t="s">
        <v>9</v>
      </c>
      <c r="O5" s="275" t="s">
        <v>267</v>
      </c>
      <c r="P5" s="275" t="s">
        <v>267</v>
      </c>
      <c r="Q5" s="275" t="s">
        <v>267</v>
      </c>
      <c r="R5" s="275" t="s">
        <v>267</v>
      </c>
      <c r="S5" s="275" t="s">
        <v>267</v>
      </c>
      <c r="T5" s="275" t="s">
        <v>267</v>
      </c>
      <c r="U5" s="275" t="s">
        <v>267</v>
      </c>
      <c r="V5" s="275" t="s">
        <v>267</v>
      </c>
      <c r="W5" s="275" t="s">
        <v>267</v>
      </c>
      <c r="X5" s="275" t="s">
        <v>267</v>
      </c>
      <c r="Y5" s="275" t="s">
        <v>267</v>
      </c>
      <c r="Z5" s="275" t="s">
        <v>267</v>
      </c>
      <c r="AA5" s="275" t="s">
        <v>267</v>
      </c>
      <c r="AB5" s="275" t="s">
        <v>267</v>
      </c>
      <c r="AC5" s="275" t="s">
        <v>267</v>
      </c>
      <c r="AD5" s="275" t="s">
        <v>267</v>
      </c>
      <c r="AE5" s="275" t="s">
        <v>267</v>
      </c>
      <c r="AF5" s="275" t="s">
        <v>267</v>
      </c>
      <c r="AG5" s="275" t="s">
        <v>267</v>
      </c>
    </row>
    <row r="6" customFormat="false" ht="30" hidden="false" customHeight="true" outlineLevel="0" collapsed="false">
      <c r="A6" s="276" t="s">
        <v>13</v>
      </c>
      <c r="B6" s="277" t="s">
        <v>267</v>
      </c>
      <c r="C6" s="277" t="s">
        <v>267</v>
      </c>
      <c r="D6" s="277" t="s">
        <v>267</v>
      </c>
      <c r="E6" s="277" t="s">
        <v>267</v>
      </c>
      <c r="F6" s="277" t="s">
        <v>267</v>
      </c>
      <c r="G6" s="278" t="s">
        <v>267</v>
      </c>
      <c r="H6" s="277" t="s">
        <v>267</v>
      </c>
      <c r="I6" s="277" t="s">
        <v>267</v>
      </c>
      <c r="J6" s="277" t="s">
        <v>267</v>
      </c>
      <c r="K6" s="277" t="s">
        <v>267</v>
      </c>
      <c r="L6" s="277" t="s">
        <v>267</v>
      </c>
      <c r="M6" s="277" t="s">
        <v>267</v>
      </c>
      <c r="N6" s="277" t="s">
        <v>267</v>
      </c>
      <c r="O6" s="277" t="s">
        <v>267</v>
      </c>
      <c r="P6" s="277" t="s">
        <v>267</v>
      </c>
      <c r="Q6" s="279" t="s">
        <v>267</v>
      </c>
      <c r="R6" s="279" t="s">
        <v>267</v>
      </c>
      <c r="S6" s="279" t="s">
        <v>267</v>
      </c>
      <c r="T6" s="279" t="s">
        <v>267</v>
      </c>
      <c r="U6" s="279" t="s">
        <v>267</v>
      </c>
      <c r="V6" s="279" t="s">
        <v>267</v>
      </c>
      <c r="W6" s="279" t="s">
        <v>267</v>
      </c>
      <c r="X6" s="279" t="s">
        <v>267</v>
      </c>
      <c r="Y6" s="279" t="s">
        <v>267</v>
      </c>
      <c r="Z6" s="279" t="s">
        <v>267</v>
      </c>
      <c r="AA6" s="279" t="s">
        <v>267</v>
      </c>
      <c r="AB6" s="279" t="s">
        <v>267</v>
      </c>
      <c r="AC6" s="279" t="s">
        <v>267</v>
      </c>
      <c r="AD6" s="279" t="s">
        <v>267</v>
      </c>
      <c r="AE6" s="279" t="s">
        <v>267</v>
      </c>
      <c r="AF6" s="279" t="s">
        <v>267</v>
      </c>
      <c r="AG6" s="279" t="s">
        <v>267</v>
      </c>
    </row>
    <row r="7" customFormat="false" ht="48.75" hidden="false" customHeight="true" outlineLevel="0" collapsed="false">
      <c r="A7" s="280" t="s">
        <v>295</v>
      </c>
      <c r="B7" s="281" t="s">
        <v>276</v>
      </c>
      <c r="C7" s="281" t="s">
        <v>267</v>
      </c>
      <c r="D7" s="281" t="s">
        <v>328</v>
      </c>
      <c r="E7" s="281" t="s">
        <v>329</v>
      </c>
      <c r="F7" s="281" t="s">
        <v>330</v>
      </c>
      <c r="G7" s="282" t="s">
        <v>331</v>
      </c>
      <c r="H7" s="281" t="s">
        <v>332</v>
      </c>
      <c r="I7" s="281" t="s">
        <v>333</v>
      </c>
      <c r="J7" s="281" t="s">
        <v>334</v>
      </c>
      <c r="K7" s="281" t="s">
        <v>335</v>
      </c>
      <c r="L7" s="281" t="s">
        <v>336</v>
      </c>
      <c r="M7" s="281" t="s">
        <v>337</v>
      </c>
      <c r="N7" s="275" t="s">
        <v>142</v>
      </c>
      <c r="O7" s="275" t="s">
        <v>267</v>
      </c>
      <c r="P7" s="275" t="s">
        <v>267</v>
      </c>
      <c r="Q7" s="275" t="s">
        <v>267</v>
      </c>
      <c r="R7" s="275" t="s">
        <v>267</v>
      </c>
      <c r="S7" s="275" t="s">
        <v>267</v>
      </c>
      <c r="T7" s="275" t="s">
        <v>267</v>
      </c>
      <c r="U7" s="275" t="s">
        <v>267</v>
      </c>
      <c r="V7" s="275" t="s">
        <v>267</v>
      </c>
      <c r="W7" s="275" t="s">
        <v>267</v>
      </c>
      <c r="X7" s="275" t="s">
        <v>267</v>
      </c>
      <c r="Y7" s="275" t="s">
        <v>267</v>
      </c>
      <c r="Z7" s="275" t="s">
        <v>267</v>
      </c>
      <c r="AA7" s="275" t="s">
        <v>267</v>
      </c>
      <c r="AB7" s="275" t="s">
        <v>267</v>
      </c>
      <c r="AC7" s="275" t="s">
        <v>267</v>
      </c>
      <c r="AD7" s="275" t="s">
        <v>267</v>
      </c>
      <c r="AE7" s="275" t="s">
        <v>267</v>
      </c>
      <c r="AF7" s="275" t="s">
        <v>267</v>
      </c>
      <c r="AG7" s="275" t="s">
        <v>267</v>
      </c>
    </row>
    <row r="8" customFormat="false" ht="13.8" hidden="false" customHeight="false" outlineLevel="0" collapsed="false">
      <c r="A8" s="283" t="s">
        <v>23</v>
      </c>
      <c r="B8" s="284" t="s">
        <v>267</v>
      </c>
      <c r="C8" s="284" t="s">
        <v>267</v>
      </c>
      <c r="D8" s="284" t="s">
        <v>267</v>
      </c>
      <c r="E8" s="284" t="s">
        <v>267</v>
      </c>
      <c r="F8" s="284" t="s">
        <v>267</v>
      </c>
      <c r="G8" s="285" t="s">
        <v>267</v>
      </c>
      <c r="H8" s="284" t="s">
        <v>267</v>
      </c>
      <c r="I8" s="284" t="s">
        <v>267</v>
      </c>
      <c r="J8" s="284" t="s">
        <v>267</v>
      </c>
      <c r="K8" s="284" t="s">
        <v>267</v>
      </c>
      <c r="L8" s="284" t="s">
        <v>267</v>
      </c>
      <c r="M8" s="284" t="s">
        <v>267</v>
      </c>
      <c r="N8" s="284" t="s">
        <v>267</v>
      </c>
      <c r="O8" s="284" t="s">
        <v>267</v>
      </c>
      <c r="P8" s="284" t="s">
        <v>267</v>
      </c>
      <c r="Q8" s="284" t="s">
        <v>267</v>
      </c>
      <c r="R8" s="284" t="s">
        <v>267</v>
      </c>
      <c r="S8" s="284" t="s">
        <v>267</v>
      </c>
      <c r="T8" s="284" t="s">
        <v>267</v>
      </c>
      <c r="U8" s="284" t="s">
        <v>267</v>
      </c>
      <c r="V8" s="284" t="s">
        <v>267</v>
      </c>
      <c r="W8" s="284" t="s">
        <v>267</v>
      </c>
      <c r="X8" s="284" t="s">
        <v>267</v>
      </c>
      <c r="Y8" s="284" t="s">
        <v>267</v>
      </c>
      <c r="Z8" s="284" t="s">
        <v>267</v>
      </c>
      <c r="AA8" s="284" t="s">
        <v>267</v>
      </c>
      <c r="AB8" s="284" t="s">
        <v>267</v>
      </c>
      <c r="AC8" s="284" t="s">
        <v>267</v>
      </c>
      <c r="AD8" s="284" t="s">
        <v>267</v>
      </c>
      <c r="AE8" s="284" t="s">
        <v>267</v>
      </c>
      <c r="AF8" s="284" t="s">
        <v>267</v>
      </c>
      <c r="AG8" s="284" t="s">
        <v>267</v>
      </c>
    </row>
    <row r="9" customFormat="false" ht="32.25" hidden="false" customHeight="true" outlineLevel="0" collapsed="false">
      <c r="A9" s="286" t="s">
        <v>24</v>
      </c>
      <c r="B9" s="287" t="s">
        <v>25</v>
      </c>
      <c r="C9" s="287" t="s">
        <v>26</v>
      </c>
      <c r="D9" s="287" t="s">
        <v>27</v>
      </c>
      <c r="E9" s="287" t="s">
        <v>338</v>
      </c>
      <c r="F9" s="287" t="s">
        <v>339</v>
      </c>
      <c r="G9" s="288" t="s">
        <v>307</v>
      </c>
      <c r="H9" s="287" t="s">
        <v>332</v>
      </c>
      <c r="I9" s="287" t="s">
        <v>340</v>
      </c>
      <c r="J9" s="287" t="s">
        <v>341</v>
      </c>
      <c r="K9" s="287" t="s">
        <v>342</v>
      </c>
      <c r="L9" s="287" t="s">
        <v>343</v>
      </c>
      <c r="M9" s="287" t="s">
        <v>344</v>
      </c>
      <c r="N9" s="289" t="s">
        <v>35</v>
      </c>
      <c r="O9" s="272" t="s">
        <v>267</v>
      </c>
      <c r="P9" s="272" t="s">
        <v>267</v>
      </c>
      <c r="Q9" s="275" t="s">
        <v>267</v>
      </c>
      <c r="R9" s="275" t="s">
        <v>267</v>
      </c>
      <c r="S9" s="275" t="s">
        <v>267</v>
      </c>
      <c r="T9" s="275" t="s">
        <v>267</v>
      </c>
      <c r="U9" s="275" t="s">
        <v>267</v>
      </c>
      <c r="V9" s="275" t="s">
        <v>267</v>
      </c>
      <c r="W9" s="275" t="s">
        <v>267</v>
      </c>
      <c r="X9" s="275" t="s">
        <v>267</v>
      </c>
      <c r="Y9" s="275" t="s">
        <v>267</v>
      </c>
      <c r="Z9" s="275" t="s">
        <v>267</v>
      </c>
      <c r="AA9" s="275" t="s">
        <v>267</v>
      </c>
      <c r="AB9" s="275" t="s">
        <v>267</v>
      </c>
      <c r="AC9" s="275" t="s">
        <v>267</v>
      </c>
      <c r="AD9" s="275" t="s">
        <v>267</v>
      </c>
      <c r="AE9" s="275" t="s">
        <v>267</v>
      </c>
      <c r="AF9" s="275" t="s">
        <v>267</v>
      </c>
      <c r="AG9" s="275" t="s">
        <v>267</v>
      </c>
    </row>
    <row r="10" customFormat="false" ht="16.5" hidden="false" customHeight="true" outlineLevel="0" collapsed="false">
      <c r="A10" s="280"/>
      <c r="B10" s="290" t="s">
        <v>267</v>
      </c>
      <c r="C10" s="281" t="s">
        <v>345</v>
      </c>
      <c r="D10" s="281" t="s">
        <v>346</v>
      </c>
      <c r="E10" s="281" t="s">
        <v>267</v>
      </c>
      <c r="F10" s="281" t="s">
        <v>267</v>
      </c>
      <c r="G10" s="282" t="s">
        <v>267</v>
      </c>
      <c r="H10" s="291"/>
      <c r="I10" s="281" t="s">
        <v>267</v>
      </c>
      <c r="J10" s="281" t="s">
        <v>267</v>
      </c>
      <c r="K10" s="281" t="s">
        <v>267</v>
      </c>
      <c r="L10" s="281" t="s">
        <v>267</v>
      </c>
      <c r="M10" s="281" t="s">
        <v>267</v>
      </c>
      <c r="N10" s="272" t="s">
        <v>267</v>
      </c>
      <c r="O10" s="272" t="s">
        <v>267</v>
      </c>
      <c r="P10" s="272" t="s">
        <v>267</v>
      </c>
    </row>
    <row r="11" customFormat="false" ht="16.5" hidden="false" customHeight="true" outlineLevel="0" collapsed="false">
      <c r="A11" s="280" t="s">
        <v>267</v>
      </c>
      <c r="B11" s="290" t="s">
        <v>267</v>
      </c>
      <c r="C11" s="281" t="s">
        <v>345</v>
      </c>
      <c r="D11" s="281" t="s">
        <v>347</v>
      </c>
      <c r="E11" s="281" t="s">
        <v>267</v>
      </c>
      <c r="F11" s="281" t="s">
        <v>267</v>
      </c>
      <c r="G11" s="282" t="s">
        <v>267</v>
      </c>
      <c r="H11" s="291"/>
      <c r="I11" s="281" t="s">
        <v>267</v>
      </c>
      <c r="J11" s="281" t="s">
        <v>267</v>
      </c>
      <c r="K11" s="281" t="s">
        <v>267</v>
      </c>
      <c r="L11" s="292"/>
      <c r="M11" s="292"/>
    </row>
    <row r="12" customFormat="false" ht="16.5" hidden="false" customHeight="true" outlineLevel="0" collapsed="false">
      <c r="A12" s="280" t="s">
        <v>268</v>
      </c>
      <c r="B12" s="293" t="n">
        <v>45042</v>
      </c>
      <c r="C12" s="50" t="s">
        <v>345</v>
      </c>
      <c r="D12" s="50" t="s">
        <v>348</v>
      </c>
      <c r="G12" s="263" t="n">
        <v>760</v>
      </c>
      <c r="H12" s="291" t="n">
        <v>1400000</v>
      </c>
      <c r="N12" s="50" t="s">
        <v>349</v>
      </c>
    </row>
    <row r="13" customFormat="false" ht="16.5" hidden="false" customHeight="true" outlineLevel="0" collapsed="false">
      <c r="A13" s="280" t="s">
        <v>268</v>
      </c>
      <c r="B13" s="293" t="n">
        <v>45042</v>
      </c>
      <c r="C13" s="50" t="s">
        <v>345</v>
      </c>
      <c r="D13" s="50" t="s">
        <v>350</v>
      </c>
      <c r="G13" s="263" t="n">
        <v>760</v>
      </c>
      <c r="H13" s="291" t="n">
        <v>1800000</v>
      </c>
      <c r="N13" s="50" t="s">
        <v>351</v>
      </c>
    </row>
    <row r="14" customFormat="false" ht="15.75" hidden="false" customHeight="true" outlineLevel="0" collapsed="false">
      <c r="H14" s="292"/>
    </row>
    <row r="15" customFormat="false" ht="15.75" hidden="false" customHeight="true" outlineLevel="0" collapsed="false">
      <c r="H15" s="292"/>
    </row>
    <row r="16" customFormat="false" ht="15.75" hidden="false" customHeight="true" outlineLevel="0" collapsed="false">
      <c r="H16" s="292"/>
    </row>
    <row r="17" customFormat="false" ht="15.75" hidden="false" customHeight="true" outlineLevel="0" collapsed="false">
      <c r="H17" s="29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H15" activeCellId="0" sqref="H15"/>
    </sheetView>
  </sheetViews>
  <sheetFormatPr defaultColWidth="11.0546875" defaultRowHeight="13.8" zeroHeight="false" outlineLevelRow="0" outlineLevelCol="0"/>
  <cols>
    <col collapsed="false" customWidth="true" hidden="false" outlineLevel="0" max="1" min="1" style="50" width="32.15"/>
    <col collapsed="false" customWidth="true" hidden="false" outlineLevel="0" max="3" min="3" style="50" width="24.8"/>
    <col collapsed="false" customWidth="true" hidden="false" outlineLevel="0" max="4" min="4" style="50" width="15.71"/>
    <col collapsed="false" customWidth="true" hidden="false" outlineLevel="0" max="5" min="5" style="50" width="15"/>
    <col collapsed="false" customWidth="true" hidden="false" outlineLevel="0" max="7" min="7" style="50" width="23.42"/>
    <col collapsed="false" customWidth="true" hidden="false" outlineLevel="0" max="8" min="8" style="50" width="22.7"/>
    <col collapsed="false" customWidth="true" hidden="false" outlineLevel="0" max="9" min="9" style="3" width="6.28"/>
    <col collapsed="false" customWidth="true" hidden="false" outlineLevel="0" max="1024" min="1024" style="50" width="11.52"/>
  </cols>
  <sheetData>
    <row r="1" s="7" customFormat="true" ht="13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6"/>
      <c r="J1" s="4"/>
      <c r="N1" s="4"/>
      <c r="O1" s="4"/>
      <c r="AMJ1" s="50"/>
    </row>
    <row r="2" s="11" customFormat="true" ht="13.8" hidden="false" customHeight="fals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10"/>
      <c r="J2" s="8"/>
      <c r="N2" s="8"/>
      <c r="O2" s="8"/>
      <c r="AMJ2" s="50"/>
    </row>
    <row r="3" s="15" customFormat="true" ht="13.8" hidden="false" customHeight="false" outlineLevel="0" collapsed="false">
      <c r="A3" s="12" t="s">
        <v>2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3</v>
      </c>
      <c r="H3" s="12" t="s">
        <v>3</v>
      </c>
      <c r="I3" s="14" t="s">
        <v>4</v>
      </c>
      <c r="J3" s="16"/>
      <c r="N3" s="16"/>
      <c r="O3" s="16"/>
      <c r="AMJ3" s="50"/>
    </row>
    <row r="4" s="18" customFormat="true" ht="13.8" hidden="false" customHeight="false" outlineLevel="0" collapsed="false">
      <c r="A4" s="8" t="s">
        <v>6</v>
      </c>
      <c r="B4" s="8"/>
      <c r="C4" s="8"/>
      <c r="D4" s="8"/>
      <c r="E4" s="8"/>
      <c r="F4" s="8"/>
      <c r="G4" s="8"/>
      <c r="H4" s="8"/>
      <c r="I4" s="17"/>
      <c r="J4" s="8"/>
      <c r="K4" s="11"/>
      <c r="N4" s="19"/>
      <c r="O4" s="19"/>
      <c r="AMJ4" s="50"/>
    </row>
    <row r="5" s="21" customFormat="true" ht="30" hidden="false" customHeight="true" outlineLevel="0" collapsed="false">
      <c r="A5" s="12" t="s">
        <v>44</v>
      </c>
      <c r="B5" s="12" t="s">
        <v>9</v>
      </c>
      <c r="C5" s="12" t="s">
        <v>9</v>
      </c>
      <c r="D5" s="12" t="s">
        <v>9</v>
      </c>
      <c r="E5" s="12" t="s">
        <v>9</v>
      </c>
      <c r="F5" s="12" t="s">
        <v>9</v>
      </c>
      <c r="G5" s="12" t="s">
        <v>8</v>
      </c>
      <c r="H5" s="12" t="s">
        <v>8</v>
      </c>
      <c r="I5" s="20" t="s">
        <v>9</v>
      </c>
      <c r="J5" s="12"/>
      <c r="N5" s="12"/>
      <c r="O5" s="12"/>
      <c r="AMJ5" s="50"/>
    </row>
    <row r="6" s="24" customFormat="true" ht="15" hidden="false" customHeight="false" outlineLevel="0" collapsed="false">
      <c r="A6" s="22" t="s">
        <v>13</v>
      </c>
      <c r="B6" s="22"/>
      <c r="C6" s="22"/>
      <c r="D6" s="22"/>
      <c r="E6" s="22"/>
      <c r="F6" s="22"/>
      <c r="G6" s="22"/>
      <c r="H6" s="22"/>
      <c r="I6" s="10"/>
      <c r="J6" s="22"/>
      <c r="N6" s="22"/>
      <c r="O6" s="22"/>
      <c r="AMJ6" s="50"/>
    </row>
    <row r="7" s="26" customFormat="true" ht="57" hidden="false" customHeight="false" outlineLevel="0" collapsed="false">
      <c r="A7" s="12" t="s">
        <v>45</v>
      </c>
      <c r="B7" s="12" t="s">
        <v>46</v>
      </c>
      <c r="C7" s="12"/>
      <c r="D7" s="12" t="s">
        <v>47</v>
      </c>
      <c r="E7" s="12" t="s">
        <v>48</v>
      </c>
      <c r="F7" s="12" t="s">
        <v>49</v>
      </c>
      <c r="G7" s="12" t="s">
        <v>50</v>
      </c>
      <c r="H7" s="12" t="s">
        <v>51</v>
      </c>
      <c r="I7" s="25"/>
      <c r="J7" s="12"/>
      <c r="K7" s="21"/>
      <c r="N7" s="27"/>
      <c r="O7" s="27"/>
      <c r="AMJ7" s="50"/>
    </row>
    <row r="8" s="30" customFormat="true" ht="13.8" hidden="false" customHeight="false" outlineLevel="0" collapsed="false">
      <c r="A8" s="28" t="s">
        <v>23</v>
      </c>
      <c r="B8" s="28"/>
      <c r="C8" s="28"/>
      <c r="D8" s="28"/>
      <c r="E8" s="28"/>
      <c r="F8" s="28"/>
      <c r="G8" s="28"/>
      <c r="H8" s="28"/>
      <c r="I8" s="6"/>
      <c r="J8" s="28"/>
      <c r="N8" s="28"/>
      <c r="O8" s="28"/>
      <c r="AMJ8" s="50"/>
    </row>
    <row r="9" customFormat="false" ht="13.8" hidden="false" customHeight="false" outlineLevel="0" collapsed="false">
      <c r="A9" s="51" t="s">
        <v>52</v>
      </c>
      <c r="B9" s="51" t="s">
        <v>53</v>
      </c>
      <c r="C9" s="51" t="s">
        <v>54</v>
      </c>
      <c r="D9" s="51" t="s">
        <v>55</v>
      </c>
      <c r="E9" s="51" t="s">
        <v>56</v>
      </c>
      <c r="F9" s="51" t="s">
        <v>57</v>
      </c>
      <c r="G9" s="51" t="s">
        <v>58</v>
      </c>
      <c r="H9" s="51" t="s">
        <v>59</v>
      </c>
      <c r="I9" s="31" t="s">
        <v>35</v>
      </c>
      <c r="J9" s="1"/>
    </row>
    <row r="10" customFormat="false" ht="13.8" hidden="false" customHeight="false" outlineLevel="0" collapsed="false">
      <c r="A10" s="1" t="s">
        <v>60</v>
      </c>
      <c r="B10" s="52" t="s">
        <v>61</v>
      </c>
      <c r="C10" s="48" t="s">
        <v>62</v>
      </c>
      <c r="D10" s="1" t="s">
        <v>63</v>
      </c>
      <c r="E10" s="1"/>
      <c r="F10" s="1"/>
      <c r="G10" s="1"/>
      <c r="H10" s="1"/>
      <c r="I10" s="43"/>
      <c r="J10" s="1"/>
    </row>
    <row r="11" customFormat="false" ht="13.8" hidden="false" customHeight="false" outlineLevel="0" collapsed="false">
      <c r="A11" s="1" t="s">
        <v>64</v>
      </c>
      <c r="B11" s="52" t="s">
        <v>65</v>
      </c>
      <c r="C11" s="48" t="s">
        <v>66</v>
      </c>
      <c r="D11" s="1" t="s">
        <v>67</v>
      </c>
      <c r="E11" s="48" t="s">
        <v>68</v>
      </c>
      <c r="F11" s="1"/>
      <c r="G11" s="1"/>
      <c r="H11" s="1"/>
      <c r="I11" s="43"/>
      <c r="J11" s="1"/>
    </row>
    <row r="12" customFormat="false" ht="13.8" hidden="false" customHeight="false" outlineLevel="0" collapsed="false">
      <c r="A12" s="1" t="s">
        <v>69</v>
      </c>
      <c r="B12" s="1" t="s">
        <v>70</v>
      </c>
      <c r="C12" s="1"/>
      <c r="D12" s="1" t="s">
        <v>71</v>
      </c>
      <c r="E12" s="1"/>
      <c r="F12" s="1"/>
      <c r="G12" s="1"/>
      <c r="H12" s="1"/>
      <c r="I12" s="43"/>
      <c r="J12" s="1"/>
    </row>
    <row r="13" s="53" customFormat="true" ht="13.8" hidden="false" customHeight="false" outlineLevel="0" collapsed="false">
      <c r="A13" s="48" t="s">
        <v>72</v>
      </c>
      <c r="B13" s="48" t="s">
        <v>73</v>
      </c>
      <c r="C13" s="48" t="s">
        <v>74</v>
      </c>
      <c r="D13" s="48" t="s">
        <v>67</v>
      </c>
      <c r="E13" s="48"/>
      <c r="F13" s="48"/>
      <c r="G13" s="48"/>
      <c r="H13" s="48"/>
      <c r="I13" s="48"/>
      <c r="J13" s="48"/>
      <c r="AMJ13" s="50"/>
    </row>
    <row r="14" s="53" customFormat="true" ht="13.8" hidden="false" customHeight="false" outlineLevel="0" collapsed="false">
      <c r="A14" s="48" t="s">
        <v>75</v>
      </c>
      <c r="B14" s="52" t="s">
        <v>76</v>
      </c>
      <c r="C14" s="48"/>
      <c r="D14" s="48" t="s">
        <v>67</v>
      </c>
      <c r="E14" s="48"/>
      <c r="F14" s="48"/>
      <c r="G14" s="48"/>
      <c r="H14" s="48"/>
      <c r="I14" s="48"/>
      <c r="J14" s="48"/>
      <c r="AMJ14" s="50"/>
    </row>
    <row r="15" s="53" customFormat="true" ht="13.8" hidden="false" customHeight="false" outlineLevel="0" collapsed="false">
      <c r="A15" s="48" t="s">
        <v>77</v>
      </c>
      <c r="B15" s="48" t="s">
        <v>78</v>
      </c>
      <c r="C15" s="48" t="s">
        <v>79</v>
      </c>
      <c r="D15" s="48" t="s">
        <v>67</v>
      </c>
      <c r="E15" s="48"/>
      <c r="F15" s="48"/>
      <c r="G15" s="48"/>
      <c r="H15" s="48"/>
      <c r="I15" s="48"/>
      <c r="J15" s="48"/>
      <c r="AMJ15" s="50"/>
    </row>
    <row r="16" customFormat="false" ht="13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49"/>
      <c r="J16" s="1"/>
    </row>
    <row r="17" customFormat="false" ht="13.8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49"/>
      <c r="J17" s="1"/>
    </row>
    <row r="18" customFormat="false" ht="13.8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49"/>
      <c r="J18" s="1"/>
    </row>
    <row r="19" customFormat="false" ht="13.8" hidden="false" customHeight="false" outlineLevel="0" collapsed="false">
      <c r="I19" s="49"/>
    </row>
    <row r="20" customFormat="false" ht="13.8" hidden="false" customHeight="false" outlineLevel="0" collapsed="false">
      <c r="I20" s="49"/>
    </row>
    <row r="21" customFormat="false" ht="13.8" hidden="false" customHeight="false" outlineLevel="0" collapsed="false">
      <c r="I21" s="49"/>
    </row>
    <row r="22" customFormat="false" ht="13.8" hidden="false" customHeight="false" outlineLevel="0" collapsed="false">
      <c r="I22" s="49"/>
    </row>
    <row r="23" customFormat="false" ht="13.8" hidden="false" customHeight="false" outlineLevel="0" collapsed="false">
      <c r="I23" s="49"/>
    </row>
    <row r="24" customFormat="false" ht="13.8" hidden="false" customHeight="false" outlineLevel="0" collapsed="false">
      <c r="I24" s="49"/>
    </row>
    <row r="25" customFormat="false" ht="13.8" hidden="false" customHeight="false" outlineLevel="0" collapsed="false">
      <c r="I25" s="49"/>
    </row>
    <row r="26" customFormat="false" ht="13.8" hidden="false" customHeight="false" outlineLevel="0" collapsed="false">
      <c r="I26" s="49"/>
    </row>
    <row r="27" customFormat="false" ht="13.8" hidden="false" customHeight="false" outlineLevel="0" collapsed="false">
      <c r="I27" s="49"/>
    </row>
    <row r="28" customFormat="false" ht="13.8" hidden="false" customHeight="false" outlineLevel="0" collapsed="false">
      <c r="I28" s="49"/>
    </row>
    <row r="29" customFormat="false" ht="13.8" hidden="false" customHeight="false" outlineLevel="0" collapsed="false">
      <c r="I29" s="49"/>
    </row>
    <row r="30" customFormat="false" ht="13.8" hidden="false" customHeight="false" outlineLevel="0" collapsed="false">
      <c r="I30" s="49"/>
    </row>
    <row r="31" customFormat="false" ht="13.8" hidden="false" customHeight="false" outlineLevel="0" collapsed="false">
      <c r="I31" s="49"/>
    </row>
    <row r="32" customFormat="false" ht="13.8" hidden="false" customHeight="false" outlineLevel="0" collapsed="false">
      <c r="I32" s="49"/>
    </row>
    <row r="33" customFormat="false" ht="13.8" hidden="false" customHeight="false" outlineLevel="0" collapsed="false">
      <c r="I33" s="49"/>
    </row>
    <row r="34" customFormat="false" ht="13.8" hidden="false" customHeight="false" outlineLevel="0" collapsed="false">
      <c r="I34" s="49"/>
    </row>
    <row r="35" customFormat="false" ht="13.8" hidden="false" customHeight="false" outlineLevel="0" collapsed="false">
      <c r="I35" s="49"/>
    </row>
    <row r="36" customFormat="false" ht="13.8" hidden="false" customHeight="false" outlineLevel="0" collapsed="false">
      <c r="I36" s="49"/>
    </row>
    <row r="37" customFormat="false" ht="13.8" hidden="false" customHeight="false" outlineLevel="0" collapsed="false">
      <c r="I37" s="49"/>
    </row>
    <row r="38" customFormat="false" ht="13.8" hidden="false" customHeight="false" outlineLevel="0" collapsed="false">
      <c r="I38" s="49"/>
    </row>
    <row r="39" customFormat="false" ht="13.8" hidden="false" customHeight="false" outlineLevel="0" collapsed="false">
      <c r="I39" s="49"/>
    </row>
    <row r="40" customFormat="false" ht="13.8" hidden="false" customHeight="false" outlineLevel="0" collapsed="false">
      <c r="I40" s="49"/>
    </row>
    <row r="41" customFormat="false" ht="13.8" hidden="false" customHeight="false" outlineLevel="0" collapsed="false">
      <c r="I41" s="49"/>
    </row>
    <row r="42" customFormat="false" ht="13.8" hidden="false" customHeight="false" outlineLevel="0" collapsed="false">
      <c r="I42" s="49"/>
    </row>
    <row r="43" customFormat="false" ht="13.8" hidden="false" customHeight="false" outlineLevel="0" collapsed="false">
      <c r="I43" s="49"/>
    </row>
    <row r="44" customFormat="false" ht="13.8" hidden="false" customHeight="false" outlineLevel="0" collapsed="false">
      <c r="I44" s="49"/>
    </row>
    <row r="45" customFormat="false" ht="13.8" hidden="false" customHeight="false" outlineLevel="0" collapsed="false">
      <c r="I45" s="4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4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O20" activeCellId="0" sqref="O20"/>
    </sheetView>
  </sheetViews>
  <sheetFormatPr defaultColWidth="9.13671875" defaultRowHeight="12.8" zeroHeight="false" outlineLevelRow="0" outlineLevelCol="0"/>
  <cols>
    <col collapsed="false" customWidth="true" hidden="false" outlineLevel="0" max="1" min="1" style="54" width="14.15"/>
    <col collapsed="false" customWidth="true" hidden="false" outlineLevel="0" max="2" min="2" style="54" width="13.86"/>
    <col collapsed="false" customWidth="true" hidden="false" outlineLevel="0" max="5" min="3" style="54" width="12.29"/>
    <col collapsed="false" customWidth="true" hidden="false" outlineLevel="0" max="6" min="6" style="54" width="13.02"/>
    <col collapsed="false" customWidth="true" hidden="false" outlineLevel="0" max="7" min="7" style="54" width="14.86"/>
    <col collapsed="false" customWidth="true" hidden="false" outlineLevel="0" max="8" min="8" style="54" width="13.02"/>
    <col collapsed="false" customWidth="true" hidden="false" outlineLevel="0" max="9" min="9" style="54" width="14.86"/>
    <col collapsed="false" customWidth="true" hidden="false" outlineLevel="0" max="10" min="10" style="54" width="17.4"/>
    <col collapsed="false" customWidth="true" hidden="false" outlineLevel="0" max="11" min="11" style="54" width="14.01"/>
    <col collapsed="false" customWidth="true" hidden="false" outlineLevel="0" max="12" min="12" style="54" width="10.85"/>
    <col collapsed="false" customWidth="true" hidden="false" outlineLevel="0" max="13" min="13" style="54" width="13.43"/>
    <col collapsed="false" customWidth="true" hidden="false" outlineLevel="0" max="16" min="14" style="54" width="13.06"/>
    <col collapsed="false" customWidth="true" hidden="false" outlineLevel="0" max="17" min="17" style="55" width="18.85"/>
    <col collapsed="false" customWidth="true" hidden="false" outlineLevel="0" max="18" min="18" style="55" width="10.85"/>
    <col collapsed="false" customWidth="true" hidden="false" outlineLevel="0" max="19" min="19" style="55" width="10.71"/>
    <col collapsed="false" customWidth="true" hidden="false" outlineLevel="0" max="20" min="20" style="54" width="10.85"/>
    <col collapsed="false" customWidth="true" hidden="false" outlineLevel="0" max="21" min="21" style="54" width="9.85"/>
    <col collapsed="false" customWidth="true" hidden="false" outlineLevel="0" max="22" min="22" style="54" width="10.42"/>
    <col collapsed="false" customWidth="true" hidden="false" outlineLevel="0" max="23" min="23" style="3" width="6.28"/>
    <col collapsed="false" customWidth="false" hidden="false" outlineLevel="0" max="1024" min="24" style="54" width="9.13"/>
  </cols>
  <sheetData>
    <row r="1" s="7" customFormat="true" ht="13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6"/>
      <c r="R1" s="56"/>
      <c r="S1" s="56"/>
      <c r="T1" s="4"/>
      <c r="W1" s="6"/>
      <c r="X1" s="4"/>
      <c r="Y1" s="4"/>
    </row>
    <row r="2" s="11" customFormat="true" ht="13.8" hidden="false" customHeight="fals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57"/>
      <c r="R2" s="57"/>
      <c r="S2" s="57"/>
      <c r="T2" s="8"/>
      <c r="W2" s="10"/>
      <c r="X2" s="8"/>
      <c r="Y2" s="8"/>
    </row>
    <row r="3" s="15" customFormat="true" ht="13.8" hidden="false" customHeight="false" outlineLevel="0" collapsed="false">
      <c r="A3" s="12" t="s">
        <v>2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5</v>
      </c>
      <c r="G3" s="12" t="s">
        <v>4</v>
      </c>
      <c r="H3" s="12" t="s">
        <v>5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5</v>
      </c>
      <c r="N3" s="12" t="s">
        <v>5</v>
      </c>
      <c r="O3" s="12" t="s">
        <v>5</v>
      </c>
      <c r="P3" s="12" t="s">
        <v>5</v>
      </c>
      <c r="Q3" s="58" t="s">
        <v>4</v>
      </c>
      <c r="R3" s="58" t="s">
        <v>4</v>
      </c>
      <c r="S3" s="58" t="s">
        <v>4</v>
      </c>
      <c r="T3" s="16" t="s">
        <v>80</v>
      </c>
      <c r="U3" s="15" t="s">
        <v>80</v>
      </c>
      <c r="V3" s="15" t="s">
        <v>80</v>
      </c>
      <c r="W3" s="14" t="s">
        <v>4</v>
      </c>
      <c r="X3" s="16"/>
      <c r="Y3" s="16"/>
    </row>
    <row r="4" s="18" customFormat="true" ht="13.8" hidden="false" customHeight="false" outlineLevel="0" collapsed="false">
      <c r="A4" s="8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59"/>
      <c r="R4" s="59"/>
      <c r="S4" s="59"/>
      <c r="T4" s="8"/>
      <c r="U4" s="11"/>
      <c r="W4" s="17"/>
      <c r="X4" s="19"/>
      <c r="Y4" s="19"/>
    </row>
    <row r="5" s="21" customFormat="true" ht="13.8" hidden="false" customHeight="false" outlineLevel="0" collapsed="false">
      <c r="A5" s="12" t="s">
        <v>45</v>
      </c>
      <c r="B5" s="12" t="s">
        <v>9</v>
      </c>
      <c r="C5" s="12" t="s">
        <v>9</v>
      </c>
      <c r="D5" s="12" t="s">
        <v>9</v>
      </c>
      <c r="E5" s="12" t="s">
        <v>9</v>
      </c>
      <c r="F5" s="12" t="s">
        <v>81</v>
      </c>
      <c r="G5" s="12" t="s">
        <v>9</v>
      </c>
      <c r="H5" s="12" t="s">
        <v>81</v>
      </c>
      <c r="I5" s="12" t="s">
        <v>9</v>
      </c>
      <c r="J5" s="12" t="s">
        <v>9</v>
      </c>
      <c r="K5" s="12" t="s">
        <v>9</v>
      </c>
      <c r="L5" s="12" t="s">
        <v>9</v>
      </c>
      <c r="M5" s="12" t="s">
        <v>82</v>
      </c>
      <c r="N5" s="12" t="s">
        <v>83</v>
      </c>
      <c r="O5" s="12" t="s">
        <v>84</v>
      </c>
      <c r="P5" s="12" t="s">
        <v>84</v>
      </c>
      <c r="Q5" s="58" t="s">
        <v>9</v>
      </c>
      <c r="R5" s="58" t="s">
        <v>9</v>
      </c>
      <c r="S5" s="58" t="s">
        <v>9</v>
      </c>
      <c r="T5" s="12" t="s">
        <v>9</v>
      </c>
      <c r="U5" s="21" t="s">
        <v>9</v>
      </c>
      <c r="V5" s="21" t="s">
        <v>9</v>
      </c>
      <c r="W5" s="20" t="s">
        <v>9</v>
      </c>
      <c r="X5" s="12"/>
      <c r="Y5" s="12"/>
    </row>
    <row r="6" s="24" customFormat="true" ht="13.8" hidden="false" customHeight="false" outlineLevel="0" collapsed="false">
      <c r="A6" s="22" t="s">
        <v>13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60"/>
      <c r="R6" s="60"/>
      <c r="S6" s="60"/>
      <c r="T6" s="22"/>
      <c r="W6" s="10"/>
      <c r="X6" s="22"/>
      <c r="Y6" s="22"/>
    </row>
    <row r="7" s="26" customFormat="true" ht="75" hidden="false" customHeight="true" outlineLevel="0" collapsed="false">
      <c r="A7" s="12" t="s">
        <v>45</v>
      </c>
      <c r="B7" s="12"/>
      <c r="C7" s="12" t="s">
        <v>85</v>
      </c>
      <c r="D7" s="12" t="s">
        <v>86</v>
      </c>
      <c r="E7" s="12" t="s">
        <v>86</v>
      </c>
      <c r="F7" s="12" t="s">
        <v>87</v>
      </c>
      <c r="G7" s="12" t="s">
        <v>88</v>
      </c>
      <c r="H7" s="12" t="s">
        <v>87</v>
      </c>
      <c r="I7" s="12" t="s">
        <v>88</v>
      </c>
      <c r="J7" s="12" t="s">
        <v>89</v>
      </c>
      <c r="K7" s="12" t="s">
        <v>90</v>
      </c>
      <c r="L7" s="12" t="s">
        <v>91</v>
      </c>
      <c r="M7" s="12" t="s">
        <v>92</v>
      </c>
      <c r="N7" s="12" t="s">
        <v>93</v>
      </c>
      <c r="O7" s="12" t="s">
        <v>94</v>
      </c>
      <c r="P7" s="12" t="s">
        <v>95</v>
      </c>
      <c r="Q7" s="58" t="s">
        <v>96</v>
      </c>
      <c r="R7" s="58" t="s">
        <v>97</v>
      </c>
      <c r="S7" s="58" t="s">
        <v>98</v>
      </c>
      <c r="T7" s="12" t="s">
        <v>99</v>
      </c>
      <c r="U7" s="21" t="s">
        <v>100</v>
      </c>
      <c r="V7" s="21" t="s">
        <v>101</v>
      </c>
      <c r="W7" s="25"/>
      <c r="X7" s="27"/>
      <c r="Y7" s="27"/>
    </row>
    <row r="8" s="30" customFormat="true" ht="13.8" hidden="false" customHeight="false" outlineLevel="0" collapsed="false">
      <c r="A8" s="28" t="s">
        <v>23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61"/>
      <c r="R8" s="61"/>
      <c r="S8" s="61"/>
      <c r="T8" s="28"/>
      <c r="W8" s="6"/>
      <c r="X8" s="28"/>
      <c r="Y8" s="28"/>
    </row>
    <row r="9" customFormat="false" ht="13.8" hidden="false" customHeight="false" outlineLevel="0" collapsed="false">
      <c r="A9" s="62" t="s">
        <v>102</v>
      </c>
      <c r="B9" s="62" t="s">
        <v>54</v>
      </c>
      <c r="C9" s="62" t="s">
        <v>85</v>
      </c>
      <c r="D9" s="62" t="s">
        <v>86</v>
      </c>
      <c r="E9" s="62" t="s">
        <v>86</v>
      </c>
      <c r="F9" s="62" t="s">
        <v>103</v>
      </c>
      <c r="G9" s="62" t="s">
        <v>104</v>
      </c>
      <c r="H9" s="62" t="s">
        <v>103</v>
      </c>
      <c r="I9" s="62" t="s">
        <v>104</v>
      </c>
      <c r="J9" s="62" t="s">
        <v>105</v>
      </c>
      <c r="K9" s="62" t="s">
        <v>56</v>
      </c>
      <c r="L9" s="62" t="s">
        <v>106</v>
      </c>
      <c r="M9" s="62" t="s">
        <v>107</v>
      </c>
      <c r="N9" s="62" t="s">
        <v>108</v>
      </c>
      <c r="O9" s="62" t="s">
        <v>109</v>
      </c>
      <c r="P9" s="62" t="s">
        <v>110</v>
      </c>
      <c r="Q9" s="63" t="s">
        <v>111</v>
      </c>
      <c r="R9" s="63" t="s">
        <v>112</v>
      </c>
      <c r="S9" s="63" t="s">
        <v>113</v>
      </c>
      <c r="T9" s="62" t="s">
        <v>114</v>
      </c>
      <c r="U9" s="62" t="s">
        <v>115</v>
      </c>
      <c r="V9" s="62" t="s">
        <v>116</v>
      </c>
      <c r="W9" s="31" t="s">
        <v>35</v>
      </c>
    </row>
    <row r="10" customFormat="false" ht="13.8" hidden="false" customHeight="false" outlineLevel="0" collapsed="false">
      <c r="A10" s="53" t="s">
        <v>117</v>
      </c>
      <c r="C10" s="54" t="s">
        <v>118</v>
      </c>
      <c r="D10" s="54" t="s">
        <v>119</v>
      </c>
      <c r="E10" s="54" t="s">
        <v>120</v>
      </c>
      <c r="F10" s="54" t="n">
        <v>0.01</v>
      </c>
      <c r="G10" s="54" t="s">
        <v>121</v>
      </c>
      <c r="H10" s="54" t="n">
        <v>0.01</v>
      </c>
      <c r="I10" s="54" t="s">
        <v>122</v>
      </c>
      <c r="J10" s="54" t="s">
        <v>123</v>
      </c>
      <c r="K10" s="54" t="s">
        <v>124</v>
      </c>
      <c r="L10" s="64" t="s">
        <v>125</v>
      </c>
      <c r="M10" s="54" t="n">
        <v>0</v>
      </c>
      <c r="N10" s="53" t="n">
        <v>2</v>
      </c>
      <c r="O10" s="53" t="n">
        <v>5</v>
      </c>
      <c r="P10" s="53" t="n">
        <v>5</v>
      </c>
      <c r="Q10" s="65" t="s">
        <v>126</v>
      </c>
      <c r="R10" s="53"/>
      <c r="S10" s="53"/>
      <c r="T10" s="66" t="b">
        <f aca="false">FALSE()</f>
        <v>0</v>
      </c>
      <c r="U10" s="66" t="b">
        <f aca="false">FALSE()</f>
        <v>0</v>
      </c>
      <c r="V10" s="66" t="b">
        <f aca="false">FALSE()</f>
        <v>0</v>
      </c>
      <c r="W10" s="43"/>
    </row>
    <row r="11" customFormat="false" ht="13.8" hidden="false" customHeight="false" outlineLevel="0" collapsed="false">
      <c r="A11" s="67"/>
      <c r="Q11" s="68"/>
      <c r="R11" s="68"/>
      <c r="S11" s="68"/>
      <c r="W11" s="43"/>
    </row>
    <row r="12" customFormat="false" ht="13.8" hidden="false" customHeight="false" outlineLevel="0" collapsed="false">
      <c r="A12" s="1"/>
      <c r="W12" s="43"/>
    </row>
    <row r="13" customFormat="false" ht="13.8" hidden="false" customHeight="false" outlineLevel="0" collapsed="false">
      <c r="A13" s="1"/>
      <c r="W13" s="43"/>
    </row>
    <row r="14" customFormat="false" ht="13.8" hidden="false" customHeight="false" outlineLevel="0" collapsed="false">
      <c r="A14" s="1"/>
      <c r="W14" s="49"/>
    </row>
    <row r="15" customFormat="false" ht="12.8" hidden="false" customHeight="false" outlineLevel="0" collapsed="false">
      <c r="W15" s="49"/>
    </row>
    <row r="16" customFormat="false" ht="12.8" hidden="false" customHeight="false" outlineLevel="0" collapsed="false">
      <c r="W16" s="49"/>
    </row>
    <row r="17" customFormat="false" ht="12.8" hidden="false" customHeight="false" outlineLevel="0" collapsed="false">
      <c r="W17" s="49"/>
    </row>
    <row r="18" customFormat="false" ht="12.8" hidden="false" customHeight="false" outlineLevel="0" collapsed="false">
      <c r="W18" s="49"/>
    </row>
    <row r="19" customFormat="false" ht="12.8" hidden="false" customHeight="false" outlineLevel="0" collapsed="false">
      <c r="W19" s="49"/>
    </row>
    <row r="20" customFormat="false" ht="12.8" hidden="false" customHeight="false" outlineLevel="0" collapsed="false">
      <c r="W20" s="49"/>
    </row>
    <row r="21" customFormat="false" ht="12.8" hidden="false" customHeight="false" outlineLevel="0" collapsed="false">
      <c r="W21" s="49"/>
    </row>
    <row r="22" customFormat="false" ht="12.8" hidden="false" customHeight="false" outlineLevel="0" collapsed="false">
      <c r="W22" s="49"/>
    </row>
    <row r="23" customFormat="false" ht="12.8" hidden="false" customHeight="false" outlineLevel="0" collapsed="false">
      <c r="W23" s="49"/>
    </row>
    <row r="24" customFormat="false" ht="12.8" hidden="false" customHeight="false" outlineLevel="0" collapsed="false">
      <c r="W24" s="49"/>
    </row>
    <row r="25" customFormat="false" ht="12.8" hidden="false" customHeight="false" outlineLevel="0" collapsed="false">
      <c r="W25" s="49"/>
    </row>
    <row r="26" customFormat="false" ht="12.8" hidden="false" customHeight="false" outlineLevel="0" collapsed="false">
      <c r="W26" s="49"/>
    </row>
    <row r="27" customFormat="false" ht="12.8" hidden="false" customHeight="false" outlineLevel="0" collapsed="false">
      <c r="W27" s="49"/>
    </row>
    <row r="28" customFormat="false" ht="12.8" hidden="false" customHeight="false" outlineLevel="0" collapsed="false">
      <c r="W28" s="49"/>
    </row>
    <row r="29" customFormat="false" ht="12.8" hidden="false" customHeight="false" outlineLevel="0" collapsed="false">
      <c r="W29" s="49"/>
    </row>
    <row r="30" customFormat="false" ht="12.8" hidden="false" customHeight="false" outlineLevel="0" collapsed="false">
      <c r="W30" s="49"/>
    </row>
    <row r="31" customFormat="false" ht="12.8" hidden="false" customHeight="false" outlineLevel="0" collapsed="false">
      <c r="W31" s="49"/>
    </row>
    <row r="32" customFormat="false" ht="12.8" hidden="false" customHeight="false" outlineLevel="0" collapsed="false">
      <c r="W32" s="49"/>
    </row>
    <row r="33" customFormat="false" ht="12.8" hidden="false" customHeight="false" outlineLevel="0" collapsed="false">
      <c r="W33" s="49"/>
    </row>
    <row r="34" customFormat="false" ht="12.8" hidden="false" customHeight="false" outlineLevel="0" collapsed="false">
      <c r="W34" s="49"/>
    </row>
    <row r="35" customFormat="false" ht="12.8" hidden="false" customHeight="false" outlineLevel="0" collapsed="false">
      <c r="W35" s="49"/>
    </row>
    <row r="36" customFormat="false" ht="12.8" hidden="false" customHeight="false" outlineLevel="0" collapsed="false">
      <c r="W36" s="49"/>
    </row>
    <row r="37" customFormat="false" ht="12.8" hidden="false" customHeight="false" outlineLevel="0" collapsed="false">
      <c r="W37" s="49"/>
    </row>
    <row r="38" customFormat="false" ht="12.8" hidden="false" customHeight="false" outlineLevel="0" collapsed="false">
      <c r="W38" s="49"/>
    </row>
    <row r="39" customFormat="false" ht="12.8" hidden="false" customHeight="false" outlineLevel="0" collapsed="false">
      <c r="W39" s="49"/>
    </row>
    <row r="40" customFormat="false" ht="12.8" hidden="false" customHeight="false" outlineLevel="0" collapsed="false">
      <c r="W40" s="49"/>
    </row>
    <row r="41" customFormat="false" ht="12.8" hidden="false" customHeight="false" outlineLevel="0" collapsed="false">
      <c r="W41" s="49"/>
    </row>
    <row r="42" customFormat="false" ht="12.8" hidden="false" customHeight="false" outlineLevel="0" collapsed="false">
      <c r="W42" s="49"/>
    </row>
    <row r="43" customFormat="false" ht="12.8" hidden="false" customHeight="false" outlineLevel="0" collapsed="false">
      <c r="W43" s="49"/>
    </row>
    <row r="44" customFormat="false" ht="12.8" hidden="false" customHeight="false" outlineLevel="0" collapsed="false">
      <c r="W44" s="49"/>
    </row>
    <row r="45" customFormat="false" ht="12.8" hidden="false" customHeight="false" outlineLevel="0" collapsed="false">
      <c r="W45" s="49"/>
    </row>
    <row r="46" customFormat="false" ht="12.8" hidden="false" customHeight="false" outlineLevel="0" collapsed="false">
      <c r="W46" s="4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7" activeCellId="0" sqref="A17"/>
    </sheetView>
  </sheetViews>
  <sheetFormatPr defaultColWidth="11.47265625" defaultRowHeight="18.75" zeroHeight="false" outlineLevelRow="0" outlineLevelCol="0"/>
  <cols>
    <col collapsed="false" customWidth="true" hidden="false" outlineLevel="0" max="1" min="1" style="69" width="22.15"/>
    <col collapsed="false" customWidth="true" hidden="false" outlineLevel="0" max="2" min="2" style="50" width="14.69"/>
    <col collapsed="false" customWidth="true" hidden="false" outlineLevel="0" max="3" min="3" style="50" width="14.28"/>
    <col collapsed="false" customWidth="true" hidden="false" outlineLevel="0" max="4" min="4" style="50" width="14.69"/>
    <col collapsed="false" customWidth="true" hidden="false" outlineLevel="0" max="5" min="5" style="50" width="15.42"/>
    <col collapsed="false" customWidth="true" hidden="false" outlineLevel="0" max="6" min="6" style="50" width="14.69"/>
    <col collapsed="false" customWidth="true" hidden="false" outlineLevel="0" max="7" min="7" style="50" width="15.42"/>
    <col collapsed="false" customWidth="true" hidden="false" outlineLevel="0" max="8" min="8" style="50" width="14.69"/>
    <col collapsed="false" customWidth="true" hidden="false" outlineLevel="0" max="10" min="9" style="50" width="15.42"/>
  </cols>
  <sheetData>
    <row r="1" s="7" customFormat="true" ht="1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P1" s="4"/>
      <c r="Q1" s="4"/>
    </row>
    <row r="2" s="11" customFormat="true" ht="15" hidden="false" customHeight="tru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P2" s="8"/>
      <c r="Q2" s="8"/>
    </row>
    <row r="3" s="15" customFormat="true" ht="15" hidden="false" customHeight="true" outlineLevel="0" collapsed="false">
      <c r="A3" s="70" t="s">
        <v>2</v>
      </c>
      <c r="B3" s="71" t="s">
        <v>4</v>
      </c>
      <c r="C3" s="71" t="s">
        <v>5</v>
      </c>
      <c r="D3" s="71" t="s">
        <v>4</v>
      </c>
      <c r="E3" s="71" t="s">
        <v>5</v>
      </c>
      <c r="F3" s="71" t="s">
        <v>4</v>
      </c>
      <c r="G3" s="71" t="s">
        <v>5</v>
      </c>
      <c r="H3" s="71" t="s">
        <v>4</v>
      </c>
      <c r="I3" s="71" t="s">
        <v>5</v>
      </c>
      <c r="J3" s="71" t="s">
        <v>5</v>
      </c>
      <c r="K3" s="72" t="s">
        <v>5</v>
      </c>
      <c r="L3" s="37" t="s">
        <v>127</v>
      </c>
      <c r="M3" s="16"/>
      <c r="P3" s="16"/>
      <c r="Q3" s="16"/>
    </row>
    <row r="4" s="18" customFormat="true" ht="15" hidden="false" customHeight="true" outlineLevel="0" collapsed="false">
      <c r="A4" s="8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1"/>
      <c r="P4" s="19"/>
      <c r="Q4" s="19"/>
    </row>
    <row r="5" s="21" customFormat="true" ht="15" hidden="false" customHeight="true" outlineLevel="0" collapsed="false">
      <c r="A5" s="70" t="s">
        <v>128</v>
      </c>
      <c r="B5" s="71" t="s">
        <v>9</v>
      </c>
      <c r="C5" s="73" t="s">
        <v>129</v>
      </c>
      <c r="D5" s="71" t="s">
        <v>9</v>
      </c>
      <c r="E5" s="73" t="s">
        <v>129</v>
      </c>
      <c r="F5" s="71" t="s">
        <v>9</v>
      </c>
      <c r="G5" s="73" t="s">
        <v>129</v>
      </c>
      <c r="H5" s="71" t="s">
        <v>9</v>
      </c>
      <c r="I5" s="73" t="s">
        <v>129</v>
      </c>
      <c r="J5" s="73" t="s">
        <v>130</v>
      </c>
      <c r="K5" s="72" t="s">
        <v>22</v>
      </c>
      <c r="L5" s="12"/>
      <c r="M5" s="12"/>
      <c r="P5" s="12"/>
      <c r="Q5" s="12"/>
    </row>
    <row r="6" s="24" customFormat="true" ht="15" hidden="false" customHeight="true" outlineLevel="0" collapsed="false">
      <c r="A6" s="22" t="s">
        <v>13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P6" s="22"/>
      <c r="Q6" s="22"/>
    </row>
    <row r="7" s="26" customFormat="true" ht="45" hidden="false" customHeight="true" outlineLevel="0" collapsed="false">
      <c r="A7" s="72" t="s">
        <v>131</v>
      </c>
      <c r="B7" s="72" t="s">
        <v>132</v>
      </c>
      <c r="C7" s="58" t="s">
        <v>133</v>
      </c>
      <c r="D7" s="72" t="s">
        <v>134</v>
      </c>
      <c r="E7" s="58" t="s">
        <v>135</v>
      </c>
      <c r="F7" s="72" t="s">
        <v>136</v>
      </c>
      <c r="G7" s="58" t="s">
        <v>137</v>
      </c>
      <c r="H7" s="72" t="s">
        <v>138</v>
      </c>
      <c r="I7" s="58" t="s">
        <v>139</v>
      </c>
      <c r="J7" s="58" t="s">
        <v>140</v>
      </c>
      <c r="K7" s="72" t="s">
        <v>141</v>
      </c>
      <c r="L7" s="72" t="s">
        <v>142</v>
      </c>
      <c r="M7" s="12"/>
      <c r="N7" s="21"/>
      <c r="P7" s="27"/>
      <c r="Q7" s="27"/>
    </row>
    <row r="8" s="30" customFormat="true" ht="15" hidden="false" customHeight="true" outlineLevel="0" collapsed="false">
      <c r="A8" s="28" t="s">
        <v>23</v>
      </c>
      <c r="B8" s="28"/>
      <c r="C8" s="28"/>
      <c r="D8" s="28"/>
      <c r="E8" s="28"/>
      <c r="F8" s="28"/>
      <c r="G8" s="28"/>
      <c r="H8" s="28"/>
      <c r="I8" s="28"/>
      <c r="J8" s="28"/>
      <c r="K8" s="74" t="s">
        <v>143</v>
      </c>
      <c r="L8" s="28"/>
      <c r="M8" s="28"/>
      <c r="P8" s="28"/>
      <c r="Q8" s="28"/>
    </row>
    <row r="9" customFormat="false" ht="15" hidden="false" customHeight="true" outlineLevel="0" collapsed="false">
      <c r="A9" s="75" t="s">
        <v>144</v>
      </c>
      <c r="B9" s="75" t="s">
        <v>85</v>
      </c>
      <c r="C9" s="76" t="s">
        <v>145</v>
      </c>
      <c r="D9" s="75" t="s">
        <v>85</v>
      </c>
      <c r="E9" s="76" t="s">
        <v>146</v>
      </c>
      <c r="F9" s="75" t="s">
        <v>85</v>
      </c>
      <c r="G9" s="76" t="s">
        <v>146</v>
      </c>
      <c r="H9" s="75" t="s">
        <v>85</v>
      </c>
      <c r="I9" s="76" t="s">
        <v>146</v>
      </c>
      <c r="J9" s="76" t="s">
        <v>147</v>
      </c>
      <c r="K9" s="76" t="s">
        <v>148</v>
      </c>
      <c r="L9" s="75" t="s">
        <v>35</v>
      </c>
      <c r="M9" s="77"/>
    </row>
    <row r="10" customFormat="false" ht="15" hidden="false" customHeight="true" outlineLevel="0" collapsed="false">
      <c r="A10" s="78"/>
      <c r="B10" s="78"/>
      <c r="C10" s="77"/>
      <c r="D10" s="78"/>
      <c r="E10" s="77"/>
      <c r="F10" s="77"/>
      <c r="G10" s="77"/>
      <c r="H10" s="77"/>
      <c r="I10" s="77"/>
      <c r="J10" s="77"/>
      <c r="K10" s="77"/>
      <c r="L10" s="77"/>
      <c r="M10" s="77"/>
    </row>
    <row r="11" customFormat="false" ht="15" hidden="false" customHeight="true" outlineLevel="0" collapsed="false">
      <c r="A11" s="78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</row>
    <row r="12" customFormat="false" ht="15" hidden="false" customHeight="true" outlineLevel="0" collapsed="false">
      <c r="A12" s="78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</row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>
      <c r="A15" s="79"/>
    </row>
    <row r="16" customFormat="false" ht="15" hidden="false" customHeight="true" outlineLevel="0" collapsed="false">
      <c r="A16" s="79"/>
    </row>
    <row r="17" customFormat="false" ht="15" hidden="false" customHeight="true" outlineLevel="0" collapsed="false">
      <c r="A17" s="79"/>
    </row>
    <row r="18" customFormat="false" ht="15" hidden="false" customHeight="true" outlineLevel="0" collapsed="false">
      <c r="A18" s="79"/>
    </row>
    <row r="19" customFormat="false" ht="15" hidden="false" customHeight="true" outlineLevel="0" collapsed="false">
      <c r="A19" s="79"/>
    </row>
    <row r="20" customFormat="false" ht="15" hidden="false" customHeight="true" outlineLevel="0" collapsed="false">
      <c r="A20" s="79"/>
    </row>
    <row r="21" customFormat="false" ht="15" hidden="false" customHeight="true" outlineLevel="0" collapsed="false">
      <c r="A21" s="79"/>
    </row>
    <row r="23" customFormat="false" ht="15" hidden="false" customHeight="true" outlineLevel="0" collapsed="false">
      <c r="A23" s="79"/>
    </row>
    <row r="24" customFormat="false" ht="15" hidden="false" customHeight="true" outlineLevel="0" collapsed="false">
      <c r="A24" s="79"/>
    </row>
    <row r="25" customFormat="false" ht="15" hidden="false" customHeight="true" outlineLevel="0" collapsed="false">
      <c r="A25" s="79"/>
    </row>
    <row r="26" customFormat="false" ht="15" hidden="false" customHeight="true" outlineLevel="0" collapsed="false">
      <c r="A26" s="79"/>
    </row>
    <row r="27" customFormat="false" ht="15" hidden="false" customHeight="true" outlineLevel="0" collapsed="false">
      <c r="A27" s="79"/>
    </row>
    <row r="28" customFormat="false" ht="15" hidden="false" customHeight="true" outlineLevel="0" collapsed="false">
      <c r="A28" s="79"/>
    </row>
    <row r="29" customFormat="false" ht="15" hidden="false" customHeight="true" outlineLevel="0" collapsed="false">
      <c r="A29" s="79"/>
    </row>
    <row r="30" customFormat="false" ht="15" hidden="false" customHeight="true" outlineLevel="0" collapsed="false">
      <c r="A30" s="79"/>
    </row>
    <row r="31" customFormat="false" ht="15" hidden="false" customHeight="true" outlineLevel="0" collapsed="false">
      <c r="A31" s="79"/>
    </row>
    <row r="32" customFormat="false" ht="15" hidden="false" customHeight="true" outlineLevel="0" collapsed="false">
      <c r="A32" s="79"/>
    </row>
    <row r="33" customFormat="false" ht="15" hidden="false" customHeight="true" outlineLevel="0" collapsed="false">
      <c r="A33" s="79"/>
    </row>
    <row r="34" customFormat="false" ht="15" hidden="false" customHeight="true" outlineLevel="0" collapsed="false">
      <c r="A34" s="79"/>
    </row>
    <row r="35" customFormat="false" ht="15" hidden="false" customHeight="true" outlineLevel="0" collapsed="false">
      <c r="A35" s="79"/>
    </row>
    <row r="36" customFormat="false" ht="15" hidden="false" customHeight="true" outlineLevel="0" collapsed="false">
      <c r="A36" s="79"/>
    </row>
    <row r="37" customFormat="false" ht="15" hidden="false" customHeight="true" outlineLevel="0" collapsed="false">
      <c r="A37" s="79"/>
    </row>
    <row r="38" customFormat="false" ht="15" hidden="false" customHeight="true" outlineLevel="0" collapsed="false">
      <c r="A38" s="79"/>
    </row>
    <row r="39" customFormat="false" ht="15" hidden="false" customHeight="true" outlineLevel="0" collapsed="false">
      <c r="A39" s="79"/>
    </row>
    <row r="40" customFormat="false" ht="15" hidden="false" customHeight="true" outlineLevel="0" collapsed="false">
      <c r="A40" s="79"/>
    </row>
    <row r="41" customFormat="false" ht="15" hidden="false" customHeight="true" outlineLevel="0" collapsed="false">
      <c r="A41" s="79"/>
    </row>
    <row r="42" customFormat="false" ht="15" hidden="false" customHeight="true" outlineLevel="0" collapsed="false">
      <c r="A42" s="79"/>
    </row>
    <row r="43" customFormat="false" ht="15" hidden="false" customHeight="true" outlineLevel="0" collapsed="false">
      <c r="A43" s="79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9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B33" activeCellId="0" sqref="B33"/>
    </sheetView>
  </sheetViews>
  <sheetFormatPr defaultColWidth="11.0546875" defaultRowHeight="15" zeroHeight="false" outlineLevelRow="0" outlineLevelCol="0"/>
  <cols>
    <col collapsed="false" customWidth="true" hidden="false" outlineLevel="0" max="1" min="1" style="50" width="15.15"/>
    <col collapsed="false" customWidth="true" hidden="false" outlineLevel="0" max="2" min="2" style="50" width="20.3"/>
    <col collapsed="false" customWidth="true" hidden="false" outlineLevel="0" max="3" min="3" style="80" width="32.42"/>
    <col collapsed="false" customWidth="true" hidden="false" outlineLevel="0" max="4" min="4" style="80" width="14.43"/>
    <col collapsed="false" customWidth="true" hidden="false" outlineLevel="0" max="5" min="5" style="80" width="15.71"/>
    <col collapsed="false" customWidth="true" hidden="false" outlineLevel="0" max="6" min="6" style="78" width="15.71"/>
    <col collapsed="false" customWidth="true" hidden="false" outlineLevel="0" max="7" min="7" style="81" width="19.14"/>
    <col collapsed="false" customWidth="true" hidden="false" outlineLevel="0" max="8" min="8" style="50" width="20.71"/>
    <col collapsed="false" customWidth="true" hidden="false" outlineLevel="0" max="9" min="9" style="50" width="16.71"/>
    <col collapsed="false" customWidth="true" hidden="false" outlineLevel="0" max="10" min="10" style="50" width="70.71"/>
    <col collapsed="false" customWidth="true" hidden="false" outlineLevel="0" max="11" min="11" style="50" width="17.13"/>
    <col collapsed="false" customWidth="true" hidden="false" outlineLevel="0" max="12" min="12" style="50" width="18.85"/>
    <col collapsed="false" customWidth="true" hidden="false" outlineLevel="0" max="13" min="13" style="50" width="15.42"/>
    <col collapsed="false" customWidth="true" hidden="false" outlineLevel="0" max="14" min="14" style="50" width="18.29"/>
    <col collapsed="false" customWidth="true" hidden="false" outlineLevel="0" max="1017" min="1017" style="50" width="11.43"/>
  </cols>
  <sheetData>
    <row r="1" s="7" customFormat="true" ht="15" hidden="false" customHeight="false" outlineLevel="0" collapsed="false">
      <c r="A1" s="4" t="s">
        <v>0</v>
      </c>
      <c r="B1" s="4"/>
      <c r="C1" s="4"/>
      <c r="D1" s="4"/>
      <c r="E1" s="4"/>
      <c r="F1" s="82"/>
      <c r="G1" s="83"/>
      <c r="H1" s="4"/>
      <c r="I1" s="4"/>
      <c r="J1" s="4"/>
      <c r="K1" s="4"/>
      <c r="L1" s="4"/>
      <c r="M1" s="4"/>
      <c r="N1" s="4"/>
      <c r="Q1" s="4"/>
      <c r="R1" s="4"/>
    </row>
    <row r="2" s="11" customFormat="true" ht="15" hidden="false" customHeight="false" outlineLevel="0" collapsed="false">
      <c r="A2" s="8" t="s">
        <v>1</v>
      </c>
      <c r="B2" s="8"/>
      <c r="C2" s="8"/>
      <c r="D2" s="8"/>
      <c r="E2" s="8"/>
      <c r="F2" s="59"/>
      <c r="G2" s="84"/>
      <c r="H2" s="8"/>
      <c r="I2" s="8"/>
      <c r="J2" s="8"/>
      <c r="K2" s="8"/>
      <c r="L2" s="8"/>
      <c r="M2" s="8"/>
      <c r="N2" s="8"/>
      <c r="Q2" s="8"/>
      <c r="R2" s="8"/>
    </row>
    <row r="3" s="15" customFormat="true" ht="15" hidden="false" customHeight="false" outlineLevel="0" collapsed="false">
      <c r="A3" s="70" t="s">
        <v>149</v>
      </c>
      <c r="B3" s="71" t="s">
        <v>4</v>
      </c>
      <c r="C3" s="71" t="s">
        <v>4</v>
      </c>
      <c r="D3" s="71" t="s">
        <v>3</v>
      </c>
      <c r="E3" s="71" t="s">
        <v>150</v>
      </c>
      <c r="F3" s="85" t="s">
        <v>4</v>
      </c>
      <c r="G3" s="86" t="s">
        <v>5</v>
      </c>
      <c r="H3" s="71" t="s">
        <v>5</v>
      </c>
      <c r="I3" s="71" t="s">
        <v>150</v>
      </c>
      <c r="J3" s="71" t="s">
        <v>4</v>
      </c>
      <c r="K3" s="12"/>
      <c r="L3" s="12"/>
      <c r="M3" s="16"/>
      <c r="N3" s="16"/>
      <c r="Q3" s="16"/>
      <c r="R3" s="16"/>
    </row>
    <row r="4" s="18" customFormat="true" ht="15" hidden="false" customHeight="false" outlineLevel="0" collapsed="false">
      <c r="A4" s="8" t="s">
        <v>6</v>
      </c>
      <c r="B4" s="8"/>
      <c r="C4" s="8"/>
      <c r="D4" s="8"/>
      <c r="E4" s="8"/>
      <c r="F4" s="59"/>
      <c r="G4" s="84"/>
      <c r="H4" s="8"/>
      <c r="I4" s="8"/>
      <c r="J4" s="8"/>
      <c r="K4" s="8"/>
      <c r="L4" s="8"/>
      <c r="M4" s="8"/>
      <c r="N4" s="8"/>
      <c r="O4" s="11"/>
      <c r="Q4" s="19"/>
      <c r="R4" s="19"/>
    </row>
    <row r="5" s="21" customFormat="true" ht="15" hidden="false" customHeight="false" outlineLevel="0" collapsed="false">
      <c r="A5" s="70" t="s">
        <v>128</v>
      </c>
      <c r="B5" s="71" t="s">
        <v>9</v>
      </c>
      <c r="C5" s="71" t="s">
        <v>9</v>
      </c>
      <c r="D5" s="71" t="s">
        <v>151</v>
      </c>
      <c r="E5" s="87" t="s">
        <v>152</v>
      </c>
      <c r="F5" s="73" t="s">
        <v>9</v>
      </c>
      <c r="G5" s="88" t="s">
        <v>153</v>
      </c>
      <c r="H5" s="87" t="s">
        <v>130</v>
      </c>
      <c r="I5" s="71" t="s">
        <v>154</v>
      </c>
      <c r="J5" s="71" t="s">
        <v>9</v>
      </c>
      <c r="K5" s="12"/>
      <c r="L5" s="12"/>
      <c r="M5" s="12"/>
      <c r="N5" s="12"/>
      <c r="Q5" s="12"/>
      <c r="R5" s="12"/>
    </row>
    <row r="6" s="24" customFormat="true" ht="15" hidden="false" customHeight="false" outlineLevel="0" collapsed="false">
      <c r="A6" s="22" t="s">
        <v>13</v>
      </c>
      <c r="B6" s="22"/>
      <c r="C6" s="22"/>
      <c r="D6" s="22"/>
      <c r="E6" s="22"/>
      <c r="F6" s="60"/>
      <c r="G6" s="89"/>
      <c r="H6" s="22"/>
      <c r="I6" s="22"/>
      <c r="J6" s="22"/>
      <c r="K6" s="22"/>
      <c r="L6" s="22"/>
      <c r="M6" s="22"/>
      <c r="N6" s="22"/>
      <c r="Q6" s="22"/>
      <c r="R6" s="22"/>
    </row>
    <row r="7" s="26" customFormat="true" ht="60" hidden="false" customHeight="true" outlineLevel="0" collapsed="false">
      <c r="A7" s="12" t="s">
        <v>128</v>
      </c>
      <c r="B7" s="12"/>
      <c r="C7" s="12" t="s">
        <v>155</v>
      </c>
      <c r="D7" s="12" t="s">
        <v>156</v>
      </c>
      <c r="E7" s="12" t="s">
        <v>157</v>
      </c>
      <c r="F7" s="58" t="s">
        <v>158</v>
      </c>
      <c r="G7" s="90" t="s">
        <v>159</v>
      </c>
      <c r="H7" s="12" t="s">
        <v>160</v>
      </c>
      <c r="I7" s="12" t="s">
        <v>161</v>
      </c>
      <c r="J7" s="12" t="s">
        <v>162</v>
      </c>
      <c r="K7" s="12"/>
      <c r="L7" s="12"/>
      <c r="M7" s="12"/>
      <c r="N7" s="12"/>
      <c r="O7" s="21"/>
      <c r="Q7" s="27"/>
      <c r="R7" s="27"/>
    </row>
    <row r="8" s="30" customFormat="true" ht="15" hidden="false" customHeight="false" outlineLevel="0" collapsed="false">
      <c r="A8" s="28" t="s">
        <v>23</v>
      </c>
      <c r="B8" s="28"/>
      <c r="C8" s="28"/>
      <c r="D8" s="28"/>
      <c r="E8" s="28"/>
      <c r="F8" s="61"/>
      <c r="G8" s="91"/>
      <c r="H8" s="28"/>
      <c r="I8" s="28"/>
      <c r="J8" s="28"/>
      <c r="K8" s="28"/>
      <c r="L8" s="28"/>
      <c r="M8" s="28"/>
      <c r="N8" s="28"/>
      <c r="Q8" s="28"/>
      <c r="R8" s="28"/>
    </row>
    <row r="9" s="92" customFormat="true" ht="15" hidden="false" customHeight="false" outlineLevel="0" collapsed="false">
      <c r="A9" s="62" t="s">
        <v>163</v>
      </c>
      <c r="B9" s="62" t="s">
        <v>164</v>
      </c>
      <c r="C9" s="62" t="s">
        <v>54</v>
      </c>
      <c r="D9" s="62" t="s">
        <v>165</v>
      </c>
      <c r="E9" s="62" t="s">
        <v>166</v>
      </c>
      <c r="F9" s="62" t="s">
        <v>32</v>
      </c>
      <c r="G9" s="62" t="s">
        <v>167</v>
      </c>
      <c r="H9" s="62" t="s">
        <v>168</v>
      </c>
      <c r="I9" s="62" t="s">
        <v>169</v>
      </c>
      <c r="J9" s="62" t="s">
        <v>35</v>
      </c>
    </row>
    <row r="10" s="92" customFormat="true" ht="15" hidden="false" customHeight="false" outlineLevel="0" collapsed="false">
      <c r="A10" s="93" t="n">
        <v>1</v>
      </c>
      <c r="B10" s="94" t="s">
        <v>170</v>
      </c>
      <c r="C10" s="95" t="s">
        <v>171</v>
      </c>
      <c r="D10" s="93" t="n">
        <v>0</v>
      </c>
      <c r="E10" s="93"/>
      <c r="F10" s="92" t="str">
        <f aca="false">Overview!$I$10</f>
        <v>Argon</v>
      </c>
      <c r="G10" s="93" t="n">
        <v>100</v>
      </c>
      <c r="H10" s="93" t="n">
        <v>20</v>
      </c>
      <c r="I10" s="93" t="n">
        <v>300</v>
      </c>
    </row>
    <row r="11" s="92" customFormat="true" ht="13.8" hidden="false" customHeight="false" outlineLevel="0" collapsed="false">
      <c r="A11" s="93" t="n">
        <v>2</v>
      </c>
      <c r="B11" s="94" t="s">
        <v>172</v>
      </c>
      <c r="C11" s="95" t="s">
        <v>173</v>
      </c>
      <c r="D11" s="93" t="n">
        <v>30</v>
      </c>
      <c r="E11" s="93" t="n">
        <v>1400</v>
      </c>
      <c r="F11" s="92" t="str">
        <f aca="false">Overview!$I$10</f>
        <v>Argon</v>
      </c>
      <c r="G11" s="93" t="n">
        <v>100</v>
      </c>
      <c r="H11" s="93" t="n">
        <v>20</v>
      </c>
      <c r="I11" s="93" t="n">
        <v>300</v>
      </c>
      <c r="J11" s="96" t="s">
        <v>174</v>
      </c>
    </row>
    <row r="12" s="92" customFormat="true" ht="30" hidden="false" customHeight="true" outlineLevel="0" collapsed="false">
      <c r="A12" s="93" t="n">
        <v>3</v>
      </c>
      <c r="B12" s="94" t="s">
        <v>175</v>
      </c>
      <c r="C12" s="97" t="s">
        <v>176</v>
      </c>
      <c r="D12" s="93" t="n">
        <v>53</v>
      </c>
      <c r="E12" s="92" t="n">
        <v>1400</v>
      </c>
      <c r="F12" s="92" t="str">
        <f aca="false">Overview!$I$10</f>
        <v>Argon</v>
      </c>
      <c r="G12" s="93" t="n">
        <v>100</v>
      </c>
      <c r="H12" s="93" t="n">
        <v>300</v>
      </c>
      <c r="I12" s="93" t="n">
        <v>300</v>
      </c>
      <c r="J12" s="98" t="n">
        <f aca="false">(H12-$H$11)/0.2/60+$D$11</f>
        <v>53.3333333333333</v>
      </c>
    </row>
    <row r="13" s="92" customFormat="true" ht="15" hidden="false" customHeight="false" outlineLevel="0" collapsed="false">
      <c r="A13" s="93" t="n">
        <v>4</v>
      </c>
      <c r="B13" s="94" t="s">
        <v>177</v>
      </c>
      <c r="C13" s="95" t="s">
        <v>178</v>
      </c>
      <c r="D13" s="93" t="n">
        <v>74</v>
      </c>
      <c r="E13" s="92" t="n">
        <v>1400</v>
      </c>
      <c r="F13" s="92" t="str">
        <f aca="false">Overview!$I$10</f>
        <v>Argon</v>
      </c>
      <c r="G13" s="93" t="n">
        <v>100</v>
      </c>
      <c r="H13" s="93" t="n">
        <v>550</v>
      </c>
      <c r="I13" s="93" t="n">
        <v>300</v>
      </c>
      <c r="J13" s="98" t="n">
        <f aca="false">(H13-$H$11)/0.2/60+$D$11</f>
        <v>74.1666666666667</v>
      </c>
    </row>
    <row r="14" customFormat="false" ht="30" hidden="false" customHeight="true" outlineLevel="0" collapsed="false">
      <c r="A14" s="93" t="n">
        <v>5</v>
      </c>
      <c r="B14" s="94" t="s">
        <v>179</v>
      </c>
      <c r="C14" s="97" t="s">
        <v>180</v>
      </c>
      <c r="D14" s="93" t="n">
        <v>78</v>
      </c>
      <c r="E14" s="92" t="n">
        <v>1400</v>
      </c>
      <c r="F14" s="92" t="str">
        <f aca="false">Overview!$I$10</f>
        <v>Argon</v>
      </c>
      <c r="G14" s="93" t="n">
        <v>100</v>
      </c>
      <c r="H14" s="93" t="n">
        <v>600</v>
      </c>
      <c r="I14" s="93" t="n">
        <v>300</v>
      </c>
      <c r="J14" s="98" t="n">
        <f aca="false">(H14-$H$11)/0.2/60+$D$11</f>
        <v>78.3333333333333</v>
      </c>
    </row>
    <row r="15" s="92" customFormat="true" ht="15" hidden="false" customHeight="false" outlineLevel="0" collapsed="false">
      <c r="A15" s="93" t="n">
        <v>6</v>
      </c>
      <c r="B15" s="94" t="s">
        <v>181</v>
      </c>
      <c r="C15" s="95" t="s">
        <v>182</v>
      </c>
      <c r="D15" s="93" t="n">
        <v>82</v>
      </c>
      <c r="E15" s="92" t="n">
        <v>1400</v>
      </c>
      <c r="F15" s="92" t="str">
        <f aca="false">Overview!$I$10</f>
        <v>Argon</v>
      </c>
      <c r="G15" s="93" t="n">
        <v>100</v>
      </c>
      <c r="H15" s="93" t="n">
        <v>650</v>
      </c>
      <c r="I15" s="93" t="n">
        <v>300</v>
      </c>
      <c r="J15" s="98" t="n">
        <f aca="false">(H15-$H$11)/0.2/60+$D$11</f>
        <v>82.5</v>
      </c>
    </row>
    <row r="16" s="92" customFormat="true" ht="15" hidden="false" customHeight="false" outlineLevel="0" collapsed="false">
      <c r="A16" s="93" t="n">
        <v>7</v>
      </c>
      <c r="B16" s="94" t="s">
        <v>183</v>
      </c>
      <c r="C16" s="95" t="s">
        <v>184</v>
      </c>
      <c r="D16" s="93" t="n">
        <v>82</v>
      </c>
      <c r="E16" s="92" t="n">
        <v>1400</v>
      </c>
      <c r="F16" s="92" t="str">
        <f aca="false">Overview!$I$10</f>
        <v>Argon</v>
      </c>
      <c r="G16" s="93" t="n">
        <v>100</v>
      </c>
      <c r="H16" s="93" t="n">
        <v>650</v>
      </c>
      <c r="I16" s="93" t="n">
        <v>300</v>
      </c>
      <c r="J16" s="98" t="n">
        <f aca="false">(H16-$H$11)/0.2/60+$D$11</f>
        <v>82.5</v>
      </c>
    </row>
    <row r="17" s="92" customFormat="true" ht="15" hidden="false" customHeight="false" outlineLevel="0" collapsed="false">
      <c r="A17" s="93"/>
      <c r="C17" s="99"/>
      <c r="D17" s="93"/>
      <c r="E17" s="93"/>
      <c r="F17" s="94"/>
      <c r="G17" s="93"/>
      <c r="H17" s="93"/>
      <c r="I17" s="93"/>
    </row>
    <row r="18" s="92" customFormat="true" ht="15" hidden="false" customHeight="false" outlineLevel="0" collapsed="false">
      <c r="A18" s="93"/>
      <c r="C18" s="99"/>
      <c r="D18" s="93"/>
      <c r="E18" s="93"/>
      <c r="F18" s="94"/>
      <c r="G18" s="93"/>
      <c r="H18" s="93"/>
      <c r="I18" s="93"/>
    </row>
    <row r="19" s="92" customFormat="true" ht="15" hidden="false" customHeight="false" outlineLevel="0" collapsed="false">
      <c r="A19" s="93"/>
      <c r="C19" s="99"/>
      <c r="D19" s="93"/>
      <c r="E19" s="93"/>
      <c r="F19" s="94"/>
      <c r="G19" s="93"/>
      <c r="H19" s="93"/>
      <c r="I19" s="93"/>
    </row>
    <row r="20" s="92" customFormat="true" ht="15" hidden="false" customHeight="false" outlineLevel="0" collapsed="false">
      <c r="A20" s="93"/>
      <c r="C20" s="99"/>
      <c r="D20" s="93"/>
      <c r="E20" s="93"/>
      <c r="F20" s="94"/>
      <c r="G20" s="93"/>
      <c r="H20" s="93"/>
      <c r="I20" s="93"/>
    </row>
    <row r="21" s="92" customFormat="true" ht="15" hidden="false" customHeight="false" outlineLevel="0" collapsed="false">
      <c r="A21" s="93"/>
      <c r="C21" s="99"/>
      <c r="D21" s="93"/>
      <c r="E21" s="93"/>
      <c r="F21" s="94"/>
      <c r="G21" s="93"/>
      <c r="H21" s="93"/>
      <c r="I21" s="93"/>
    </row>
    <row r="22" s="92" customFormat="true" ht="15" hidden="false" customHeight="false" outlineLevel="0" collapsed="false">
      <c r="A22" s="93"/>
      <c r="C22" s="99"/>
      <c r="D22" s="93"/>
      <c r="E22" s="99"/>
      <c r="F22" s="94"/>
      <c r="G22" s="93"/>
      <c r="H22" s="93"/>
      <c r="I22" s="93"/>
    </row>
    <row r="23" s="92" customFormat="true" ht="15" hidden="false" customHeight="false" outlineLevel="0" collapsed="false">
      <c r="A23" s="93"/>
      <c r="C23" s="99"/>
      <c r="D23" s="93"/>
      <c r="E23" s="99"/>
      <c r="F23" s="94"/>
      <c r="G23" s="100"/>
      <c r="H23" s="93"/>
    </row>
    <row r="24" s="92" customFormat="true" ht="15" hidden="false" customHeight="false" outlineLevel="0" collapsed="false">
      <c r="A24" s="93"/>
      <c r="C24" s="99"/>
      <c r="D24" s="93"/>
      <c r="E24" s="99"/>
      <c r="F24" s="94"/>
      <c r="G24" s="100"/>
      <c r="H24" s="93"/>
    </row>
    <row r="25" customFormat="false" ht="15" hidden="false" customHeight="false" outlineLevel="0" collapsed="false">
      <c r="A25" s="93"/>
      <c r="B25" s="92"/>
      <c r="C25" s="99"/>
      <c r="D25" s="93"/>
      <c r="E25" s="99"/>
      <c r="F25" s="94"/>
      <c r="G25" s="100"/>
      <c r="H25" s="93"/>
      <c r="I25" s="92"/>
    </row>
    <row r="26" customFormat="false" ht="15" hidden="false" customHeight="false" outlineLevel="0" collapsed="false">
      <c r="A26" s="93"/>
      <c r="B26" s="92"/>
      <c r="C26" s="99"/>
      <c r="D26" s="93"/>
      <c r="E26" s="99"/>
      <c r="F26" s="94"/>
      <c r="G26" s="100"/>
      <c r="H26" s="93"/>
      <c r="I26" s="92"/>
    </row>
    <row r="27" customFormat="false" ht="15" hidden="false" customHeight="false" outlineLevel="0" collapsed="false">
      <c r="A27" s="101"/>
      <c r="D27" s="102"/>
      <c r="H27" s="101"/>
    </row>
    <row r="28" customFormat="false" ht="15" hidden="false" customHeight="false" outlineLevel="0" collapsed="false">
      <c r="A28" s="101"/>
      <c r="D28" s="81"/>
    </row>
    <row r="29" customFormat="false" ht="15" hidden="false" customHeight="false" outlineLevel="0" collapsed="false">
      <c r="D29" s="8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31"/>
  <sheetViews>
    <sheetView showFormulas="false" showGridLines="true" showRowColHeaders="true" showZeros="true" rightToLeft="false" tabSelected="false" showOutlineSymbols="true" defaultGridColor="true" view="normal" topLeftCell="AB1" colorId="64" zoomScale="90" zoomScaleNormal="90" zoomScalePageLayoutView="100" workbookViewId="0">
      <selection pane="topLeft" activeCell="AM25" activeCellId="0" sqref="AM25"/>
    </sheetView>
  </sheetViews>
  <sheetFormatPr defaultColWidth="9.30078125" defaultRowHeight="15" zeroHeight="false" outlineLevelRow="0" outlineLevelCol="0"/>
  <cols>
    <col collapsed="false" customWidth="false" hidden="false" outlineLevel="0" max="2" min="1" style="3" width="9.29"/>
    <col collapsed="false" customWidth="false" hidden="false" outlineLevel="0" max="3" min="3" style="103" width="9.29"/>
    <col collapsed="false" customWidth="false" hidden="false" outlineLevel="0" max="23" min="4" style="3" width="9.29"/>
    <col collapsed="false" customWidth="false" hidden="false" outlineLevel="0" max="24" min="24" style="104" width="9.29"/>
    <col collapsed="false" customWidth="false" hidden="false" outlineLevel="0" max="44" min="25" style="3" width="9.29"/>
    <col collapsed="false" customWidth="false" hidden="false" outlineLevel="0" max="1023" min="48" style="3" width="9.29"/>
  </cols>
  <sheetData>
    <row r="1" s="111" customFormat="true" ht="29.25" hidden="false" customHeight="true" outlineLevel="0" collapsed="false">
      <c r="A1" s="105" t="s">
        <v>0</v>
      </c>
      <c r="B1" s="105"/>
      <c r="C1" s="105"/>
      <c r="D1" s="105"/>
      <c r="E1" s="105"/>
      <c r="F1" s="106"/>
      <c r="G1" s="106"/>
      <c r="H1" s="106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7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8"/>
      <c r="AP1" s="108"/>
      <c r="AQ1" s="108"/>
      <c r="AR1" s="6"/>
      <c r="AS1" s="109"/>
      <c r="AT1" s="109"/>
      <c r="AU1" s="109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</row>
    <row r="2" s="118" customFormat="true" ht="15" hidden="false" customHeight="false" outlineLevel="0" collapsed="false">
      <c r="A2" s="112" t="s">
        <v>1</v>
      </c>
      <c r="B2" s="112"/>
      <c r="C2" s="112"/>
      <c r="D2" s="112"/>
      <c r="E2" s="112"/>
      <c r="F2" s="113"/>
      <c r="G2" s="113"/>
      <c r="H2" s="113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4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5"/>
      <c r="AP2" s="115"/>
      <c r="AQ2" s="115"/>
      <c r="AR2" s="10"/>
      <c r="AS2" s="116"/>
      <c r="AT2" s="116"/>
      <c r="AU2" s="116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</row>
    <row r="3" s="129" customFormat="true" ht="15" hidden="false" customHeight="false" outlineLevel="0" collapsed="false">
      <c r="A3" s="119" t="s">
        <v>128</v>
      </c>
      <c r="B3" s="120" t="s">
        <v>4</v>
      </c>
      <c r="C3" s="120" t="s">
        <v>5</v>
      </c>
      <c r="D3" s="120" t="s">
        <v>5</v>
      </c>
      <c r="E3" s="120" t="s">
        <v>5</v>
      </c>
      <c r="F3" s="121" t="s">
        <v>5</v>
      </c>
      <c r="G3" s="121" t="s">
        <v>4</v>
      </c>
      <c r="H3" s="122" t="s">
        <v>5</v>
      </c>
      <c r="I3" s="122" t="s">
        <v>5</v>
      </c>
      <c r="J3" s="122" t="s">
        <v>5</v>
      </c>
      <c r="K3" s="122" t="s">
        <v>5</v>
      </c>
      <c r="L3" s="122" t="s">
        <v>5</v>
      </c>
      <c r="M3" s="122" t="s">
        <v>5</v>
      </c>
      <c r="N3" s="123" t="s">
        <v>5</v>
      </c>
      <c r="O3" s="124" t="s">
        <v>5</v>
      </c>
      <c r="P3" s="124" t="s">
        <v>5</v>
      </c>
      <c r="Q3" s="121" t="s">
        <v>4</v>
      </c>
      <c r="R3" s="120" t="s">
        <v>5</v>
      </c>
      <c r="S3" s="120" t="s">
        <v>5</v>
      </c>
      <c r="T3" s="120" t="s">
        <v>5</v>
      </c>
      <c r="U3" s="120" t="s">
        <v>5</v>
      </c>
      <c r="V3" s="122" t="s">
        <v>5</v>
      </c>
      <c r="W3" s="122" t="s">
        <v>5</v>
      </c>
      <c r="X3" s="125" t="s">
        <v>4</v>
      </c>
      <c r="Y3" s="125" t="s">
        <v>4</v>
      </c>
      <c r="Z3" s="125" t="s">
        <v>5</v>
      </c>
      <c r="AA3" s="125" t="s">
        <v>5</v>
      </c>
      <c r="AB3" s="125" t="s">
        <v>5</v>
      </c>
      <c r="AC3" s="120" t="s">
        <v>5</v>
      </c>
      <c r="AD3" s="125" t="s">
        <v>5</v>
      </c>
      <c r="AE3" s="125" t="s">
        <v>5</v>
      </c>
      <c r="AF3" s="125" t="s">
        <v>80</v>
      </c>
      <c r="AG3" s="126" t="s">
        <v>4</v>
      </c>
      <c r="AH3" s="125" t="s">
        <v>5</v>
      </c>
      <c r="AI3" s="125" t="s">
        <v>5</v>
      </c>
      <c r="AJ3" s="126" t="s">
        <v>5</v>
      </c>
      <c r="AK3" s="126" t="s">
        <v>5</v>
      </c>
      <c r="AL3" s="126" t="s">
        <v>5</v>
      </c>
      <c r="AM3" s="126" t="s">
        <v>80</v>
      </c>
      <c r="AN3" s="125" t="s">
        <v>4</v>
      </c>
      <c r="AO3" s="125" t="s">
        <v>5</v>
      </c>
      <c r="AP3" s="125" t="s">
        <v>5</v>
      </c>
      <c r="AQ3" s="125" t="s">
        <v>5</v>
      </c>
      <c r="AR3" s="125" t="s">
        <v>5</v>
      </c>
      <c r="AS3" s="125" t="s">
        <v>5</v>
      </c>
      <c r="AT3" s="125" t="s">
        <v>80</v>
      </c>
      <c r="AU3" s="125" t="s">
        <v>4</v>
      </c>
      <c r="AV3" s="125" t="s">
        <v>5</v>
      </c>
      <c r="AW3" s="125" t="s">
        <v>80</v>
      </c>
      <c r="AX3" s="14" t="s">
        <v>4</v>
      </c>
      <c r="AY3" s="127"/>
      <c r="AZ3" s="127"/>
      <c r="BA3" s="127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</row>
    <row r="4" s="132" customFormat="true" ht="15" hidden="false" customHeight="false" outlineLevel="0" collapsed="false">
      <c r="A4" s="112" t="s">
        <v>6</v>
      </c>
      <c r="B4" s="112"/>
      <c r="C4" s="112"/>
      <c r="D4" s="112"/>
      <c r="E4" s="112"/>
      <c r="F4" s="113"/>
      <c r="G4" s="112"/>
      <c r="H4" s="112"/>
      <c r="I4" s="112"/>
      <c r="J4" s="112"/>
      <c r="K4" s="112"/>
      <c r="L4" s="112"/>
      <c r="M4" s="113"/>
      <c r="N4" s="113"/>
      <c r="O4" s="115"/>
      <c r="P4" s="115"/>
      <c r="Q4" s="113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30"/>
      <c r="AH4" s="112"/>
      <c r="AI4" s="112"/>
      <c r="AJ4" s="130"/>
      <c r="AK4" s="130"/>
      <c r="AL4" s="130"/>
      <c r="AM4" s="130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7"/>
      <c r="AY4" s="116"/>
      <c r="AZ4" s="116"/>
      <c r="BA4" s="116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</row>
    <row r="5" s="137" customFormat="true" ht="15" hidden="false" customHeight="false" outlineLevel="0" collapsed="false">
      <c r="A5" s="119" t="s">
        <v>128</v>
      </c>
      <c r="B5" s="120" t="s">
        <v>9</v>
      </c>
      <c r="C5" s="120" t="s">
        <v>151</v>
      </c>
      <c r="D5" s="120" t="s">
        <v>130</v>
      </c>
      <c r="E5" s="119" t="s">
        <v>153</v>
      </c>
      <c r="F5" s="133" t="s">
        <v>154</v>
      </c>
      <c r="G5" s="133" t="s">
        <v>9</v>
      </c>
      <c r="H5" s="122" t="s">
        <v>152</v>
      </c>
      <c r="I5" s="122" t="s">
        <v>9</v>
      </c>
      <c r="J5" s="122" t="s">
        <v>9</v>
      </c>
      <c r="K5" s="122" t="s">
        <v>152</v>
      </c>
      <c r="L5" s="122" t="s">
        <v>9</v>
      </c>
      <c r="M5" s="122" t="s">
        <v>9</v>
      </c>
      <c r="N5" s="134" t="s">
        <v>152</v>
      </c>
      <c r="O5" s="134" t="s">
        <v>9</v>
      </c>
      <c r="P5" s="134" t="s">
        <v>9</v>
      </c>
      <c r="Q5" s="133" t="s">
        <v>9</v>
      </c>
      <c r="R5" s="119" t="s">
        <v>152</v>
      </c>
      <c r="S5" s="119" t="s">
        <v>152</v>
      </c>
      <c r="T5" s="120" t="s">
        <v>152</v>
      </c>
      <c r="U5" s="120" t="s">
        <v>153</v>
      </c>
      <c r="V5" s="122" t="s">
        <v>130</v>
      </c>
      <c r="W5" s="122" t="s">
        <v>9</v>
      </c>
      <c r="X5" s="122" t="s">
        <v>9</v>
      </c>
      <c r="Y5" s="122" t="s">
        <v>9</v>
      </c>
      <c r="Z5" s="122" t="s">
        <v>152</v>
      </c>
      <c r="AA5" s="122" t="s">
        <v>152</v>
      </c>
      <c r="AB5" s="122" t="s">
        <v>152</v>
      </c>
      <c r="AC5" s="120" t="s">
        <v>153</v>
      </c>
      <c r="AD5" s="122" t="s">
        <v>130</v>
      </c>
      <c r="AE5" s="122" t="s">
        <v>9</v>
      </c>
      <c r="AF5" s="122" t="s">
        <v>9</v>
      </c>
      <c r="AG5" s="135" t="s">
        <v>9</v>
      </c>
      <c r="AH5" s="122" t="s">
        <v>9</v>
      </c>
      <c r="AI5" s="122" t="s">
        <v>152</v>
      </c>
      <c r="AJ5" s="135" t="s">
        <v>152</v>
      </c>
      <c r="AK5" s="135" t="s">
        <v>9</v>
      </c>
      <c r="AL5" s="135" t="s">
        <v>185</v>
      </c>
      <c r="AM5" s="135" t="s">
        <v>9</v>
      </c>
      <c r="AN5" s="122" t="s">
        <v>9</v>
      </c>
      <c r="AO5" s="122" t="s">
        <v>9</v>
      </c>
      <c r="AP5" s="122" t="s">
        <v>152</v>
      </c>
      <c r="AQ5" s="122" t="s">
        <v>152</v>
      </c>
      <c r="AR5" s="122" t="s">
        <v>9</v>
      </c>
      <c r="AS5" s="122" t="s">
        <v>185</v>
      </c>
      <c r="AT5" s="122" t="s">
        <v>9</v>
      </c>
      <c r="AU5" s="122" t="s">
        <v>9</v>
      </c>
      <c r="AV5" s="122" t="s">
        <v>152</v>
      </c>
      <c r="AW5" s="122" t="s">
        <v>9</v>
      </c>
      <c r="AX5" s="20" t="s">
        <v>9</v>
      </c>
      <c r="AY5" s="127"/>
      <c r="AZ5" s="127"/>
      <c r="BA5" s="127"/>
      <c r="BB5" s="136"/>
      <c r="BC5" s="136"/>
      <c r="BD5" s="136"/>
      <c r="BE5" s="136"/>
      <c r="BF5" s="136"/>
      <c r="BG5" s="136"/>
      <c r="BH5" s="136"/>
      <c r="BI5" s="136"/>
      <c r="BJ5" s="136"/>
      <c r="BK5" s="136"/>
      <c r="BL5" s="136"/>
    </row>
    <row r="6" s="142" customFormat="true" ht="39" hidden="false" customHeight="true" outlineLevel="0" collapsed="false">
      <c r="A6" s="138" t="s">
        <v>13</v>
      </c>
      <c r="B6" s="138"/>
      <c r="C6" s="138"/>
      <c r="D6" s="138"/>
      <c r="E6" s="138"/>
      <c r="F6" s="113"/>
      <c r="G6" s="113"/>
      <c r="H6" s="139"/>
      <c r="I6" s="139"/>
      <c r="J6" s="139"/>
      <c r="K6" s="139"/>
      <c r="L6" s="139"/>
      <c r="M6" s="139"/>
      <c r="N6" s="140"/>
      <c r="O6" s="140"/>
      <c r="P6" s="140"/>
      <c r="Q6" s="113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41"/>
      <c r="AH6" s="138"/>
      <c r="AI6" s="138"/>
      <c r="AJ6" s="141"/>
      <c r="AK6" s="141"/>
      <c r="AL6" s="141"/>
      <c r="AM6" s="141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0"/>
      <c r="AY6" s="116"/>
      <c r="AZ6" s="116"/>
      <c r="BA6" s="116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</row>
    <row r="7" s="144" customFormat="true" ht="67.5" hidden="false" customHeight="true" outlineLevel="0" collapsed="false">
      <c r="A7" s="122" t="s">
        <v>128</v>
      </c>
      <c r="B7" s="122"/>
      <c r="C7" s="122" t="s">
        <v>186</v>
      </c>
      <c r="D7" s="122" t="s">
        <v>187</v>
      </c>
      <c r="E7" s="122"/>
      <c r="F7" s="133" t="s">
        <v>188</v>
      </c>
      <c r="G7" s="133" t="s">
        <v>189</v>
      </c>
      <c r="H7" s="122" t="s">
        <v>190</v>
      </c>
      <c r="I7" s="122" t="s">
        <v>191</v>
      </c>
      <c r="J7" s="122" t="s">
        <v>192</v>
      </c>
      <c r="K7" s="122" t="s">
        <v>193</v>
      </c>
      <c r="L7" s="122" t="s">
        <v>191</v>
      </c>
      <c r="M7" s="122" t="s">
        <v>192</v>
      </c>
      <c r="N7" s="134"/>
      <c r="O7" s="134" t="s">
        <v>194</v>
      </c>
      <c r="P7" s="134" t="s">
        <v>195</v>
      </c>
      <c r="Q7" s="133"/>
      <c r="R7" s="122" t="s">
        <v>60</v>
      </c>
      <c r="S7" s="122"/>
      <c r="T7" s="122"/>
      <c r="U7" s="122"/>
      <c r="V7" s="122"/>
      <c r="W7" s="122" t="s">
        <v>196</v>
      </c>
      <c r="X7" s="122" t="s">
        <v>197</v>
      </c>
      <c r="Y7" s="122"/>
      <c r="Z7" s="122" t="s">
        <v>64</v>
      </c>
      <c r="AA7" s="122"/>
      <c r="AB7" s="122"/>
      <c r="AC7" s="122"/>
      <c r="AD7" s="122"/>
      <c r="AE7" s="122" t="s">
        <v>198</v>
      </c>
      <c r="AF7" s="122" t="s">
        <v>199</v>
      </c>
      <c r="AG7" s="135"/>
      <c r="AH7" s="122" t="s">
        <v>200</v>
      </c>
      <c r="AI7" s="135" t="s">
        <v>201</v>
      </c>
      <c r="AJ7" s="135" t="s">
        <v>202</v>
      </c>
      <c r="AK7" s="135" t="s">
        <v>203</v>
      </c>
      <c r="AL7" s="135"/>
      <c r="AM7" s="135" t="s">
        <v>204</v>
      </c>
      <c r="AN7" s="122"/>
      <c r="AO7" s="122" t="s">
        <v>200</v>
      </c>
      <c r="AP7" s="135" t="s">
        <v>205</v>
      </c>
      <c r="AQ7" s="122" t="s">
        <v>206</v>
      </c>
      <c r="AR7" s="122" t="s">
        <v>207</v>
      </c>
      <c r="AS7" s="122"/>
      <c r="AT7" s="122" t="s">
        <v>208</v>
      </c>
      <c r="AU7" s="122"/>
      <c r="AV7" s="135" t="s">
        <v>209</v>
      </c>
      <c r="AW7" s="135" t="s">
        <v>210</v>
      </c>
      <c r="AX7" s="25"/>
      <c r="AY7" s="127"/>
      <c r="AZ7" s="127"/>
      <c r="BA7" s="127"/>
      <c r="BB7" s="143"/>
      <c r="BC7" s="143"/>
      <c r="BD7" s="143"/>
      <c r="BE7" s="143"/>
      <c r="BF7" s="143"/>
      <c r="BG7" s="143"/>
      <c r="BH7" s="143"/>
      <c r="BI7" s="143"/>
      <c r="BJ7" s="143"/>
      <c r="BK7" s="143"/>
      <c r="BL7" s="143"/>
    </row>
    <row r="8" s="150" customFormat="true" ht="26.25" hidden="false" customHeight="true" outlineLevel="0" collapsed="false">
      <c r="A8" s="145" t="s">
        <v>23</v>
      </c>
      <c r="B8" s="145"/>
      <c r="C8" s="145"/>
      <c r="D8" s="145"/>
      <c r="E8" s="145"/>
      <c r="F8" s="106"/>
      <c r="G8" s="146"/>
      <c r="H8" s="147"/>
      <c r="I8" s="147"/>
      <c r="J8" s="147"/>
      <c r="K8" s="147"/>
      <c r="L8" s="146"/>
      <c r="M8" s="146"/>
      <c r="N8" s="148"/>
      <c r="O8" s="148"/>
      <c r="P8" s="148"/>
      <c r="Q8" s="106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9"/>
      <c r="AH8" s="145"/>
      <c r="AI8" s="145"/>
      <c r="AJ8" s="149"/>
      <c r="AK8" s="149"/>
      <c r="AL8" s="149"/>
      <c r="AM8" s="149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6"/>
      <c r="AY8" s="109"/>
      <c r="AZ8" s="109"/>
      <c r="BA8" s="109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customFormat="false" ht="67.5" hidden="false" customHeight="true" outlineLevel="0" collapsed="false">
      <c r="A9" s="151" t="s">
        <v>52</v>
      </c>
      <c r="B9" s="151" t="s">
        <v>211</v>
      </c>
      <c r="C9" s="151" t="s">
        <v>165</v>
      </c>
      <c r="D9" s="151" t="s">
        <v>147</v>
      </c>
      <c r="E9" s="151" t="s">
        <v>212</v>
      </c>
      <c r="F9" s="152" t="s">
        <v>213</v>
      </c>
      <c r="G9" s="151" t="s">
        <v>32</v>
      </c>
      <c r="H9" s="153" t="s">
        <v>214</v>
      </c>
      <c r="I9" s="153" t="s">
        <v>215</v>
      </c>
      <c r="J9" s="153" t="s">
        <v>216</v>
      </c>
      <c r="K9" s="153" t="s">
        <v>217</v>
      </c>
      <c r="L9" s="153" t="s">
        <v>218</v>
      </c>
      <c r="M9" s="154" t="s">
        <v>219</v>
      </c>
      <c r="N9" s="155" t="s">
        <v>220</v>
      </c>
      <c r="O9" s="155" t="s">
        <v>221</v>
      </c>
      <c r="P9" s="155" t="s">
        <v>222</v>
      </c>
      <c r="Q9" s="156" t="s">
        <v>223</v>
      </c>
      <c r="R9" s="157" t="s">
        <v>224</v>
      </c>
      <c r="S9" s="157" t="s">
        <v>225</v>
      </c>
      <c r="T9" s="157" t="s">
        <v>226</v>
      </c>
      <c r="U9" s="157" t="s">
        <v>227</v>
      </c>
      <c r="V9" s="157" t="s">
        <v>228</v>
      </c>
      <c r="W9" s="157" t="s">
        <v>229</v>
      </c>
      <c r="X9" s="157" t="s">
        <v>230</v>
      </c>
      <c r="Y9" s="158" t="s">
        <v>223</v>
      </c>
      <c r="Z9" s="158" t="s">
        <v>224</v>
      </c>
      <c r="AA9" s="158" t="s">
        <v>225</v>
      </c>
      <c r="AB9" s="158" t="s">
        <v>226</v>
      </c>
      <c r="AC9" s="158" t="s">
        <v>227</v>
      </c>
      <c r="AD9" s="158" t="s">
        <v>228</v>
      </c>
      <c r="AE9" s="158" t="s">
        <v>229</v>
      </c>
      <c r="AF9" s="158" t="s">
        <v>230</v>
      </c>
      <c r="AG9" s="159" t="s">
        <v>231</v>
      </c>
      <c r="AH9" s="160" t="s">
        <v>232</v>
      </c>
      <c r="AI9" s="160" t="s">
        <v>233</v>
      </c>
      <c r="AJ9" s="159" t="s">
        <v>234</v>
      </c>
      <c r="AK9" s="159" t="s">
        <v>235</v>
      </c>
      <c r="AL9" s="159" t="s">
        <v>236</v>
      </c>
      <c r="AM9" s="159" t="s">
        <v>237</v>
      </c>
      <c r="AN9" s="161" t="s">
        <v>231</v>
      </c>
      <c r="AO9" s="161" t="s">
        <v>232</v>
      </c>
      <c r="AP9" s="161" t="s">
        <v>233</v>
      </c>
      <c r="AQ9" s="161" t="s">
        <v>234</v>
      </c>
      <c r="AR9" s="161" t="s">
        <v>235</v>
      </c>
      <c r="AS9" s="161" t="s">
        <v>236</v>
      </c>
      <c r="AT9" s="161" t="s">
        <v>237</v>
      </c>
      <c r="AU9" s="162" t="s">
        <v>238</v>
      </c>
      <c r="AV9" s="162" t="s">
        <v>239</v>
      </c>
      <c r="AW9" s="162" t="s">
        <v>240</v>
      </c>
      <c r="AX9" s="31" t="s">
        <v>35</v>
      </c>
      <c r="AY9" s="127"/>
      <c r="AZ9" s="127"/>
      <c r="BA9" s="127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</row>
    <row r="10" customFormat="false" ht="26.25" hidden="false" customHeight="true" outlineLevel="0" collapsed="false">
      <c r="A10" s="163" t="s">
        <v>241</v>
      </c>
      <c r="B10" s="163" t="n">
        <v>1</v>
      </c>
      <c r="C10" s="163" t="n">
        <v>30</v>
      </c>
      <c r="D10" s="164" t="n">
        <v>650</v>
      </c>
      <c r="E10" s="164" t="n">
        <v>100</v>
      </c>
      <c r="F10" s="165" t="n">
        <v>300</v>
      </c>
      <c r="G10" s="166" t="str">
        <f aca="false">Overview!$I$10</f>
        <v>Argon</v>
      </c>
      <c r="H10" s="167" t="n">
        <v>700</v>
      </c>
      <c r="I10" s="168" t="n">
        <v>40</v>
      </c>
      <c r="J10" s="168" t="n">
        <v>160</v>
      </c>
      <c r="K10" s="167" t="n">
        <v>700</v>
      </c>
      <c r="L10" s="168" t="n">
        <v>40</v>
      </c>
      <c r="M10" s="168" t="n">
        <v>160</v>
      </c>
      <c r="N10" s="163" t="n">
        <v>2000</v>
      </c>
      <c r="O10" s="169" t="n">
        <v>100</v>
      </c>
      <c r="P10" s="169" t="n">
        <v>100</v>
      </c>
      <c r="Q10" s="170" t="s">
        <v>242</v>
      </c>
      <c r="R10" s="164" t="n">
        <v>30</v>
      </c>
      <c r="S10" s="164" t="n">
        <v>3</v>
      </c>
      <c r="T10" s="164" t="n">
        <v>30</v>
      </c>
      <c r="U10" s="163" t="n">
        <v>1000</v>
      </c>
      <c r="V10" s="169" t="n">
        <v>5</v>
      </c>
      <c r="W10" s="171" t="n">
        <f aca="false">(R10*T10)/((H10+K10+Z10+AI10+AP10+T10+AV10)*(U10/1000)*(R10+S10))*10^(8.07-1703/(V10+273.15))/760*1.01325</f>
        <v>0.00138254713614906</v>
      </c>
      <c r="X10" s="172" t="n">
        <f aca="false">TRUE()</f>
        <v>1</v>
      </c>
      <c r="Y10" s="172" t="s">
        <v>64</v>
      </c>
      <c r="Z10" s="164" t="n">
        <v>900</v>
      </c>
      <c r="AA10" s="164" t="n">
        <v>0</v>
      </c>
      <c r="AB10" s="164" t="n">
        <v>0</v>
      </c>
      <c r="AC10" s="163" t="n">
        <v>0</v>
      </c>
      <c r="AD10" s="169" t="n">
        <v>30</v>
      </c>
      <c r="AE10" s="171" t="n">
        <f aca="false">Z10*EXP(20.386-5132/(273+AD10))/760/(T10+Z10+H10+K10+AU10)/(E10/1000)*1.01325</f>
        <v>0.162010704889447</v>
      </c>
      <c r="AF10" s="172" t="n">
        <f aca="false">TRUE()</f>
        <v>1</v>
      </c>
      <c r="AG10" s="172" t="s">
        <v>243</v>
      </c>
      <c r="AH10" s="163" t="n">
        <v>1</v>
      </c>
      <c r="AI10" s="163" t="n">
        <v>0</v>
      </c>
      <c r="AJ10" s="163" t="n">
        <v>0</v>
      </c>
      <c r="AK10" s="163" t="n">
        <f aca="false">AJ10/(H10+K10+AP10+T10+AJ10+Z10)</f>
        <v>0</v>
      </c>
      <c r="AL10" s="163" t="n">
        <v>160</v>
      </c>
      <c r="AM10" s="172" t="n">
        <f aca="false">FALSE()</f>
        <v>0</v>
      </c>
      <c r="AN10" s="172" t="s">
        <v>244</v>
      </c>
      <c r="AO10" s="163" t="n">
        <v>0.0005</v>
      </c>
      <c r="AP10" s="163" t="n">
        <v>0</v>
      </c>
      <c r="AQ10" s="163" t="n">
        <f aca="false">AO10*AP10</f>
        <v>0</v>
      </c>
      <c r="AR10" s="163" t="n">
        <f aca="false">AQ10/(H10+K10+AJ10+Z10+T10)</f>
        <v>0</v>
      </c>
      <c r="AS10" s="163" t="n">
        <v>0</v>
      </c>
      <c r="AT10" s="172" t="n">
        <f aca="false">FALSE()</f>
        <v>0</v>
      </c>
      <c r="AU10" s="172"/>
      <c r="AV10" s="163" t="n">
        <v>0</v>
      </c>
      <c r="AW10" s="172" t="n">
        <f aca="false">FALSE()</f>
        <v>0</v>
      </c>
      <c r="AX10" s="43" t="s">
        <v>245</v>
      </c>
      <c r="BD10" s="49"/>
      <c r="BE10" s="49"/>
      <c r="BF10" s="49"/>
      <c r="BG10" s="49"/>
      <c r="BH10" s="49"/>
      <c r="BI10" s="49"/>
      <c r="BJ10" s="49"/>
      <c r="BK10" s="49"/>
      <c r="BL10" s="49"/>
    </row>
    <row r="11" customFormat="false" ht="15" hidden="false" customHeight="false" outlineLevel="0" collapsed="false">
      <c r="A11" s="163" t="s">
        <v>246</v>
      </c>
      <c r="B11" s="163" t="n">
        <v>2</v>
      </c>
      <c r="C11" s="163" t="n">
        <v>2</v>
      </c>
      <c r="D11" s="164" t="n">
        <v>650</v>
      </c>
      <c r="E11" s="164" t="n">
        <v>100</v>
      </c>
      <c r="F11" s="165" t="n">
        <v>300</v>
      </c>
      <c r="G11" s="170" t="str">
        <f aca="false">Overview!$I$10</f>
        <v>Argon</v>
      </c>
      <c r="H11" s="167" t="n">
        <v>700</v>
      </c>
      <c r="I11" s="168" t="n">
        <v>40</v>
      </c>
      <c r="J11" s="168" t="n">
        <v>160</v>
      </c>
      <c r="K11" s="167" t="n">
        <v>700</v>
      </c>
      <c r="L11" s="168" t="n">
        <v>40</v>
      </c>
      <c r="M11" s="168" t="n">
        <v>160</v>
      </c>
      <c r="N11" s="163" t="n">
        <v>2000</v>
      </c>
      <c r="O11" s="169" t="n">
        <v>100</v>
      </c>
      <c r="P11" s="169" t="n">
        <v>100</v>
      </c>
      <c r="Q11" s="170" t="s">
        <v>242</v>
      </c>
      <c r="R11" s="164" t="n">
        <v>30</v>
      </c>
      <c r="S11" s="164" t="n">
        <v>3</v>
      </c>
      <c r="T11" s="164" t="n">
        <v>30</v>
      </c>
      <c r="U11" s="163" t="n">
        <v>1000</v>
      </c>
      <c r="V11" s="169" t="n">
        <v>5</v>
      </c>
      <c r="W11" s="171" t="n">
        <f aca="false">(R11*T11)/((H11+K11+Z11+AI11+AP11+T11+AV11)*(U11/1000)*(R11+S11))*10^(8.07-1703/(V11+273.15))/760*1.01325</f>
        <v>0.00138254713614906</v>
      </c>
      <c r="X11" s="172" t="n">
        <f aca="false">FALSE()</f>
        <v>0</v>
      </c>
      <c r="Y11" s="172" t="s">
        <v>64</v>
      </c>
      <c r="Z11" s="164" t="n">
        <v>900</v>
      </c>
      <c r="AA11" s="164" t="n">
        <v>0</v>
      </c>
      <c r="AB11" s="164" t="n">
        <v>0</v>
      </c>
      <c r="AC11" s="163" t="n">
        <v>0</v>
      </c>
      <c r="AD11" s="169" t="n">
        <v>30</v>
      </c>
      <c r="AE11" s="171" t="n">
        <f aca="false">Z11*EXP(20.386-5132/(273+AD11))/760/(T11+Z11+H11+K11+AU11)/(E11/1000)*1.01325</f>
        <v>0.162010704889447</v>
      </c>
      <c r="AF11" s="172" t="n">
        <f aca="false">FALSE()</f>
        <v>0</v>
      </c>
      <c r="AG11" s="172" t="s">
        <v>243</v>
      </c>
      <c r="AH11" s="163" t="n">
        <v>1</v>
      </c>
      <c r="AI11" s="163" t="n">
        <v>0</v>
      </c>
      <c r="AJ11" s="163" t="n">
        <v>0</v>
      </c>
      <c r="AK11" s="163" t="n">
        <f aca="false">AJ11/(H11+K11+AP11+T11)</f>
        <v>0</v>
      </c>
      <c r="AL11" s="163" t="n">
        <v>160</v>
      </c>
      <c r="AM11" s="172" t="n">
        <f aca="false">FALSE()</f>
        <v>0</v>
      </c>
      <c r="AN11" s="172" t="s">
        <v>244</v>
      </c>
      <c r="AO11" s="163" t="n">
        <v>0.0005</v>
      </c>
      <c r="AP11" s="163" t="n">
        <v>0</v>
      </c>
      <c r="AQ11" s="163" t="n">
        <f aca="false">AO11*AP11</f>
        <v>0</v>
      </c>
      <c r="AR11" s="163" t="n">
        <f aca="false">AQ11/(H11+K11+AJ11+Z11+T11)</f>
        <v>0</v>
      </c>
      <c r="AS11" s="163" t="n">
        <v>0</v>
      </c>
      <c r="AT11" s="172" t="n">
        <f aca="false">FALSE()</f>
        <v>0</v>
      </c>
      <c r="AU11" s="172"/>
      <c r="AV11" s="163" t="n">
        <v>0</v>
      </c>
      <c r="AW11" s="172" t="n">
        <f aca="false">FALSE()</f>
        <v>0</v>
      </c>
      <c r="AX11" s="43" t="s">
        <v>247</v>
      </c>
      <c r="BD11" s="49"/>
      <c r="BE11" s="49"/>
      <c r="BF11" s="49"/>
      <c r="BG11" s="49"/>
      <c r="BH11" s="49"/>
      <c r="BI11" s="49"/>
      <c r="BJ11" s="49"/>
      <c r="BK11" s="49"/>
      <c r="BL11" s="49"/>
    </row>
    <row r="12" customFormat="false" ht="15" hidden="false" customHeight="false" outlineLevel="0" collapsed="false">
      <c r="A12" s="163" t="s">
        <v>248</v>
      </c>
      <c r="B12" s="163" t="n">
        <v>3</v>
      </c>
      <c r="C12" s="163" t="n">
        <v>10</v>
      </c>
      <c r="D12" s="163" t="n">
        <v>500</v>
      </c>
      <c r="E12" s="164" t="n">
        <v>100</v>
      </c>
      <c r="F12" s="165" t="n">
        <v>300</v>
      </c>
      <c r="G12" s="170" t="str">
        <f aca="false">Overview!$I$10</f>
        <v>Argon</v>
      </c>
      <c r="H12" s="167" t="n">
        <v>700</v>
      </c>
      <c r="I12" s="168" t="n">
        <v>40</v>
      </c>
      <c r="J12" s="168" t="n">
        <v>160</v>
      </c>
      <c r="K12" s="167" t="n">
        <v>700</v>
      </c>
      <c r="L12" s="168" t="n">
        <v>40</v>
      </c>
      <c r="M12" s="168" t="n">
        <v>160</v>
      </c>
      <c r="N12" s="163" t="n">
        <v>2000</v>
      </c>
      <c r="O12" s="169" t="n">
        <v>100</v>
      </c>
      <c r="P12" s="169" t="n">
        <v>100</v>
      </c>
      <c r="Q12" s="170" t="s">
        <v>242</v>
      </c>
      <c r="R12" s="164" t="n">
        <v>30</v>
      </c>
      <c r="S12" s="164" t="n">
        <v>3</v>
      </c>
      <c r="T12" s="164" t="n">
        <v>30</v>
      </c>
      <c r="U12" s="163" t="n">
        <v>1000</v>
      </c>
      <c r="V12" s="169" t="n">
        <v>5</v>
      </c>
      <c r="W12" s="171" t="n">
        <f aca="false">(R12*T12)/((H12+K12+Z12+AI12+AP12+T12+AV12)*(U12/1000)*(R12+S12))*10^(8.07-1703/(V12+273.15))/760*1.01325</f>
        <v>0.00138254713614906</v>
      </c>
      <c r="X12" s="172" t="n">
        <f aca="false">FALSE()</f>
        <v>0</v>
      </c>
      <c r="Y12" s="172" t="s">
        <v>64</v>
      </c>
      <c r="Z12" s="164" t="n">
        <v>900</v>
      </c>
      <c r="AA12" s="164" t="n">
        <v>0</v>
      </c>
      <c r="AB12" s="164" t="n">
        <v>0</v>
      </c>
      <c r="AC12" s="163" t="n">
        <v>0</v>
      </c>
      <c r="AD12" s="169" t="n">
        <v>30</v>
      </c>
      <c r="AE12" s="171" t="n">
        <f aca="false">Z12*EXP(20.386-5132/(273+AD12))/760/(T12+Z12+H12+K12+AU12)/(E12/1000)*1.01325</f>
        <v>0.162010704889447</v>
      </c>
      <c r="AF12" s="172" t="n">
        <f aca="false">FALSE()</f>
        <v>0</v>
      </c>
      <c r="AG12" s="172" t="s">
        <v>243</v>
      </c>
      <c r="AH12" s="163" t="n">
        <v>1</v>
      </c>
      <c r="AI12" s="163" t="n">
        <v>0</v>
      </c>
      <c r="AJ12" s="163" t="n">
        <v>0</v>
      </c>
      <c r="AK12" s="163" t="n">
        <f aca="false">AJ12/(H12+K12+AP12+T12)</f>
        <v>0</v>
      </c>
      <c r="AL12" s="163" t="n">
        <v>160</v>
      </c>
      <c r="AM12" s="172" t="n">
        <f aca="false">FALSE()</f>
        <v>0</v>
      </c>
      <c r="AN12" s="172" t="s">
        <v>244</v>
      </c>
      <c r="AO12" s="163" t="n">
        <v>0.0005</v>
      </c>
      <c r="AP12" s="163" t="n">
        <v>0</v>
      </c>
      <c r="AQ12" s="163" t="n">
        <f aca="false">AO12*AP12</f>
        <v>0</v>
      </c>
      <c r="AR12" s="163" t="n">
        <f aca="false">AQ12/(H12+K12+AJ12+Z12+T12)</f>
        <v>0</v>
      </c>
      <c r="AS12" s="163" t="n">
        <v>0</v>
      </c>
      <c r="AT12" s="172" t="n">
        <f aca="false">FALSE()</f>
        <v>0</v>
      </c>
      <c r="AU12" s="172"/>
      <c r="AV12" s="163" t="n">
        <v>0</v>
      </c>
      <c r="AW12" s="172" t="n">
        <f aca="false">FALSE()</f>
        <v>0</v>
      </c>
      <c r="AX12" s="43" t="s">
        <v>249</v>
      </c>
      <c r="BD12" s="49"/>
      <c r="BE12" s="49"/>
      <c r="BF12" s="49"/>
      <c r="BG12" s="49"/>
      <c r="BH12" s="49"/>
      <c r="BI12" s="49"/>
      <c r="BJ12" s="49"/>
      <c r="BK12" s="49"/>
      <c r="BL12" s="49"/>
    </row>
    <row r="13" customFormat="false" ht="15" hidden="false" customHeight="false" outlineLevel="0" collapsed="false">
      <c r="A13" s="163" t="s">
        <v>250</v>
      </c>
      <c r="B13" s="163" t="n">
        <v>4</v>
      </c>
      <c r="C13" s="163" t="n">
        <v>50</v>
      </c>
      <c r="D13" s="164" t="n">
        <v>70</v>
      </c>
      <c r="E13" s="164" t="n">
        <v>100</v>
      </c>
      <c r="F13" s="165" t="n">
        <v>300</v>
      </c>
      <c r="G13" s="170" t="str">
        <f aca="false">Overview!$I$10</f>
        <v>Argon</v>
      </c>
      <c r="H13" s="167" t="n">
        <v>500</v>
      </c>
      <c r="I13" s="168" t="n">
        <v>40</v>
      </c>
      <c r="J13" s="168" t="n">
        <v>160</v>
      </c>
      <c r="K13" s="167" t="n">
        <v>500</v>
      </c>
      <c r="L13" s="168" t="n">
        <v>40</v>
      </c>
      <c r="M13" s="168" t="n">
        <v>160</v>
      </c>
      <c r="N13" s="163" t="n">
        <v>1000</v>
      </c>
      <c r="O13" s="169" t="n">
        <v>100</v>
      </c>
      <c r="P13" s="169" t="n">
        <v>100</v>
      </c>
      <c r="Q13" s="170" t="s">
        <v>242</v>
      </c>
      <c r="R13" s="164" t="n">
        <v>3</v>
      </c>
      <c r="S13" s="164" t="n">
        <v>3</v>
      </c>
      <c r="T13" s="164" t="n">
        <v>4</v>
      </c>
      <c r="U13" s="163" t="n">
        <v>1200</v>
      </c>
      <c r="V13" s="169" t="n">
        <v>5</v>
      </c>
      <c r="W13" s="171" t="n">
        <f aca="false">(R13*T13)/((H13+K13+Z13+AI13+AP13+T13+AV13)*(U13/1000)*(R13+S13))*10^(8.07-1703/(V13+273.15))/760*1.01325</f>
        <v>0.000195490914153704</v>
      </c>
      <c r="X13" s="172" t="n">
        <f aca="false">FALSE()</f>
        <v>0</v>
      </c>
      <c r="Y13" s="172" t="s">
        <v>64</v>
      </c>
      <c r="Z13" s="164" t="n">
        <v>3</v>
      </c>
      <c r="AA13" s="164" t="n">
        <v>0</v>
      </c>
      <c r="AB13" s="164" t="n">
        <v>0</v>
      </c>
      <c r="AC13" s="163" t="n">
        <v>0</v>
      </c>
      <c r="AD13" s="169" t="n">
        <v>30</v>
      </c>
      <c r="AE13" s="171" t="n">
        <f aca="false">Z13*EXP(20.386-5132/(273+AD13))/760/(T13+Z13+H13+K13+AU13)/(E13/1000)*1.01325</f>
        <v>0.00124953638660183</v>
      </c>
      <c r="AF13" s="172" t="n">
        <f aca="false">FALSE()</f>
        <v>0</v>
      </c>
      <c r="AG13" s="172" t="s">
        <v>243</v>
      </c>
      <c r="AH13" s="163" t="n">
        <v>1</v>
      </c>
      <c r="AI13" s="163" t="n">
        <v>0</v>
      </c>
      <c r="AJ13" s="163" t="n">
        <v>0</v>
      </c>
      <c r="AK13" s="163" t="n">
        <f aca="false">AJ13/(H13+K13+AP13+T13)</f>
        <v>0</v>
      </c>
      <c r="AL13" s="163" t="n">
        <v>160</v>
      </c>
      <c r="AM13" s="172" t="n">
        <f aca="false">FALSE()</f>
        <v>0</v>
      </c>
      <c r="AN13" s="172" t="s">
        <v>244</v>
      </c>
      <c r="AO13" s="163" t="n">
        <v>0.0005</v>
      </c>
      <c r="AP13" s="163" t="n">
        <v>0</v>
      </c>
      <c r="AQ13" s="163" t="n">
        <f aca="false">AO13*AP13</f>
        <v>0</v>
      </c>
      <c r="AR13" s="163" t="n">
        <f aca="false">AQ13/(H13+K13+AJ13+Z13+T13)</f>
        <v>0</v>
      </c>
      <c r="AS13" s="163" t="n">
        <v>0</v>
      </c>
      <c r="AT13" s="172" t="n">
        <f aca="false">FALSE()</f>
        <v>0</v>
      </c>
      <c r="AU13" s="172"/>
      <c r="AV13" s="163" t="n">
        <v>0</v>
      </c>
      <c r="AW13" s="172" t="n">
        <f aca="false">FALSE()</f>
        <v>0</v>
      </c>
      <c r="AX13" s="43" t="s">
        <v>251</v>
      </c>
      <c r="BD13" s="49"/>
      <c r="BE13" s="49"/>
      <c r="BF13" s="49"/>
      <c r="BG13" s="49"/>
      <c r="BH13" s="49"/>
      <c r="BI13" s="49"/>
      <c r="BJ13" s="49"/>
      <c r="BK13" s="49"/>
      <c r="BL13" s="49"/>
    </row>
    <row r="14" customFormat="false" ht="15" hidden="false" customHeight="false" outlineLevel="0" collapsed="false">
      <c r="A14" s="163" t="s">
        <v>252</v>
      </c>
      <c r="B14" s="163" t="n">
        <v>5</v>
      </c>
      <c r="C14" s="163" t="n">
        <v>0</v>
      </c>
      <c r="D14" s="164" t="n">
        <v>50</v>
      </c>
      <c r="E14" s="164" t="n">
        <v>1000</v>
      </c>
      <c r="F14" s="165" t="n">
        <v>0</v>
      </c>
      <c r="G14" s="170" t="str">
        <f aca="false">Overview!$I$10</f>
        <v>Argon</v>
      </c>
      <c r="H14" s="167" t="n">
        <v>100</v>
      </c>
      <c r="I14" s="168" t="n">
        <v>40</v>
      </c>
      <c r="J14" s="168" t="n">
        <v>160</v>
      </c>
      <c r="K14" s="167" t="n">
        <v>100</v>
      </c>
      <c r="L14" s="168" t="n">
        <v>40</v>
      </c>
      <c r="M14" s="168" t="n">
        <v>160</v>
      </c>
      <c r="N14" s="163" t="n">
        <v>1000</v>
      </c>
      <c r="O14" s="169" t="n">
        <v>100</v>
      </c>
      <c r="P14" s="169" t="n">
        <v>100</v>
      </c>
      <c r="Q14" s="170" t="s">
        <v>242</v>
      </c>
      <c r="R14" s="164" t="n">
        <v>3</v>
      </c>
      <c r="S14" s="164" t="n">
        <v>3</v>
      </c>
      <c r="T14" s="164" t="n">
        <v>4</v>
      </c>
      <c r="U14" s="163" t="n">
        <v>1200</v>
      </c>
      <c r="V14" s="169" t="n">
        <v>5</v>
      </c>
      <c r="W14" s="171" t="n">
        <f aca="false">(R14*T14)/((H14+K14+Z14+AI14+AP14+T14+AV14)*(U14/1000)*(R14+S14))*10^(8.07-1703/(V14+273.15))/760*1.01325</f>
        <v>0.000951011355327437</v>
      </c>
      <c r="X14" s="172" t="n">
        <f aca="false">FALSE()</f>
        <v>0</v>
      </c>
      <c r="Y14" s="172" t="s">
        <v>64</v>
      </c>
      <c r="Z14" s="164" t="n">
        <v>3</v>
      </c>
      <c r="AA14" s="164" t="n">
        <v>0</v>
      </c>
      <c r="AB14" s="164" t="n">
        <v>0</v>
      </c>
      <c r="AC14" s="163" t="n">
        <v>0</v>
      </c>
      <c r="AD14" s="169" t="n">
        <v>30</v>
      </c>
      <c r="AE14" s="171" t="n">
        <f aca="false">Z14*EXP(20.386-5132/(273+AD14))/760/(T14+Z14+H14+K14+AU14)/(E14/1000)*1.01325</f>
        <v>0.000607866251839633</v>
      </c>
      <c r="AF14" s="172" t="n">
        <f aca="false">FALSE()</f>
        <v>0</v>
      </c>
      <c r="AG14" s="172" t="s">
        <v>243</v>
      </c>
      <c r="AH14" s="163" t="n">
        <v>1</v>
      </c>
      <c r="AI14" s="163" t="n">
        <v>0</v>
      </c>
      <c r="AJ14" s="163" t="n">
        <v>0</v>
      </c>
      <c r="AK14" s="163" t="n">
        <f aca="false">AJ14/(H14+K14+AP14+T14)</f>
        <v>0</v>
      </c>
      <c r="AL14" s="163" t="n">
        <v>160</v>
      </c>
      <c r="AM14" s="172" t="n">
        <f aca="false">FALSE()</f>
        <v>0</v>
      </c>
      <c r="AN14" s="172" t="s">
        <v>244</v>
      </c>
      <c r="AO14" s="163" t="n">
        <v>0.0005</v>
      </c>
      <c r="AP14" s="163" t="n">
        <v>0</v>
      </c>
      <c r="AQ14" s="163" t="n">
        <f aca="false">AO14*AP14</f>
        <v>0</v>
      </c>
      <c r="AR14" s="163" t="n">
        <f aca="false">AQ14/(H14+K14+AJ14+Z14+T14)</f>
        <v>0</v>
      </c>
      <c r="AS14" s="163" t="n">
        <v>0</v>
      </c>
      <c r="AT14" s="172" t="n">
        <f aca="false">FALSE()</f>
        <v>0</v>
      </c>
      <c r="AU14" s="172"/>
      <c r="AV14" s="163" t="n">
        <v>0</v>
      </c>
      <c r="AW14" s="172" t="n">
        <f aca="false">FALSE()</f>
        <v>0</v>
      </c>
      <c r="AX14" s="43" t="s">
        <v>253</v>
      </c>
      <c r="BD14" s="49"/>
      <c r="BE14" s="49"/>
      <c r="BF14" s="49"/>
      <c r="BG14" s="49"/>
      <c r="BH14" s="49"/>
      <c r="BI14" s="49"/>
      <c r="BJ14" s="49"/>
      <c r="BK14" s="49"/>
      <c r="BL14" s="49"/>
    </row>
    <row r="15" customFormat="false" ht="15" hidden="false" customHeight="false" outlineLevel="0" collapsed="false">
      <c r="F15" s="49"/>
      <c r="G15" s="49"/>
      <c r="H15" s="49"/>
      <c r="AL15" s="49"/>
      <c r="AM15" s="49"/>
      <c r="AN15" s="49"/>
      <c r="AO15" s="49"/>
      <c r="AP15" s="49"/>
      <c r="AQ15" s="49"/>
      <c r="AR15" s="49"/>
      <c r="AS15" s="127"/>
      <c r="AT15" s="127"/>
      <c r="AU15" s="127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</row>
    <row r="16" customFormat="false" ht="15" hidden="false" customHeight="false" outlineLevel="0" collapsed="false">
      <c r="F16" s="49"/>
      <c r="G16" s="49"/>
      <c r="H16" s="49"/>
      <c r="AL16" s="49"/>
      <c r="AM16" s="49"/>
      <c r="AN16" s="49"/>
      <c r="AO16" s="49"/>
      <c r="AP16" s="49"/>
      <c r="AQ16" s="49"/>
      <c r="AR16" s="49"/>
      <c r="AS16" s="127"/>
      <c r="AT16" s="127"/>
      <c r="AU16" s="127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</row>
    <row r="17" customFormat="false" ht="15" hidden="false" customHeight="false" outlineLevel="0" collapsed="false">
      <c r="F17" s="49"/>
      <c r="G17" s="49"/>
      <c r="H17" s="49"/>
      <c r="AL17" s="49"/>
      <c r="AM17" s="49"/>
      <c r="AN17" s="49"/>
      <c r="AO17" s="49"/>
      <c r="AP17" s="49"/>
      <c r="AQ17" s="49"/>
      <c r="AR17" s="49"/>
      <c r="AS17" s="127"/>
      <c r="AT17" s="127"/>
      <c r="AU17" s="127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</row>
    <row r="18" customFormat="false" ht="15" hidden="false" customHeight="false" outlineLevel="0" collapsed="false">
      <c r="F18" s="49"/>
      <c r="G18" s="49"/>
      <c r="H18" s="49"/>
      <c r="AL18" s="49"/>
      <c r="AM18" s="49"/>
      <c r="AN18" s="49"/>
      <c r="AO18" s="49"/>
      <c r="AP18" s="49"/>
      <c r="AQ18" s="49"/>
      <c r="AR18" s="49"/>
      <c r="AS18" s="127"/>
      <c r="AT18" s="127"/>
      <c r="AU18" s="127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</row>
    <row r="19" customFormat="false" ht="15" hidden="false" customHeight="false" outlineLevel="0" collapsed="false">
      <c r="F19" s="49"/>
      <c r="G19" s="49"/>
      <c r="H19" s="49"/>
      <c r="AL19" s="49"/>
      <c r="AM19" s="49"/>
      <c r="AN19" s="49"/>
      <c r="AO19" s="49"/>
      <c r="AP19" s="49"/>
      <c r="AQ19" s="49"/>
      <c r="AR19" s="49"/>
      <c r="AS19" s="127"/>
      <c r="AT19" s="127"/>
      <c r="AU19" s="127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</row>
    <row r="20" customFormat="false" ht="15" hidden="false" customHeight="false" outlineLevel="0" collapsed="false">
      <c r="F20" s="49"/>
      <c r="G20" s="49"/>
      <c r="H20" s="49"/>
      <c r="AL20" s="49"/>
      <c r="AM20" s="49"/>
      <c r="AN20" s="49"/>
      <c r="AO20" s="49"/>
      <c r="AP20" s="49"/>
      <c r="AQ20" s="49"/>
      <c r="AR20" s="49"/>
      <c r="AS20" s="127"/>
      <c r="AT20" s="127"/>
      <c r="AU20" s="127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</row>
    <row r="21" customFormat="false" ht="15" hidden="false" customHeight="false" outlineLevel="0" collapsed="false">
      <c r="F21" s="49"/>
      <c r="G21" s="49"/>
      <c r="H21" s="49"/>
      <c r="AL21" s="49"/>
      <c r="AM21" s="49"/>
      <c r="AN21" s="49"/>
      <c r="AO21" s="49"/>
      <c r="AP21" s="49"/>
      <c r="AQ21" s="49"/>
      <c r="AR21" s="49"/>
      <c r="AS21" s="127"/>
      <c r="AT21" s="127"/>
      <c r="AU21" s="127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</row>
    <row r="22" customFormat="false" ht="15" hidden="false" customHeight="false" outlineLevel="0" collapsed="false">
      <c r="F22" s="49"/>
      <c r="G22" s="49"/>
      <c r="H22" s="49"/>
      <c r="AL22" s="49"/>
      <c r="AM22" s="49"/>
      <c r="AN22" s="49"/>
      <c r="AO22" s="49"/>
      <c r="AP22" s="49"/>
      <c r="AQ22" s="49"/>
      <c r="AR22" s="49"/>
      <c r="AS22" s="127"/>
      <c r="AT22" s="127"/>
      <c r="AU22" s="127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</row>
    <row r="23" customFormat="false" ht="15" hidden="false" customHeight="false" outlineLevel="0" collapsed="false">
      <c r="F23" s="49"/>
      <c r="G23" s="49"/>
      <c r="H23" s="49"/>
      <c r="AL23" s="49"/>
      <c r="AM23" s="49"/>
      <c r="AN23" s="49"/>
      <c r="AO23" s="49"/>
      <c r="AP23" s="49"/>
      <c r="AQ23" s="49"/>
      <c r="AR23" s="49"/>
      <c r="AS23" s="127"/>
      <c r="AT23" s="127"/>
      <c r="AU23" s="127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</row>
    <row r="24" customFormat="false" ht="15" hidden="false" customHeight="false" outlineLevel="0" collapsed="false">
      <c r="F24" s="49"/>
      <c r="G24" s="49"/>
      <c r="H24" s="49"/>
      <c r="AL24" s="49"/>
      <c r="AM24" s="49"/>
      <c r="AN24" s="49"/>
      <c r="AO24" s="49"/>
      <c r="AP24" s="49"/>
      <c r="AQ24" s="49"/>
      <c r="AR24" s="49"/>
      <c r="AS24" s="127"/>
      <c r="AT24" s="127"/>
      <c r="AU24" s="127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</row>
    <row r="25" customFormat="false" ht="15" hidden="false" customHeight="false" outlineLevel="0" collapsed="false">
      <c r="F25" s="49"/>
      <c r="G25" s="49"/>
      <c r="H25" s="49"/>
      <c r="AL25" s="49"/>
      <c r="AM25" s="49"/>
      <c r="AN25" s="49"/>
      <c r="AO25" s="49"/>
      <c r="AP25" s="49"/>
      <c r="AQ25" s="49"/>
      <c r="AR25" s="49"/>
      <c r="AS25" s="127"/>
      <c r="AT25" s="127"/>
      <c r="AU25" s="127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</row>
    <row r="26" customFormat="false" ht="15" hidden="false" customHeight="false" outlineLevel="0" collapsed="false">
      <c r="F26" s="49"/>
      <c r="G26" s="49"/>
      <c r="H26" s="49"/>
      <c r="AL26" s="49"/>
      <c r="AM26" s="49"/>
      <c r="AN26" s="49"/>
      <c r="AO26" s="49"/>
      <c r="AP26" s="49"/>
      <c r="AQ26" s="49"/>
      <c r="AR26" s="49"/>
      <c r="AS26" s="127"/>
      <c r="AT26" s="127"/>
      <c r="AU26" s="127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</row>
    <row r="27" customFormat="false" ht="15" hidden="false" customHeight="false" outlineLevel="0" collapsed="false">
      <c r="F27" s="49"/>
      <c r="G27" s="49"/>
      <c r="H27" s="49"/>
      <c r="AL27" s="49"/>
      <c r="AM27" s="49"/>
      <c r="AN27" s="49"/>
      <c r="AO27" s="49"/>
      <c r="AP27" s="49"/>
      <c r="AQ27" s="49"/>
      <c r="AR27" s="49"/>
      <c r="AS27" s="127"/>
      <c r="AT27" s="127"/>
      <c r="AU27" s="127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</row>
    <row r="28" customFormat="false" ht="15" hidden="false" customHeight="false" outlineLevel="0" collapsed="false">
      <c r="F28" s="49"/>
      <c r="G28" s="49"/>
      <c r="H28" s="49"/>
      <c r="AL28" s="49"/>
      <c r="AM28" s="49"/>
      <c r="AN28" s="49"/>
      <c r="AO28" s="49"/>
      <c r="AP28" s="49"/>
      <c r="AQ28" s="49"/>
      <c r="AR28" s="49"/>
      <c r="AS28" s="127"/>
      <c r="AT28" s="127"/>
      <c r="AU28" s="127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</row>
    <row r="29" customFormat="false" ht="15" hidden="false" customHeight="false" outlineLevel="0" collapsed="false">
      <c r="F29" s="49"/>
      <c r="G29" s="49"/>
      <c r="H29" s="49"/>
      <c r="AL29" s="49"/>
      <c r="AM29" s="49"/>
      <c r="AN29" s="49"/>
      <c r="AO29" s="49"/>
      <c r="AP29" s="49"/>
      <c r="AQ29" s="49"/>
      <c r="AR29" s="49"/>
      <c r="AS29" s="127"/>
      <c r="AT29" s="127"/>
      <c r="AU29" s="127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</row>
    <row r="30" customFormat="false" ht="15" hidden="false" customHeight="false" outlineLevel="0" collapsed="false">
      <c r="F30" s="49"/>
      <c r="G30" s="49"/>
      <c r="H30" s="49"/>
      <c r="AL30" s="49"/>
      <c r="AM30" s="49"/>
      <c r="AN30" s="49"/>
      <c r="AO30" s="49"/>
      <c r="AP30" s="49"/>
      <c r="AQ30" s="49"/>
      <c r="AR30" s="49"/>
      <c r="AS30" s="127"/>
      <c r="AT30" s="127"/>
      <c r="AU30" s="127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</row>
    <row r="31" customFormat="false" ht="15" hidden="false" customHeight="false" outlineLevel="0" collapsed="false">
      <c r="F31" s="49"/>
      <c r="G31" s="49"/>
      <c r="H31" s="49"/>
      <c r="AL31" s="49"/>
      <c r="AM31" s="49"/>
      <c r="AN31" s="49"/>
      <c r="AO31" s="49"/>
      <c r="AP31" s="49"/>
      <c r="AQ31" s="49"/>
      <c r="AR31" s="49"/>
      <c r="AS31" s="127"/>
      <c r="AT31" s="127"/>
      <c r="AU31" s="127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8" activeCellId="0" sqref="G18"/>
    </sheetView>
  </sheetViews>
  <sheetFormatPr defaultColWidth="10.8671875" defaultRowHeight="13.8" zeroHeight="false" outlineLevelRow="0" outlineLevelCol="0"/>
  <cols>
    <col collapsed="false" customWidth="true" hidden="false" outlineLevel="0" max="1" min="1" style="127" width="20.85"/>
    <col collapsed="false" customWidth="true" hidden="false" outlineLevel="0" max="2" min="2" style="127" width="23.71"/>
    <col collapsed="false" customWidth="true" hidden="false" outlineLevel="0" max="3" min="3" style="173" width="23.71"/>
    <col collapsed="false" customWidth="true" hidden="false" outlineLevel="0" max="4" min="4" style="127" width="16.29"/>
    <col collapsed="false" customWidth="true" hidden="false" outlineLevel="0" max="5" min="5" style="127" width="28.71"/>
    <col collapsed="false" customWidth="true" hidden="false" outlineLevel="0" max="7" min="6" style="127" width="15.15"/>
    <col collapsed="false" customWidth="true" hidden="false" outlineLevel="0" max="8" min="8" style="127" width="16.14"/>
    <col collapsed="false" customWidth="true" hidden="false" outlineLevel="0" max="9" min="9" style="127" width="20.04"/>
    <col collapsed="false" customWidth="false" hidden="false" outlineLevel="0" max="1024" min="10" style="127" width="10.85"/>
  </cols>
  <sheetData>
    <row r="1" s="176" customFormat="true" ht="13.8" hidden="false" customHeight="false" outlineLevel="0" collapsed="false">
      <c r="A1" s="174" t="s">
        <v>0</v>
      </c>
      <c r="B1" s="174"/>
      <c r="C1" s="175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Q1" s="174"/>
      <c r="R1" s="174"/>
    </row>
    <row r="2" s="179" customFormat="true" ht="13.8" hidden="false" customHeight="false" outlineLevel="0" collapsed="false">
      <c r="A2" s="177" t="s">
        <v>1</v>
      </c>
      <c r="B2" s="177"/>
      <c r="C2" s="178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Q2" s="177"/>
      <c r="R2" s="177"/>
    </row>
    <row r="3" s="185" customFormat="true" ht="13.8" hidden="false" customHeight="false" outlineLevel="0" collapsed="false">
      <c r="A3" s="180" t="s">
        <v>2</v>
      </c>
      <c r="B3" s="180" t="s">
        <v>4</v>
      </c>
      <c r="C3" s="181" t="s">
        <v>3</v>
      </c>
      <c r="D3" s="182" t="s">
        <v>4</v>
      </c>
      <c r="E3" s="182" t="s">
        <v>4</v>
      </c>
      <c r="F3" s="180" t="s">
        <v>5</v>
      </c>
      <c r="G3" s="180" t="s">
        <v>5</v>
      </c>
      <c r="H3" s="180" t="s">
        <v>4</v>
      </c>
      <c r="I3" s="182"/>
      <c r="J3" s="182"/>
      <c r="K3" s="183"/>
      <c r="L3" s="183"/>
      <c r="M3" s="184"/>
      <c r="N3" s="184"/>
      <c r="Q3" s="184"/>
      <c r="R3" s="184"/>
    </row>
    <row r="4" s="186" customFormat="true" ht="13.8" hidden="false" customHeight="false" outlineLevel="0" collapsed="false">
      <c r="A4" s="177" t="s">
        <v>6</v>
      </c>
      <c r="B4" s="177"/>
      <c r="C4" s="178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9"/>
      <c r="P4" s="179"/>
      <c r="Q4" s="177"/>
      <c r="R4" s="177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</row>
    <row r="5" s="187" customFormat="true" ht="30.75" hidden="false" customHeight="true" outlineLevel="0" collapsed="false">
      <c r="A5" s="180" t="s">
        <v>7</v>
      </c>
      <c r="B5" s="180" t="s">
        <v>9</v>
      </c>
      <c r="C5" s="181" t="s">
        <v>8</v>
      </c>
      <c r="D5" s="182" t="s">
        <v>9</v>
      </c>
      <c r="E5" s="182" t="s">
        <v>9</v>
      </c>
      <c r="F5" s="182" t="s">
        <v>84</v>
      </c>
      <c r="G5" s="182" t="s">
        <v>84</v>
      </c>
      <c r="H5" s="182" t="s">
        <v>9</v>
      </c>
      <c r="I5" s="182"/>
      <c r="J5" s="182"/>
      <c r="K5" s="183"/>
      <c r="L5" s="183"/>
      <c r="M5" s="183"/>
      <c r="N5" s="183"/>
      <c r="Q5" s="183"/>
      <c r="R5" s="183"/>
    </row>
    <row r="6" s="179" customFormat="true" ht="13.8" hidden="false" customHeight="false" outlineLevel="0" collapsed="false">
      <c r="A6" s="177" t="s">
        <v>13</v>
      </c>
      <c r="B6" s="177"/>
      <c r="C6" s="178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Q6" s="177"/>
      <c r="R6" s="177"/>
    </row>
    <row r="7" s="189" customFormat="true" ht="34.6" hidden="false" customHeight="false" outlineLevel="0" collapsed="false">
      <c r="A7" s="183" t="s">
        <v>254</v>
      </c>
      <c r="B7" s="183" t="s">
        <v>255</v>
      </c>
      <c r="C7" s="188" t="s">
        <v>256</v>
      </c>
      <c r="D7" s="183" t="s">
        <v>257</v>
      </c>
      <c r="E7" s="183" t="s">
        <v>258</v>
      </c>
      <c r="F7" s="183" t="s">
        <v>259</v>
      </c>
      <c r="G7" s="183" t="s">
        <v>259</v>
      </c>
      <c r="H7" s="183" t="s">
        <v>260</v>
      </c>
      <c r="I7" s="183"/>
      <c r="J7" s="183"/>
      <c r="K7" s="183"/>
      <c r="L7" s="183"/>
      <c r="M7" s="183"/>
      <c r="N7" s="183"/>
      <c r="O7" s="187"/>
      <c r="P7" s="187"/>
      <c r="Q7" s="183"/>
      <c r="R7" s="183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</row>
    <row r="8" s="176" customFormat="true" ht="13.8" hidden="false" customHeight="false" outlineLevel="0" collapsed="false">
      <c r="A8" s="174" t="s">
        <v>23</v>
      </c>
      <c r="B8" s="174"/>
      <c r="C8" s="175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Q8" s="174"/>
      <c r="R8" s="174"/>
    </row>
    <row r="9" s="193" customFormat="true" ht="16.5" hidden="false" customHeight="true" outlineLevel="0" collapsed="false">
      <c r="A9" s="190" t="s">
        <v>261</v>
      </c>
      <c r="B9" s="191" t="s">
        <v>262</v>
      </c>
      <c r="C9" s="192" t="s">
        <v>263</v>
      </c>
      <c r="D9" s="191" t="s">
        <v>264</v>
      </c>
      <c r="E9" s="191" t="s">
        <v>265</v>
      </c>
      <c r="F9" s="191" t="s">
        <v>109</v>
      </c>
      <c r="G9" s="191" t="s">
        <v>110</v>
      </c>
      <c r="H9" s="191" t="s">
        <v>266</v>
      </c>
      <c r="J9" s="194" t="s">
        <v>267</v>
      </c>
      <c r="K9" s="194" t="s">
        <v>267</v>
      </c>
      <c r="L9" s="194" t="s">
        <v>267</v>
      </c>
      <c r="M9" s="194" t="s">
        <v>267</v>
      </c>
      <c r="N9" s="194" t="s">
        <v>267</v>
      </c>
      <c r="O9" s="194" t="s">
        <v>267</v>
      </c>
      <c r="P9" s="194" t="s">
        <v>267</v>
      </c>
      <c r="Q9" s="194" t="s">
        <v>267</v>
      </c>
      <c r="R9" s="194" t="s">
        <v>267</v>
      </c>
      <c r="S9" s="194" t="s">
        <v>267</v>
      </c>
      <c r="T9" s="194" t="s">
        <v>267</v>
      </c>
      <c r="U9" s="194" t="s">
        <v>267</v>
      </c>
      <c r="V9" s="194" t="s">
        <v>267</v>
      </c>
      <c r="W9" s="194" t="s">
        <v>267</v>
      </c>
      <c r="X9" s="194" t="s">
        <v>267</v>
      </c>
      <c r="Y9" s="194" t="s">
        <v>267</v>
      </c>
      <c r="Z9" s="194" t="s">
        <v>267</v>
      </c>
      <c r="AA9" s="194" t="s">
        <v>267</v>
      </c>
      <c r="AB9" s="194" t="s">
        <v>267</v>
      </c>
      <c r="AC9" s="194" t="s">
        <v>267</v>
      </c>
      <c r="AD9" s="194" t="s">
        <v>267</v>
      </c>
      <c r="AE9" s="194" t="s">
        <v>267</v>
      </c>
      <c r="AF9" s="194" t="s">
        <v>267</v>
      </c>
      <c r="AG9" s="194" t="s">
        <v>267</v>
      </c>
      <c r="AH9" s="194" t="s">
        <v>267</v>
      </c>
      <c r="AI9" s="194" t="s">
        <v>267</v>
      </c>
      <c r="AJ9" s="194" t="s">
        <v>267</v>
      </c>
      <c r="AK9" s="194" t="s">
        <v>267</v>
      </c>
      <c r="AL9" s="194" t="s">
        <v>267</v>
      </c>
      <c r="AM9" s="194" t="s">
        <v>267</v>
      </c>
      <c r="AN9" s="194" t="s">
        <v>267</v>
      </c>
      <c r="AO9" s="194" t="s">
        <v>267</v>
      </c>
      <c r="AP9" s="194" t="s">
        <v>267</v>
      </c>
      <c r="AQ9" s="194" t="s">
        <v>267</v>
      </c>
      <c r="AR9" s="194" t="s">
        <v>267</v>
      </c>
      <c r="AS9" s="194" t="s">
        <v>267</v>
      </c>
      <c r="AT9" s="194" t="s">
        <v>267</v>
      </c>
      <c r="AU9" s="194" t="s">
        <v>267</v>
      </c>
      <c r="AV9" s="194" t="s">
        <v>267</v>
      </c>
      <c r="AW9" s="194" t="s">
        <v>267</v>
      </c>
      <c r="AX9" s="194" t="s">
        <v>267</v>
      </c>
      <c r="AY9" s="194" t="s">
        <v>267</v>
      </c>
      <c r="AZ9" s="194" t="s">
        <v>267</v>
      </c>
      <c r="BA9" s="194" t="s">
        <v>267</v>
      </c>
      <c r="BB9" s="194" t="s">
        <v>267</v>
      </c>
      <c r="BC9" s="194" t="s">
        <v>267</v>
      </c>
      <c r="BD9" s="194" t="s">
        <v>267</v>
      </c>
      <c r="BE9" s="194" t="s">
        <v>267</v>
      </c>
      <c r="BF9" s="194" t="s">
        <v>267</v>
      </c>
      <c r="BG9" s="194" t="s">
        <v>267</v>
      </c>
      <c r="BH9" s="194" t="s">
        <v>267</v>
      </c>
      <c r="BI9" s="194" t="s">
        <v>267</v>
      </c>
      <c r="BJ9" s="194" t="s">
        <v>267</v>
      </c>
      <c r="BK9" s="194" t="s">
        <v>267</v>
      </c>
      <c r="BL9" s="194" t="s">
        <v>267</v>
      </c>
      <c r="BM9" s="194" t="s">
        <v>267</v>
      </c>
      <c r="BN9" s="194" t="s">
        <v>267</v>
      </c>
      <c r="BO9" s="194" t="s">
        <v>267</v>
      </c>
      <c r="BP9" s="194" t="s">
        <v>267</v>
      </c>
      <c r="BQ9" s="194" t="s">
        <v>267</v>
      </c>
      <c r="BR9" s="194" t="s">
        <v>267</v>
      </c>
      <c r="BS9" s="194" t="s">
        <v>267</v>
      </c>
      <c r="BT9" s="194" t="s">
        <v>267</v>
      </c>
      <c r="BU9" s="194" t="s">
        <v>267</v>
      </c>
      <c r="BV9" s="194" t="s">
        <v>267</v>
      </c>
      <c r="BW9" s="194" t="s">
        <v>267</v>
      </c>
      <c r="BX9" s="194" t="s">
        <v>267</v>
      </c>
      <c r="BY9" s="194" t="s">
        <v>267</v>
      </c>
      <c r="BZ9" s="194" t="s">
        <v>267</v>
      </c>
      <c r="CA9" s="194" t="s">
        <v>267</v>
      </c>
      <c r="CB9" s="194" t="s">
        <v>267</v>
      </c>
      <c r="CC9" s="194" t="s">
        <v>267</v>
      </c>
      <c r="CD9" s="194" t="s">
        <v>267</v>
      </c>
      <c r="CE9" s="194" t="s">
        <v>267</v>
      </c>
      <c r="CF9" s="194" t="s">
        <v>267</v>
      </c>
      <c r="CG9" s="194" t="s">
        <v>267</v>
      </c>
      <c r="CH9" s="194" t="s">
        <v>267</v>
      </c>
      <c r="CI9" s="194" t="s">
        <v>267</v>
      </c>
      <c r="CJ9" s="194" t="s">
        <v>267</v>
      </c>
      <c r="CK9" s="194" t="s">
        <v>267</v>
      </c>
      <c r="CL9" s="194" t="s">
        <v>267</v>
      </c>
      <c r="CM9" s="194" t="s">
        <v>267</v>
      </c>
      <c r="CN9" s="194" t="s">
        <v>267</v>
      </c>
      <c r="CO9" s="194" t="s">
        <v>267</v>
      </c>
      <c r="CP9" s="194" t="s">
        <v>267</v>
      </c>
      <c r="CQ9" s="194" t="s">
        <v>267</v>
      </c>
      <c r="CR9" s="194" t="s">
        <v>267</v>
      </c>
      <c r="CS9" s="194" t="s">
        <v>267</v>
      </c>
      <c r="CT9" s="194" t="s">
        <v>267</v>
      </c>
      <c r="CU9" s="194" t="s">
        <v>267</v>
      </c>
      <c r="CV9" s="194" t="s">
        <v>267</v>
      </c>
      <c r="CW9" s="194" t="s">
        <v>267</v>
      </c>
      <c r="CX9" s="194" t="s">
        <v>267</v>
      </c>
      <c r="CY9" s="194" t="s">
        <v>267</v>
      </c>
      <c r="CZ9" s="194" t="s">
        <v>267</v>
      </c>
      <c r="DA9" s="194" t="s">
        <v>267</v>
      </c>
      <c r="DB9" s="194" t="s">
        <v>267</v>
      </c>
      <c r="DC9" s="194" t="s">
        <v>267</v>
      </c>
      <c r="DD9" s="194" t="s">
        <v>267</v>
      </c>
      <c r="DE9" s="194" t="s">
        <v>267</v>
      </c>
      <c r="DF9" s="194" t="s">
        <v>267</v>
      </c>
      <c r="DG9" s="194" t="s">
        <v>267</v>
      </c>
      <c r="DH9" s="194" t="s">
        <v>267</v>
      </c>
      <c r="DI9" s="194" t="s">
        <v>267</v>
      </c>
      <c r="DJ9" s="194" t="s">
        <v>267</v>
      </c>
      <c r="DK9" s="194" t="s">
        <v>267</v>
      </c>
      <c r="DL9" s="194" t="s">
        <v>267</v>
      </c>
      <c r="DM9" s="194" t="s">
        <v>267</v>
      </c>
      <c r="DN9" s="194" t="s">
        <v>267</v>
      </c>
      <c r="DO9" s="194" t="s">
        <v>267</v>
      </c>
      <c r="DP9" s="194" t="s">
        <v>267</v>
      </c>
      <c r="DQ9" s="194" t="s">
        <v>267</v>
      </c>
      <c r="DR9" s="194" t="s">
        <v>267</v>
      </c>
      <c r="DS9" s="194" t="s">
        <v>267</v>
      </c>
      <c r="DT9" s="194" t="s">
        <v>267</v>
      </c>
      <c r="DU9" s="194" t="s">
        <v>267</v>
      </c>
      <c r="DV9" s="194" t="s">
        <v>267</v>
      </c>
      <c r="DW9" s="194" t="s">
        <v>267</v>
      </c>
      <c r="DX9" s="194" t="s">
        <v>267</v>
      </c>
      <c r="DY9" s="194" t="s">
        <v>267</v>
      </c>
      <c r="DZ9" s="194" t="s">
        <v>267</v>
      </c>
      <c r="EA9" s="194" t="s">
        <v>267</v>
      </c>
      <c r="EB9" s="194" t="s">
        <v>267</v>
      </c>
      <c r="EC9" s="194" t="s">
        <v>267</v>
      </c>
      <c r="ED9" s="194" t="s">
        <v>267</v>
      </c>
      <c r="EE9" s="194" t="s">
        <v>267</v>
      </c>
      <c r="EF9" s="194" t="s">
        <v>267</v>
      </c>
      <c r="EG9" s="194" t="s">
        <v>267</v>
      </c>
      <c r="EH9" s="194" t="s">
        <v>267</v>
      </c>
      <c r="EI9" s="194" t="s">
        <v>267</v>
      </c>
      <c r="EJ9" s="194" t="s">
        <v>267</v>
      </c>
      <c r="EK9" s="194" t="s">
        <v>267</v>
      </c>
      <c r="EL9" s="194" t="s">
        <v>267</v>
      </c>
      <c r="EM9" s="194" t="s">
        <v>267</v>
      </c>
      <c r="EN9" s="194" t="s">
        <v>267</v>
      </c>
      <c r="EO9" s="194" t="s">
        <v>267</v>
      </c>
      <c r="EP9" s="194" t="s">
        <v>267</v>
      </c>
      <c r="EQ9" s="194" t="s">
        <v>267</v>
      </c>
      <c r="ER9" s="194" t="s">
        <v>267</v>
      </c>
      <c r="ES9" s="194" t="s">
        <v>267</v>
      </c>
      <c r="ET9" s="194" t="s">
        <v>267</v>
      </c>
      <c r="EU9" s="194" t="s">
        <v>267</v>
      </c>
      <c r="EV9" s="194" t="s">
        <v>267</v>
      </c>
      <c r="EW9" s="194" t="s">
        <v>267</v>
      </c>
      <c r="EX9" s="194" t="s">
        <v>267</v>
      </c>
      <c r="EY9" s="194" t="s">
        <v>267</v>
      </c>
      <c r="EZ9" s="194" t="s">
        <v>267</v>
      </c>
      <c r="FA9" s="194" t="s">
        <v>267</v>
      </c>
      <c r="FB9" s="194" t="s">
        <v>267</v>
      </c>
      <c r="FC9" s="194" t="s">
        <v>267</v>
      </c>
      <c r="FD9" s="194" t="s">
        <v>267</v>
      </c>
      <c r="FE9" s="194" t="s">
        <v>267</v>
      </c>
      <c r="FF9" s="194" t="s">
        <v>267</v>
      </c>
      <c r="FG9" s="194" t="s">
        <v>267</v>
      </c>
      <c r="FH9" s="194" t="s">
        <v>267</v>
      </c>
      <c r="FI9" s="194" t="s">
        <v>267</v>
      </c>
      <c r="FJ9" s="194" t="s">
        <v>267</v>
      </c>
      <c r="FK9" s="194" t="s">
        <v>267</v>
      </c>
      <c r="FL9" s="194" t="s">
        <v>267</v>
      </c>
      <c r="FM9" s="194" t="s">
        <v>267</v>
      </c>
      <c r="FN9" s="194" t="s">
        <v>267</v>
      </c>
      <c r="FO9" s="194" t="s">
        <v>267</v>
      </c>
      <c r="FP9" s="194" t="s">
        <v>267</v>
      </c>
      <c r="FQ9" s="194" t="s">
        <v>267</v>
      </c>
      <c r="FR9" s="194" t="s">
        <v>267</v>
      </c>
      <c r="FS9" s="194" t="s">
        <v>267</v>
      </c>
      <c r="FT9" s="194" t="s">
        <v>267</v>
      </c>
      <c r="FU9" s="194" t="s">
        <v>267</v>
      </c>
      <c r="FV9" s="194" t="s">
        <v>267</v>
      </c>
      <c r="FW9" s="194" t="s">
        <v>267</v>
      </c>
      <c r="FX9" s="194" t="s">
        <v>267</v>
      </c>
      <c r="FY9" s="194" t="s">
        <v>267</v>
      </c>
      <c r="FZ9" s="194" t="s">
        <v>267</v>
      </c>
      <c r="GA9" s="194" t="s">
        <v>267</v>
      </c>
      <c r="GB9" s="194" t="s">
        <v>267</v>
      </c>
      <c r="GC9" s="194" t="s">
        <v>267</v>
      </c>
      <c r="GD9" s="194" t="s">
        <v>267</v>
      </c>
      <c r="GE9" s="194" t="s">
        <v>267</v>
      </c>
      <c r="GF9" s="194" t="s">
        <v>267</v>
      </c>
      <c r="GG9" s="194" t="s">
        <v>267</v>
      </c>
      <c r="GH9" s="194" t="s">
        <v>267</v>
      </c>
      <c r="GI9" s="194" t="s">
        <v>267</v>
      </c>
      <c r="GJ9" s="194" t="s">
        <v>267</v>
      </c>
      <c r="GK9" s="194" t="s">
        <v>267</v>
      </c>
      <c r="GL9" s="194" t="s">
        <v>267</v>
      </c>
      <c r="GM9" s="194" t="s">
        <v>267</v>
      </c>
      <c r="GN9" s="194" t="s">
        <v>267</v>
      </c>
      <c r="GO9" s="194" t="s">
        <v>267</v>
      </c>
      <c r="GP9" s="194" t="s">
        <v>267</v>
      </c>
      <c r="GQ9" s="194" t="s">
        <v>267</v>
      </c>
      <c r="GR9" s="194" t="s">
        <v>267</v>
      </c>
      <c r="GS9" s="194" t="s">
        <v>267</v>
      </c>
      <c r="GT9" s="194" t="s">
        <v>267</v>
      </c>
      <c r="GU9" s="194" t="s">
        <v>267</v>
      </c>
      <c r="GV9" s="194" t="s">
        <v>267</v>
      </c>
      <c r="GW9" s="194" t="s">
        <v>267</v>
      </c>
      <c r="GX9" s="194" t="s">
        <v>267</v>
      </c>
      <c r="GY9" s="194" t="s">
        <v>267</v>
      </c>
      <c r="GZ9" s="194" t="s">
        <v>267</v>
      </c>
      <c r="HA9" s="194" t="s">
        <v>267</v>
      </c>
      <c r="HB9" s="194" t="s">
        <v>267</v>
      </c>
      <c r="HC9" s="194" t="s">
        <v>267</v>
      </c>
      <c r="HD9" s="194" t="s">
        <v>267</v>
      </c>
      <c r="HE9" s="194" t="s">
        <v>267</v>
      </c>
      <c r="HF9" s="194" t="s">
        <v>267</v>
      </c>
      <c r="HG9" s="194" t="s">
        <v>267</v>
      </c>
      <c r="HH9" s="194" t="s">
        <v>267</v>
      </c>
      <c r="HI9" s="194" t="s">
        <v>267</v>
      </c>
      <c r="HJ9" s="194" t="s">
        <v>267</v>
      </c>
      <c r="HK9" s="194" t="s">
        <v>267</v>
      </c>
      <c r="HL9" s="194" t="s">
        <v>267</v>
      </c>
      <c r="HM9" s="194" t="s">
        <v>267</v>
      </c>
      <c r="HN9" s="194" t="s">
        <v>267</v>
      </c>
      <c r="HO9" s="194" t="s">
        <v>267</v>
      </c>
      <c r="HP9" s="194" t="s">
        <v>267</v>
      </c>
      <c r="HQ9" s="194" t="s">
        <v>267</v>
      </c>
      <c r="HR9" s="194" t="s">
        <v>267</v>
      </c>
      <c r="HS9" s="194" t="s">
        <v>267</v>
      </c>
      <c r="HT9" s="194" t="s">
        <v>267</v>
      </c>
      <c r="HU9" s="194" t="s">
        <v>267</v>
      </c>
      <c r="HV9" s="194" t="s">
        <v>267</v>
      </c>
      <c r="HW9" s="194" t="s">
        <v>267</v>
      </c>
      <c r="HX9" s="194" t="s">
        <v>267</v>
      </c>
      <c r="HY9" s="194" t="s">
        <v>267</v>
      </c>
      <c r="HZ9" s="194" t="s">
        <v>267</v>
      </c>
      <c r="IA9" s="194" t="s">
        <v>267</v>
      </c>
      <c r="IB9" s="194" t="s">
        <v>267</v>
      </c>
      <c r="IC9" s="194" t="s">
        <v>267</v>
      </c>
      <c r="ID9" s="194" t="s">
        <v>267</v>
      </c>
      <c r="IE9" s="194" t="s">
        <v>267</v>
      </c>
      <c r="IF9" s="194" t="s">
        <v>267</v>
      </c>
      <c r="IG9" s="194" t="s">
        <v>267</v>
      </c>
      <c r="IH9" s="194" t="s">
        <v>267</v>
      </c>
      <c r="II9" s="194" t="s">
        <v>267</v>
      </c>
      <c r="IJ9" s="194" t="s">
        <v>267</v>
      </c>
      <c r="IK9" s="194" t="s">
        <v>267</v>
      </c>
      <c r="IL9" s="194" t="s">
        <v>267</v>
      </c>
      <c r="IM9" s="194" t="s">
        <v>267</v>
      </c>
      <c r="IN9" s="194" t="s">
        <v>267</v>
      </c>
      <c r="IO9" s="194" t="s">
        <v>267</v>
      </c>
      <c r="IP9" s="194" t="s">
        <v>267</v>
      </c>
      <c r="IQ9" s="194" t="s">
        <v>267</v>
      </c>
      <c r="IR9" s="194" t="s">
        <v>267</v>
      </c>
      <c r="IS9" s="194" t="s">
        <v>267</v>
      </c>
      <c r="IT9" s="194" t="s">
        <v>267</v>
      </c>
      <c r="IU9" s="194" t="s">
        <v>267</v>
      </c>
      <c r="IV9" s="194" t="s">
        <v>267</v>
      </c>
      <c r="IW9" s="194" t="s">
        <v>267</v>
      </c>
      <c r="IX9" s="194" t="s">
        <v>267</v>
      </c>
      <c r="IY9" s="194" t="s">
        <v>267</v>
      </c>
      <c r="IZ9" s="194" t="s">
        <v>267</v>
      </c>
      <c r="JA9" s="194" t="s">
        <v>267</v>
      </c>
      <c r="JB9" s="194" t="s">
        <v>267</v>
      </c>
      <c r="JC9" s="194" t="s">
        <v>267</v>
      </c>
      <c r="JD9" s="194" t="s">
        <v>267</v>
      </c>
      <c r="JE9" s="194" t="s">
        <v>267</v>
      </c>
      <c r="JF9" s="194" t="s">
        <v>267</v>
      </c>
      <c r="JG9" s="194" t="s">
        <v>267</v>
      </c>
      <c r="JH9" s="194" t="s">
        <v>267</v>
      </c>
      <c r="JI9" s="194" t="s">
        <v>267</v>
      </c>
      <c r="JJ9" s="194" t="s">
        <v>267</v>
      </c>
      <c r="JK9" s="194" t="s">
        <v>267</v>
      </c>
      <c r="JL9" s="194" t="s">
        <v>267</v>
      </c>
      <c r="JM9" s="194" t="s">
        <v>267</v>
      </c>
      <c r="JN9" s="194" t="s">
        <v>267</v>
      </c>
      <c r="JO9" s="194" t="s">
        <v>267</v>
      </c>
      <c r="JP9" s="194" t="s">
        <v>267</v>
      </c>
      <c r="JQ9" s="194" t="s">
        <v>267</v>
      </c>
      <c r="JR9" s="194" t="s">
        <v>267</v>
      </c>
      <c r="JS9" s="194" t="s">
        <v>267</v>
      </c>
      <c r="JT9" s="194" t="s">
        <v>267</v>
      </c>
      <c r="JU9" s="194" t="s">
        <v>267</v>
      </c>
      <c r="JV9" s="194" t="s">
        <v>267</v>
      </c>
      <c r="JW9" s="194" t="s">
        <v>267</v>
      </c>
      <c r="JX9" s="194" t="s">
        <v>267</v>
      </c>
      <c r="JY9" s="194" t="s">
        <v>267</v>
      </c>
      <c r="JZ9" s="194" t="s">
        <v>267</v>
      </c>
      <c r="KA9" s="194" t="s">
        <v>267</v>
      </c>
      <c r="KB9" s="194" t="s">
        <v>267</v>
      </c>
      <c r="KC9" s="194" t="s">
        <v>267</v>
      </c>
      <c r="KD9" s="194" t="s">
        <v>267</v>
      </c>
      <c r="KE9" s="194" t="s">
        <v>267</v>
      </c>
      <c r="KF9" s="194" t="s">
        <v>267</v>
      </c>
      <c r="KG9" s="194" t="s">
        <v>267</v>
      </c>
      <c r="KH9" s="194" t="s">
        <v>267</v>
      </c>
      <c r="KI9" s="194" t="s">
        <v>267</v>
      </c>
      <c r="KJ9" s="194" t="s">
        <v>267</v>
      </c>
      <c r="KK9" s="194" t="s">
        <v>267</v>
      </c>
      <c r="KL9" s="194" t="s">
        <v>267</v>
      </c>
      <c r="KM9" s="194" t="s">
        <v>267</v>
      </c>
      <c r="KN9" s="194" t="s">
        <v>267</v>
      </c>
      <c r="KO9" s="194" t="s">
        <v>267</v>
      </c>
      <c r="KP9" s="194" t="s">
        <v>267</v>
      </c>
      <c r="KQ9" s="194" t="s">
        <v>267</v>
      </c>
      <c r="KR9" s="194" t="s">
        <v>267</v>
      </c>
      <c r="KS9" s="194" t="s">
        <v>267</v>
      </c>
      <c r="KT9" s="194" t="s">
        <v>267</v>
      </c>
      <c r="KU9" s="194" t="s">
        <v>267</v>
      </c>
      <c r="KV9" s="194" t="s">
        <v>267</v>
      </c>
      <c r="KW9" s="194" t="s">
        <v>267</v>
      </c>
      <c r="KX9" s="194" t="s">
        <v>267</v>
      </c>
      <c r="KY9" s="194" t="s">
        <v>267</v>
      </c>
      <c r="KZ9" s="194" t="s">
        <v>267</v>
      </c>
      <c r="LA9" s="194" t="s">
        <v>267</v>
      </c>
      <c r="LB9" s="194" t="s">
        <v>267</v>
      </c>
      <c r="LC9" s="194" t="s">
        <v>267</v>
      </c>
      <c r="LD9" s="194" t="s">
        <v>267</v>
      </c>
      <c r="LE9" s="194" t="s">
        <v>267</v>
      </c>
      <c r="LF9" s="194" t="s">
        <v>267</v>
      </c>
      <c r="LG9" s="194" t="s">
        <v>267</v>
      </c>
      <c r="LH9" s="194" t="s">
        <v>267</v>
      </c>
      <c r="LI9" s="194" t="s">
        <v>267</v>
      </c>
      <c r="LJ9" s="194" t="s">
        <v>267</v>
      </c>
      <c r="LK9" s="194" t="s">
        <v>267</v>
      </c>
      <c r="LL9" s="194" t="s">
        <v>267</v>
      </c>
      <c r="LM9" s="194" t="s">
        <v>267</v>
      </c>
      <c r="LN9" s="194" t="s">
        <v>267</v>
      </c>
      <c r="LO9" s="194" t="s">
        <v>267</v>
      </c>
      <c r="LP9" s="194" t="s">
        <v>267</v>
      </c>
      <c r="LQ9" s="194" t="s">
        <v>267</v>
      </c>
      <c r="LR9" s="194" t="s">
        <v>267</v>
      </c>
      <c r="LS9" s="194" t="s">
        <v>267</v>
      </c>
      <c r="LT9" s="194" t="s">
        <v>267</v>
      </c>
      <c r="LU9" s="194" t="s">
        <v>267</v>
      </c>
      <c r="LV9" s="194" t="s">
        <v>267</v>
      </c>
      <c r="LW9" s="194" t="s">
        <v>267</v>
      </c>
      <c r="LX9" s="194" t="s">
        <v>267</v>
      </c>
      <c r="LY9" s="194" t="s">
        <v>267</v>
      </c>
      <c r="LZ9" s="194" t="s">
        <v>267</v>
      </c>
      <c r="MA9" s="194" t="s">
        <v>267</v>
      </c>
      <c r="MB9" s="194" t="s">
        <v>267</v>
      </c>
      <c r="MC9" s="194" t="s">
        <v>267</v>
      </c>
      <c r="MD9" s="194" t="s">
        <v>267</v>
      </c>
      <c r="ME9" s="194" t="s">
        <v>267</v>
      </c>
      <c r="MF9" s="194" t="s">
        <v>267</v>
      </c>
      <c r="MG9" s="194" t="s">
        <v>267</v>
      </c>
      <c r="MH9" s="194" t="s">
        <v>267</v>
      </c>
      <c r="MI9" s="194" t="s">
        <v>267</v>
      </c>
      <c r="MJ9" s="194" t="s">
        <v>267</v>
      </c>
      <c r="MK9" s="194" t="s">
        <v>267</v>
      </c>
      <c r="ML9" s="194" t="s">
        <v>267</v>
      </c>
      <c r="MM9" s="194" t="s">
        <v>267</v>
      </c>
      <c r="MN9" s="194" t="s">
        <v>267</v>
      </c>
      <c r="MO9" s="194" t="s">
        <v>267</v>
      </c>
      <c r="MP9" s="194" t="s">
        <v>267</v>
      </c>
      <c r="MQ9" s="194" t="s">
        <v>267</v>
      </c>
      <c r="MR9" s="194" t="s">
        <v>267</v>
      </c>
      <c r="MS9" s="194" t="s">
        <v>267</v>
      </c>
      <c r="MT9" s="194" t="s">
        <v>267</v>
      </c>
      <c r="MU9" s="194" t="s">
        <v>267</v>
      </c>
      <c r="MV9" s="194" t="s">
        <v>267</v>
      </c>
      <c r="MW9" s="194" t="s">
        <v>267</v>
      </c>
      <c r="MX9" s="194" t="s">
        <v>267</v>
      </c>
      <c r="MY9" s="194" t="s">
        <v>267</v>
      </c>
      <c r="MZ9" s="194" t="s">
        <v>267</v>
      </c>
      <c r="NA9" s="194" t="s">
        <v>267</v>
      </c>
      <c r="NB9" s="194" t="s">
        <v>267</v>
      </c>
      <c r="NC9" s="194" t="s">
        <v>267</v>
      </c>
      <c r="ND9" s="194" t="s">
        <v>267</v>
      </c>
      <c r="NE9" s="194" t="s">
        <v>267</v>
      </c>
      <c r="NF9" s="194" t="s">
        <v>267</v>
      </c>
      <c r="NG9" s="194" t="s">
        <v>267</v>
      </c>
      <c r="NH9" s="194" t="s">
        <v>267</v>
      </c>
      <c r="NI9" s="194" t="s">
        <v>267</v>
      </c>
      <c r="NJ9" s="194" t="s">
        <v>267</v>
      </c>
      <c r="NK9" s="194" t="s">
        <v>267</v>
      </c>
      <c r="NL9" s="194" t="s">
        <v>267</v>
      </c>
      <c r="NM9" s="194" t="s">
        <v>267</v>
      </c>
      <c r="NN9" s="194" t="s">
        <v>267</v>
      </c>
      <c r="NO9" s="194" t="s">
        <v>267</v>
      </c>
      <c r="NP9" s="194" t="s">
        <v>267</v>
      </c>
      <c r="NQ9" s="194" t="s">
        <v>267</v>
      </c>
      <c r="NR9" s="194" t="s">
        <v>267</v>
      </c>
      <c r="NS9" s="194" t="s">
        <v>267</v>
      </c>
      <c r="NT9" s="194" t="s">
        <v>267</v>
      </c>
      <c r="NU9" s="194" t="s">
        <v>267</v>
      </c>
      <c r="NV9" s="194" t="s">
        <v>267</v>
      </c>
      <c r="NW9" s="194" t="s">
        <v>267</v>
      </c>
      <c r="NX9" s="194" t="s">
        <v>267</v>
      </c>
      <c r="NY9" s="194" t="s">
        <v>267</v>
      </c>
      <c r="NZ9" s="194" t="s">
        <v>267</v>
      </c>
      <c r="OA9" s="194" t="s">
        <v>267</v>
      </c>
      <c r="OB9" s="194" t="s">
        <v>267</v>
      </c>
      <c r="OC9" s="194" t="s">
        <v>267</v>
      </c>
      <c r="OD9" s="194" t="s">
        <v>267</v>
      </c>
      <c r="OE9" s="194" t="s">
        <v>267</v>
      </c>
      <c r="OF9" s="194" t="s">
        <v>267</v>
      </c>
      <c r="OG9" s="194" t="s">
        <v>267</v>
      </c>
      <c r="OH9" s="194" t="s">
        <v>267</v>
      </c>
      <c r="OI9" s="194" t="s">
        <v>267</v>
      </c>
      <c r="OJ9" s="194" t="s">
        <v>267</v>
      </c>
      <c r="OK9" s="194" t="s">
        <v>267</v>
      </c>
      <c r="OL9" s="194" t="s">
        <v>267</v>
      </c>
      <c r="OM9" s="194" t="s">
        <v>267</v>
      </c>
      <c r="ON9" s="194" t="s">
        <v>267</v>
      </c>
      <c r="OO9" s="194" t="s">
        <v>267</v>
      </c>
      <c r="OP9" s="194" t="s">
        <v>267</v>
      </c>
      <c r="OQ9" s="194" t="s">
        <v>267</v>
      </c>
      <c r="OR9" s="194" t="s">
        <v>267</v>
      </c>
      <c r="OS9" s="194" t="s">
        <v>267</v>
      </c>
      <c r="OT9" s="194" t="s">
        <v>267</v>
      </c>
      <c r="OU9" s="194" t="s">
        <v>267</v>
      </c>
      <c r="OV9" s="194" t="s">
        <v>267</v>
      </c>
      <c r="OW9" s="194" t="s">
        <v>267</v>
      </c>
      <c r="OX9" s="194" t="s">
        <v>267</v>
      </c>
      <c r="OY9" s="194" t="s">
        <v>267</v>
      </c>
      <c r="OZ9" s="194" t="s">
        <v>267</v>
      </c>
      <c r="PA9" s="194" t="s">
        <v>267</v>
      </c>
      <c r="PB9" s="194" t="s">
        <v>267</v>
      </c>
      <c r="PC9" s="194" t="s">
        <v>267</v>
      </c>
      <c r="PD9" s="194" t="s">
        <v>267</v>
      </c>
      <c r="PE9" s="194" t="s">
        <v>267</v>
      </c>
      <c r="PF9" s="194" t="s">
        <v>267</v>
      </c>
      <c r="PG9" s="194" t="s">
        <v>267</v>
      </c>
      <c r="PH9" s="194" t="s">
        <v>267</v>
      </c>
      <c r="PI9" s="194" t="s">
        <v>267</v>
      </c>
      <c r="PJ9" s="194" t="s">
        <v>267</v>
      </c>
      <c r="PK9" s="194" t="s">
        <v>267</v>
      </c>
      <c r="PL9" s="194" t="s">
        <v>267</v>
      </c>
      <c r="PM9" s="194" t="s">
        <v>267</v>
      </c>
      <c r="PN9" s="194" t="s">
        <v>267</v>
      </c>
      <c r="PO9" s="194" t="s">
        <v>267</v>
      </c>
      <c r="PP9" s="194" t="s">
        <v>267</v>
      </c>
      <c r="PQ9" s="194" t="s">
        <v>267</v>
      </c>
      <c r="PR9" s="194" t="s">
        <v>267</v>
      </c>
      <c r="PS9" s="194" t="s">
        <v>267</v>
      </c>
      <c r="PT9" s="194" t="s">
        <v>267</v>
      </c>
      <c r="PU9" s="194" t="s">
        <v>267</v>
      </c>
      <c r="PV9" s="194" t="s">
        <v>267</v>
      </c>
      <c r="PW9" s="194" t="s">
        <v>267</v>
      </c>
      <c r="PX9" s="194" t="s">
        <v>267</v>
      </c>
      <c r="PY9" s="194" t="s">
        <v>267</v>
      </c>
      <c r="PZ9" s="194" t="s">
        <v>267</v>
      </c>
      <c r="QA9" s="194" t="s">
        <v>267</v>
      </c>
      <c r="QB9" s="194" t="s">
        <v>267</v>
      </c>
      <c r="QC9" s="194" t="s">
        <v>267</v>
      </c>
      <c r="QD9" s="194" t="s">
        <v>267</v>
      </c>
      <c r="QE9" s="194" t="s">
        <v>267</v>
      </c>
      <c r="QF9" s="194" t="s">
        <v>267</v>
      </c>
      <c r="QG9" s="194" t="s">
        <v>267</v>
      </c>
      <c r="QH9" s="194" t="s">
        <v>267</v>
      </c>
      <c r="QI9" s="194" t="s">
        <v>267</v>
      </c>
      <c r="QJ9" s="194" t="s">
        <v>267</v>
      </c>
      <c r="QK9" s="194" t="s">
        <v>267</v>
      </c>
      <c r="QL9" s="194" t="s">
        <v>267</v>
      </c>
      <c r="QM9" s="194" t="s">
        <v>267</v>
      </c>
      <c r="QN9" s="194" t="s">
        <v>267</v>
      </c>
      <c r="QO9" s="194" t="s">
        <v>267</v>
      </c>
      <c r="QP9" s="194" t="s">
        <v>267</v>
      </c>
      <c r="QQ9" s="194" t="s">
        <v>267</v>
      </c>
      <c r="QR9" s="194" t="s">
        <v>267</v>
      </c>
      <c r="QS9" s="194" t="s">
        <v>267</v>
      </c>
      <c r="QT9" s="194" t="s">
        <v>267</v>
      </c>
      <c r="QU9" s="194" t="s">
        <v>267</v>
      </c>
      <c r="QV9" s="194" t="s">
        <v>267</v>
      </c>
      <c r="QW9" s="194" t="s">
        <v>267</v>
      </c>
      <c r="QX9" s="194" t="s">
        <v>267</v>
      </c>
      <c r="QY9" s="194" t="s">
        <v>267</v>
      </c>
      <c r="QZ9" s="194" t="s">
        <v>267</v>
      </c>
      <c r="RA9" s="194" t="s">
        <v>267</v>
      </c>
      <c r="RB9" s="194" t="s">
        <v>267</v>
      </c>
      <c r="RC9" s="194" t="s">
        <v>267</v>
      </c>
      <c r="RD9" s="194" t="s">
        <v>267</v>
      </c>
      <c r="RE9" s="194" t="s">
        <v>267</v>
      </c>
      <c r="RF9" s="194" t="s">
        <v>267</v>
      </c>
      <c r="RG9" s="194" t="s">
        <v>267</v>
      </c>
      <c r="RH9" s="194" t="s">
        <v>267</v>
      </c>
      <c r="RI9" s="194" t="s">
        <v>267</v>
      </c>
      <c r="RJ9" s="194" t="s">
        <v>267</v>
      </c>
      <c r="RK9" s="194" t="s">
        <v>267</v>
      </c>
      <c r="RL9" s="194" t="s">
        <v>267</v>
      </c>
      <c r="RM9" s="194" t="s">
        <v>267</v>
      </c>
      <c r="RN9" s="194" t="s">
        <v>267</v>
      </c>
      <c r="RO9" s="194" t="s">
        <v>267</v>
      </c>
      <c r="RP9" s="194" t="s">
        <v>267</v>
      </c>
      <c r="RQ9" s="194" t="s">
        <v>267</v>
      </c>
      <c r="RR9" s="194" t="s">
        <v>267</v>
      </c>
      <c r="RS9" s="194" t="s">
        <v>267</v>
      </c>
      <c r="RT9" s="194" t="s">
        <v>267</v>
      </c>
      <c r="RU9" s="194" t="s">
        <v>267</v>
      </c>
      <c r="RV9" s="194" t="s">
        <v>267</v>
      </c>
      <c r="RW9" s="194" t="s">
        <v>267</v>
      </c>
      <c r="RX9" s="194" t="s">
        <v>267</v>
      </c>
      <c r="RY9" s="194" t="s">
        <v>267</v>
      </c>
      <c r="RZ9" s="194" t="s">
        <v>267</v>
      </c>
      <c r="SA9" s="194" t="s">
        <v>267</v>
      </c>
      <c r="SB9" s="194" t="s">
        <v>267</v>
      </c>
      <c r="SC9" s="194" t="s">
        <v>267</v>
      </c>
      <c r="SD9" s="194" t="s">
        <v>267</v>
      </c>
      <c r="SE9" s="194" t="s">
        <v>267</v>
      </c>
      <c r="SF9" s="194" t="s">
        <v>267</v>
      </c>
      <c r="SG9" s="194" t="s">
        <v>267</v>
      </c>
      <c r="SH9" s="194" t="s">
        <v>267</v>
      </c>
      <c r="SI9" s="194" t="s">
        <v>267</v>
      </c>
      <c r="SJ9" s="194" t="s">
        <v>267</v>
      </c>
      <c r="SK9" s="194" t="s">
        <v>267</v>
      </c>
      <c r="SL9" s="194" t="s">
        <v>267</v>
      </c>
      <c r="SM9" s="194" t="s">
        <v>267</v>
      </c>
      <c r="SN9" s="194" t="s">
        <v>267</v>
      </c>
      <c r="SO9" s="194" t="s">
        <v>267</v>
      </c>
      <c r="SP9" s="194" t="s">
        <v>267</v>
      </c>
      <c r="SQ9" s="194" t="s">
        <v>267</v>
      </c>
      <c r="SR9" s="194" t="s">
        <v>267</v>
      </c>
      <c r="SS9" s="194" t="s">
        <v>267</v>
      </c>
      <c r="ST9" s="194" t="s">
        <v>267</v>
      </c>
      <c r="SU9" s="194" t="s">
        <v>267</v>
      </c>
      <c r="SV9" s="194" t="s">
        <v>267</v>
      </c>
      <c r="SW9" s="194" t="s">
        <v>267</v>
      </c>
      <c r="SX9" s="194" t="s">
        <v>267</v>
      </c>
      <c r="SY9" s="194" t="s">
        <v>267</v>
      </c>
      <c r="SZ9" s="194" t="s">
        <v>267</v>
      </c>
      <c r="TA9" s="194" t="s">
        <v>267</v>
      </c>
      <c r="TB9" s="194" t="s">
        <v>267</v>
      </c>
      <c r="TC9" s="194" t="s">
        <v>267</v>
      </c>
      <c r="TD9" s="194" t="s">
        <v>267</v>
      </c>
      <c r="TE9" s="194" t="s">
        <v>267</v>
      </c>
      <c r="TF9" s="194" t="s">
        <v>267</v>
      </c>
      <c r="TG9" s="194" t="s">
        <v>267</v>
      </c>
      <c r="TH9" s="194" t="s">
        <v>267</v>
      </c>
      <c r="TI9" s="194" t="s">
        <v>267</v>
      </c>
      <c r="TJ9" s="194" t="s">
        <v>267</v>
      </c>
      <c r="TK9" s="194" t="s">
        <v>267</v>
      </c>
      <c r="TL9" s="194" t="s">
        <v>267</v>
      </c>
      <c r="TM9" s="194" t="s">
        <v>267</v>
      </c>
      <c r="TN9" s="194" t="s">
        <v>267</v>
      </c>
      <c r="TO9" s="194" t="s">
        <v>267</v>
      </c>
      <c r="TP9" s="194" t="s">
        <v>267</v>
      </c>
      <c r="TQ9" s="194" t="s">
        <v>267</v>
      </c>
      <c r="TR9" s="194" t="s">
        <v>267</v>
      </c>
      <c r="TS9" s="194" t="s">
        <v>267</v>
      </c>
      <c r="TT9" s="194" t="s">
        <v>267</v>
      </c>
      <c r="TU9" s="194" t="s">
        <v>267</v>
      </c>
      <c r="TV9" s="194" t="s">
        <v>267</v>
      </c>
      <c r="TW9" s="194" t="s">
        <v>267</v>
      </c>
      <c r="TX9" s="194" t="s">
        <v>267</v>
      </c>
      <c r="TY9" s="194" t="s">
        <v>267</v>
      </c>
      <c r="TZ9" s="194" t="s">
        <v>267</v>
      </c>
      <c r="UA9" s="194" t="s">
        <v>267</v>
      </c>
      <c r="UB9" s="194" t="s">
        <v>267</v>
      </c>
      <c r="UC9" s="194" t="s">
        <v>267</v>
      </c>
      <c r="UD9" s="194" t="s">
        <v>267</v>
      </c>
      <c r="UE9" s="194" t="s">
        <v>267</v>
      </c>
      <c r="UF9" s="194" t="s">
        <v>267</v>
      </c>
      <c r="UG9" s="194" t="s">
        <v>267</v>
      </c>
      <c r="UH9" s="194" t="s">
        <v>267</v>
      </c>
      <c r="UI9" s="194" t="s">
        <v>267</v>
      </c>
      <c r="UJ9" s="194" t="s">
        <v>267</v>
      </c>
      <c r="UK9" s="194" t="s">
        <v>267</v>
      </c>
      <c r="UL9" s="194" t="s">
        <v>267</v>
      </c>
      <c r="UM9" s="194" t="s">
        <v>267</v>
      </c>
      <c r="UN9" s="194" t="s">
        <v>267</v>
      </c>
      <c r="UO9" s="194" t="s">
        <v>267</v>
      </c>
      <c r="UP9" s="194" t="s">
        <v>267</v>
      </c>
      <c r="UQ9" s="194" t="s">
        <v>267</v>
      </c>
      <c r="UR9" s="194" t="s">
        <v>267</v>
      </c>
      <c r="US9" s="194" t="s">
        <v>267</v>
      </c>
      <c r="UT9" s="194" t="s">
        <v>267</v>
      </c>
      <c r="UU9" s="194" t="s">
        <v>267</v>
      </c>
      <c r="UV9" s="194" t="s">
        <v>267</v>
      </c>
      <c r="UW9" s="194" t="s">
        <v>267</v>
      </c>
      <c r="UX9" s="194" t="s">
        <v>267</v>
      </c>
      <c r="UY9" s="194" t="s">
        <v>267</v>
      </c>
      <c r="UZ9" s="194" t="s">
        <v>267</v>
      </c>
      <c r="VA9" s="194" t="s">
        <v>267</v>
      </c>
      <c r="VB9" s="194" t="s">
        <v>267</v>
      </c>
      <c r="VC9" s="194" t="s">
        <v>267</v>
      </c>
      <c r="VD9" s="194" t="s">
        <v>267</v>
      </c>
      <c r="VE9" s="194" t="s">
        <v>267</v>
      </c>
      <c r="VF9" s="194" t="s">
        <v>267</v>
      </c>
      <c r="VG9" s="194" t="s">
        <v>267</v>
      </c>
      <c r="VH9" s="194" t="s">
        <v>267</v>
      </c>
      <c r="VI9" s="194" t="s">
        <v>267</v>
      </c>
      <c r="VJ9" s="194" t="s">
        <v>267</v>
      </c>
      <c r="VK9" s="194" t="s">
        <v>267</v>
      </c>
      <c r="VL9" s="194" t="s">
        <v>267</v>
      </c>
      <c r="VM9" s="194" t="s">
        <v>267</v>
      </c>
      <c r="VN9" s="194" t="s">
        <v>267</v>
      </c>
      <c r="VO9" s="194" t="s">
        <v>267</v>
      </c>
      <c r="VP9" s="194" t="s">
        <v>267</v>
      </c>
      <c r="VQ9" s="194" t="s">
        <v>267</v>
      </c>
      <c r="VR9" s="194" t="s">
        <v>267</v>
      </c>
      <c r="VS9" s="194" t="s">
        <v>267</v>
      </c>
      <c r="VT9" s="194" t="s">
        <v>267</v>
      </c>
      <c r="VU9" s="194" t="s">
        <v>267</v>
      </c>
      <c r="VV9" s="194" t="s">
        <v>267</v>
      </c>
      <c r="VW9" s="194" t="s">
        <v>267</v>
      </c>
      <c r="VX9" s="194" t="s">
        <v>267</v>
      </c>
      <c r="VY9" s="194" t="s">
        <v>267</v>
      </c>
      <c r="VZ9" s="194" t="s">
        <v>267</v>
      </c>
      <c r="WA9" s="194" t="s">
        <v>267</v>
      </c>
      <c r="WB9" s="194" t="s">
        <v>267</v>
      </c>
      <c r="WC9" s="194" t="s">
        <v>267</v>
      </c>
      <c r="WD9" s="194" t="s">
        <v>267</v>
      </c>
      <c r="WE9" s="194" t="s">
        <v>267</v>
      </c>
      <c r="WF9" s="194" t="s">
        <v>267</v>
      </c>
      <c r="WG9" s="194" t="s">
        <v>267</v>
      </c>
      <c r="WH9" s="194" t="s">
        <v>267</v>
      </c>
      <c r="WI9" s="194" t="s">
        <v>267</v>
      </c>
      <c r="WJ9" s="194" t="s">
        <v>267</v>
      </c>
      <c r="WK9" s="194" t="s">
        <v>267</v>
      </c>
      <c r="WL9" s="194" t="s">
        <v>267</v>
      </c>
      <c r="WM9" s="194" t="s">
        <v>267</v>
      </c>
      <c r="WN9" s="194" t="s">
        <v>267</v>
      </c>
      <c r="WO9" s="194" t="s">
        <v>267</v>
      </c>
      <c r="WP9" s="194" t="s">
        <v>267</v>
      </c>
      <c r="WQ9" s="194" t="s">
        <v>267</v>
      </c>
      <c r="WR9" s="194" t="s">
        <v>267</v>
      </c>
      <c r="WS9" s="194" t="s">
        <v>267</v>
      </c>
      <c r="WT9" s="194" t="s">
        <v>267</v>
      </c>
      <c r="WU9" s="194" t="s">
        <v>267</v>
      </c>
      <c r="WV9" s="194" t="s">
        <v>267</v>
      </c>
      <c r="WW9" s="194" t="s">
        <v>267</v>
      </c>
      <c r="WX9" s="194" t="s">
        <v>267</v>
      </c>
      <c r="WY9" s="194" t="s">
        <v>267</v>
      </c>
      <c r="WZ9" s="194" t="s">
        <v>267</v>
      </c>
      <c r="XA9" s="194" t="s">
        <v>267</v>
      </c>
      <c r="XB9" s="194" t="s">
        <v>267</v>
      </c>
      <c r="XC9" s="194" t="s">
        <v>267</v>
      </c>
      <c r="XD9" s="194" t="s">
        <v>267</v>
      </c>
      <c r="XE9" s="194" t="s">
        <v>267</v>
      </c>
      <c r="XF9" s="194" t="s">
        <v>267</v>
      </c>
      <c r="XG9" s="194" t="s">
        <v>267</v>
      </c>
      <c r="XH9" s="194" t="s">
        <v>267</v>
      </c>
      <c r="XI9" s="194" t="s">
        <v>267</v>
      </c>
      <c r="XJ9" s="194" t="s">
        <v>267</v>
      </c>
      <c r="XK9" s="194" t="s">
        <v>267</v>
      </c>
      <c r="XL9" s="194" t="s">
        <v>267</v>
      </c>
      <c r="XM9" s="194" t="s">
        <v>267</v>
      </c>
      <c r="XN9" s="194" t="s">
        <v>267</v>
      </c>
      <c r="XO9" s="194" t="s">
        <v>267</v>
      </c>
      <c r="XP9" s="194" t="s">
        <v>267</v>
      </c>
      <c r="XQ9" s="194" t="s">
        <v>267</v>
      </c>
      <c r="XR9" s="194" t="s">
        <v>267</v>
      </c>
      <c r="XS9" s="194" t="s">
        <v>267</v>
      </c>
      <c r="XT9" s="194" t="s">
        <v>267</v>
      </c>
      <c r="XU9" s="194" t="s">
        <v>267</v>
      </c>
      <c r="XV9" s="194" t="s">
        <v>267</v>
      </c>
      <c r="XW9" s="194" t="s">
        <v>267</v>
      </c>
      <c r="XX9" s="194" t="s">
        <v>267</v>
      </c>
      <c r="XY9" s="194" t="s">
        <v>267</v>
      </c>
      <c r="XZ9" s="194" t="s">
        <v>267</v>
      </c>
      <c r="YA9" s="194" t="s">
        <v>267</v>
      </c>
      <c r="YB9" s="194" t="s">
        <v>267</v>
      </c>
      <c r="YC9" s="194" t="s">
        <v>267</v>
      </c>
      <c r="YD9" s="194" t="s">
        <v>267</v>
      </c>
      <c r="YE9" s="194" t="s">
        <v>267</v>
      </c>
      <c r="YF9" s="194" t="s">
        <v>267</v>
      </c>
      <c r="YG9" s="194" t="s">
        <v>267</v>
      </c>
      <c r="YH9" s="194" t="s">
        <v>267</v>
      </c>
      <c r="YI9" s="194" t="s">
        <v>267</v>
      </c>
      <c r="YJ9" s="194" t="s">
        <v>267</v>
      </c>
      <c r="YK9" s="194" t="s">
        <v>267</v>
      </c>
      <c r="YL9" s="194" t="s">
        <v>267</v>
      </c>
      <c r="YM9" s="194" t="s">
        <v>267</v>
      </c>
      <c r="YN9" s="194" t="s">
        <v>267</v>
      </c>
      <c r="YO9" s="194" t="s">
        <v>267</v>
      </c>
      <c r="YP9" s="194" t="s">
        <v>267</v>
      </c>
      <c r="YQ9" s="194" t="s">
        <v>267</v>
      </c>
      <c r="YR9" s="194" t="s">
        <v>267</v>
      </c>
      <c r="YS9" s="194" t="s">
        <v>267</v>
      </c>
      <c r="YT9" s="194" t="s">
        <v>267</v>
      </c>
      <c r="YU9" s="194" t="s">
        <v>267</v>
      </c>
      <c r="YV9" s="194" t="s">
        <v>267</v>
      </c>
      <c r="YW9" s="194" t="s">
        <v>267</v>
      </c>
      <c r="YX9" s="194" t="s">
        <v>267</v>
      </c>
      <c r="YY9" s="194" t="s">
        <v>267</v>
      </c>
      <c r="YZ9" s="194" t="s">
        <v>267</v>
      </c>
      <c r="ZA9" s="194" t="s">
        <v>267</v>
      </c>
      <c r="ZB9" s="194" t="s">
        <v>267</v>
      </c>
      <c r="ZC9" s="194" t="s">
        <v>267</v>
      </c>
      <c r="ZD9" s="194" t="s">
        <v>267</v>
      </c>
      <c r="ZE9" s="194" t="s">
        <v>267</v>
      </c>
      <c r="ZF9" s="194" t="s">
        <v>267</v>
      </c>
      <c r="ZG9" s="194" t="s">
        <v>267</v>
      </c>
      <c r="ZH9" s="194" t="s">
        <v>267</v>
      </c>
      <c r="ZI9" s="194" t="s">
        <v>267</v>
      </c>
      <c r="ZJ9" s="194" t="s">
        <v>267</v>
      </c>
      <c r="ZK9" s="194" t="s">
        <v>267</v>
      </c>
      <c r="ZL9" s="194" t="s">
        <v>267</v>
      </c>
      <c r="ZM9" s="194" t="s">
        <v>267</v>
      </c>
      <c r="ZN9" s="194" t="s">
        <v>267</v>
      </c>
      <c r="ZO9" s="194" t="s">
        <v>267</v>
      </c>
      <c r="ZP9" s="194" t="s">
        <v>267</v>
      </c>
      <c r="ZQ9" s="194" t="s">
        <v>267</v>
      </c>
      <c r="ZR9" s="194" t="s">
        <v>267</v>
      </c>
      <c r="ZS9" s="194" t="s">
        <v>267</v>
      </c>
      <c r="ZT9" s="194" t="s">
        <v>267</v>
      </c>
      <c r="ZU9" s="194" t="s">
        <v>267</v>
      </c>
      <c r="ZV9" s="194" t="s">
        <v>267</v>
      </c>
      <c r="ZW9" s="194" t="s">
        <v>267</v>
      </c>
      <c r="ZX9" s="194" t="s">
        <v>267</v>
      </c>
      <c r="ZY9" s="194" t="s">
        <v>267</v>
      </c>
      <c r="ZZ9" s="194" t="s">
        <v>267</v>
      </c>
      <c r="AAA9" s="194" t="s">
        <v>267</v>
      </c>
      <c r="AAB9" s="194" t="s">
        <v>267</v>
      </c>
      <c r="AAC9" s="194" t="s">
        <v>267</v>
      </c>
      <c r="AAD9" s="194" t="s">
        <v>267</v>
      </c>
      <c r="AAE9" s="194" t="s">
        <v>267</v>
      </c>
      <c r="AAF9" s="194" t="s">
        <v>267</v>
      </c>
      <c r="AAG9" s="194" t="s">
        <v>267</v>
      </c>
      <c r="AAH9" s="194" t="s">
        <v>267</v>
      </c>
      <c r="AAI9" s="194" t="s">
        <v>267</v>
      </c>
      <c r="AAJ9" s="194" t="s">
        <v>267</v>
      </c>
      <c r="AAK9" s="194" t="s">
        <v>267</v>
      </c>
      <c r="AAL9" s="194" t="s">
        <v>267</v>
      </c>
      <c r="AAM9" s="194" t="s">
        <v>267</v>
      </c>
      <c r="AAN9" s="194" t="s">
        <v>267</v>
      </c>
      <c r="AAO9" s="194" t="s">
        <v>267</v>
      </c>
      <c r="AAP9" s="194" t="s">
        <v>267</v>
      </c>
      <c r="AAQ9" s="194" t="s">
        <v>267</v>
      </c>
      <c r="AAR9" s="194" t="s">
        <v>267</v>
      </c>
      <c r="AAS9" s="194" t="s">
        <v>267</v>
      </c>
      <c r="AAT9" s="194" t="s">
        <v>267</v>
      </c>
      <c r="AAU9" s="194" t="s">
        <v>267</v>
      </c>
      <c r="AAV9" s="194" t="s">
        <v>267</v>
      </c>
      <c r="AAW9" s="194" t="s">
        <v>267</v>
      </c>
      <c r="AAX9" s="194" t="s">
        <v>267</v>
      </c>
      <c r="AAY9" s="194" t="s">
        <v>267</v>
      </c>
      <c r="AAZ9" s="194" t="s">
        <v>267</v>
      </c>
      <c r="ABA9" s="194" t="s">
        <v>267</v>
      </c>
      <c r="ABB9" s="194" t="s">
        <v>267</v>
      </c>
      <c r="ABC9" s="194" t="s">
        <v>267</v>
      </c>
      <c r="ABD9" s="194" t="s">
        <v>267</v>
      </c>
      <c r="ABE9" s="194" t="s">
        <v>267</v>
      </c>
      <c r="ABF9" s="194" t="s">
        <v>267</v>
      </c>
      <c r="ABG9" s="194" t="s">
        <v>267</v>
      </c>
      <c r="ABH9" s="194" t="s">
        <v>267</v>
      </c>
      <c r="ABI9" s="194" t="s">
        <v>267</v>
      </c>
      <c r="ABJ9" s="194" t="s">
        <v>267</v>
      </c>
      <c r="ABK9" s="194" t="s">
        <v>267</v>
      </c>
      <c r="ABL9" s="194" t="s">
        <v>267</v>
      </c>
      <c r="ABM9" s="194" t="s">
        <v>267</v>
      </c>
      <c r="ABN9" s="194" t="s">
        <v>267</v>
      </c>
      <c r="ABO9" s="194" t="s">
        <v>267</v>
      </c>
      <c r="ABP9" s="194" t="s">
        <v>267</v>
      </c>
      <c r="ABQ9" s="194" t="s">
        <v>267</v>
      </c>
      <c r="ABR9" s="194" t="s">
        <v>267</v>
      </c>
      <c r="ABS9" s="194" t="s">
        <v>267</v>
      </c>
      <c r="ABT9" s="194" t="s">
        <v>267</v>
      </c>
      <c r="ABU9" s="194" t="s">
        <v>267</v>
      </c>
      <c r="ABV9" s="194" t="s">
        <v>267</v>
      </c>
      <c r="ABW9" s="194" t="s">
        <v>267</v>
      </c>
      <c r="ABX9" s="194" t="s">
        <v>267</v>
      </c>
      <c r="ABY9" s="194" t="s">
        <v>267</v>
      </c>
      <c r="ABZ9" s="194" t="s">
        <v>267</v>
      </c>
      <c r="ACA9" s="194" t="s">
        <v>267</v>
      </c>
      <c r="ACB9" s="194" t="s">
        <v>267</v>
      </c>
      <c r="ACC9" s="194" t="s">
        <v>267</v>
      </c>
      <c r="ACD9" s="194" t="s">
        <v>267</v>
      </c>
      <c r="ACE9" s="194" t="s">
        <v>267</v>
      </c>
      <c r="ACF9" s="194" t="s">
        <v>267</v>
      </c>
      <c r="ACG9" s="194" t="s">
        <v>267</v>
      </c>
      <c r="ACH9" s="194" t="s">
        <v>267</v>
      </c>
      <c r="ACI9" s="194" t="s">
        <v>267</v>
      </c>
      <c r="ACJ9" s="194" t="s">
        <v>267</v>
      </c>
      <c r="ACK9" s="194" t="s">
        <v>267</v>
      </c>
      <c r="ACL9" s="194" t="s">
        <v>267</v>
      </c>
      <c r="ACM9" s="194" t="s">
        <v>267</v>
      </c>
      <c r="ACN9" s="194" t="s">
        <v>267</v>
      </c>
      <c r="ACO9" s="194" t="s">
        <v>267</v>
      </c>
      <c r="ACP9" s="194" t="s">
        <v>267</v>
      </c>
      <c r="ACQ9" s="194" t="s">
        <v>267</v>
      </c>
      <c r="ACR9" s="194" t="s">
        <v>267</v>
      </c>
      <c r="ACS9" s="194" t="s">
        <v>267</v>
      </c>
      <c r="ACT9" s="194" t="s">
        <v>267</v>
      </c>
      <c r="ACU9" s="194" t="s">
        <v>267</v>
      </c>
      <c r="ACV9" s="194" t="s">
        <v>267</v>
      </c>
      <c r="ACW9" s="194" t="s">
        <v>267</v>
      </c>
      <c r="ACX9" s="194" t="s">
        <v>267</v>
      </c>
      <c r="ACY9" s="194" t="s">
        <v>267</v>
      </c>
      <c r="ACZ9" s="194" t="s">
        <v>267</v>
      </c>
      <c r="ADA9" s="194" t="s">
        <v>267</v>
      </c>
      <c r="ADB9" s="194" t="s">
        <v>267</v>
      </c>
      <c r="ADC9" s="194" t="s">
        <v>267</v>
      </c>
      <c r="ADD9" s="194" t="s">
        <v>267</v>
      </c>
      <c r="ADE9" s="194" t="s">
        <v>267</v>
      </c>
      <c r="ADF9" s="194" t="s">
        <v>267</v>
      </c>
      <c r="ADG9" s="194" t="s">
        <v>267</v>
      </c>
      <c r="ADH9" s="194" t="s">
        <v>267</v>
      </c>
      <c r="ADI9" s="194" t="s">
        <v>267</v>
      </c>
      <c r="ADJ9" s="194" t="s">
        <v>267</v>
      </c>
      <c r="ADK9" s="194" t="s">
        <v>267</v>
      </c>
      <c r="ADL9" s="194" t="s">
        <v>267</v>
      </c>
      <c r="ADM9" s="194" t="s">
        <v>267</v>
      </c>
      <c r="ADN9" s="194" t="s">
        <v>267</v>
      </c>
      <c r="ADO9" s="194" t="s">
        <v>267</v>
      </c>
      <c r="ADP9" s="194" t="s">
        <v>267</v>
      </c>
      <c r="ADQ9" s="194" t="s">
        <v>267</v>
      </c>
      <c r="ADR9" s="194" t="s">
        <v>267</v>
      </c>
      <c r="ADS9" s="194" t="s">
        <v>267</v>
      </c>
      <c r="ADT9" s="194" t="s">
        <v>267</v>
      </c>
      <c r="ADU9" s="194" t="s">
        <v>267</v>
      </c>
      <c r="ADV9" s="194" t="s">
        <v>267</v>
      </c>
      <c r="ADW9" s="194" t="s">
        <v>267</v>
      </c>
      <c r="ADX9" s="194" t="s">
        <v>267</v>
      </c>
      <c r="ADY9" s="194" t="s">
        <v>267</v>
      </c>
      <c r="ADZ9" s="194" t="s">
        <v>267</v>
      </c>
      <c r="AEA9" s="194" t="s">
        <v>267</v>
      </c>
      <c r="AEB9" s="194" t="s">
        <v>267</v>
      </c>
      <c r="AEC9" s="194" t="s">
        <v>267</v>
      </c>
      <c r="AED9" s="194" t="s">
        <v>267</v>
      </c>
      <c r="AEE9" s="194" t="s">
        <v>267</v>
      </c>
      <c r="AEF9" s="194" t="s">
        <v>267</v>
      </c>
      <c r="AEG9" s="194" t="s">
        <v>267</v>
      </c>
      <c r="AEH9" s="194" t="s">
        <v>267</v>
      </c>
      <c r="AEI9" s="194" t="s">
        <v>267</v>
      </c>
      <c r="AEJ9" s="194" t="s">
        <v>267</v>
      </c>
      <c r="AEK9" s="194" t="s">
        <v>267</v>
      </c>
      <c r="AEL9" s="194" t="s">
        <v>267</v>
      </c>
      <c r="AEM9" s="194" t="s">
        <v>267</v>
      </c>
      <c r="AEN9" s="194" t="s">
        <v>267</v>
      </c>
      <c r="AEO9" s="194" t="s">
        <v>267</v>
      </c>
      <c r="AEP9" s="194" t="s">
        <v>267</v>
      </c>
      <c r="AEQ9" s="194" t="s">
        <v>267</v>
      </c>
      <c r="AER9" s="194" t="s">
        <v>267</v>
      </c>
      <c r="AES9" s="194" t="s">
        <v>267</v>
      </c>
      <c r="AET9" s="194" t="s">
        <v>267</v>
      </c>
      <c r="AEU9" s="194" t="s">
        <v>267</v>
      </c>
      <c r="AEV9" s="194" t="s">
        <v>267</v>
      </c>
      <c r="AEW9" s="194" t="s">
        <v>267</v>
      </c>
      <c r="AEX9" s="194" t="s">
        <v>267</v>
      </c>
      <c r="AEY9" s="194" t="s">
        <v>267</v>
      </c>
      <c r="AEZ9" s="194" t="s">
        <v>267</v>
      </c>
      <c r="AFA9" s="194" t="s">
        <v>267</v>
      </c>
      <c r="AFB9" s="194" t="s">
        <v>267</v>
      </c>
      <c r="AFC9" s="194" t="s">
        <v>267</v>
      </c>
      <c r="AFD9" s="194" t="s">
        <v>267</v>
      </c>
      <c r="AFE9" s="194" t="s">
        <v>267</v>
      </c>
      <c r="AFF9" s="194" t="s">
        <v>267</v>
      </c>
      <c r="AFG9" s="194" t="s">
        <v>267</v>
      </c>
      <c r="AFH9" s="194" t="s">
        <v>267</v>
      </c>
      <c r="AFI9" s="194" t="s">
        <v>267</v>
      </c>
      <c r="AFJ9" s="194" t="s">
        <v>267</v>
      </c>
      <c r="AFK9" s="194" t="s">
        <v>267</v>
      </c>
      <c r="AFL9" s="194" t="s">
        <v>267</v>
      </c>
      <c r="AFM9" s="194" t="s">
        <v>267</v>
      </c>
      <c r="AFN9" s="194" t="s">
        <v>267</v>
      </c>
      <c r="AFO9" s="194" t="s">
        <v>267</v>
      </c>
      <c r="AFP9" s="194" t="s">
        <v>267</v>
      </c>
      <c r="AFQ9" s="194" t="s">
        <v>267</v>
      </c>
      <c r="AFR9" s="194" t="s">
        <v>267</v>
      </c>
      <c r="AFS9" s="194" t="s">
        <v>267</v>
      </c>
      <c r="AFT9" s="194" t="s">
        <v>267</v>
      </c>
      <c r="AFU9" s="194" t="s">
        <v>267</v>
      </c>
      <c r="AFV9" s="194" t="s">
        <v>267</v>
      </c>
      <c r="AFW9" s="194" t="s">
        <v>267</v>
      </c>
      <c r="AFX9" s="194" t="s">
        <v>267</v>
      </c>
      <c r="AFY9" s="194" t="s">
        <v>267</v>
      </c>
      <c r="AFZ9" s="194" t="s">
        <v>267</v>
      </c>
      <c r="AGA9" s="194" t="s">
        <v>267</v>
      </c>
      <c r="AGB9" s="194" t="s">
        <v>267</v>
      </c>
      <c r="AGC9" s="194" t="s">
        <v>267</v>
      </c>
      <c r="AGD9" s="194" t="s">
        <v>267</v>
      </c>
      <c r="AGE9" s="194" t="s">
        <v>267</v>
      </c>
      <c r="AGF9" s="194" t="s">
        <v>267</v>
      </c>
      <c r="AGG9" s="194" t="s">
        <v>267</v>
      </c>
      <c r="AGH9" s="194" t="s">
        <v>267</v>
      </c>
      <c r="AGI9" s="194" t="s">
        <v>267</v>
      </c>
      <c r="AGJ9" s="194" t="s">
        <v>267</v>
      </c>
      <c r="AGK9" s="194" t="s">
        <v>267</v>
      </c>
      <c r="AGL9" s="194" t="s">
        <v>267</v>
      </c>
      <c r="AGM9" s="194" t="s">
        <v>267</v>
      </c>
      <c r="AGN9" s="194" t="s">
        <v>267</v>
      </c>
      <c r="AGO9" s="194" t="s">
        <v>267</v>
      </c>
      <c r="AGP9" s="194" t="s">
        <v>267</v>
      </c>
      <c r="AGQ9" s="194" t="s">
        <v>267</v>
      </c>
      <c r="AGR9" s="194" t="s">
        <v>267</v>
      </c>
      <c r="AGS9" s="194" t="s">
        <v>267</v>
      </c>
      <c r="AGT9" s="194" t="s">
        <v>267</v>
      </c>
      <c r="AGU9" s="194" t="s">
        <v>267</v>
      </c>
      <c r="AGV9" s="194" t="s">
        <v>267</v>
      </c>
      <c r="AGW9" s="194" t="s">
        <v>267</v>
      </c>
      <c r="AGX9" s="194" t="s">
        <v>267</v>
      </c>
      <c r="AGY9" s="194" t="s">
        <v>267</v>
      </c>
      <c r="AGZ9" s="194" t="s">
        <v>267</v>
      </c>
      <c r="AHA9" s="194" t="s">
        <v>267</v>
      </c>
      <c r="AHB9" s="194" t="s">
        <v>267</v>
      </c>
      <c r="AHC9" s="194" t="s">
        <v>267</v>
      </c>
      <c r="AHD9" s="194" t="s">
        <v>267</v>
      </c>
      <c r="AHE9" s="194" t="s">
        <v>267</v>
      </c>
      <c r="AHF9" s="194" t="s">
        <v>267</v>
      </c>
      <c r="AHG9" s="194" t="s">
        <v>267</v>
      </c>
      <c r="AHH9" s="194" t="s">
        <v>267</v>
      </c>
      <c r="AHI9" s="194" t="s">
        <v>267</v>
      </c>
      <c r="AHJ9" s="194" t="s">
        <v>267</v>
      </c>
      <c r="AHK9" s="194" t="s">
        <v>267</v>
      </c>
      <c r="AHL9" s="194" t="s">
        <v>267</v>
      </c>
      <c r="AHM9" s="194" t="s">
        <v>267</v>
      </c>
      <c r="AHN9" s="194" t="s">
        <v>267</v>
      </c>
      <c r="AHO9" s="194" t="s">
        <v>267</v>
      </c>
      <c r="AHP9" s="194" t="s">
        <v>267</v>
      </c>
      <c r="AHQ9" s="194" t="s">
        <v>267</v>
      </c>
      <c r="AHR9" s="194" t="s">
        <v>267</v>
      </c>
      <c r="AHS9" s="194" t="s">
        <v>267</v>
      </c>
      <c r="AHT9" s="194" t="s">
        <v>267</v>
      </c>
      <c r="AHU9" s="194" t="s">
        <v>267</v>
      </c>
      <c r="AHV9" s="194" t="s">
        <v>267</v>
      </c>
      <c r="AHW9" s="194" t="s">
        <v>267</v>
      </c>
      <c r="AHX9" s="194" t="s">
        <v>267</v>
      </c>
      <c r="AHY9" s="194" t="s">
        <v>267</v>
      </c>
      <c r="AHZ9" s="194" t="s">
        <v>267</v>
      </c>
      <c r="AIA9" s="194" t="s">
        <v>267</v>
      </c>
      <c r="AIB9" s="194" t="s">
        <v>267</v>
      </c>
      <c r="AIC9" s="194" t="s">
        <v>267</v>
      </c>
      <c r="AID9" s="194" t="s">
        <v>267</v>
      </c>
      <c r="AIE9" s="194" t="s">
        <v>267</v>
      </c>
      <c r="AIF9" s="194" t="s">
        <v>267</v>
      </c>
      <c r="AIG9" s="194" t="s">
        <v>267</v>
      </c>
      <c r="AIH9" s="194" t="s">
        <v>267</v>
      </c>
      <c r="AII9" s="194" t="s">
        <v>267</v>
      </c>
      <c r="AIJ9" s="194" t="s">
        <v>267</v>
      </c>
      <c r="AIK9" s="194" t="s">
        <v>267</v>
      </c>
      <c r="AIL9" s="194" t="s">
        <v>267</v>
      </c>
      <c r="AIM9" s="194" t="s">
        <v>267</v>
      </c>
      <c r="AIN9" s="194" t="s">
        <v>267</v>
      </c>
      <c r="AIO9" s="194" t="s">
        <v>267</v>
      </c>
      <c r="AIP9" s="194" t="s">
        <v>267</v>
      </c>
      <c r="AIQ9" s="194" t="s">
        <v>267</v>
      </c>
      <c r="AIR9" s="194" t="s">
        <v>267</v>
      </c>
      <c r="AIS9" s="194" t="s">
        <v>267</v>
      </c>
      <c r="AIT9" s="194" t="s">
        <v>267</v>
      </c>
      <c r="AIU9" s="194" t="s">
        <v>267</v>
      </c>
      <c r="AIV9" s="194" t="s">
        <v>267</v>
      </c>
      <c r="AIW9" s="194" t="s">
        <v>267</v>
      </c>
      <c r="AIX9" s="194" t="s">
        <v>267</v>
      </c>
      <c r="AIY9" s="194" t="s">
        <v>267</v>
      </c>
      <c r="AIZ9" s="194" t="s">
        <v>267</v>
      </c>
      <c r="AJA9" s="194" t="s">
        <v>267</v>
      </c>
      <c r="AJB9" s="194" t="s">
        <v>267</v>
      </c>
      <c r="AJC9" s="194" t="s">
        <v>267</v>
      </c>
      <c r="AJD9" s="194" t="s">
        <v>267</v>
      </c>
      <c r="AJE9" s="194" t="s">
        <v>267</v>
      </c>
      <c r="AJF9" s="194" t="s">
        <v>267</v>
      </c>
      <c r="AJG9" s="194" t="s">
        <v>267</v>
      </c>
      <c r="AJH9" s="194" t="s">
        <v>267</v>
      </c>
      <c r="AJI9" s="194" t="s">
        <v>267</v>
      </c>
      <c r="AJJ9" s="194" t="s">
        <v>267</v>
      </c>
      <c r="AJK9" s="194" t="s">
        <v>267</v>
      </c>
      <c r="AJL9" s="194" t="s">
        <v>267</v>
      </c>
      <c r="AJM9" s="194" t="s">
        <v>267</v>
      </c>
      <c r="AJN9" s="194" t="s">
        <v>267</v>
      </c>
      <c r="AJO9" s="194" t="s">
        <v>267</v>
      </c>
      <c r="AJP9" s="194" t="s">
        <v>267</v>
      </c>
      <c r="AJQ9" s="194" t="s">
        <v>267</v>
      </c>
      <c r="AJR9" s="194" t="s">
        <v>267</v>
      </c>
      <c r="AJS9" s="194" t="s">
        <v>267</v>
      </c>
      <c r="AJT9" s="194" t="s">
        <v>267</v>
      </c>
      <c r="AJU9" s="194" t="s">
        <v>267</v>
      </c>
      <c r="AJV9" s="194" t="s">
        <v>267</v>
      </c>
      <c r="AJW9" s="194" t="s">
        <v>267</v>
      </c>
      <c r="AJX9" s="194" t="s">
        <v>267</v>
      </c>
      <c r="AJY9" s="194" t="s">
        <v>267</v>
      </c>
      <c r="AJZ9" s="194" t="s">
        <v>267</v>
      </c>
      <c r="AKA9" s="194" t="s">
        <v>267</v>
      </c>
      <c r="AKB9" s="194" t="s">
        <v>267</v>
      </c>
      <c r="AKC9" s="194" t="s">
        <v>267</v>
      </c>
      <c r="AKD9" s="194" t="s">
        <v>267</v>
      </c>
      <c r="AKE9" s="194" t="s">
        <v>267</v>
      </c>
      <c r="AKF9" s="194" t="s">
        <v>267</v>
      </c>
      <c r="AKG9" s="194" t="s">
        <v>267</v>
      </c>
      <c r="AKH9" s="194" t="s">
        <v>267</v>
      </c>
      <c r="AKI9" s="194" t="s">
        <v>267</v>
      </c>
      <c r="AKJ9" s="194" t="s">
        <v>267</v>
      </c>
      <c r="AKK9" s="194" t="s">
        <v>267</v>
      </c>
      <c r="AKL9" s="194" t="s">
        <v>267</v>
      </c>
      <c r="AKM9" s="194" t="s">
        <v>267</v>
      </c>
      <c r="AKN9" s="194" t="s">
        <v>267</v>
      </c>
      <c r="AKO9" s="194" t="s">
        <v>267</v>
      </c>
      <c r="AKP9" s="194" t="s">
        <v>267</v>
      </c>
      <c r="AKQ9" s="194" t="s">
        <v>267</v>
      </c>
      <c r="AKR9" s="194" t="s">
        <v>267</v>
      </c>
      <c r="AKS9" s="194" t="s">
        <v>267</v>
      </c>
      <c r="AKT9" s="194" t="s">
        <v>267</v>
      </c>
      <c r="AKU9" s="194" t="s">
        <v>267</v>
      </c>
      <c r="AKV9" s="194" t="s">
        <v>267</v>
      </c>
      <c r="AKW9" s="194" t="s">
        <v>267</v>
      </c>
      <c r="AKX9" s="194" t="s">
        <v>267</v>
      </c>
      <c r="AKY9" s="194" t="s">
        <v>267</v>
      </c>
      <c r="AKZ9" s="194" t="s">
        <v>267</v>
      </c>
      <c r="ALA9" s="194" t="s">
        <v>267</v>
      </c>
      <c r="ALB9" s="194" t="s">
        <v>267</v>
      </c>
      <c r="ALC9" s="194" t="s">
        <v>267</v>
      </c>
      <c r="ALD9" s="194" t="s">
        <v>267</v>
      </c>
      <c r="ALE9" s="194" t="s">
        <v>267</v>
      </c>
      <c r="ALF9" s="194" t="s">
        <v>267</v>
      </c>
      <c r="ALG9" s="194" t="s">
        <v>267</v>
      </c>
      <c r="ALH9" s="194" t="s">
        <v>267</v>
      </c>
      <c r="ALI9" s="194" t="s">
        <v>267</v>
      </c>
      <c r="ALJ9" s="194" t="s">
        <v>267</v>
      </c>
      <c r="ALK9" s="194" t="s">
        <v>267</v>
      </c>
      <c r="ALL9" s="194" t="s">
        <v>267</v>
      </c>
      <c r="ALM9" s="194" t="s">
        <v>267</v>
      </c>
      <c r="ALN9" s="194" t="s">
        <v>267</v>
      </c>
      <c r="ALO9" s="194" t="s">
        <v>267</v>
      </c>
      <c r="ALP9" s="194" t="s">
        <v>267</v>
      </c>
      <c r="ALQ9" s="194" t="s">
        <v>267</v>
      </c>
      <c r="ALR9" s="194" t="s">
        <v>267</v>
      </c>
      <c r="ALS9" s="194" t="s">
        <v>267</v>
      </c>
      <c r="ALT9" s="194" t="s">
        <v>267</v>
      </c>
      <c r="ALU9" s="194" t="s">
        <v>267</v>
      </c>
      <c r="ALV9" s="194" t="s">
        <v>267</v>
      </c>
      <c r="ALW9" s="194" t="s">
        <v>267</v>
      </c>
      <c r="ALX9" s="194" t="s">
        <v>267</v>
      </c>
      <c r="ALY9" s="194" t="s">
        <v>267</v>
      </c>
      <c r="ALZ9" s="194" t="s">
        <v>267</v>
      </c>
      <c r="AMA9" s="194" t="s">
        <v>267</v>
      </c>
      <c r="AMB9" s="194" t="s">
        <v>267</v>
      </c>
      <c r="AMC9" s="194" t="s">
        <v>267</v>
      </c>
      <c r="AMD9" s="194" t="s">
        <v>267</v>
      </c>
      <c r="AME9" s="194" t="s">
        <v>267</v>
      </c>
      <c r="AMF9" s="194" t="s">
        <v>267</v>
      </c>
      <c r="AMG9" s="194" t="s">
        <v>267</v>
      </c>
      <c r="AMH9" s="194" t="s">
        <v>267</v>
      </c>
      <c r="AMI9" s="194" t="s">
        <v>267</v>
      </c>
      <c r="AMJ9" s="194" t="s">
        <v>267</v>
      </c>
    </row>
    <row r="10" customFormat="false" ht="23.45" hidden="false" customHeight="false" outlineLevel="0" collapsed="false">
      <c r="A10" s="195" t="s">
        <v>36</v>
      </c>
      <c r="B10" s="196" t="s">
        <v>268</v>
      </c>
      <c r="C10" s="197" t="n">
        <v>45020</v>
      </c>
      <c r="D10" s="198"/>
      <c r="E10" s="198" t="s">
        <v>269</v>
      </c>
      <c r="F10" s="196" t="n">
        <v>10</v>
      </c>
      <c r="G10" s="196" t="n">
        <v>5</v>
      </c>
      <c r="H10" s="196" t="s">
        <v>270</v>
      </c>
    </row>
    <row r="11" customFormat="false" ht="13.8" hidden="false" customHeight="false" outlineLevel="0" collapsed="false">
      <c r="A11" s="195" t="s">
        <v>36</v>
      </c>
      <c r="B11" s="196" t="s">
        <v>271</v>
      </c>
      <c r="C11" s="199" t="n">
        <v>45020</v>
      </c>
      <c r="D11" s="196" t="s">
        <v>272</v>
      </c>
      <c r="E11" s="196" t="s">
        <v>273</v>
      </c>
      <c r="F11" s="196" t="n">
        <v>10</v>
      </c>
      <c r="G11" s="196" t="n">
        <v>5</v>
      </c>
      <c r="H11" s="196" t="s">
        <v>39</v>
      </c>
    </row>
    <row r="12" customFormat="false" ht="13.8" hidden="false" customHeight="false" outlineLevel="0" collapsed="false">
      <c r="A12" s="195"/>
      <c r="B12" s="196"/>
      <c r="C12" s="197"/>
      <c r="D12" s="196"/>
      <c r="E12" s="196"/>
      <c r="F12" s="196"/>
      <c r="G12" s="196"/>
      <c r="H12" s="196"/>
    </row>
    <row r="13" customFormat="false" ht="13.8" hidden="false" customHeight="false" outlineLevel="0" collapsed="false">
      <c r="A13" s="196"/>
      <c r="B13" s="196"/>
      <c r="C13" s="197"/>
      <c r="D13" s="196"/>
      <c r="E13" s="196"/>
      <c r="F13" s="196"/>
      <c r="G13" s="196"/>
      <c r="H13" s="196"/>
    </row>
    <row r="14" customFormat="false" ht="13.8" hidden="false" customHeight="false" outlineLevel="0" collapsed="false">
      <c r="A14" s="196"/>
      <c r="B14" s="196"/>
      <c r="C14" s="197"/>
      <c r="D14" s="196"/>
      <c r="E14" s="196"/>
      <c r="F14" s="196"/>
      <c r="G14" s="196"/>
      <c r="H14" s="196"/>
    </row>
    <row r="15" customFormat="false" ht="13.8" hidden="false" customHeight="false" outlineLevel="0" collapsed="false">
      <c r="A15" s="196"/>
      <c r="B15" s="196"/>
      <c r="C15" s="197"/>
      <c r="D15" s="196"/>
      <c r="E15" s="196"/>
      <c r="F15" s="196"/>
      <c r="G15" s="196"/>
      <c r="H15" s="196"/>
    </row>
    <row r="16" customFormat="false" ht="13.8" hidden="false" customHeight="false" outlineLevel="0" collapsed="false">
      <c r="A16" s="196"/>
      <c r="B16" s="196"/>
      <c r="C16" s="197"/>
      <c r="D16" s="196"/>
      <c r="E16" s="196"/>
      <c r="F16" s="196"/>
      <c r="G16" s="196"/>
      <c r="H16" s="196"/>
    </row>
    <row r="17" customFormat="false" ht="13.8" hidden="false" customHeight="false" outlineLevel="0" collapsed="false">
      <c r="A17" s="196"/>
      <c r="B17" s="196"/>
      <c r="C17" s="197"/>
      <c r="D17" s="196"/>
      <c r="E17" s="196"/>
      <c r="F17" s="196"/>
      <c r="G17" s="196"/>
      <c r="H17" s="196"/>
    </row>
    <row r="18" customFormat="false" ht="13.8" hidden="false" customHeight="false" outlineLevel="0" collapsed="false">
      <c r="A18" s="196"/>
      <c r="B18" s="196"/>
      <c r="C18" s="197"/>
      <c r="D18" s="196"/>
      <c r="E18" s="196"/>
      <c r="F18" s="196"/>
      <c r="G18" s="196"/>
      <c r="H18" s="196"/>
    </row>
    <row r="19" customFormat="false" ht="13.8" hidden="false" customHeight="false" outlineLevel="0" collapsed="false">
      <c r="A19" s="196"/>
      <c r="B19" s="196"/>
      <c r="C19" s="197"/>
      <c r="D19" s="196"/>
      <c r="E19" s="196"/>
      <c r="F19" s="196"/>
      <c r="G19" s="196"/>
      <c r="H19" s="196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3" activeCellId="0" sqref="E23"/>
    </sheetView>
  </sheetViews>
  <sheetFormatPr defaultColWidth="15.58984375" defaultRowHeight="13.8" zeroHeight="false" outlineLevelRow="0" outlineLevelCol="0"/>
  <cols>
    <col collapsed="false" customWidth="false" hidden="false" outlineLevel="0" max="1" min="1" style="1" width="15.57"/>
    <col collapsed="false" customWidth="false" hidden="false" outlineLevel="0" max="2" min="2" style="2" width="15.57"/>
    <col collapsed="false" customWidth="true" hidden="false" outlineLevel="0" max="3" min="3" style="1" width="16.77"/>
    <col collapsed="false" customWidth="false" hidden="false" outlineLevel="0" max="5" min="4" style="1" width="15.57"/>
    <col collapsed="false" customWidth="true" hidden="false" outlineLevel="0" max="6" min="6" style="1" width="19.55"/>
    <col collapsed="false" customWidth="true" hidden="false" outlineLevel="0" max="7" min="7" style="1" width="20.3"/>
    <col collapsed="false" customWidth="true" hidden="false" outlineLevel="0" max="8" min="8" style="1" width="21.57"/>
    <col collapsed="false" customWidth="false" hidden="false" outlineLevel="0" max="1024" min="9" style="1" width="15.57"/>
  </cols>
  <sheetData>
    <row r="1" s="200" customFormat="true" ht="13.8" hidden="false" customHeight="false" outlineLevel="0" collapsed="false">
      <c r="A1" s="4" t="s">
        <v>0</v>
      </c>
      <c r="B1" s="4"/>
      <c r="C1" s="28"/>
      <c r="D1" s="4"/>
      <c r="E1" s="4"/>
      <c r="F1" s="4"/>
      <c r="G1" s="4"/>
      <c r="H1" s="4"/>
      <c r="I1" s="4"/>
      <c r="J1" s="4"/>
      <c r="K1" s="4"/>
      <c r="L1" s="4"/>
      <c r="M1" s="4"/>
      <c r="N1" s="7"/>
      <c r="O1" s="7"/>
      <c r="P1" s="4"/>
      <c r="Q1" s="4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="7" customFormat="true" ht="13.8" hidden="false" customHeight="fals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11"/>
      <c r="O2" s="11"/>
      <c r="P2" s="8"/>
      <c r="Q2" s="8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="11" customFormat="true" ht="13.8" hidden="false" customHeight="false" outlineLevel="0" collapsed="false">
      <c r="A3" s="201" t="s">
        <v>2</v>
      </c>
      <c r="B3" s="201" t="s">
        <v>3</v>
      </c>
      <c r="C3" s="201" t="s">
        <v>4</v>
      </c>
      <c r="D3" s="201" t="s">
        <v>4</v>
      </c>
      <c r="E3" s="201" t="s">
        <v>4</v>
      </c>
      <c r="F3" s="201" t="s">
        <v>5</v>
      </c>
      <c r="G3" s="201" t="s">
        <v>5</v>
      </c>
      <c r="H3" s="201" t="s">
        <v>5</v>
      </c>
      <c r="I3" s="201" t="s">
        <v>5</v>
      </c>
      <c r="J3" s="201" t="s">
        <v>4</v>
      </c>
      <c r="K3" s="201" t="s">
        <v>4</v>
      </c>
      <c r="L3" s="16"/>
      <c r="M3" s="16"/>
      <c r="N3" s="15"/>
      <c r="O3" s="15"/>
      <c r="P3" s="16"/>
      <c r="Q3" s="16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="15" customFormat="true" ht="13.8" hidden="false" customHeight="false" outlineLevel="0" collapsed="false">
      <c r="A4" s="8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1"/>
      <c r="O4" s="11"/>
      <c r="P4" s="8"/>
      <c r="Q4" s="8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="18" customFormat="true" ht="23.45" hidden="false" customHeight="false" outlineLevel="0" collapsed="false">
      <c r="A5" s="201" t="s">
        <v>128</v>
      </c>
      <c r="B5" s="201" t="s">
        <v>8</v>
      </c>
      <c r="C5" s="201" t="s">
        <v>9</v>
      </c>
      <c r="D5" s="201" t="s">
        <v>9</v>
      </c>
      <c r="E5" s="201" t="s">
        <v>9</v>
      </c>
      <c r="F5" s="201" t="s">
        <v>274</v>
      </c>
      <c r="G5" s="201" t="s">
        <v>274</v>
      </c>
      <c r="H5" s="201" t="s">
        <v>274</v>
      </c>
      <c r="I5" s="201" t="s">
        <v>274</v>
      </c>
      <c r="J5" s="201" t="s">
        <v>9</v>
      </c>
      <c r="K5" s="201" t="s">
        <v>9</v>
      </c>
      <c r="L5" s="12"/>
      <c r="M5" s="12"/>
      <c r="N5" s="21"/>
      <c r="O5" s="21"/>
      <c r="P5" s="12"/>
      <c r="Q5" s="12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="21" customFormat="true" ht="13.8" hidden="false" customHeight="false" outlineLevel="0" collapsed="false">
      <c r="A6" s="22" t="s">
        <v>13</v>
      </c>
      <c r="B6" s="22"/>
      <c r="C6" s="130"/>
      <c r="D6" s="22"/>
      <c r="E6" s="22"/>
      <c r="F6" s="22"/>
      <c r="G6" s="22"/>
      <c r="H6" s="22"/>
      <c r="I6" s="22"/>
      <c r="J6" s="22"/>
      <c r="K6" s="22"/>
      <c r="L6" s="22"/>
      <c r="M6" s="22"/>
      <c r="N6" s="24"/>
      <c r="O6" s="24"/>
      <c r="P6" s="22"/>
      <c r="Q6" s="22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 s="24" customFormat="true" ht="30" hidden="false" customHeight="true" outlineLevel="0" collapsed="false">
      <c r="A7" s="16" t="s">
        <v>275</v>
      </c>
      <c r="B7" s="16" t="s">
        <v>276</v>
      </c>
      <c r="C7" s="40"/>
      <c r="D7" s="16" t="s">
        <v>277</v>
      </c>
      <c r="E7" s="16" t="s">
        <v>278</v>
      </c>
      <c r="F7" s="16" t="s">
        <v>279</v>
      </c>
      <c r="G7" s="16" t="s">
        <v>280</v>
      </c>
      <c r="H7" s="16" t="s">
        <v>281</v>
      </c>
      <c r="I7" s="16" t="s">
        <v>282</v>
      </c>
      <c r="J7" s="16" t="s">
        <v>283</v>
      </c>
      <c r="K7" s="16" t="s">
        <v>284</v>
      </c>
      <c r="L7" s="12"/>
      <c r="M7" s="12"/>
      <c r="N7" s="21"/>
      <c r="O7" s="21"/>
      <c r="P7" s="12"/>
      <c r="Q7" s="12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="26" customFormat="true" ht="13.8" hidden="false" customHeight="false" outlineLevel="0" collapsed="false">
      <c r="A8" s="28" t="s">
        <v>23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30"/>
      <c r="O8" s="30"/>
      <c r="P8" s="28"/>
      <c r="Q8" s="28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="15" customFormat="true" ht="23.45" hidden="false" customHeight="false" outlineLevel="0" collapsed="false">
      <c r="A9" s="202" t="s">
        <v>24</v>
      </c>
      <c r="B9" s="202" t="s">
        <v>25</v>
      </c>
      <c r="C9" s="203" t="s">
        <v>26</v>
      </c>
      <c r="D9" s="202" t="s">
        <v>27</v>
      </c>
      <c r="E9" s="202" t="s">
        <v>55</v>
      </c>
      <c r="F9" s="202" t="s">
        <v>285</v>
      </c>
      <c r="G9" s="202" t="s">
        <v>286</v>
      </c>
      <c r="H9" s="202" t="s">
        <v>281</v>
      </c>
      <c r="I9" s="202" t="s">
        <v>287</v>
      </c>
      <c r="J9" s="202" t="s">
        <v>288</v>
      </c>
      <c r="K9" s="204" t="s">
        <v>35</v>
      </c>
    </row>
    <row r="10" customFormat="false" ht="101.8" hidden="false" customHeight="false" outlineLevel="0" collapsed="false">
      <c r="A10" s="205" t="s">
        <v>271</v>
      </c>
      <c r="B10" s="206" t="n">
        <v>45033</v>
      </c>
      <c r="C10" s="1" t="s">
        <v>289</v>
      </c>
      <c r="D10" s="207" t="s">
        <v>273</v>
      </c>
      <c r="E10" s="207" t="s">
        <v>290</v>
      </c>
      <c r="F10" s="208" t="n">
        <v>38.9</v>
      </c>
      <c r="H10" s="209" t="n">
        <v>19.384</v>
      </c>
      <c r="I10" s="208" t="n">
        <v>0.473</v>
      </c>
      <c r="J10" s="210" t="s">
        <v>291</v>
      </c>
      <c r="K10" s="207" t="s">
        <v>292</v>
      </c>
    </row>
    <row r="11" customFormat="false" ht="13.8" hidden="false" customHeight="false" outlineLevel="0" collapsed="false">
      <c r="A11" s="210"/>
      <c r="B11" s="206"/>
      <c r="C11" s="207"/>
      <c r="D11" s="207"/>
      <c r="E11" s="208"/>
      <c r="F11" s="208"/>
      <c r="G11" s="210"/>
      <c r="H11" s="207"/>
      <c r="I11" s="208"/>
    </row>
    <row r="12" customFormat="false" ht="13.8" hidden="false" customHeight="false" outlineLevel="0" collapsed="false">
      <c r="A12" s="210"/>
      <c r="B12" s="206"/>
      <c r="C12" s="207"/>
      <c r="D12" s="207"/>
      <c r="E12" s="208"/>
      <c r="F12" s="208"/>
      <c r="G12" s="210"/>
      <c r="H12" s="207"/>
      <c r="I12" s="208"/>
    </row>
    <row r="13" customFormat="false" ht="13.8" hidden="false" customHeight="false" outlineLevel="0" collapsed="false">
      <c r="A13" s="211"/>
      <c r="H13" s="208"/>
      <c r="I13" s="208"/>
    </row>
    <row r="14" customFormat="false" ht="13.8" hidden="false" customHeight="false" outlineLevel="0" collapsed="false">
      <c r="A14" s="211"/>
      <c r="H14" s="208"/>
      <c r="I14" s="208"/>
    </row>
    <row r="15" customFormat="false" ht="13.8" hidden="false" customHeight="false" outlineLevel="0" collapsed="false">
      <c r="A15" s="212"/>
      <c r="B15" s="206"/>
      <c r="C15" s="208"/>
      <c r="D15" s="208"/>
      <c r="E15" s="208"/>
      <c r="F15" s="208"/>
      <c r="G15" s="208"/>
      <c r="H15" s="208"/>
      <c r="I15" s="208"/>
    </row>
    <row r="16" customFormat="false" ht="13.8" hidden="false" customHeight="false" outlineLevel="0" collapsed="false">
      <c r="A16" s="212"/>
      <c r="B16" s="206"/>
      <c r="C16" s="208"/>
      <c r="D16" s="208"/>
      <c r="E16" s="208"/>
      <c r="F16" s="208"/>
      <c r="G16" s="208"/>
      <c r="H16" s="208"/>
      <c r="I16" s="208"/>
    </row>
    <row r="17" customFormat="false" ht="13.8" hidden="false" customHeight="false" outlineLevel="0" collapsed="false">
      <c r="A17" s="211"/>
    </row>
    <row r="18" customFormat="false" ht="13.8" hidden="false" customHeight="false" outlineLevel="0" collapsed="false">
      <c r="A18" s="2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1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selection pane="topLeft" activeCell="L27" activeCellId="0" sqref="L27"/>
    </sheetView>
  </sheetViews>
  <sheetFormatPr defaultColWidth="17.34375" defaultRowHeight="13.8" zeroHeight="false" outlineLevelRow="0" outlineLevelCol="0"/>
  <cols>
    <col collapsed="false" customWidth="false" hidden="false" outlineLevel="0" max="1" min="1" style="213" width="17.32"/>
    <col collapsed="false" customWidth="false" hidden="false" outlineLevel="0" max="2" min="2" style="214" width="17.29"/>
    <col collapsed="false" customWidth="false" hidden="false" outlineLevel="0" max="3" min="3" style="213" width="17.32"/>
    <col collapsed="false" customWidth="false" hidden="false" outlineLevel="0" max="6" min="4" style="215" width="17.29"/>
    <col collapsed="false" customWidth="false" hidden="false" outlineLevel="0" max="12" min="7" style="213" width="17.32"/>
    <col collapsed="false" customWidth="true" hidden="false" outlineLevel="0" max="13" min="13" style="216" width="20.04"/>
    <col collapsed="false" customWidth="false" hidden="false" outlineLevel="0" max="1024" min="14" style="213" width="17.32"/>
  </cols>
  <sheetData>
    <row r="1" s="220" customFormat="true" ht="13.8" hidden="false" customHeight="false" outlineLevel="0" collapsed="false">
      <c r="A1" s="217" t="s">
        <v>0</v>
      </c>
      <c r="B1" s="218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9"/>
      <c r="R1" s="219"/>
      <c r="S1" s="217"/>
      <c r="T1" s="217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</row>
    <row r="2" s="219" customFormat="true" ht="13.8" hidden="false" customHeight="false" outlineLevel="0" collapsed="false">
      <c r="A2" s="221" t="s">
        <v>1</v>
      </c>
      <c r="B2" s="222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3"/>
      <c r="R2" s="223"/>
      <c r="S2" s="221"/>
      <c r="T2" s="221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</row>
    <row r="3" s="223" customFormat="true" ht="13.8" hidden="false" customHeight="false" outlineLevel="0" collapsed="false">
      <c r="A3" s="224" t="s">
        <v>128</v>
      </c>
      <c r="B3" s="225" t="s">
        <v>3</v>
      </c>
      <c r="C3" s="226" t="s">
        <v>4</v>
      </c>
      <c r="D3" s="226" t="s">
        <v>4</v>
      </c>
      <c r="E3" s="224" t="s">
        <v>4</v>
      </c>
      <c r="F3" s="224" t="s">
        <v>5</v>
      </c>
      <c r="G3" s="224" t="s">
        <v>4</v>
      </c>
      <c r="H3" s="226" t="s">
        <v>5</v>
      </c>
      <c r="I3" s="227" t="s">
        <v>5</v>
      </c>
      <c r="J3" s="227" t="s">
        <v>5</v>
      </c>
      <c r="K3" s="227" t="s">
        <v>5</v>
      </c>
      <c r="L3" s="228" t="s">
        <v>4</v>
      </c>
      <c r="M3" s="226"/>
      <c r="N3" s="229"/>
      <c r="O3" s="230"/>
      <c r="P3" s="230"/>
      <c r="Q3" s="220"/>
      <c r="R3" s="220"/>
      <c r="S3" s="230"/>
      <c r="T3" s="23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</row>
    <row r="4" s="220" customFormat="true" ht="13.8" hidden="false" customHeight="false" outlineLevel="0" collapsed="false">
      <c r="A4" s="221" t="s">
        <v>6</v>
      </c>
      <c r="B4" s="222"/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3"/>
      <c r="R4" s="223"/>
      <c r="S4" s="221"/>
      <c r="T4" s="221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</row>
    <row r="5" s="232" customFormat="true" ht="30" hidden="false" customHeight="true" outlineLevel="0" collapsed="false">
      <c r="A5" s="224" t="s">
        <v>128</v>
      </c>
      <c r="B5" s="225" t="s">
        <v>8</v>
      </c>
      <c r="C5" s="226"/>
      <c r="D5" s="226"/>
      <c r="E5" s="226"/>
      <c r="F5" s="226" t="s">
        <v>293</v>
      </c>
      <c r="G5" s="226"/>
      <c r="H5" s="226" t="s">
        <v>293</v>
      </c>
      <c r="I5" s="227" t="s">
        <v>294</v>
      </c>
      <c r="J5" s="227" t="s">
        <v>84</v>
      </c>
      <c r="K5" s="227" t="s">
        <v>84</v>
      </c>
      <c r="L5" s="226"/>
      <c r="M5" s="226"/>
      <c r="N5" s="229"/>
      <c r="O5" s="229"/>
      <c r="P5" s="229"/>
      <c r="Q5" s="231"/>
      <c r="R5" s="231"/>
      <c r="S5" s="229"/>
      <c r="T5" s="229"/>
      <c r="U5" s="231"/>
      <c r="V5" s="231"/>
      <c r="W5" s="231"/>
      <c r="X5" s="231"/>
      <c r="Y5" s="231"/>
      <c r="Z5" s="231"/>
      <c r="AA5" s="231"/>
      <c r="AB5" s="231"/>
      <c r="AC5" s="231"/>
      <c r="AD5" s="231"/>
      <c r="AE5" s="231"/>
    </row>
    <row r="6" s="231" customFormat="true" ht="13.8" hidden="false" customHeight="false" outlineLevel="0" collapsed="false">
      <c r="A6" s="221" t="s">
        <v>13</v>
      </c>
      <c r="B6" s="222"/>
      <c r="C6" s="221"/>
      <c r="D6" s="221"/>
      <c r="E6" s="221"/>
      <c r="F6" s="221"/>
      <c r="G6" s="221"/>
      <c r="H6" s="221"/>
      <c r="I6" s="233"/>
      <c r="J6" s="233"/>
      <c r="K6" s="233"/>
      <c r="L6" s="221"/>
      <c r="M6" s="221"/>
      <c r="N6" s="221"/>
      <c r="O6" s="221"/>
      <c r="P6" s="221"/>
      <c r="Q6" s="223"/>
      <c r="R6" s="223"/>
      <c r="S6" s="221"/>
      <c r="T6" s="221"/>
      <c r="U6" s="223"/>
      <c r="V6" s="223"/>
      <c r="W6" s="223"/>
      <c r="X6" s="223"/>
      <c r="Y6" s="223"/>
      <c r="Z6" s="223"/>
      <c r="AA6" s="223"/>
      <c r="AB6" s="223"/>
      <c r="AC6" s="223"/>
      <c r="AD6" s="223"/>
      <c r="AE6" s="223"/>
    </row>
    <row r="7" s="223" customFormat="true" ht="45.8" hidden="false" customHeight="false" outlineLevel="0" collapsed="false">
      <c r="A7" s="234" t="s">
        <v>295</v>
      </c>
      <c r="B7" s="235" t="s">
        <v>276</v>
      </c>
      <c r="C7" s="234"/>
      <c r="D7" s="234"/>
      <c r="E7" s="234" t="s">
        <v>296</v>
      </c>
      <c r="F7" s="234" t="s">
        <v>297</v>
      </c>
      <c r="G7" s="234" t="s">
        <v>298</v>
      </c>
      <c r="H7" s="234" t="s">
        <v>299</v>
      </c>
      <c r="I7" s="236" t="s">
        <v>300</v>
      </c>
      <c r="J7" s="236" t="s">
        <v>301</v>
      </c>
      <c r="K7" s="236" t="s">
        <v>302</v>
      </c>
      <c r="L7" s="237" t="s">
        <v>303</v>
      </c>
      <c r="M7" s="229"/>
      <c r="N7" s="229"/>
      <c r="O7" s="229"/>
      <c r="P7" s="229"/>
      <c r="Q7" s="231"/>
      <c r="R7" s="231"/>
      <c r="S7" s="229"/>
      <c r="T7" s="229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</row>
    <row r="8" s="238" customFormat="true" ht="13.8" hidden="false" customHeight="false" outlineLevel="0" collapsed="false">
      <c r="A8" s="217" t="s">
        <v>23</v>
      </c>
      <c r="B8" s="218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9"/>
      <c r="R8" s="219"/>
      <c r="S8" s="217"/>
      <c r="T8" s="217"/>
      <c r="U8" s="219"/>
      <c r="V8" s="219"/>
      <c r="W8" s="219"/>
      <c r="X8" s="219"/>
      <c r="Y8" s="219"/>
      <c r="Z8" s="219"/>
      <c r="AA8" s="219"/>
      <c r="AB8" s="219"/>
      <c r="AC8" s="219"/>
      <c r="AD8" s="219"/>
      <c r="AE8" s="219"/>
    </row>
    <row r="9" s="219" customFormat="true" ht="31.5" hidden="false" customHeight="true" outlineLevel="0" collapsed="false">
      <c r="A9" s="239" t="s">
        <v>24</v>
      </c>
      <c r="B9" s="239" t="s">
        <v>25</v>
      </c>
      <c r="C9" s="239" t="s">
        <v>26</v>
      </c>
      <c r="D9" s="239" t="s">
        <v>27</v>
      </c>
      <c r="E9" s="239" t="s">
        <v>304</v>
      </c>
      <c r="F9" s="239" t="s">
        <v>305</v>
      </c>
      <c r="G9" s="239" t="s">
        <v>306</v>
      </c>
      <c r="H9" s="239" t="s">
        <v>307</v>
      </c>
      <c r="I9" s="239" t="s">
        <v>308</v>
      </c>
      <c r="J9" s="239" t="s">
        <v>309</v>
      </c>
      <c r="K9" s="239" t="s">
        <v>310</v>
      </c>
      <c r="L9" s="240" t="s">
        <v>35</v>
      </c>
      <c r="M9" s="241"/>
      <c r="N9" s="242"/>
      <c r="O9" s="220" t="s">
        <v>267</v>
      </c>
      <c r="P9" s="220" t="s">
        <v>267</v>
      </c>
      <c r="Q9" s="220" t="s">
        <v>267</v>
      </c>
      <c r="R9" s="220" t="s">
        <v>267</v>
      </c>
      <c r="S9" s="220" t="s">
        <v>267</v>
      </c>
      <c r="T9" s="220" t="s">
        <v>267</v>
      </c>
      <c r="U9" s="220" t="s">
        <v>267</v>
      </c>
      <c r="V9" s="220" t="s">
        <v>267</v>
      </c>
      <c r="W9" s="220" t="s">
        <v>267</v>
      </c>
      <c r="X9" s="220" t="s">
        <v>267</v>
      </c>
      <c r="Y9" s="220" t="s">
        <v>267</v>
      </c>
      <c r="Z9" s="220" t="s">
        <v>267</v>
      </c>
      <c r="AA9" s="220" t="s">
        <v>267</v>
      </c>
      <c r="AB9" s="220" t="s">
        <v>267</v>
      </c>
      <c r="AC9" s="220" t="s">
        <v>267</v>
      </c>
      <c r="AD9" s="220" t="s">
        <v>267</v>
      </c>
      <c r="AE9" s="220" t="s">
        <v>267</v>
      </c>
    </row>
    <row r="10" customFormat="false" ht="16.5" hidden="false" customHeight="true" outlineLevel="0" collapsed="false">
      <c r="A10" s="243" t="s">
        <v>36</v>
      </c>
      <c r="B10" s="244" t="n">
        <v>45012</v>
      </c>
      <c r="C10" s="245" t="s">
        <v>289</v>
      </c>
      <c r="D10" s="245" t="s">
        <v>311</v>
      </c>
      <c r="E10" s="246"/>
      <c r="F10" s="236"/>
      <c r="G10" s="247"/>
      <c r="H10" s="247" t="n">
        <v>530</v>
      </c>
      <c r="I10" s="248" t="n">
        <f aca="false">H10/GrowthRun!$C$10</f>
        <v>17.6666666666667</v>
      </c>
      <c r="J10" s="249"/>
      <c r="K10" s="249"/>
      <c r="L10" s="242" t="s">
        <v>312</v>
      </c>
      <c r="N10" s="242"/>
    </row>
    <row r="11" customFormat="false" ht="16.5" hidden="false" customHeight="true" outlineLevel="0" collapsed="false">
      <c r="A11" s="243" t="s">
        <v>36</v>
      </c>
      <c r="B11" s="244" t="n">
        <v>45012</v>
      </c>
      <c r="C11" s="245" t="s">
        <v>289</v>
      </c>
      <c r="D11" s="245" t="s">
        <v>311</v>
      </c>
      <c r="E11" s="246"/>
      <c r="F11" s="236"/>
      <c r="G11" s="247"/>
      <c r="H11" s="247" t="n">
        <v>870</v>
      </c>
      <c r="I11" s="248" t="n">
        <f aca="false">H11/GrowthRun!$C$10</f>
        <v>29</v>
      </c>
      <c r="J11" s="249"/>
      <c r="K11" s="249"/>
      <c r="L11" s="242" t="s">
        <v>313</v>
      </c>
      <c r="N11" s="242"/>
    </row>
    <row r="12" customFormat="false" ht="16.5" hidden="false" customHeight="true" outlineLevel="0" collapsed="false">
      <c r="A12" s="243" t="s">
        <v>36</v>
      </c>
      <c r="B12" s="244" t="n">
        <v>45012</v>
      </c>
      <c r="C12" s="245" t="s">
        <v>289</v>
      </c>
      <c r="D12" s="245" t="s">
        <v>311</v>
      </c>
      <c r="E12" s="246"/>
      <c r="F12" s="236"/>
      <c r="G12" s="247"/>
      <c r="H12" s="247" t="n">
        <v>760</v>
      </c>
      <c r="I12" s="248" t="n">
        <f aca="false">H12/GrowthRun!$C$10</f>
        <v>25.3333333333333</v>
      </c>
      <c r="J12" s="249"/>
      <c r="K12" s="249"/>
      <c r="L12" s="242" t="s">
        <v>314</v>
      </c>
      <c r="N12" s="242"/>
    </row>
    <row r="13" customFormat="false" ht="16.5" hidden="false" customHeight="true" outlineLevel="0" collapsed="false">
      <c r="A13" s="243" t="s">
        <v>36</v>
      </c>
      <c r="B13" s="244" t="n">
        <v>45012</v>
      </c>
      <c r="C13" s="245" t="s">
        <v>289</v>
      </c>
      <c r="D13" s="245" t="s">
        <v>311</v>
      </c>
      <c r="E13" s="246"/>
      <c r="F13" s="236"/>
      <c r="G13" s="247"/>
      <c r="H13" s="247" t="n">
        <v>310</v>
      </c>
      <c r="I13" s="248" t="n">
        <f aca="false">H13/GrowthRun!$C$10</f>
        <v>10.3333333333333</v>
      </c>
      <c r="J13" s="249"/>
      <c r="K13" s="249"/>
      <c r="L13" s="242" t="s">
        <v>315</v>
      </c>
      <c r="N13" s="242"/>
    </row>
    <row r="14" customFormat="false" ht="13.8" hidden="false" customHeight="false" outlineLevel="0" collapsed="false">
      <c r="A14" s="250"/>
      <c r="L14" s="216"/>
      <c r="N14" s="216"/>
    </row>
    <row r="15" customFormat="false" ht="13.8" hidden="false" customHeight="false" outlineLevel="0" collapsed="false">
      <c r="A15" s="250"/>
    </row>
    <row r="16" customFormat="false" ht="13.8" hidden="false" customHeight="false" outlineLevel="0" collapsed="false">
      <c r="A16" s="250"/>
    </row>
    <row r="17" customFormat="false" ht="13.8" hidden="false" customHeight="false" outlineLevel="0" collapsed="false">
      <c r="A17" s="250"/>
    </row>
    <row r="18" customFormat="false" ht="13.8" hidden="false" customHeight="false" outlineLevel="0" collapsed="false">
      <c r="A18" s="250"/>
    </row>
    <row r="19" customFormat="false" ht="13.8" hidden="false" customHeight="false" outlineLevel="0" collapsed="false">
      <c r="A19" s="250"/>
    </row>
    <row r="20" customFormat="false" ht="13.8" hidden="false" customHeight="false" outlineLevel="0" collapsed="false">
      <c r="A20" s="250"/>
    </row>
    <row r="21" customFormat="false" ht="13.8" hidden="false" customHeight="false" outlineLevel="0" collapsed="false">
      <c r="A21" s="2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2023-06-19T15:01:41Z</dcterms:modified>
  <cp:revision>143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