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<sst xmlns="http://schemas.openxmlformats.org/spreadsheetml/2006/main" count="771" uniqueCount="330">
  <si>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</si>
  <si>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</si>
  <si>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</si>
  <si>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</si>
  <si>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</si>
  <si>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</si>
  <si>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</si>
  <si>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</si>
  <si>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</si>
  <si>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</si>
  <si>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</si>
  <si>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</si>
  <si>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</si>
  <si>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</si>
  <si>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</si>
  <si>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</si>
  <si>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</si>
  <si>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</si>
  <si>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</si>
  <si>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</si>
  <si>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</si>
  <si>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</si>
  <si>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</si>
  <si>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</si>
  <si>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</si>
  <si>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</si>
  <si>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</si>
  <si>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</si>
  <si>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</si>
  <si>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</si>
  <si>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</si>
  <si>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</si>
  <si>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</si>
  <si>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</si>
  <si>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</si>
  <si>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</si>
  <si>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019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</si>
  <si>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</si>
  <si>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</si>
  <si>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</si>
  <si>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</si>
  <si>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</si>
  <si>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</si>
  <si>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First growth with oxygen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</si>
  <si>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</si>
  <si>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</si>
  <si>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</si>
  <si>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</si>
  <si>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</si>
  <si>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</si>
  <si>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</si>
  <si>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</si>
  <si>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</si>
  <si>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</si>
  <si>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</si>
  <si>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</si>
  <si>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</si>
  <si>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</si>
  <si>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</si>
  <si>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</si>
  <si>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</si>
  <si>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</si>
  <si>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</si>
  <si>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</si>
  <si>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</si>
  <si>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</si>
  <si>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</si>
  <si>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</si>
  <si>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</si>
  <si>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</si>
  <si>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</si>
  <si>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</si>
  <si>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</si>
  <si>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</si>
  <si>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</si>
  <si>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</si>
  <si>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</si>
  <si>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</si>
  <si>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</si>
  <si>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O2</t>
  </si>
  <si>
    <t xml:space="preserve">7782-44-7</t>
  </si>
  <si>
    <t xml:space="preserve">oxygen</t>
  </si>
  <si>
    <t xml:space="preserve">rivoira</t>
  </si>
  <si>
    <t xml:space="preserve">6.0</t>
  </si>
  <si>
    <t xml:space="preserve">Pressure ~ 160 bar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</si>
  <si>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</si>
  <si>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</si>
  <si>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</si>
  <si>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</si>
  <si>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</si>
  <si>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</si>
  <si>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</si>
  <si>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</si>
  <si>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</si>
  <si>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</si>
  <si>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</si>
  <si>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</si>
  <si>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</si>
  <si>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</si>
  <si>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</si>
  <si>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</si>
  <si>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</si>
  <si>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</si>
  <si>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</si>
  <si>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</si>
  <si>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</si>
  <si>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</si>
  <si>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</si>
  <si>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</si>
  <si>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</si>
  <si>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</si>
  <si>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</si>
  <si>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</si>
  <si>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</si>
  <si>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</si>
  <si>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</si>
  <si>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S019</t>
  </si>
  <si>
    <t xml:space="preserve">sapphire</t>
  </si>
  <si>
    <t xml:space="preserve">CR21UP0001-0025</t>
  </si>
  <si>
    <t xml:space="preserve">Cryscore</t>
  </si>
  <si>
    <t xml:space="preserve">001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</si>
  <si>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</si>
  <si>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</si>
  <si>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</si>
  <si>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</si>
  <si>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</si>
  <si>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</si>
  <si>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</si>
  <si>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</si>
  <si>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</si>
  <si>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</si>
  <si>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</si>
  <si>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</si>
  <si>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</si>
  <si>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</si>
  <si>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</si>
  <si>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</si>
  <si>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</si>
  <si>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</si>
  <si>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</si>
  <si>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</si>
  <si>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</t>
  </si>
  <si>
    <t xml:space="preserve">Temperature</t>
  </si>
  <si>
    <t xml:space="preserve">Time</t>
  </si>
  <si>
    <t xml:space="preserve">my_item</t>
  </si>
  <si>
    <t xml:space="preserve">V</t>
  </si>
  <si>
    <t xml:space="preserve">Ti</t>
  </si>
  <si>
    <t xml:space="preserve">Ga</t>
  </si>
  <si>
    <t xml:space="preserve">U</t>
  </si>
  <si>
    <t xml:space="preserve">okay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</si>
  <si>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</si>
  <si>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</si>
  <si>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</si>
  <si>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</si>
  <si>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</si>
  <si>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</si>
  <si>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</si>
  <si>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</si>
  <si>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</si>
  <si>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</si>
  <si>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</si>
  <si>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</si>
  <si>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</si>
  <si>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</si>
  <si>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</si>
  <si>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</si>
  <si>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</si>
  <si>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</si>
  <si>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</si>
  <si>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</si>
  <si>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</si>
  <si>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</si>
  <si>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</si>
  <si>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</si>
  <si>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</si>
  <si>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
T(Zone 2) = T(Zone1-20°C)</t>
  </si>
  <si>
    <t xml:space="preserve">cracking start</t>
  </si>
  <si>
    <t xml:space="preserve">start heating cracking furnace
setpoint = 600 °C</t>
  </si>
  <si>
    <t xml:space="preserve">open O2</t>
  </si>
  <si>
    <t xml:space="preserve">oxygen directed in the reactor, flow=500 sccm</t>
  </si>
  <si>
    <t xml:space="preserve">open TMG</t>
  </si>
  <si>
    <t xml:space="preserve">activate EV7, open gallium bubbler</t>
  </si>
  <si>
    <t xml:space="preserve">pre-growth</t>
  </si>
  <si>
    <t xml:space="preserve">oxygen flow = 1500 for 2 minutes before the growth</t>
  </si>
  <si>
    <t xml:space="preserve">100</t>
  </si>
  <si>
    <t xml:space="preserve">1400</t>
  </si>
  <si>
    <t xml:space="preserve">growth start</t>
  </si>
  <si>
    <t xml:space="preserve">activate precursor EV</t>
  </si>
  <si>
    <t xml:space="preserve">torr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</si>
  <si>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</si>
  <si>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</si>
  <si>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</si>
  <si>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</si>
  <si>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</si>
  <si>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</si>
  <si>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</si>
  <si>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</si>
  <si>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</si>
  <si>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</si>
  <si>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</si>
  <si>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</si>
  <si>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</si>
  <si>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</si>
  <si>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</t>
  </si>
  <si>
    <t xml:space="preserve">O2 flow</t>
  </si>
  <si>
    <t xml:space="preserve">O2 partial pressure</t>
  </si>
  <si>
    <t xml:space="preserve">carrier line flow</t>
  </si>
  <si>
    <t xml:space="preserve">Oxygen valve open?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</si>
  <si>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</si>
  <si>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</si>
  <si>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</si>
  <si>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</si>
  <si>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</si>
  <si>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</si>
  <si>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</si>
  <si>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</si>
  <si>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</si>
  <si>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</si>
  <si>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</si>
  <si>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</si>
  <si>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</si>
  <si>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</si>
  <si>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</si>
  <si>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</si>
  <si>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</si>
  <si>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</si>
  <si>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Bubbler 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</si>
  <si>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</si>
  <si>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</si>
  <si>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</si>
  <si>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</si>
  <si>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</si>
  <si>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</si>
  <si>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</si>
  <si>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Gas Flow Carrier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</si>
  <si>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</si>
  <si>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</si>
  <si>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</si>
  <si>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</si>
  <si>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</si>
  <si>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</si>
  <si>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</si>
  <si>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</si>
  <si>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</si>
  <si>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</si>
  <si>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</si>
  <si>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deposition in reactor at 850°C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</si>
  <si>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</si>
  <si>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</si>
  <si>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</si>
  <si>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</si>
  <si>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</si>
  <si>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</si>
  <si>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</si>
  <si>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</si>
  <si>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</si>
  <si>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</si>
  <si>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</si>
  <si>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</si>
  <si>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</si>
  <si>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</si>
  <si>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</si>
  <si>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</si>
  <si>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</si>
  <si>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</si>
  <si>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</si>
  <si>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</si>
  <si>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</si>
  <si>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</si>
  <si>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</si>
  <si>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</si>
  <si>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</si>
  <si>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</si>
  <si>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</si>
  <si>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</si>
  <si>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Peak FWHM Rocking Curve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</si>
  <si>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</si>
  <si>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</si>
  <si>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</si>
  <si>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</si>
  <si>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</si>
  <si>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</si>
  <si>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</si>
  <si>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</si>
  <si>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</si>
  <si>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</si>
  <si>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</si>
  <si>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</si>
  <si>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</si>
  <si>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Characterization</t>
  </si>
  <si>
    <t xml:space="preserve">Reflectance</t>
  </si>
  <si>
    <t xml:space="preserve">center</t>
  </si>
  <si>
    <t xml:space="preserve">mid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</si>
  <si>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</si>
  <si>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</si>
  <si>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</si>
  <si>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</si>
  <si>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</si>
  <si>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</si>
  <si>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</si>
  <si>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234-4</t>
  </si>
  <si>
    <t xml:space="preserve">contact preparation</t>
  </si>
  <si>
    <t xml:space="preserve">sputtering</t>
  </si>
  <si>
    <t xml:space="preserve">p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</si>
  <si>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</si>
  <si>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</si>
  <si>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</si>
  <si>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</si>
  <si>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</si>
  <si>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</si>
  <si>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</si>
  <si>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</si>
  <si>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</si>
  <si>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</si>
  <si>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</si>
  <si>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</si>
  <si>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</si>
  <si>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</si>
  <si>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</si>
  <si>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</si>
  <si>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</si>
  <si>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</si>
  <si>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</si>
  <si>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</si>
  <si>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</si>
  <si>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</si>
  <si>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</si>
  <si>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electro-optical</t>
  </si>
  <si>
    <t xml:space="preserve">Absorbance</t>
  </si>
  <si>
    <t xml:space="preserve">Hall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</si>
</sst>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yyyy\-mm\-dd;@"/>
    <numFmt numFmtId="167" formatCode="m/d/yyyy"/>
    <numFmt numFmtId="168" formatCode="0"/>
    <numFmt numFmtId="169" formatCode="yyyy\-mm\-dd"/>
    <numFmt numFmtId="170" formatCode="General"/>
    <numFmt numFmtId="171" formatCode="0.00"/>
    <numFmt numFmtId="172" formatCode="0.0"/>
    <numFmt numFmtId="173" formatCode="0.00E+00"/>
    <numFmt numFmtId="174" formatCode="&quot;TRUE&quot;;&quot;TRUE&quot;;&quot;FALSE&quot;"/>
    <numFmt numFmtId="175" formatCode="#,##0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2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0" activeCellId="0" sqref="J10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1" width="22.86"/>
    <col collapsed="false" customWidth="true" hidden="false" outlineLevel="0" max="3" min="3" style="1" width="15"/>
    <col collapsed="false" customWidth="true" hidden="false" outlineLevel="0" max="4" min="4" style="1" width="11.42"/>
    <col collapsed="false" customWidth="true" hidden="false" outlineLevel="0" max="5" min="5" style="1" width="16.42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6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2"/>
    <col collapsed="false" customWidth="true" hidden="false" outlineLevel="0" max="12" min="12" style="2" width="23.15"/>
    <col collapsed="false" customWidth="true" hidden="false" outlineLevel="0" max="13" min="13" style="1" width="33.71"/>
    <col collapsed="false" customWidth="true" hidden="false" outlineLevel="0" max="14" min="14" style="1" width="39.86"/>
    <col collapsed="false" customWidth="true" hidden="false" outlineLevel="0" max="15" min="15" style="1" width="18.71"/>
    <col collapsed="false" customWidth="false" hidden="false" outlineLevel="0" max="1023" min="16" style="1" width="27.42"/>
    <col collapsed="false" customWidth="true" hidden="false" outlineLevel="0" max="1024" min="1024" style="0" width="27.58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30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75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0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45" hidden="false" customHeight="false" outlineLevel="0" collapsed="false">
      <c r="A10" s="28" t="s">
        <v>36</v>
      </c>
      <c r="B10" s="29" t="n">
        <v>45027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31" t="n">
        <v>800</v>
      </c>
      <c r="I10" s="31" t="s">
        <v>42</v>
      </c>
      <c r="J10" s="32" t="n">
        <f aca="false">GrowthRun!AH10/GrowthRun!N10</f>
        <v>1918.52551990829</v>
      </c>
      <c r="K10" s="31" t="n">
        <v>30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6"/>
      <c r="O11" s="37"/>
      <c r="P11" s="37"/>
      <c r="Q11" s="37"/>
    </row>
    <row r="12" s="38" customFormat="true" ht="15" hidden="false" customHeight="false" outlineLevel="0" collapsed="false">
      <c r="L12" s="36"/>
      <c r="O12" s="39"/>
      <c r="P12" s="39"/>
      <c r="Q12" s="39"/>
    </row>
    <row r="13" s="38" customFormat="true" ht="15" hidden="false" customHeight="false" outlineLevel="0" collapsed="false">
      <c r="L13" s="40"/>
    </row>
    <row r="14" s="38" customFormat="true" ht="15" hidden="false" customHeight="false" outlineLevel="0" collapsed="false">
      <c r="L14" s="40"/>
    </row>
    <row r="15" s="38" customFormat="true" ht="15" hidden="false" customHeight="false" outlineLevel="0" collapsed="false">
      <c r="L15" s="40"/>
    </row>
    <row r="16" s="38" customFormat="true" ht="15" hidden="false" customHeight="false" outlineLevel="0" collapsed="false">
      <c r="L16" s="40"/>
    </row>
    <row r="17" s="38" customFormat="true" ht="15" hidden="false" customHeight="false" outlineLevel="0" collapsed="false">
      <c r="L17" s="41"/>
    </row>
    <row r="18" s="38" customFormat="true" ht="15" hidden="false" customHeight="false" outlineLevel="0" collapsed="false">
      <c r="L18" s="41"/>
    </row>
    <row r="19" s="38" customFormat="true" ht="15" hidden="false" customHeight="false" outlineLevel="0" collapsed="false">
      <c r="L19" s="41"/>
    </row>
    <row r="20" s="38" customFormat="true" ht="15" hidden="false" customHeight="false" outlineLevel="0" collapsed="false">
      <c r="L20" s="41"/>
    </row>
    <row r="21" s="38" customFormat="true" ht="15" hidden="false" customHeight="false" outlineLevel="0" collapsed="false">
      <c r="L21" s="41"/>
    </row>
    <row r="22" s="38" customFormat="true" ht="15" hidden="false" customHeight="false" outlineLevel="0" collapsed="false">
      <c r="L22" s="41"/>
    </row>
    <row r="23" s="38" customFormat="true" ht="15" hidden="false" customHeight="false" outlineLevel="0" collapsed="false">
      <c r="L23" s="41"/>
    </row>
    <row r="24" s="38" customFormat="true" ht="15" hidden="false" customHeight="false" outlineLevel="0" collapsed="false">
      <c r="L24" s="41"/>
    </row>
    <row r="25" s="38" customFormat="true" ht="15" hidden="false" customHeight="false" outlineLevel="0" collapsed="false">
      <c r="L25" s="41"/>
    </row>
    <row r="26" s="38" customFormat="true" ht="15" hidden="false" customHeight="false" outlineLevel="0" collapsed="false">
      <c r="L26" s="41"/>
    </row>
    <row r="27" s="38" customFormat="true" ht="15" hidden="false" customHeight="false" outlineLevel="0" collapsed="false">
      <c r="L27" s="41"/>
    </row>
    <row r="28" s="38" customFormat="true" ht="15" hidden="false" customHeight="false" outlineLevel="0" collapsed="false">
      <c r="L28" s="41"/>
    </row>
    <row r="29" s="38" customFormat="true" ht="15" hidden="false" customHeight="false" outlineLevel="0" collapsed="false">
      <c r="L29" s="41"/>
    </row>
    <row r="30" s="38" customFormat="true" ht="15" hidden="false" customHeight="false" outlineLevel="0" collapsed="false">
      <c r="L30" s="41"/>
    </row>
    <row r="31" s="38" customFormat="true" ht="15" hidden="false" customHeight="false" outlineLevel="0" collapsed="false">
      <c r="L31" s="41"/>
    </row>
    <row r="32" s="38" customFormat="true" ht="15" hidden="false" customHeight="false" outlineLevel="0" collapsed="false">
      <c r="L32" s="41"/>
    </row>
    <row r="33" s="38" customFormat="true" ht="15" hidden="false" customHeight="false" outlineLevel="0" collapsed="false">
      <c r="L33" s="41"/>
    </row>
    <row r="34" s="38" customFormat="true" ht="15" hidden="false" customHeight="false" outlineLevel="0" collapsed="false">
      <c r="L34" s="41"/>
    </row>
    <row r="35" s="38" customFormat="true" ht="15" hidden="false" customHeight="false" outlineLevel="0" collapsed="false">
      <c r="L35" s="41"/>
    </row>
    <row r="36" s="38" customFormat="true" ht="15" hidden="false" customHeight="false" outlineLevel="0" collapsed="false">
      <c r="L36" s="41"/>
    </row>
    <row r="37" s="38" customFormat="true" ht="15" hidden="false" customHeight="false" outlineLevel="0" collapsed="false">
      <c r="L37" s="41"/>
    </row>
    <row r="38" s="38" customFormat="true" ht="15" hidden="false" customHeight="false" outlineLevel="0" collapsed="false">
      <c r="L38" s="41"/>
    </row>
    <row r="39" s="38" customFormat="true" ht="15" hidden="false" customHeight="false" outlineLevel="0" collapsed="false">
      <c r="L39" s="41"/>
    </row>
    <row r="40" s="38" customFormat="true" ht="15" hidden="false" customHeight="false" outlineLevel="0" collapsed="false">
      <c r="L40" s="41"/>
    </row>
    <row r="41" s="38" customFormat="true" ht="15" hidden="false" customHeight="false" outlineLevel="0" collapsed="false">
      <c r="L41" s="41"/>
    </row>
    <row r="42" s="38" customFormat="true" ht="15" hidden="false" customHeight="false" outlineLevel="0" collapsed="false">
      <c r="L42" s="41"/>
    </row>
    <row r="43" s="38" customFormat="true" ht="15" hidden="false" customHeight="false" outlineLevel="0" collapsed="false">
      <c r="L43" s="41"/>
    </row>
    <row r="44" customFormat="false" ht="15" hidden="false" customHeight="false" outlineLevel="0" collapsed="false">
      <c r="L44" s="41"/>
    </row>
    <row r="45" customFormat="false" ht="15" hidden="false" customHeight="false" outlineLevel="0" collapsed="false">
      <c r="L45" s="41"/>
    </row>
    <row r="46" customFormat="false" ht="15" hidden="false" customHeight="false" outlineLevel="0" collapsed="false">
      <c r="L46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01171875" defaultRowHeight="15" zeroHeight="false" outlineLevelRow="0" outlineLevelCol="0"/>
  <cols>
    <col collapsed="false" customWidth="true" hidden="false" outlineLevel="0" max="1" min="1" style="42" width="12.71"/>
    <col collapsed="false" customWidth="true" hidden="false" outlineLevel="0" max="2" min="2" style="42" width="24.15"/>
    <col collapsed="false" customWidth="true" hidden="false" outlineLevel="0" max="3" min="3" style="42" width="18.85"/>
    <col collapsed="false" customWidth="true" hidden="false" outlineLevel="0" max="4" min="4" style="42" width="16.14"/>
    <col collapsed="false" customWidth="true" hidden="false" outlineLevel="0" max="5" min="5" style="42" width="14.86"/>
    <col collapsed="false" customWidth="true" hidden="false" outlineLevel="0" max="6" min="6" style="42" width="17.29"/>
    <col collapsed="false" customWidth="false" hidden="false" outlineLevel="0" max="1024" min="7" style="42" width="10.99"/>
  </cols>
  <sheetData>
    <row r="1" s="3" customFormat="true" ht="30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="6" customFormat="true" ht="15" hidden="false" customHeight="false" outlineLevel="0" collapsed="false">
      <c r="A2" s="6" t="s">
        <v>1</v>
      </c>
    </row>
    <row r="3" s="12" customFormat="true" ht="15" hidden="false" customHeight="false" outlineLevel="0" collapsed="false">
      <c r="A3" s="73" t="s">
        <v>2</v>
      </c>
      <c r="B3" s="74" t="s">
        <v>3</v>
      </c>
      <c r="C3" s="74" t="s">
        <v>4</v>
      </c>
      <c r="D3" s="74" t="s">
        <v>4</v>
      </c>
      <c r="E3" s="73" t="s">
        <v>4</v>
      </c>
      <c r="F3" s="73" t="s">
        <v>4</v>
      </c>
    </row>
    <row r="4" s="15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9" customFormat="true" ht="30" hidden="false" customHeight="false" outlineLevel="0" collapsed="false">
      <c r="A5" s="73" t="s">
        <v>7</v>
      </c>
      <c r="B5" s="74" t="s">
        <v>8</v>
      </c>
      <c r="C5" s="74" t="s">
        <v>9</v>
      </c>
      <c r="D5" s="74" t="s">
        <v>9</v>
      </c>
      <c r="E5" s="74" t="s">
        <v>9</v>
      </c>
      <c r="F5" s="74" t="s">
        <v>9</v>
      </c>
      <c r="G5" s="73"/>
      <c r="H5" s="74"/>
      <c r="I5" s="74"/>
    </row>
    <row r="6" s="18" customFormat="true" ht="1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="22" customFormat="true" ht="15" hidden="false" customHeight="true" outlineLevel="0" collapsed="false">
      <c r="A7" s="73" t="s">
        <v>124</v>
      </c>
      <c r="B7" s="73" t="s">
        <v>294</v>
      </c>
      <c r="C7" s="73"/>
      <c r="D7" s="73"/>
      <c r="E7" s="74" t="s">
        <v>295</v>
      </c>
      <c r="F7" s="74" t="s">
        <v>296</v>
      </c>
      <c r="G7" s="74"/>
      <c r="H7" s="207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="23" customFormat="true" ht="15" hidden="false" customHeight="false" outlineLevel="0" collapsed="false">
      <c r="A8" s="23" t="s">
        <v>23</v>
      </c>
    </row>
    <row r="9" customFormat="false" ht="30" hidden="false" customHeight="false" outlineLevel="0" collapsed="false">
      <c r="A9" s="208" t="s">
        <v>297</v>
      </c>
      <c r="B9" s="22" t="s">
        <v>298</v>
      </c>
      <c r="C9" s="22" t="s">
        <v>26</v>
      </c>
      <c r="D9" s="22" t="s">
        <v>27</v>
      </c>
      <c r="E9" s="208" t="s">
        <v>295</v>
      </c>
      <c r="F9" s="208" t="s">
        <v>299</v>
      </c>
      <c r="G9" s="208"/>
      <c r="H9" s="209"/>
      <c r="I9" s="209"/>
      <c r="J9" s="209"/>
    </row>
    <row r="10" customFormat="false" ht="15" hidden="false" customHeight="false" outlineLevel="0" collapsed="false">
      <c r="A10" s="185" t="s">
        <v>300</v>
      </c>
      <c r="B10" s="210" t="n">
        <v>45008</v>
      </c>
      <c r="C10" s="211" t="s">
        <v>301</v>
      </c>
      <c r="D10" s="211" t="s">
        <v>302</v>
      </c>
      <c r="E10" s="209" t="s">
        <v>303</v>
      </c>
      <c r="F10" s="209" t="n">
        <v>23</v>
      </c>
      <c r="G10" s="209"/>
      <c r="H10" s="209"/>
      <c r="I10" s="209"/>
      <c r="J10" s="209"/>
    </row>
    <row r="11" customFormat="false" ht="15" hidden="false" customHeight="false" outlineLevel="0" collapsed="false">
      <c r="A11" s="209"/>
      <c r="B11" s="212"/>
      <c r="C11" s="209"/>
      <c r="D11" s="209"/>
      <c r="E11" s="209"/>
      <c r="F11" s="209"/>
      <c r="G11" s="209"/>
      <c r="H11" s="209"/>
      <c r="I11" s="209"/>
      <c r="J11" s="209"/>
    </row>
    <row r="12" customFormat="false" ht="15" hidden="false" customHeight="false" outlineLevel="0" collapsed="false">
      <c r="A12" s="209"/>
      <c r="B12" s="212"/>
      <c r="C12" s="209"/>
      <c r="D12" s="209"/>
      <c r="E12" s="209"/>
      <c r="F12" s="209"/>
      <c r="G12" s="209"/>
      <c r="H12" s="209"/>
      <c r="I12" s="209"/>
      <c r="J12" s="209"/>
    </row>
    <row r="13" customFormat="false" ht="15" hidden="false" customHeight="false" outlineLevel="0" collapsed="false">
      <c r="A13" s="209"/>
      <c r="B13" s="212"/>
      <c r="C13" s="209"/>
      <c r="D13" s="209"/>
      <c r="E13" s="209"/>
      <c r="F13" s="209"/>
      <c r="G13" s="209"/>
      <c r="H13" s="209"/>
      <c r="I13" s="209"/>
      <c r="J13" s="209"/>
    </row>
    <row r="14" customFormat="false" ht="15" hidden="false" customHeight="false" outlineLevel="0" collapsed="false">
      <c r="A14" s="209"/>
      <c r="B14" s="212"/>
      <c r="C14" s="209"/>
      <c r="D14" s="209"/>
      <c r="E14" s="209"/>
      <c r="F14" s="209"/>
      <c r="G14" s="209"/>
      <c r="H14" s="209"/>
      <c r="I14" s="209"/>
      <c r="J14" s="209"/>
    </row>
    <row r="15" customFormat="false" ht="15" hidden="false" customHeight="false" outlineLevel="0" collapsed="false">
      <c r="A15" s="209"/>
      <c r="B15" s="212"/>
      <c r="C15" s="209"/>
      <c r="D15" s="209"/>
      <c r="E15" s="209"/>
      <c r="F15" s="209"/>
      <c r="G15" s="209"/>
      <c r="H15" s="209"/>
      <c r="I15" s="209"/>
      <c r="J15" s="209"/>
    </row>
    <row r="16" customFormat="false" ht="15" hidden="false" customHeight="false" outlineLevel="0" collapsed="false">
      <c r="B16" s="54"/>
    </row>
    <row r="17" customFormat="false" ht="15" hidden="false" customHeight="false" outlineLevel="0" collapsed="false">
      <c r="B17" s="54"/>
    </row>
    <row r="18" customFormat="false" ht="15" hidden="false" customHeight="false" outlineLevel="0" collapsed="false">
      <c r="B18" s="54"/>
    </row>
    <row r="19" customFormat="false" ht="15" hidden="false" customHeight="false" outlineLevel="0" collapsed="false">
      <c r="B19" s="54"/>
    </row>
    <row r="20" customFormat="false" ht="15" hidden="false" customHeight="false" outlineLevel="0" collapsed="false">
      <c r="B20" s="54"/>
    </row>
    <row r="21" customFormat="false" ht="15" hidden="false" customHeight="false" outlineLevel="0" collapsed="false">
      <c r="B21" s="54"/>
    </row>
    <row r="22" customFormat="false" ht="15" hidden="false" customHeight="false" outlineLevel="0" collapsed="false">
      <c r="B22" s="54"/>
    </row>
    <row r="23" customFormat="false" ht="15" hidden="false" customHeight="false" outlineLevel="0" collapsed="false">
      <c r="B23" s="54"/>
    </row>
    <row r="24" customFormat="false" ht="15" hidden="false" customHeight="false" outlineLevel="0" collapsed="false">
      <c r="B24" s="54"/>
    </row>
    <row r="25" customFormat="false" ht="15" hidden="false" customHeight="false" outlineLevel="0" collapsed="false">
      <c r="B25" s="54"/>
    </row>
    <row r="26" customFormat="false" ht="15" hidden="false" customHeight="false" outlineLevel="0" collapsed="false">
      <c r="B26" s="54"/>
    </row>
    <row r="27" customFormat="false" ht="15" hidden="false" customHeight="false" outlineLevel="0" collapsed="false">
      <c r="B27" s="54"/>
    </row>
    <row r="28" customFormat="false" ht="15" hidden="false" customHeight="false" outlineLevel="0" collapsed="false">
      <c r="B28" s="54"/>
    </row>
    <row r="29" customFormat="false" ht="15" hidden="false" customHeight="false" outlineLevel="0" collapsed="false">
      <c r="B29" s="54"/>
    </row>
    <row r="30" customFormat="false" ht="15" hidden="false" customHeight="false" outlineLevel="0" collapsed="false">
      <c r="B30" s="54"/>
    </row>
    <row r="31" customFormat="false" ht="15" hidden="false" customHeight="false" outlineLevel="0" collapsed="false">
      <c r="B31" s="54"/>
    </row>
    <row r="32" customFormat="false" ht="15" hidden="false" customHeight="false" outlineLevel="0" collapsed="false">
      <c r="B32" s="54"/>
    </row>
    <row r="33" customFormat="false" ht="15" hidden="false" customHeight="false" outlineLevel="0" collapsed="false">
      <c r="B33" s="54"/>
    </row>
    <row r="34" customFormat="false" ht="15" hidden="false" customHeight="false" outlineLevel="0" collapsed="false">
      <c r="B34" s="54"/>
    </row>
    <row r="35" customFormat="false" ht="15" hidden="false" customHeight="false" outlineLevel="0" collapsed="false">
      <c r="B35" s="54"/>
    </row>
    <row r="36" customFormat="false" ht="15" hidden="false" customHeight="false" outlineLevel="0" collapsed="false">
      <c r="B36" s="54"/>
    </row>
    <row r="37" customFormat="false" ht="15" hidden="false" customHeight="false" outlineLevel="0" collapsed="false">
      <c r="B37" s="54"/>
    </row>
    <row r="38" customFormat="false" ht="15" hidden="false" customHeight="false" outlineLevel="0" collapsed="false">
      <c r="B38" s="54"/>
    </row>
    <row r="39" customFormat="false" ht="15" hidden="false" customHeight="false" outlineLevel="0" collapsed="false">
      <c r="B39" s="54"/>
    </row>
    <row r="40" customFormat="false" ht="15" hidden="false" customHeight="false" outlineLevel="0" collapsed="false">
      <c r="B40" s="54"/>
    </row>
    <row r="41" customFormat="false" ht="15" hidden="false" customHeight="false" outlineLevel="0" collapsed="false">
      <c r="B41" s="54"/>
    </row>
    <row r="42" customFormat="false" ht="15" hidden="false" customHeight="false" outlineLevel="0" collapsed="false">
      <c r="B42" s="54"/>
    </row>
    <row r="43" customFormat="false" ht="15" hidden="false" customHeight="false" outlineLevel="0" collapsed="false">
      <c r="B43" s="54"/>
    </row>
    <row r="44" customFormat="false" ht="15" hidden="false" customHeight="false" outlineLevel="0" collapsed="false">
      <c r="B44" s="54"/>
    </row>
    <row r="45" customFormat="false" ht="15" hidden="false" customHeight="false" outlineLevel="0" collapsed="false">
      <c r="B45" s="54"/>
    </row>
    <row r="46" customFormat="false" ht="15" hidden="false" customHeight="false" outlineLevel="0" collapsed="false">
      <c r="B46" s="54"/>
    </row>
    <row r="47" customFormat="false" ht="15" hidden="false" customHeight="false" outlineLevel="0" collapsed="false">
      <c r="B47" s="54"/>
    </row>
    <row r="48" customFormat="false" ht="15" hidden="false" customHeight="false" outlineLevel="0" collapsed="false">
      <c r="B48" s="54"/>
    </row>
    <row r="49" customFormat="false" ht="15" hidden="false" customHeight="false" outlineLevel="0" collapsed="false">
      <c r="B49" s="54"/>
    </row>
    <row r="50" customFormat="false" ht="15" hidden="false" customHeight="false" outlineLevel="0" collapsed="false">
      <c r="B50" s="54"/>
    </row>
    <row r="51" customFormat="false" ht="15" hidden="false" customHeight="false" outlineLevel="0" collapsed="false">
      <c r="B51" s="54"/>
    </row>
    <row r="52" customFormat="false" ht="15" hidden="false" customHeight="false" outlineLevel="0" collapsed="false">
      <c r="B52" s="54"/>
    </row>
    <row r="53" customFormat="false" ht="15" hidden="false" customHeight="false" outlineLevel="0" collapsed="false">
      <c r="B53" s="54"/>
    </row>
    <row r="54" customFormat="false" ht="15" hidden="false" customHeight="false" outlineLevel="0" collapsed="false">
      <c r="B54" s="54"/>
    </row>
    <row r="55" customFormat="false" ht="15" hidden="false" customHeight="false" outlineLevel="0" collapsed="false">
      <c r="B55" s="54"/>
    </row>
    <row r="56" customFormat="false" ht="15" hidden="false" customHeight="false" outlineLevel="0" collapsed="false">
      <c r="B56" s="54"/>
    </row>
    <row r="57" customFormat="false" ht="15" hidden="false" customHeight="false" outlineLevel="0" collapsed="false">
      <c r="B57" s="54"/>
    </row>
    <row r="58" customFormat="false" ht="15" hidden="false" customHeight="false" outlineLevel="0" collapsed="false">
      <c r="B58" s="54"/>
    </row>
    <row r="59" customFormat="false" ht="15" hidden="false" customHeight="false" outlineLevel="0" collapsed="false">
      <c r="B59" s="54"/>
    </row>
    <row r="60" customFormat="false" ht="15" hidden="false" customHeight="false" outlineLevel="0" collapsed="false">
      <c r="B60" s="54"/>
    </row>
    <row r="61" customFormat="false" ht="15" hidden="false" customHeight="false" outlineLevel="0" collapsed="false">
      <c r="B61" s="54"/>
    </row>
    <row r="62" customFormat="false" ht="15" hidden="false" customHeight="false" outlineLevel="0" collapsed="false">
      <c r="B62" s="54"/>
    </row>
    <row r="63" customFormat="false" ht="15" hidden="false" customHeight="false" outlineLevel="0" collapsed="false">
      <c r="B63" s="54"/>
    </row>
    <row r="64" customFormat="false" ht="15" hidden="false" customHeight="false" outlineLevel="0" collapsed="false">
      <c r="B64" s="54"/>
    </row>
    <row r="65" customFormat="false" ht="15" hidden="false" customHeight="false" outlineLevel="0" collapsed="false">
      <c r="B65" s="54"/>
    </row>
    <row r="66" customFormat="false" ht="15" hidden="false" customHeight="false" outlineLevel="0" collapsed="false">
      <c r="B66" s="54"/>
    </row>
    <row r="67" customFormat="false" ht="15" hidden="false" customHeight="false" outlineLevel="0" collapsed="false">
      <c r="B67" s="54"/>
    </row>
    <row r="68" customFormat="false" ht="15" hidden="false" customHeight="false" outlineLevel="0" collapsed="false">
      <c r="B68" s="54"/>
    </row>
    <row r="69" customFormat="false" ht="15" hidden="false" customHeight="false" outlineLevel="0" collapsed="false">
      <c r="B69" s="54"/>
    </row>
    <row r="70" customFormat="false" ht="15" hidden="false" customHeight="false" outlineLevel="0" collapsed="false">
      <c r="B70" s="54"/>
    </row>
    <row r="71" customFormat="false" ht="15" hidden="false" customHeight="false" outlineLevel="0" collapsed="false">
      <c r="B71" s="54"/>
    </row>
    <row r="72" customFormat="false" ht="15" hidden="false" customHeight="false" outlineLevel="0" collapsed="false">
      <c r="B72" s="54"/>
    </row>
    <row r="73" customFormat="false" ht="15" hidden="false" customHeight="false" outlineLevel="0" collapsed="false">
      <c r="B73" s="54"/>
    </row>
    <row r="74" customFormat="false" ht="15" hidden="false" customHeight="false" outlineLevel="0" collapsed="false">
      <c r="B74" s="54"/>
    </row>
    <row r="75" customFormat="false" ht="15" hidden="false" customHeight="false" outlineLevel="0" collapsed="false">
      <c r="B75" s="54"/>
    </row>
    <row r="76" customFormat="false" ht="15" hidden="false" customHeight="false" outlineLevel="0" collapsed="false">
      <c r="B76" s="54"/>
    </row>
    <row r="77" customFormat="false" ht="15" hidden="false" customHeight="false" outlineLevel="0" collapsed="false">
      <c r="B77" s="54"/>
    </row>
    <row r="78" customFormat="false" ht="15" hidden="false" customHeight="false" outlineLevel="0" collapsed="false">
      <c r="B78" s="54"/>
    </row>
    <row r="79" customFormat="false" ht="15" hidden="false" customHeight="false" outlineLevel="0" collapsed="false">
      <c r="B79" s="54"/>
    </row>
    <row r="80" customFormat="false" ht="15" hidden="false" customHeight="false" outlineLevel="0" collapsed="false">
      <c r="B80" s="54"/>
    </row>
    <row r="81" customFormat="false" ht="15" hidden="false" customHeight="false" outlineLevel="0" collapsed="false">
      <c r="B81" s="54"/>
    </row>
    <row r="82" customFormat="false" ht="15" hidden="false" customHeight="false" outlineLevel="0" collapsed="false">
      <c r="B82" s="54"/>
    </row>
    <row r="83" customFormat="false" ht="15" hidden="false" customHeight="false" outlineLevel="0" collapsed="false">
      <c r="B83" s="54"/>
    </row>
    <row r="84" customFormat="false" ht="15" hidden="false" customHeight="false" outlineLevel="0" collapsed="false">
      <c r="B84" s="54"/>
    </row>
    <row r="85" customFormat="false" ht="15" hidden="false" customHeight="false" outlineLevel="0" collapsed="false">
      <c r="B85" s="54"/>
    </row>
    <row r="86" customFormat="false" ht="15" hidden="false" customHeight="false" outlineLevel="0" collapsed="false">
      <c r="B86" s="54"/>
    </row>
    <row r="87" customFormat="false" ht="15" hidden="false" customHeight="false" outlineLevel="0" collapsed="false">
      <c r="B87" s="54"/>
    </row>
    <row r="88" customFormat="false" ht="15" hidden="false" customHeight="false" outlineLevel="0" collapsed="false">
      <c r="B88" s="54"/>
    </row>
    <row r="89" customFormat="false" ht="15" hidden="false" customHeight="false" outlineLevel="0" collapsed="false">
      <c r="B89" s="54"/>
    </row>
    <row r="90" customFormat="false" ht="15" hidden="false" customHeight="false" outlineLevel="0" collapsed="false">
      <c r="B90" s="54"/>
    </row>
    <row r="91" customFormat="false" ht="15" hidden="false" customHeight="false" outlineLevel="0" collapsed="false">
      <c r="B91" s="54"/>
    </row>
    <row r="92" customFormat="false" ht="15" hidden="false" customHeight="false" outlineLevel="0" collapsed="false">
      <c r="B92" s="54"/>
    </row>
    <row r="93" customFormat="false" ht="15" hidden="false" customHeight="false" outlineLevel="0" collapsed="false">
      <c r="B93" s="54"/>
    </row>
    <row r="94" customFormat="false" ht="15" hidden="false" customHeight="false" outlineLevel="0" collapsed="false">
      <c r="B94" s="54"/>
    </row>
    <row r="95" customFormat="false" ht="15" hidden="false" customHeight="false" outlineLevel="0" collapsed="false">
      <c r="B95" s="54"/>
    </row>
    <row r="96" customFormat="false" ht="15" hidden="false" customHeight="false" outlineLevel="0" collapsed="false">
      <c r="B96" s="54"/>
    </row>
    <row r="97" customFormat="false" ht="15" hidden="false" customHeight="false" outlineLevel="0" collapsed="false">
      <c r="B97" s="54"/>
    </row>
    <row r="98" customFormat="false" ht="15" hidden="false" customHeight="false" outlineLevel="0" collapsed="false">
      <c r="B98" s="54"/>
    </row>
    <row r="99" customFormat="false" ht="15" hidden="false" customHeight="false" outlineLevel="0" collapsed="false">
      <c r="B99" s="54"/>
    </row>
    <row r="100" customFormat="false" ht="15" hidden="false" customHeight="false" outlineLevel="0" collapsed="false">
      <c r="B100" s="54"/>
    </row>
    <row r="101" customFormat="false" ht="15" hidden="false" customHeight="false" outlineLevel="0" collapsed="false">
      <c r="B101" s="54"/>
    </row>
    <row r="102" customFormat="false" ht="15" hidden="false" customHeight="false" outlineLevel="0" collapsed="false">
      <c r="B102" s="54"/>
    </row>
    <row r="103" customFormat="false" ht="15" hidden="false" customHeight="false" outlineLevel="0" collapsed="false">
      <c r="B103" s="54"/>
    </row>
    <row r="104" customFormat="false" ht="15" hidden="false" customHeight="false" outlineLevel="0" collapsed="false">
      <c r="B104" s="54"/>
    </row>
    <row r="105" customFormat="false" ht="15" hidden="false" customHeight="false" outlineLevel="0" collapsed="false">
      <c r="B105" s="54"/>
    </row>
    <row r="106" customFormat="false" ht="15" hidden="false" customHeight="false" outlineLevel="0" collapsed="false">
      <c r="B106" s="54"/>
    </row>
    <row r="107" customFormat="false" ht="15" hidden="false" customHeight="false" outlineLevel="0" collapsed="false">
      <c r="B107" s="54"/>
    </row>
    <row r="108" customFormat="false" ht="15" hidden="false" customHeight="false" outlineLevel="0" collapsed="false">
      <c r="B108" s="5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5" activeCellId="0" sqref="D1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5.29"/>
    <col collapsed="false" customWidth="true" hidden="false" outlineLevel="0" max="3" min="3" style="0" width="17.86"/>
    <col collapsed="false" customWidth="true" hidden="false" outlineLevel="0" max="4" min="4" style="0" width="20.86"/>
    <col collapsed="false" customWidth="true" hidden="false" outlineLevel="0" max="5" min="5" style="0" width="14.7"/>
    <col collapsed="false" customWidth="true" hidden="false" outlineLevel="0" max="6" min="6" style="0" width="13.86"/>
    <col collapsed="false" customWidth="true" hidden="false" outlineLevel="0" max="7" min="7" style="0" width="13.43"/>
    <col collapsed="false" customWidth="true" hidden="false" outlineLevel="0" max="8" min="8" style="0" width="12.14"/>
    <col collapsed="false" customWidth="true" hidden="false" outlineLevel="0" max="9" min="9" style="0" width="12.86"/>
    <col collapsed="false" customWidth="true" hidden="false" outlineLevel="0" max="10" min="10" style="0" width="19"/>
    <col collapsed="false" customWidth="true" hidden="false" outlineLevel="0" max="12" min="12" style="0" width="16.71"/>
    <col collapsed="false" customWidth="true" hidden="false" outlineLevel="0" max="13" min="13" style="0" width="14.57"/>
    <col collapsed="false" customWidth="true" hidden="false" outlineLevel="0" max="14" min="14" style="0" width="22.14"/>
  </cols>
  <sheetData>
    <row r="1" s="5" customFormat="true" ht="30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/>
      <c r="R1" s="3"/>
      <c r="U1" s="3"/>
      <c r="V1" s="3"/>
    </row>
    <row r="2" s="19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"/>
      <c r="T2" s="8"/>
      <c r="U2" s="6"/>
      <c r="V2" s="6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="11" customFormat="true" ht="15" hidden="false" customHeight="false" outlineLevel="0" collapsed="false">
      <c r="A3" s="184" t="s">
        <v>124</v>
      </c>
      <c r="B3" s="185" t="s">
        <v>3</v>
      </c>
      <c r="C3" s="185" t="s">
        <v>4</v>
      </c>
      <c r="D3" s="185" t="s">
        <v>4</v>
      </c>
      <c r="E3" s="184" t="s">
        <v>5</v>
      </c>
      <c r="F3" s="184" t="s">
        <v>5</v>
      </c>
      <c r="G3" s="184" t="s">
        <v>5</v>
      </c>
      <c r="H3" s="184" t="s">
        <v>5</v>
      </c>
      <c r="I3" s="184" t="s">
        <v>5</v>
      </c>
      <c r="J3" s="184" t="s">
        <v>5</v>
      </c>
      <c r="K3" s="184" t="s">
        <v>5</v>
      </c>
      <c r="L3" s="184" t="s">
        <v>5</v>
      </c>
      <c r="M3" s="184" t="s">
        <v>5</v>
      </c>
      <c r="N3" s="193" t="s">
        <v>4</v>
      </c>
      <c r="O3" s="12"/>
      <c r="P3" s="12"/>
      <c r="Q3" s="12"/>
      <c r="R3" s="12"/>
      <c r="U3" s="12"/>
      <c r="V3" s="12"/>
    </row>
    <row r="4" s="8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U4" s="6"/>
      <c r="V4" s="6"/>
    </row>
    <row r="5" s="186" customFormat="true" ht="30" hidden="false" customHeight="false" outlineLevel="0" collapsed="false">
      <c r="A5" s="184" t="s">
        <v>124</v>
      </c>
      <c r="B5" s="185" t="s">
        <v>8</v>
      </c>
      <c r="C5" s="185" t="s">
        <v>9</v>
      </c>
      <c r="D5" s="185" t="s">
        <v>9</v>
      </c>
      <c r="E5" s="185" t="s">
        <v>304</v>
      </c>
      <c r="F5" s="185" t="s">
        <v>305</v>
      </c>
      <c r="G5" s="185" t="s">
        <v>276</v>
      </c>
      <c r="H5" s="185" t="s">
        <v>306</v>
      </c>
      <c r="I5" s="185" t="s">
        <v>307</v>
      </c>
      <c r="J5" s="185" t="s">
        <v>308</v>
      </c>
      <c r="K5" s="185" t="s">
        <v>304</v>
      </c>
      <c r="L5" s="185" t="s">
        <v>309</v>
      </c>
      <c r="M5" s="185"/>
      <c r="N5" s="185" t="s">
        <v>9</v>
      </c>
      <c r="O5" s="12"/>
      <c r="P5" s="12"/>
      <c r="Q5" s="12"/>
      <c r="R5" s="12"/>
      <c r="S5" s="11"/>
      <c r="T5" s="11"/>
      <c r="U5" s="12"/>
      <c r="V5" s="12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="196" customFormat="true" ht="30" hidden="false" customHeight="false" outlineLevel="0" collapsed="false">
      <c r="A6" s="59" t="s">
        <v>13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94"/>
      <c r="R6" s="194"/>
      <c r="S6" s="195"/>
      <c r="T6" s="195"/>
      <c r="U6" s="194"/>
      <c r="V6" s="194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</row>
    <row r="7" s="188" customFormat="true" ht="33" hidden="false" customHeight="true" outlineLevel="0" collapsed="false">
      <c r="A7" s="34" t="s">
        <v>278</v>
      </c>
      <c r="B7" s="34" t="s">
        <v>269</v>
      </c>
      <c r="C7" s="34"/>
      <c r="D7" s="34" t="s">
        <v>310</v>
      </c>
      <c r="E7" s="34" t="s">
        <v>311</v>
      </c>
      <c r="F7" s="34" t="s">
        <v>312</v>
      </c>
      <c r="G7" s="34" t="s">
        <v>313</v>
      </c>
      <c r="H7" s="34" t="s">
        <v>314</v>
      </c>
      <c r="I7" s="34" t="s">
        <v>315</v>
      </c>
      <c r="J7" s="34" t="s">
        <v>316</v>
      </c>
      <c r="K7" s="34" t="s">
        <v>317</v>
      </c>
      <c r="L7" s="34" t="s">
        <v>318</v>
      </c>
      <c r="M7" s="34" t="s">
        <v>319</v>
      </c>
      <c r="N7" s="31" t="s">
        <v>138</v>
      </c>
      <c r="O7" s="12"/>
      <c r="P7" s="12"/>
      <c r="Q7" s="12"/>
      <c r="R7" s="12"/>
      <c r="S7" s="11"/>
      <c r="T7" s="11"/>
      <c r="U7" s="12"/>
      <c r="V7" s="12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="189" customFormat="true" ht="30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  <c r="T8" s="24"/>
      <c r="U8" s="23"/>
      <c r="V8" s="23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="11" customFormat="true" ht="31.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320</v>
      </c>
      <c r="F9" s="27" t="s">
        <v>321</v>
      </c>
      <c r="G9" s="27" t="s">
        <v>287</v>
      </c>
      <c r="H9" s="27" t="s">
        <v>314</v>
      </c>
      <c r="I9" s="27" t="s">
        <v>322</v>
      </c>
      <c r="J9" s="27" t="s">
        <v>323</v>
      </c>
      <c r="K9" s="27" t="s">
        <v>324</v>
      </c>
      <c r="L9" s="27" t="s">
        <v>325</v>
      </c>
      <c r="M9" s="27" t="s">
        <v>326</v>
      </c>
      <c r="N9" s="197" t="s">
        <v>35</v>
      </c>
      <c r="O9" s="198"/>
      <c r="P9" s="198"/>
    </row>
    <row r="10" customFormat="false" ht="15.75" hidden="false" customHeight="false" outlineLevel="0" collapsed="false">
      <c r="A10" s="199"/>
      <c r="B10" s="213"/>
      <c r="C10" s="191" t="s">
        <v>327</v>
      </c>
      <c r="D10" s="191" t="s">
        <v>328</v>
      </c>
      <c r="E10" s="202"/>
      <c r="F10" s="34"/>
      <c r="G10" s="214"/>
      <c r="H10" s="214"/>
      <c r="I10" s="214"/>
      <c r="J10" s="214"/>
      <c r="K10" s="202"/>
      <c r="L10" s="202"/>
      <c r="M10" s="214"/>
      <c r="N10" s="198"/>
      <c r="O10" s="198"/>
      <c r="P10" s="198"/>
    </row>
    <row r="11" customFormat="false" ht="15.75" hidden="false" customHeight="false" outlineLevel="0" collapsed="false">
      <c r="A11" s="199"/>
      <c r="B11" s="213"/>
      <c r="C11" s="191" t="s">
        <v>327</v>
      </c>
      <c r="D11" s="191" t="s">
        <v>329</v>
      </c>
      <c r="E11" s="202"/>
      <c r="F11" s="34"/>
      <c r="G11" s="214"/>
      <c r="H11" s="214"/>
      <c r="I11" s="214"/>
      <c r="J11" s="214"/>
      <c r="K11" s="202"/>
      <c r="L11" s="215"/>
      <c r="M11" s="2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6" activePane="bottomLeft" state="frozen"/>
      <selection pane="topLeft" activeCell="A1" activeCellId="0" sqref="A1"/>
      <selection pane="bottomLeft" activeCell="H10" activeCellId="0" sqref="H10"/>
    </sheetView>
  </sheetViews>
  <sheetFormatPr defaultColWidth="11.15625" defaultRowHeight="15" zeroHeight="false" outlineLevelRow="0" outlineLevelCol="0"/>
  <cols>
    <col collapsed="false" customWidth="true" hidden="false" outlineLevel="0" max="1" min="1" style="42" width="32.15"/>
    <col collapsed="false" customWidth="false" hidden="false" outlineLevel="0" max="2" min="2" style="42" width="11.14"/>
    <col collapsed="false" customWidth="true" hidden="false" outlineLevel="0" max="3" min="3" style="42" width="18.58"/>
    <col collapsed="false" customWidth="true" hidden="false" outlineLevel="0" max="4" min="4" style="42" width="20.99"/>
    <col collapsed="false" customWidth="true" hidden="false" outlineLevel="0" max="5" min="5" style="42" width="15.71"/>
    <col collapsed="false" customWidth="true" hidden="false" outlineLevel="0" max="6" min="6" style="42" width="15"/>
    <col collapsed="false" customWidth="false" hidden="false" outlineLevel="0" max="7" min="7" style="42" width="11.14"/>
    <col collapsed="false" customWidth="true" hidden="false" outlineLevel="0" max="8" min="8" style="42" width="23.42"/>
    <col collapsed="false" customWidth="true" hidden="false" outlineLevel="0" max="9" min="9" style="42" width="23.71"/>
    <col collapsed="false" customWidth="true" hidden="false" outlineLevel="0" max="10" min="10" style="43" width="6.28"/>
    <col collapsed="false" customWidth="false" hidden="false" outlineLevel="0" max="1024" min="11" style="42" width="11.14"/>
  </cols>
  <sheetData>
    <row r="1" s="3" customFormat="true" ht="15" hidden="false" customHeight="false" outlineLevel="0" collapsed="false">
      <c r="A1" s="3" t="s">
        <v>0</v>
      </c>
      <c r="J1" s="44"/>
    </row>
    <row r="2" s="6" customFormat="true" ht="15" hidden="false" customHeight="false" outlineLevel="0" collapsed="false">
      <c r="A2" s="6" t="s">
        <v>1</v>
      </c>
      <c r="J2" s="45"/>
    </row>
    <row r="3" s="12" customFormat="true" ht="1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46" t="s">
        <v>4</v>
      </c>
    </row>
    <row r="4" s="15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47"/>
      <c r="K4" s="6"/>
      <c r="L4" s="6"/>
    </row>
    <row r="5" s="9" customFormat="true" ht="30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48" t="s">
        <v>9</v>
      </c>
    </row>
    <row r="6" s="18" customFormat="true" ht="15" hidden="false" customHeight="false" outlineLevel="0" collapsed="false">
      <c r="A6" s="18" t="s">
        <v>13</v>
      </c>
      <c r="J6" s="45"/>
    </row>
    <row r="7" s="22" customFormat="true" ht="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49"/>
      <c r="K7" s="9"/>
      <c r="L7" s="9"/>
    </row>
    <row r="8" s="23" customFormat="true" ht="15" hidden="false" customHeight="false" outlineLevel="0" collapsed="false">
      <c r="A8" s="23" t="s">
        <v>23</v>
      </c>
      <c r="J8" s="44"/>
    </row>
    <row r="9" customFormat="false" ht="15" hidden="false" customHeight="false" outlineLevel="0" collapsed="false">
      <c r="A9" s="50" t="s">
        <v>53</v>
      </c>
      <c r="B9" s="50" t="s">
        <v>54</v>
      </c>
      <c r="C9" s="50" t="s">
        <v>55</v>
      </c>
      <c r="D9" s="50" t="s">
        <v>56</v>
      </c>
      <c r="E9" s="50" t="s">
        <v>57</v>
      </c>
      <c r="F9" s="50" t="s">
        <v>58</v>
      </c>
      <c r="G9" s="50" t="s">
        <v>59</v>
      </c>
      <c r="H9" s="50" t="s">
        <v>60</v>
      </c>
      <c r="I9" s="50" t="s">
        <v>61</v>
      </c>
      <c r="J9" s="51" t="s">
        <v>35</v>
      </c>
      <c r="K9" s="52"/>
    </row>
    <row r="10" customFormat="false" ht="15" hidden="false" customHeight="false" outlineLevel="0" collapsed="false">
      <c r="A10" s="1" t="s">
        <v>62</v>
      </c>
      <c r="B10" s="1" t="n">
        <v>45673</v>
      </c>
      <c r="C10" s="40" t="s">
        <v>63</v>
      </c>
      <c r="D10" s="1"/>
      <c r="E10" s="1" t="s">
        <v>64</v>
      </c>
      <c r="F10" s="1"/>
      <c r="G10" s="1"/>
      <c r="H10" s="1"/>
      <c r="I10" s="1"/>
      <c r="J10" s="36"/>
      <c r="K10" s="52"/>
    </row>
    <row r="11" customFormat="false" ht="15" hidden="false" customHeight="false" outlineLevel="0" collapsed="false">
      <c r="A11" s="1" t="s">
        <v>65</v>
      </c>
      <c r="B11" s="1"/>
      <c r="C11" s="40" t="s">
        <v>66</v>
      </c>
      <c r="D11" s="1"/>
      <c r="E11" s="1" t="s">
        <v>67</v>
      </c>
      <c r="F11" s="40" t="s">
        <v>68</v>
      </c>
      <c r="G11" s="1"/>
      <c r="H11" s="1"/>
      <c r="I11" s="1"/>
      <c r="J11" s="36"/>
      <c r="K11" s="52"/>
    </row>
    <row r="12" customFormat="false" ht="15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1"/>
      <c r="I12" s="1"/>
      <c r="J12" s="36"/>
    </row>
    <row r="13" s="53" customFormat="true" ht="30" hidden="false" customHeight="false" outlineLevel="0" collapsed="false">
      <c r="A13" s="40" t="s">
        <v>71</v>
      </c>
      <c r="B13" s="40"/>
      <c r="C13" s="40" t="s">
        <v>72</v>
      </c>
      <c r="D13" s="40"/>
      <c r="E13" s="40" t="s">
        <v>67</v>
      </c>
      <c r="F13" s="40"/>
      <c r="G13" s="40"/>
      <c r="H13" s="40"/>
      <c r="I13" s="40"/>
      <c r="J13" s="40"/>
      <c r="K13" s="42"/>
    </row>
    <row r="14" s="53" customFormat="true" ht="15" hidden="false" customHeight="false" outlineLevel="0" collapsed="false">
      <c r="A14" s="40" t="s">
        <v>73</v>
      </c>
      <c r="B14" s="40"/>
      <c r="C14" s="40"/>
      <c r="D14" s="40"/>
      <c r="E14" s="40" t="s">
        <v>67</v>
      </c>
      <c r="F14" s="40"/>
      <c r="G14" s="40"/>
      <c r="H14" s="40"/>
      <c r="I14" s="40"/>
      <c r="J14" s="40"/>
      <c r="K14" s="42"/>
    </row>
    <row r="15" s="53" customFormat="true" ht="15" hidden="false" customHeight="false" outlineLevel="0" collapsed="false">
      <c r="A15" s="40" t="s">
        <v>74</v>
      </c>
      <c r="B15" s="40"/>
      <c r="C15" s="40" t="s">
        <v>75</v>
      </c>
      <c r="D15" s="40"/>
      <c r="E15" s="40" t="s">
        <v>76</v>
      </c>
      <c r="F15" s="40"/>
      <c r="G15" s="40"/>
      <c r="H15" s="40"/>
      <c r="I15" s="40"/>
      <c r="J15" s="40"/>
      <c r="K15" s="42"/>
    </row>
    <row r="16" s="53" customFormat="true" ht="15" hidden="false" customHeight="false" outlineLevel="0" collapsed="false">
      <c r="A16" s="40" t="s">
        <v>77</v>
      </c>
      <c r="B16" s="40"/>
      <c r="C16" s="40" t="s">
        <v>78</v>
      </c>
      <c r="D16" s="40"/>
      <c r="E16" s="40" t="s">
        <v>67</v>
      </c>
      <c r="F16" s="40"/>
      <c r="G16" s="40"/>
      <c r="H16" s="40"/>
      <c r="I16" s="40"/>
      <c r="J16" s="40"/>
      <c r="K16" s="42"/>
    </row>
    <row r="17" customFormat="false" ht="15" hidden="false" customHeight="false" outlineLevel="0" collapsed="false">
      <c r="A17" s="1" t="s">
        <v>79</v>
      </c>
      <c r="B17" s="1" t="s">
        <v>80</v>
      </c>
      <c r="C17" s="1" t="s">
        <v>81</v>
      </c>
      <c r="D17" s="1"/>
      <c r="E17" s="1" t="s">
        <v>70</v>
      </c>
      <c r="F17" s="1" t="s">
        <v>82</v>
      </c>
      <c r="G17" s="1" t="s">
        <v>83</v>
      </c>
      <c r="H17" s="1"/>
      <c r="I17" s="1"/>
      <c r="J17" s="36" t="s">
        <v>84</v>
      </c>
    </row>
    <row r="18" customFormat="false" ht="15" hidden="false" customHeight="false" outlineLevel="0" collapsed="false">
      <c r="H18" s="54"/>
      <c r="I18" s="54"/>
      <c r="J18" s="55"/>
    </row>
    <row r="19" customFormat="false" ht="15" hidden="false" customHeight="false" outlineLevel="0" collapsed="false">
      <c r="H19" s="54"/>
      <c r="I19" s="54"/>
      <c r="J19" s="55"/>
    </row>
    <row r="20" customFormat="false" ht="15" hidden="false" customHeight="false" outlineLevel="0" collapsed="false">
      <c r="H20" s="54"/>
      <c r="I20" s="54"/>
      <c r="J20" s="55"/>
    </row>
    <row r="21" customFormat="false" ht="15" hidden="false" customHeight="false" outlineLevel="0" collapsed="false">
      <c r="H21" s="54"/>
      <c r="I21" s="54"/>
      <c r="J21" s="55"/>
    </row>
    <row r="22" customFormat="false" ht="15" hidden="false" customHeight="false" outlineLevel="0" collapsed="false">
      <c r="H22" s="54"/>
      <c r="I22" s="54"/>
      <c r="J22" s="55"/>
    </row>
    <row r="23" customFormat="false" ht="15" hidden="false" customHeight="false" outlineLevel="0" collapsed="false">
      <c r="H23" s="54"/>
      <c r="I23" s="54"/>
      <c r="J23" s="55"/>
    </row>
    <row r="24" customFormat="false" ht="15" hidden="false" customHeight="false" outlineLevel="0" collapsed="false">
      <c r="H24" s="54"/>
      <c r="I24" s="54"/>
      <c r="J24" s="55"/>
    </row>
    <row r="25" customFormat="false" ht="15" hidden="false" customHeight="false" outlineLevel="0" collapsed="false">
      <c r="H25" s="54"/>
      <c r="I25" s="54"/>
      <c r="J25" s="55"/>
    </row>
    <row r="26" customFormat="false" ht="15" hidden="false" customHeight="false" outlineLevel="0" collapsed="false">
      <c r="H26" s="54"/>
      <c r="I26" s="54"/>
      <c r="J26" s="55"/>
    </row>
    <row r="27" customFormat="false" ht="15" hidden="false" customHeight="false" outlineLevel="0" collapsed="false">
      <c r="H27" s="54"/>
      <c r="I27" s="54"/>
      <c r="J27" s="55"/>
    </row>
    <row r="28" customFormat="false" ht="15" hidden="false" customHeight="false" outlineLevel="0" collapsed="false">
      <c r="H28" s="54"/>
      <c r="I28" s="54"/>
      <c r="J28" s="55"/>
    </row>
    <row r="29" customFormat="false" ht="15" hidden="false" customHeight="false" outlineLevel="0" collapsed="false">
      <c r="H29" s="54"/>
      <c r="I29" s="54"/>
      <c r="J29" s="55"/>
    </row>
    <row r="30" customFormat="false" ht="15" hidden="false" customHeight="false" outlineLevel="0" collapsed="false">
      <c r="H30" s="54"/>
      <c r="I30" s="54"/>
      <c r="J30" s="55"/>
    </row>
    <row r="31" customFormat="false" ht="15" hidden="false" customHeight="false" outlineLevel="0" collapsed="false">
      <c r="H31" s="54"/>
      <c r="I31" s="54"/>
      <c r="J31" s="55"/>
    </row>
    <row r="32" customFormat="false" ht="15" hidden="false" customHeight="false" outlineLevel="0" collapsed="false">
      <c r="H32" s="54"/>
      <c r="I32" s="54"/>
      <c r="J32" s="55"/>
    </row>
    <row r="33" customFormat="false" ht="15" hidden="false" customHeight="false" outlineLevel="0" collapsed="false">
      <c r="H33" s="54"/>
      <c r="I33" s="54"/>
      <c r="J33" s="55"/>
    </row>
    <row r="34" customFormat="false" ht="15" hidden="false" customHeight="false" outlineLevel="0" collapsed="false">
      <c r="H34" s="54"/>
      <c r="I34" s="54"/>
      <c r="J34" s="55"/>
    </row>
    <row r="35" customFormat="false" ht="15" hidden="false" customHeight="false" outlineLevel="0" collapsed="false">
      <c r="H35" s="54"/>
      <c r="I35" s="54"/>
    </row>
    <row r="36" customFormat="false" ht="15" hidden="false" customHeight="false" outlineLevel="0" collapsed="false">
      <c r="H36" s="54"/>
      <c r="I36" s="54"/>
    </row>
    <row r="37" customFormat="false" ht="15" hidden="false" customHeight="false" outlineLevel="0" collapsed="false">
      <c r="H37" s="54"/>
      <c r="I37" s="54"/>
    </row>
    <row r="38" customFormat="false" ht="15" hidden="false" customHeight="false" outlineLevel="0" collapsed="false">
      <c r="H38" s="54"/>
      <c r="I38" s="54"/>
    </row>
    <row r="39" customFormat="false" ht="15" hidden="false" customHeight="false" outlineLevel="0" collapsed="false">
      <c r="H39" s="54"/>
      <c r="I39" s="54"/>
    </row>
    <row r="40" customFormat="false" ht="15" hidden="false" customHeight="false" outlineLevel="0" collapsed="false">
      <c r="H40" s="54"/>
      <c r="I40" s="54"/>
    </row>
    <row r="41" customFormat="false" ht="15" hidden="false" customHeight="false" outlineLevel="0" collapsed="false">
      <c r="H41" s="54"/>
      <c r="I41" s="54"/>
    </row>
    <row r="42" customFormat="false" ht="15" hidden="false" customHeight="false" outlineLevel="0" collapsed="false">
      <c r="H42" s="54"/>
      <c r="I42" s="54"/>
    </row>
    <row r="43" customFormat="false" ht="15" hidden="false" customHeight="false" outlineLevel="0" collapsed="false">
      <c r="H43" s="54"/>
      <c r="I43" s="54"/>
    </row>
    <row r="44" customFormat="false" ht="15" hidden="false" customHeight="false" outlineLevel="0" collapsed="false">
      <c r="H44" s="54"/>
      <c r="I44" s="54"/>
    </row>
    <row r="45" customFormat="false" ht="15" hidden="false" customHeight="false" outlineLevel="0" collapsed="false">
      <c r="H45" s="54"/>
      <c r="I45" s="54"/>
    </row>
    <row r="46" customFormat="false" ht="15" hidden="false" customHeight="false" outlineLevel="0" collapsed="false">
      <c r="H46" s="54"/>
      <c r="I46" s="54"/>
    </row>
    <row r="47" customFormat="false" ht="15" hidden="false" customHeight="false" outlineLevel="0" collapsed="false">
      <c r="H47" s="54"/>
      <c r="I47" s="54"/>
    </row>
    <row r="48" customFormat="false" ht="15" hidden="false" customHeight="false" outlineLevel="0" collapsed="false">
      <c r="H48" s="54"/>
      <c r="I48" s="54"/>
    </row>
    <row r="49" customFormat="false" ht="15" hidden="false" customHeight="false" outlineLevel="0" collapsed="false">
      <c r="H49" s="54"/>
      <c r="I49" s="54"/>
    </row>
    <row r="50" customFormat="false" ht="15" hidden="false" customHeight="false" outlineLevel="0" collapsed="false">
      <c r="H50" s="54"/>
      <c r="I50" s="54"/>
    </row>
    <row r="51" customFormat="false" ht="15" hidden="false" customHeight="false" outlineLevel="0" collapsed="false">
      <c r="H51" s="54"/>
      <c r="I51" s="54"/>
    </row>
    <row r="52" customFormat="false" ht="15" hidden="false" customHeight="false" outlineLevel="0" collapsed="false">
      <c r="H52" s="54"/>
      <c r="I52" s="54"/>
    </row>
    <row r="53" customFormat="false" ht="15" hidden="false" customHeight="false" outlineLevel="0" collapsed="false">
      <c r="H53" s="54"/>
      <c r="I53" s="54"/>
    </row>
    <row r="54" customFormat="false" ht="15" hidden="false" customHeight="false" outlineLevel="0" collapsed="false">
      <c r="H54" s="54"/>
      <c r="I54" s="54"/>
    </row>
    <row r="55" customFormat="false" ht="15" hidden="false" customHeight="false" outlineLevel="0" collapsed="false">
      <c r="H55" s="54"/>
      <c r="I55" s="54"/>
    </row>
    <row r="56" customFormat="false" ht="15" hidden="false" customHeight="false" outlineLevel="0" collapsed="false">
      <c r="H56" s="54"/>
      <c r="I56" s="54"/>
    </row>
    <row r="57" customFormat="false" ht="15" hidden="false" customHeight="false" outlineLevel="0" collapsed="false">
      <c r="H57" s="54"/>
      <c r="I57" s="54"/>
    </row>
    <row r="58" customFormat="false" ht="15" hidden="false" customHeight="false" outlineLevel="0" collapsed="false">
      <c r="H58" s="54"/>
      <c r="I58" s="54"/>
    </row>
    <row r="59" customFormat="false" ht="15" hidden="false" customHeight="false" outlineLevel="0" collapsed="false">
      <c r="H59" s="54"/>
      <c r="I59" s="54"/>
    </row>
    <row r="60" customFormat="false" ht="15" hidden="false" customHeight="false" outlineLevel="0" collapsed="false">
      <c r="H60" s="54"/>
      <c r="I60" s="54"/>
    </row>
    <row r="61" customFormat="false" ht="15" hidden="false" customHeight="false" outlineLevel="0" collapsed="false">
      <c r="H61" s="54"/>
      <c r="I61" s="54"/>
    </row>
    <row r="62" customFormat="false" ht="15" hidden="false" customHeight="false" outlineLevel="0" collapsed="false">
      <c r="H62" s="54"/>
      <c r="I62" s="54"/>
    </row>
    <row r="63" customFormat="false" ht="15" hidden="false" customHeight="false" outlineLevel="0" collapsed="false">
      <c r="H63" s="54"/>
      <c r="I63" s="54"/>
    </row>
    <row r="64" customFormat="false" ht="15" hidden="false" customHeight="false" outlineLevel="0" collapsed="false">
      <c r="H64" s="54"/>
      <c r="I64" s="54"/>
    </row>
    <row r="65" customFormat="false" ht="15" hidden="false" customHeight="false" outlineLevel="0" collapsed="false">
      <c r="H65" s="54"/>
      <c r="I65" s="54"/>
    </row>
    <row r="66" customFormat="false" ht="15" hidden="false" customHeight="false" outlineLevel="0" collapsed="false">
      <c r="H66" s="54"/>
      <c r="I66" s="54"/>
    </row>
    <row r="67" customFormat="false" ht="15" hidden="false" customHeight="false" outlineLevel="0" collapsed="false">
      <c r="H67" s="54"/>
      <c r="I67" s="54"/>
    </row>
    <row r="68" customFormat="false" ht="15" hidden="false" customHeight="false" outlineLevel="0" collapsed="false">
      <c r="H68" s="54"/>
      <c r="I68" s="54"/>
    </row>
    <row r="69" customFormat="false" ht="15" hidden="false" customHeight="false" outlineLevel="0" collapsed="false">
      <c r="H69" s="54"/>
      <c r="I69" s="54"/>
    </row>
    <row r="70" customFormat="false" ht="15" hidden="false" customHeight="false" outlineLevel="0" collapsed="false">
      <c r="H70" s="54"/>
      <c r="I70" s="54"/>
    </row>
    <row r="71" customFormat="false" ht="15" hidden="false" customHeight="false" outlineLevel="0" collapsed="false">
      <c r="H71" s="54"/>
      <c r="I71" s="54"/>
    </row>
    <row r="72" customFormat="false" ht="15" hidden="false" customHeight="false" outlineLevel="0" collapsed="false">
      <c r="H72" s="54"/>
      <c r="I72" s="54"/>
    </row>
    <row r="73" customFormat="false" ht="15" hidden="false" customHeight="false" outlineLevel="0" collapsed="false">
      <c r="H73" s="54"/>
      <c r="I73" s="54"/>
    </row>
    <row r="74" customFormat="false" ht="15" hidden="false" customHeight="false" outlineLevel="0" collapsed="false">
      <c r="H74" s="54"/>
      <c r="I74" s="54"/>
    </row>
    <row r="75" customFormat="false" ht="15" hidden="false" customHeight="false" outlineLevel="0" collapsed="false">
      <c r="H75" s="54"/>
      <c r="I75" s="54"/>
    </row>
    <row r="76" customFormat="false" ht="15" hidden="false" customHeight="false" outlineLevel="0" collapsed="false">
      <c r="H76" s="54"/>
      <c r="I76" s="54"/>
    </row>
    <row r="77" customFormat="false" ht="15" hidden="false" customHeight="false" outlineLevel="0" collapsed="false">
      <c r="H77" s="54"/>
      <c r="I77" s="54"/>
    </row>
    <row r="78" customFormat="false" ht="15" hidden="false" customHeight="false" outlineLevel="0" collapsed="false">
      <c r="H78" s="54"/>
      <c r="I78" s="54"/>
    </row>
    <row r="79" customFormat="false" ht="15" hidden="false" customHeight="false" outlineLevel="0" collapsed="false">
      <c r="H79" s="54"/>
      <c r="I79" s="54"/>
    </row>
    <row r="80" customFormat="false" ht="15" hidden="false" customHeight="false" outlineLevel="0" collapsed="false">
      <c r="H80" s="54"/>
      <c r="I80" s="54"/>
    </row>
    <row r="81" customFormat="false" ht="15" hidden="false" customHeight="false" outlineLevel="0" collapsed="false">
      <c r="H81" s="54"/>
      <c r="I81" s="54"/>
    </row>
    <row r="82" customFormat="false" ht="15" hidden="false" customHeight="false" outlineLevel="0" collapsed="false">
      <c r="H82" s="54"/>
      <c r="I82" s="54"/>
    </row>
    <row r="83" customFormat="false" ht="15" hidden="false" customHeight="false" outlineLevel="0" collapsed="false">
      <c r="H83" s="54"/>
      <c r="I83" s="54"/>
    </row>
    <row r="84" customFormat="false" ht="15" hidden="false" customHeight="false" outlineLevel="0" collapsed="false">
      <c r="H84" s="54"/>
      <c r="I84" s="54"/>
    </row>
    <row r="85" customFormat="false" ht="15" hidden="false" customHeight="false" outlineLevel="0" collapsed="false">
      <c r="H85" s="54"/>
      <c r="I85" s="5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V10" activeCellId="0" sqref="V10"/>
    </sheetView>
  </sheetViews>
  <sheetFormatPr defaultColWidth="9.15625" defaultRowHeight="15" zeroHeight="false" outlineLevelRow="0" outlineLevelCol="0"/>
  <cols>
    <col collapsed="false" customWidth="true" hidden="false" outlineLevel="0" max="1" min="1" style="56" width="14.15"/>
    <col collapsed="false" customWidth="true" hidden="false" outlineLevel="0" max="2" min="2" style="56" width="13.86"/>
    <col collapsed="false" customWidth="true" hidden="false" outlineLevel="0" max="3" min="3" style="56" width="12.29"/>
    <col collapsed="false" customWidth="true" hidden="false" outlineLevel="0" max="4" min="4" style="56" width="17.58"/>
    <col collapsed="false" customWidth="true" hidden="false" outlineLevel="0" max="5" min="5" style="56" width="14.01"/>
    <col collapsed="false" customWidth="true" hidden="false" outlineLevel="0" max="6" min="6" style="56" width="10.85"/>
    <col collapsed="false" customWidth="true" hidden="false" outlineLevel="0" max="7" min="7" style="56" width="13.43"/>
    <col collapsed="false" customWidth="true" hidden="false" outlineLevel="0" max="8" min="8" style="56" width="13.01"/>
    <col collapsed="false" customWidth="true" hidden="false" outlineLevel="0" max="9" min="9" style="56" width="14.86"/>
    <col collapsed="false" customWidth="true" hidden="false" outlineLevel="0" max="10" min="10" style="56" width="10.99"/>
    <col collapsed="false" customWidth="true" hidden="false" outlineLevel="0" max="11" min="11" style="57" width="18.85"/>
    <col collapsed="false" customWidth="true" hidden="false" outlineLevel="0" max="12" min="12" style="57" width="10.85"/>
    <col collapsed="false" customWidth="true" hidden="false" outlineLevel="0" max="13" min="13" style="57" width="10.71"/>
    <col collapsed="false" customWidth="true" hidden="false" outlineLevel="0" max="14" min="14" style="56" width="10.85"/>
    <col collapsed="false" customWidth="true" hidden="false" outlineLevel="0" max="15" min="15" style="56" width="9.85"/>
    <col collapsed="false" customWidth="true" hidden="false" outlineLevel="0" max="16" min="16" style="56" width="10.58"/>
    <col collapsed="false" customWidth="true" hidden="false" outlineLevel="0" max="17" min="17" style="2" width="6.28"/>
    <col collapsed="false" customWidth="false" hidden="false" outlineLevel="0" max="1024" min="18" style="56" width="9.14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58"/>
      <c r="L1" s="58"/>
      <c r="M1" s="58"/>
      <c r="N1" s="3"/>
      <c r="Q1" s="4"/>
      <c r="R1" s="3"/>
      <c r="S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59"/>
      <c r="L2" s="59"/>
      <c r="M2" s="59"/>
      <c r="N2" s="6"/>
      <c r="Q2" s="7"/>
      <c r="R2" s="6"/>
      <c r="S2" s="6"/>
    </row>
    <row r="3" s="11" customFormat="true" ht="1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60" t="s">
        <v>4</v>
      </c>
      <c r="L3" s="60" t="s">
        <v>4</v>
      </c>
      <c r="M3" s="60" t="s">
        <v>4</v>
      </c>
      <c r="N3" s="12" t="s">
        <v>85</v>
      </c>
      <c r="O3" s="11" t="s">
        <v>85</v>
      </c>
      <c r="P3" s="11" t="s">
        <v>85</v>
      </c>
      <c r="Q3" s="10" t="s">
        <v>4</v>
      </c>
      <c r="R3" s="12"/>
      <c r="S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1"/>
      <c r="L4" s="61"/>
      <c r="M4" s="61"/>
      <c r="N4" s="6"/>
      <c r="O4" s="8"/>
      <c r="Q4" s="13"/>
      <c r="R4" s="15"/>
      <c r="S4" s="15"/>
    </row>
    <row r="5" s="17" customFormat="true" ht="1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86</v>
      </c>
      <c r="H5" s="9" t="s">
        <v>87</v>
      </c>
      <c r="I5" s="9" t="s">
        <v>9</v>
      </c>
      <c r="J5" s="9" t="s">
        <v>88</v>
      </c>
      <c r="K5" s="60" t="s">
        <v>9</v>
      </c>
      <c r="L5" s="60" t="s">
        <v>9</v>
      </c>
      <c r="M5" s="6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62"/>
      <c r="L6" s="62"/>
      <c r="M6" s="62"/>
      <c r="N6" s="18"/>
      <c r="Q6" s="7"/>
      <c r="R6" s="18"/>
      <c r="S6" s="18"/>
    </row>
    <row r="7" s="21" customFormat="true" ht="75" hidden="false" customHeight="false" outlineLevel="0" collapsed="false">
      <c r="A7" s="9" t="s">
        <v>45</v>
      </c>
      <c r="B7" s="9"/>
      <c r="C7" s="9" t="s">
        <v>89</v>
      </c>
      <c r="D7" s="9" t="s">
        <v>90</v>
      </c>
      <c r="E7" s="9" t="s">
        <v>91</v>
      </c>
      <c r="F7" s="9" t="s">
        <v>92</v>
      </c>
      <c r="G7" s="9" t="s">
        <v>93</v>
      </c>
      <c r="H7" s="9" t="s">
        <v>94</v>
      </c>
      <c r="I7" s="9" t="s">
        <v>95</v>
      </c>
      <c r="J7" s="9" t="s">
        <v>96</v>
      </c>
      <c r="K7" s="60" t="s">
        <v>97</v>
      </c>
      <c r="L7" s="60" t="s">
        <v>98</v>
      </c>
      <c r="M7" s="60" t="s">
        <v>99</v>
      </c>
      <c r="N7" s="9" t="s">
        <v>100</v>
      </c>
      <c r="O7" s="17" t="s">
        <v>101</v>
      </c>
      <c r="P7" s="17" t="s">
        <v>102</v>
      </c>
      <c r="Q7" s="20"/>
      <c r="R7" s="22"/>
      <c r="S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3"/>
      <c r="L8" s="63"/>
      <c r="M8" s="63"/>
      <c r="N8" s="23"/>
      <c r="Q8" s="4"/>
      <c r="R8" s="23"/>
      <c r="S8" s="23"/>
    </row>
    <row r="9" customFormat="false" ht="15" hidden="false" customHeight="false" outlineLevel="0" collapsed="false">
      <c r="A9" s="64" t="s">
        <v>103</v>
      </c>
      <c r="B9" s="64" t="s">
        <v>55</v>
      </c>
      <c r="C9" s="64" t="s">
        <v>89</v>
      </c>
      <c r="D9" s="64" t="s">
        <v>104</v>
      </c>
      <c r="E9" s="64" t="s">
        <v>58</v>
      </c>
      <c r="F9" s="64" t="s">
        <v>105</v>
      </c>
      <c r="G9" s="64" t="s">
        <v>106</v>
      </c>
      <c r="H9" s="64" t="s">
        <v>107</v>
      </c>
      <c r="I9" s="64" t="s">
        <v>108</v>
      </c>
      <c r="J9" s="64" t="s">
        <v>109</v>
      </c>
      <c r="K9" s="65" t="s">
        <v>110</v>
      </c>
      <c r="L9" s="65" t="s">
        <v>111</v>
      </c>
      <c r="M9" s="65" t="s">
        <v>112</v>
      </c>
      <c r="N9" s="64" t="s">
        <v>113</v>
      </c>
      <c r="O9" s="64" t="s">
        <v>114</v>
      </c>
      <c r="P9" s="64" t="s">
        <v>115</v>
      </c>
      <c r="Q9" s="25" t="s">
        <v>35</v>
      </c>
    </row>
    <row r="10" customFormat="false" ht="15" hidden="false" customHeight="false" outlineLevel="0" collapsed="false">
      <c r="A10" s="66" t="s">
        <v>116</v>
      </c>
      <c r="C10" s="56" t="s">
        <v>117</v>
      </c>
      <c r="D10" s="56" t="s">
        <v>118</v>
      </c>
      <c r="E10" s="56" t="s">
        <v>119</v>
      </c>
      <c r="F10" s="67" t="s">
        <v>120</v>
      </c>
      <c r="G10" s="56" t="n">
        <v>0</v>
      </c>
      <c r="J10" s="66" t="s">
        <v>121</v>
      </c>
      <c r="K10" s="68" t="s">
        <v>122</v>
      </c>
      <c r="L10" s="66"/>
      <c r="M10" s="66"/>
      <c r="N10" s="69" t="b">
        <f aca="false">FALSE()</f>
        <v>0</v>
      </c>
      <c r="O10" s="69" t="b">
        <f aca="false">FALSE()</f>
        <v>0</v>
      </c>
      <c r="P10" s="69" t="b">
        <f aca="false">FALSE()</f>
        <v>0</v>
      </c>
      <c r="Q10" s="36"/>
    </row>
    <row r="11" customFormat="false" ht="15" hidden="false" customHeight="false" outlineLevel="0" collapsed="false">
      <c r="A11" s="70"/>
      <c r="K11" s="71"/>
      <c r="L11" s="71"/>
      <c r="M11" s="71"/>
      <c r="Q11" s="36"/>
    </row>
    <row r="12" customFormat="false" ht="15" hidden="false" customHeight="false" outlineLevel="0" collapsed="false">
      <c r="A12" s="1"/>
      <c r="Q12" s="36"/>
    </row>
    <row r="13" customFormat="false" ht="15" hidden="false" customHeight="false" outlineLevel="0" collapsed="false">
      <c r="A13" s="1"/>
      <c r="Q13" s="36"/>
    </row>
    <row r="14" customFormat="false" ht="15" hidden="false" customHeight="false" outlineLevel="0" collapsed="false">
      <c r="A14" s="1"/>
      <c r="Q14" s="41"/>
    </row>
    <row r="15" customFormat="false" ht="15" hidden="false" customHeight="false" outlineLevel="0" collapsed="false">
      <c r="Q15" s="41"/>
    </row>
    <row r="16" customFormat="false" ht="15" hidden="false" customHeight="false" outlineLevel="0" collapsed="false">
      <c r="Q16" s="41"/>
    </row>
    <row r="17" customFormat="false" ht="15" hidden="false" customHeight="false" outlineLevel="0" collapsed="false">
      <c r="Q17" s="41"/>
    </row>
    <row r="18" customFormat="false" ht="15" hidden="false" customHeight="false" outlineLevel="0" collapsed="false">
      <c r="Q18" s="41"/>
    </row>
    <row r="19" customFormat="false" ht="15" hidden="false" customHeight="false" outlineLevel="0" collapsed="false">
      <c r="Q19" s="41"/>
    </row>
    <row r="20" customFormat="false" ht="15" hidden="false" customHeight="false" outlineLevel="0" collapsed="false">
      <c r="Q20" s="41"/>
    </row>
    <row r="21" customFormat="false" ht="15" hidden="false" customHeight="false" outlineLevel="0" collapsed="false">
      <c r="Q21" s="41"/>
    </row>
    <row r="22" customFormat="false" ht="15" hidden="false" customHeight="false" outlineLevel="0" collapsed="false">
      <c r="Q22" s="41"/>
    </row>
    <row r="23" customFormat="false" ht="15" hidden="false" customHeight="false" outlineLevel="0" collapsed="false">
      <c r="Q23" s="41"/>
    </row>
    <row r="24" customFormat="false" ht="15" hidden="false" customHeight="false" outlineLevel="0" collapsed="false">
      <c r="Q24" s="41"/>
    </row>
    <row r="25" customFormat="false" ht="15" hidden="false" customHeight="false" outlineLevel="0" collapsed="false">
      <c r="Q25" s="41"/>
    </row>
    <row r="26" customFormat="false" ht="15" hidden="false" customHeight="false" outlineLevel="0" collapsed="false">
      <c r="Q26" s="41"/>
    </row>
    <row r="27" customFormat="false" ht="15" hidden="false" customHeight="false" outlineLevel="0" collapsed="false">
      <c r="Q27" s="41"/>
    </row>
    <row r="28" customFormat="false" ht="15" hidden="false" customHeight="false" outlineLevel="0" collapsed="false">
      <c r="Q28" s="41"/>
    </row>
    <row r="29" customFormat="false" ht="15" hidden="false" customHeight="false" outlineLevel="0" collapsed="false">
      <c r="Q29" s="41"/>
    </row>
    <row r="30" customFormat="false" ht="15" hidden="false" customHeight="false" outlineLevel="0" collapsed="false">
      <c r="Q30" s="41"/>
    </row>
    <row r="31" customFormat="false" ht="15" hidden="false" customHeight="false" outlineLevel="0" collapsed="false">
      <c r="Q31" s="41"/>
    </row>
    <row r="32" customFormat="false" ht="15" hidden="false" customHeight="false" outlineLevel="0" collapsed="false">
      <c r="Q32" s="41"/>
    </row>
    <row r="33" customFormat="false" ht="15" hidden="false" customHeight="false" outlineLevel="0" collapsed="false">
      <c r="Q33" s="41"/>
    </row>
    <row r="34" customFormat="false" ht="15" hidden="false" customHeight="false" outlineLevel="0" collapsed="false">
      <c r="Q34" s="41"/>
    </row>
    <row r="35" customFormat="false" ht="15" hidden="false" customHeight="false" outlineLevel="0" collapsed="false">
      <c r="Q35" s="41"/>
    </row>
    <row r="36" customFormat="false" ht="15" hidden="false" customHeight="false" outlineLevel="0" collapsed="false">
      <c r="Q36" s="41"/>
    </row>
    <row r="37" customFormat="false" ht="15" hidden="false" customHeight="false" outlineLevel="0" collapsed="false">
      <c r="Q37" s="41"/>
    </row>
    <row r="38" customFormat="false" ht="15" hidden="false" customHeight="false" outlineLevel="0" collapsed="false">
      <c r="Q38" s="41"/>
    </row>
    <row r="39" customFormat="false" ht="15" hidden="false" customHeight="false" outlineLevel="0" collapsed="false">
      <c r="Q39" s="41"/>
    </row>
    <row r="40" customFormat="false" ht="15" hidden="false" customHeight="false" outlineLevel="0" collapsed="false">
      <c r="Q40" s="41"/>
    </row>
    <row r="41" customFormat="false" ht="15" hidden="false" customHeight="false" outlineLevel="0" collapsed="false">
      <c r="Q41" s="41"/>
    </row>
    <row r="42" customFormat="false" ht="15" hidden="false" customHeight="false" outlineLevel="0" collapsed="false">
      <c r="Q42" s="41"/>
    </row>
    <row r="43" customFormat="false" ht="15" hidden="false" customHeight="false" outlineLevel="0" collapsed="false">
      <c r="Q43" s="41"/>
    </row>
    <row r="44" customFormat="false" ht="15" hidden="false" customHeight="false" outlineLevel="0" collapsed="false">
      <c r="Q44" s="41"/>
    </row>
    <row r="45" customFormat="false" ht="15" hidden="false" customHeight="false" outlineLevel="0" collapsed="false">
      <c r="Q45" s="41"/>
    </row>
    <row r="46" customFormat="false" ht="15" hidden="false" customHeight="false" outlineLevel="0" collapsed="false">
      <c r="Q46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3" activeCellId="0" sqref="E33"/>
    </sheetView>
  </sheetViews>
  <sheetFormatPr defaultColWidth="11.72265625" defaultRowHeight="18.75" zeroHeight="false" outlineLevelRow="0" outlineLevelCol="0"/>
  <cols>
    <col collapsed="false" customWidth="true" hidden="false" outlineLevel="0" max="1" min="1" style="72" width="22.14"/>
    <col collapsed="false" customWidth="true" hidden="false" outlineLevel="0" max="2" min="2" style="0" width="14.7"/>
    <col collapsed="false" customWidth="true" hidden="false" outlineLevel="0" max="3" min="3" style="0" width="14.28"/>
    <col collapsed="false" customWidth="true" hidden="false" outlineLevel="0" max="4" min="4" style="0" width="14.7"/>
    <col collapsed="false" customWidth="true" hidden="false" outlineLevel="0" max="5" min="5" style="0" width="15.42"/>
    <col collapsed="false" customWidth="true" hidden="false" outlineLevel="0" max="6" min="6" style="0" width="14.7"/>
    <col collapsed="false" customWidth="true" hidden="false" outlineLevel="0" max="7" min="7" style="0" width="15.42"/>
    <col collapsed="false" customWidth="true" hidden="false" outlineLevel="0" max="8" min="8" style="0" width="14.7"/>
    <col collapsed="false" customWidth="true" hidden="false" outlineLevel="0" max="10" min="9" style="0" width="15.42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" hidden="false" customHeight="false" outlineLevel="0" collapsed="false">
      <c r="A3" s="73" t="s">
        <v>2</v>
      </c>
      <c r="B3" s="74" t="s">
        <v>4</v>
      </c>
      <c r="C3" s="74" t="s">
        <v>5</v>
      </c>
      <c r="D3" s="74" t="s">
        <v>4</v>
      </c>
      <c r="E3" s="74" t="s">
        <v>5</v>
      </c>
      <c r="F3" s="74" t="s">
        <v>4</v>
      </c>
      <c r="G3" s="74" t="s">
        <v>5</v>
      </c>
      <c r="H3" s="74" t="s">
        <v>4</v>
      </c>
      <c r="I3" s="74" t="s">
        <v>5</v>
      </c>
      <c r="J3" s="74" t="s">
        <v>5</v>
      </c>
      <c r="K3" s="75" t="s">
        <v>5</v>
      </c>
      <c r="L3" s="31" t="s">
        <v>123</v>
      </c>
      <c r="M3" s="12"/>
      <c r="P3" s="12"/>
      <c r="Q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" hidden="false" customHeight="false" outlineLevel="0" collapsed="false">
      <c r="A5" s="73" t="s">
        <v>124</v>
      </c>
      <c r="B5" s="74" t="s">
        <v>9</v>
      </c>
      <c r="C5" s="76" t="s">
        <v>125</v>
      </c>
      <c r="D5" s="74" t="s">
        <v>9</v>
      </c>
      <c r="E5" s="76" t="s">
        <v>125</v>
      </c>
      <c r="F5" s="74" t="s">
        <v>9</v>
      </c>
      <c r="G5" s="76" t="s">
        <v>125</v>
      </c>
      <c r="H5" s="74" t="s">
        <v>9</v>
      </c>
      <c r="I5" s="76" t="s">
        <v>125</v>
      </c>
      <c r="J5" s="76" t="s">
        <v>126</v>
      </c>
      <c r="K5" s="75" t="s">
        <v>12</v>
      </c>
      <c r="L5" s="9" t="s">
        <v>9</v>
      </c>
      <c r="M5" s="9"/>
      <c r="P5" s="9"/>
      <c r="Q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5" hidden="false" customHeight="false" outlineLevel="0" collapsed="false">
      <c r="A7" s="75" t="s">
        <v>127</v>
      </c>
      <c r="B7" s="75" t="s">
        <v>128</v>
      </c>
      <c r="C7" s="60" t="s">
        <v>129</v>
      </c>
      <c r="D7" s="75" t="s">
        <v>130</v>
      </c>
      <c r="E7" s="60" t="s">
        <v>131</v>
      </c>
      <c r="F7" s="75" t="s">
        <v>132</v>
      </c>
      <c r="G7" s="60" t="s">
        <v>133</v>
      </c>
      <c r="H7" s="75" t="s">
        <v>134</v>
      </c>
      <c r="I7" s="60" t="s">
        <v>135</v>
      </c>
      <c r="J7" s="60" t="s">
        <v>136</v>
      </c>
      <c r="K7" s="75" t="s">
        <v>137</v>
      </c>
      <c r="L7" s="75" t="s">
        <v>138</v>
      </c>
      <c r="M7" s="9"/>
      <c r="N7" s="17"/>
      <c r="P7" s="22"/>
      <c r="Q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77" t="s">
        <v>139</v>
      </c>
      <c r="L8" s="23"/>
      <c r="M8" s="23"/>
      <c r="P8" s="23"/>
      <c r="Q8" s="23"/>
    </row>
    <row r="9" customFormat="false" ht="15" hidden="false" customHeight="false" outlineLevel="0" collapsed="false">
      <c r="A9" s="78" t="s">
        <v>140</v>
      </c>
      <c r="B9" s="78" t="s">
        <v>89</v>
      </c>
      <c r="C9" s="79" t="s">
        <v>141</v>
      </c>
      <c r="D9" s="78" t="s">
        <v>89</v>
      </c>
      <c r="E9" s="79" t="s">
        <v>141</v>
      </c>
      <c r="F9" s="78" t="s">
        <v>89</v>
      </c>
      <c r="G9" s="79" t="s">
        <v>141</v>
      </c>
      <c r="H9" s="78" t="s">
        <v>89</v>
      </c>
      <c r="I9" s="79" t="s">
        <v>141</v>
      </c>
      <c r="J9" s="79" t="s">
        <v>142</v>
      </c>
      <c r="K9" s="79" t="s">
        <v>143</v>
      </c>
      <c r="L9" s="78" t="s">
        <v>35</v>
      </c>
      <c r="M9" s="42"/>
    </row>
    <row r="10" customFormat="false" ht="15" hidden="false" customHeight="false" outlineLevel="0" collapsed="false">
      <c r="A10" s="53" t="s">
        <v>144</v>
      </c>
      <c r="B10" s="53" t="s">
        <v>145</v>
      </c>
      <c r="C10" s="42" t="n">
        <v>0.1</v>
      </c>
      <c r="D10" s="53" t="s">
        <v>146</v>
      </c>
      <c r="E10" s="42" t="n">
        <v>0.2</v>
      </c>
      <c r="F10" s="42" t="s">
        <v>147</v>
      </c>
      <c r="G10" s="42" t="n">
        <v>0.02</v>
      </c>
      <c r="H10" s="42" t="s">
        <v>148</v>
      </c>
      <c r="I10" s="42" t="n">
        <v>1</v>
      </c>
      <c r="J10" s="42" t="n">
        <v>345</v>
      </c>
      <c r="K10" s="42" t="n">
        <v>23</v>
      </c>
      <c r="L10" s="42" t="s">
        <v>149</v>
      </c>
      <c r="M10" s="42"/>
    </row>
    <row r="11" customFormat="false" ht="15" hidden="false" customHeight="false" outlineLevel="0" collapsed="false">
      <c r="A11" s="5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customFormat="false" ht="15" hidden="false" customHeight="false" outlineLevel="0" collapsed="false">
      <c r="A12" s="5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5" customFormat="false" ht="15" hidden="false" customHeight="false" outlineLevel="0" collapsed="false">
      <c r="A15" s="80"/>
    </row>
    <row r="16" customFormat="false" ht="15" hidden="false" customHeight="false" outlineLevel="0" collapsed="false">
      <c r="A16" s="80"/>
    </row>
    <row r="17" customFormat="false" ht="15" hidden="false" customHeight="false" outlineLevel="0" collapsed="false">
      <c r="A17" s="80"/>
    </row>
    <row r="18" customFormat="false" ht="15" hidden="false" customHeight="false" outlineLevel="0" collapsed="false">
      <c r="A18" s="80"/>
    </row>
    <row r="19" customFormat="false" ht="15" hidden="false" customHeight="false" outlineLevel="0" collapsed="false">
      <c r="A19" s="80"/>
    </row>
    <row r="20" customFormat="false" ht="15" hidden="false" customHeight="false" outlineLevel="0" collapsed="false">
      <c r="A20" s="80"/>
    </row>
    <row r="21" customFormat="false" ht="15" hidden="false" customHeight="false" outlineLevel="0" collapsed="false">
      <c r="A21" s="80"/>
    </row>
    <row r="23" customFormat="false" ht="15" hidden="false" customHeight="false" outlineLevel="0" collapsed="false">
      <c r="A23" s="80"/>
    </row>
    <row r="24" customFormat="false" ht="15" hidden="false" customHeight="false" outlineLevel="0" collapsed="false">
      <c r="A24" s="80"/>
    </row>
    <row r="25" customFormat="false" ht="15" hidden="false" customHeight="false" outlineLevel="0" collapsed="false">
      <c r="A25" s="80"/>
    </row>
    <row r="26" customFormat="false" ht="15" hidden="false" customHeight="false" outlineLevel="0" collapsed="false">
      <c r="A26" s="80"/>
    </row>
    <row r="27" customFormat="false" ht="15" hidden="false" customHeight="false" outlineLevel="0" collapsed="false">
      <c r="A27" s="80"/>
    </row>
    <row r="28" customFormat="false" ht="15" hidden="false" customHeight="false" outlineLevel="0" collapsed="false">
      <c r="A28" s="80"/>
    </row>
    <row r="29" customFormat="false" ht="15" hidden="false" customHeight="false" outlineLevel="0" collapsed="false">
      <c r="A29" s="80"/>
    </row>
    <row r="30" customFormat="false" ht="15" hidden="false" customHeight="false" outlineLevel="0" collapsed="false">
      <c r="A30" s="80"/>
    </row>
    <row r="31" customFormat="false" ht="15" hidden="false" customHeight="false" outlineLevel="0" collapsed="false">
      <c r="A31" s="80"/>
    </row>
    <row r="32" customFormat="false" ht="15" hidden="false" customHeight="false" outlineLevel="0" collapsed="false">
      <c r="A32" s="80"/>
    </row>
    <row r="33" customFormat="false" ht="15" hidden="false" customHeight="false" outlineLevel="0" collapsed="false">
      <c r="A33" s="80"/>
    </row>
    <row r="34" customFormat="false" ht="15" hidden="false" customHeight="false" outlineLevel="0" collapsed="false">
      <c r="A34" s="80"/>
    </row>
    <row r="35" customFormat="false" ht="15" hidden="false" customHeight="false" outlineLevel="0" collapsed="false">
      <c r="A35" s="80"/>
    </row>
    <row r="36" customFormat="false" ht="15" hidden="false" customHeight="false" outlineLevel="0" collapsed="false">
      <c r="A36" s="80"/>
    </row>
    <row r="37" customFormat="false" ht="15" hidden="false" customHeight="false" outlineLevel="0" collapsed="false">
      <c r="A37" s="80"/>
    </row>
    <row r="38" customFormat="false" ht="15" hidden="false" customHeight="false" outlineLevel="0" collapsed="false">
      <c r="A38" s="80"/>
    </row>
    <row r="39" customFormat="false" ht="15" hidden="false" customHeight="false" outlineLevel="0" collapsed="false">
      <c r="A39" s="80"/>
    </row>
    <row r="40" customFormat="false" ht="15" hidden="false" customHeight="false" outlineLevel="0" collapsed="false">
      <c r="A40" s="80"/>
    </row>
    <row r="41" customFormat="false" ht="15" hidden="false" customHeight="false" outlineLevel="0" collapsed="false">
      <c r="A41" s="80"/>
    </row>
    <row r="42" customFormat="false" ht="15" hidden="false" customHeight="false" outlineLevel="0" collapsed="false">
      <c r="A42" s="80"/>
    </row>
    <row r="43" customFormat="false" ht="15" hidden="false" customHeight="false" outlineLevel="0" collapsed="false">
      <c r="A43" s="8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1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29"/>
    <col collapsed="false" customWidth="true" hidden="false" outlineLevel="0" max="3" min="3" style="81" width="32.42"/>
    <col collapsed="false" customWidth="true" hidden="false" outlineLevel="0" max="4" min="4" style="81" width="14.57"/>
    <col collapsed="false" customWidth="true" hidden="false" outlineLevel="0" max="5" min="5" style="81" width="15.71"/>
    <col collapsed="false" customWidth="true" hidden="false" outlineLevel="0" max="6" min="6" style="53" width="15.71"/>
    <col collapsed="false" customWidth="true" hidden="false" outlineLevel="0" max="7" min="7" style="82" width="19.14"/>
    <col collapsed="false" customWidth="true" hidden="false" outlineLevel="0" max="8" min="8" style="0" width="20.57"/>
    <col collapsed="false" customWidth="true" hidden="false" outlineLevel="0" max="9" min="9" style="0" width="16.71"/>
    <col collapsed="false" customWidth="true" hidden="false" outlineLevel="0" max="10" min="10" style="0" width="25.57"/>
    <col collapsed="false" customWidth="true" hidden="false" outlineLevel="0" max="11" min="11" style="0" width="17.14"/>
    <col collapsed="false" customWidth="true" hidden="false" outlineLevel="0" max="12" min="12" style="0" width="18.85"/>
    <col collapsed="false" customWidth="true" hidden="false" outlineLevel="0" max="13" min="13" style="0" width="15.42"/>
    <col collapsed="false" customWidth="true" hidden="false" outlineLevel="0" max="14" min="14" style="0" width="18.29"/>
    <col collapsed="false" customWidth="true" hidden="false" outlineLevel="0" max="1017" min="1017" style="0" width="11.42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83"/>
      <c r="G1" s="84"/>
      <c r="H1" s="3"/>
      <c r="I1" s="3"/>
      <c r="J1" s="3"/>
      <c r="K1" s="3"/>
      <c r="L1" s="3"/>
      <c r="M1" s="3"/>
      <c r="N1" s="3"/>
      <c r="Q1" s="3"/>
      <c r="R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1"/>
      <c r="G2" s="85"/>
      <c r="H2" s="6"/>
      <c r="I2" s="6"/>
      <c r="J2" s="6"/>
      <c r="K2" s="6"/>
      <c r="L2" s="6"/>
      <c r="M2" s="6"/>
      <c r="N2" s="6"/>
      <c r="Q2" s="6"/>
      <c r="R2" s="6"/>
    </row>
    <row r="3" s="11" customFormat="true" ht="15" hidden="false" customHeight="false" outlineLevel="0" collapsed="false">
      <c r="A3" s="73" t="s">
        <v>150</v>
      </c>
      <c r="B3" s="74" t="s">
        <v>4</v>
      </c>
      <c r="C3" s="74" t="s">
        <v>4</v>
      </c>
      <c r="D3" s="74" t="s">
        <v>5</v>
      </c>
      <c r="E3" s="74" t="s">
        <v>151</v>
      </c>
      <c r="F3" s="86" t="s">
        <v>4</v>
      </c>
      <c r="G3" s="87" t="s">
        <v>5</v>
      </c>
      <c r="H3" s="74" t="s">
        <v>5</v>
      </c>
      <c r="I3" s="74" t="s">
        <v>151</v>
      </c>
      <c r="J3" s="74" t="s">
        <v>4</v>
      </c>
      <c r="K3" s="9"/>
      <c r="L3" s="9"/>
      <c r="M3" s="12"/>
      <c r="N3" s="12"/>
      <c r="Q3" s="12"/>
      <c r="R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1"/>
      <c r="G4" s="85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" hidden="false" customHeight="false" outlineLevel="0" collapsed="false">
      <c r="A5" s="73" t="s">
        <v>124</v>
      </c>
      <c r="B5" s="74" t="s">
        <v>9</v>
      </c>
      <c r="C5" s="74" t="s">
        <v>9</v>
      </c>
      <c r="D5" s="74" t="s">
        <v>152</v>
      </c>
      <c r="E5" s="88" t="s">
        <v>153</v>
      </c>
      <c r="F5" s="76" t="s">
        <v>9</v>
      </c>
      <c r="G5" s="89" t="s">
        <v>154</v>
      </c>
      <c r="H5" s="88" t="s">
        <v>126</v>
      </c>
      <c r="I5" s="74" t="s">
        <v>155</v>
      </c>
      <c r="J5" s="74" t="s">
        <v>9</v>
      </c>
      <c r="K5" s="9"/>
      <c r="L5" s="9"/>
      <c r="M5" s="9"/>
      <c r="N5" s="9"/>
      <c r="Q5" s="9"/>
      <c r="R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62"/>
      <c r="G6" s="90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60" hidden="false" customHeight="false" outlineLevel="0" collapsed="false">
      <c r="A7" s="9" t="s">
        <v>124</v>
      </c>
      <c r="B7" s="9"/>
      <c r="C7" s="9" t="s">
        <v>156</v>
      </c>
      <c r="D7" s="9" t="s">
        <v>157</v>
      </c>
      <c r="E7" s="9" t="s">
        <v>158</v>
      </c>
      <c r="F7" s="60" t="s">
        <v>159</v>
      </c>
      <c r="G7" s="91" t="s">
        <v>160</v>
      </c>
      <c r="H7" s="9" t="s">
        <v>161</v>
      </c>
      <c r="I7" s="9" t="s">
        <v>162</v>
      </c>
      <c r="J7" s="9" t="s">
        <v>163</v>
      </c>
      <c r="K7" s="9"/>
      <c r="L7" s="9"/>
      <c r="M7" s="9"/>
      <c r="N7" s="9"/>
      <c r="O7" s="17"/>
      <c r="Q7" s="22"/>
      <c r="R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63"/>
      <c r="G8" s="92"/>
      <c r="H8" s="23"/>
      <c r="I8" s="23"/>
      <c r="J8" s="23"/>
      <c r="K8" s="23"/>
      <c r="L8" s="23"/>
      <c r="M8" s="23"/>
      <c r="N8" s="23"/>
      <c r="Q8" s="23"/>
      <c r="R8" s="23"/>
    </row>
    <row r="9" s="96" customFormat="true" ht="15" hidden="false" customHeight="false" outlineLevel="0" collapsed="false">
      <c r="A9" s="93" t="s">
        <v>164</v>
      </c>
      <c r="B9" s="93" t="s">
        <v>165</v>
      </c>
      <c r="C9" s="94" t="s">
        <v>55</v>
      </c>
      <c r="D9" s="94" t="s">
        <v>166</v>
      </c>
      <c r="E9" s="94" t="s">
        <v>167</v>
      </c>
      <c r="F9" s="95" t="s">
        <v>32</v>
      </c>
      <c r="G9" s="95" t="s">
        <v>168</v>
      </c>
      <c r="H9" s="93" t="s">
        <v>169</v>
      </c>
      <c r="I9" s="93" t="s">
        <v>170</v>
      </c>
      <c r="J9" s="93" t="s">
        <v>35</v>
      </c>
    </row>
    <row r="10" s="96" customFormat="true" ht="15" hidden="false" customHeight="false" outlineLevel="0" collapsed="false">
      <c r="A10" s="97" t="n">
        <v>1</v>
      </c>
      <c r="B10" s="98" t="s">
        <v>171</v>
      </c>
      <c r="C10" s="99" t="s">
        <v>172</v>
      </c>
      <c r="D10" s="97" t="n">
        <v>0</v>
      </c>
      <c r="E10" s="97"/>
      <c r="F10" s="96" t="str">
        <f aca="false">Overview!$I$10</f>
        <v>Argon</v>
      </c>
      <c r="G10" s="97" t="n">
        <v>100</v>
      </c>
      <c r="H10" s="97" t="n">
        <v>20</v>
      </c>
      <c r="I10" s="97" t="n">
        <v>300</v>
      </c>
    </row>
    <row r="11" s="96" customFormat="true" ht="30" hidden="false" customHeight="false" outlineLevel="0" collapsed="false">
      <c r="A11" s="97" t="n">
        <v>2</v>
      </c>
      <c r="B11" s="98" t="s">
        <v>173</v>
      </c>
      <c r="C11" s="99" t="s">
        <v>174</v>
      </c>
      <c r="D11" s="97" t="n">
        <v>30</v>
      </c>
      <c r="E11" s="97" t="n">
        <v>1400</v>
      </c>
      <c r="F11" s="96" t="str">
        <f aca="false">Overview!$I$10</f>
        <v>Argon</v>
      </c>
      <c r="G11" s="97" t="n">
        <v>100</v>
      </c>
      <c r="H11" s="97" t="n">
        <v>20</v>
      </c>
      <c r="I11" s="97" t="n">
        <v>300</v>
      </c>
      <c r="J11" s="100" t="s">
        <v>175</v>
      </c>
    </row>
    <row r="12" s="96" customFormat="true" ht="30" hidden="false" customHeight="false" outlineLevel="0" collapsed="false">
      <c r="A12" s="97" t="n">
        <v>3</v>
      </c>
      <c r="B12" s="98" t="s">
        <v>176</v>
      </c>
      <c r="C12" s="99" t="s">
        <v>177</v>
      </c>
      <c r="D12" s="97" t="n">
        <v>70</v>
      </c>
      <c r="E12" s="96" t="n">
        <v>1400</v>
      </c>
      <c r="F12" s="96" t="str">
        <f aca="false">Overview!$I$10</f>
        <v>Argon</v>
      </c>
      <c r="G12" s="97" t="n">
        <v>100</v>
      </c>
      <c r="H12" s="97" t="n">
        <v>500</v>
      </c>
      <c r="I12" s="97" t="n">
        <v>300</v>
      </c>
      <c r="J12" s="101" t="n">
        <f aca="false">(H12-$H$11)/0.2/60+$D$11</f>
        <v>70</v>
      </c>
    </row>
    <row r="13" s="96" customFormat="true" ht="30" hidden="false" customHeight="false" outlineLevel="0" collapsed="false">
      <c r="A13" s="97" t="n">
        <v>4</v>
      </c>
      <c r="B13" s="98" t="s">
        <v>178</v>
      </c>
      <c r="C13" s="99" t="s">
        <v>179</v>
      </c>
      <c r="D13" s="97" t="n">
        <v>90</v>
      </c>
      <c r="E13" s="96" t="n">
        <v>1400</v>
      </c>
      <c r="F13" s="96" t="str">
        <f aca="false">Overview!$I$10</f>
        <v>Argon</v>
      </c>
      <c r="G13" s="97" t="n">
        <v>100</v>
      </c>
      <c r="H13" s="97" t="n">
        <v>500</v>
      </c>
      <c r="I13" s="97" t="n">
        <v>300</v>
      </c>
      <c r="J13" s="101" t="n">
        <f aca="false">(H13-$H$11)/0.2/60+$D$11</f>
        <v>70</v>
      </c>
    </row>
    <row r="14" s="96" customFormat="true" ht="15" hidden="false" customHeight="false" outlineLevel="0" collapsed="false">
      <c r="A14" s="97" t="n">
        <v>5</v>
      </c>
      <c r="B14" s="98" t="s">
        <v>180</v>
      </c>
      <c r="C14" s="99" t="s">
        <v>181</v>
      </c>
      <c r="D14" s="97" t="n">
        <v>90</v>
      </c>
      <c r="E14" s="96" t="n">
        <v>1400</v>
      </c>
      <c r="F14" s="96" t="str">
        <f aca="false">Overview!$I$10</f>
        <v>Argon</v>
      </c>
      <c r="G14" s="97" t="n">
        <v>100</v>
      </c>
      <c r="H14" s="97" t="n">
        <v>750</v>
      </c>
      <c r="I14" s="97" t="n">
        <v>300</v>
      </c>
      <c r="J14" s="101" t="n">
        <f aca="false">(H14-$H$11)/0.2/60+$D$11</f>
        <v>90.8333333333333</v>
      </c>
    </row>
    <row r="15" s="96" customFormat="true" ht="30" hidden="false" customHeight="false" outlineLevel="0" collapsed="false">
      <c r="A15" s="97" t="n">
        <v>6</v>
      </c>
      <c r="B15" s="98" t="s">
        <v>182</v>
      </c>
      <c r="C15" s="102" t="s">
        <v>183</v>
      </c>
      <c r="D15" s="103" t="s">
        <v>184</v>
      </c>
      <c r="E15" s="103" t="s">
        <v>185</v>
      </c>
      <c r="F15" s="96" t="str">
        <f aca="false">Overview!$I$10</f>
        <v>Argon</v>
      </c>
      <c r="G15" s="97" t="n">
        <v>100</v>
      </c>
      <c r="H15" s="97" t="n">
        <v>850</v>
      </c>
      <c r="I15" s="97" t="n">
        <v>300</v>
      </c>
      <c r="J15" s="101" t="n">
        <f aca="false">(H15-$H$11)/0.2/60+$D$11</f>
        <v>99.1666666666667</v>
      </c>
    </row>
    <row r="16" s="96" customFormat="true" ht="15" hidden="false" customHeight="false" outlineLevel="0" collapsed="false">
      <c r="A16" s="97" t="n">
        <v>7</v>
      </c>
      <c r="B16" s="98" t="s">
        <v>186</v>
      </c>
      <c r="C16" s="99" t="s">
        <v>187</v>
      </c>
      <c r="D16" s="97" t="n">
        <v>102</v>
      </c>
      <c r="E16" s="96" t="n">
        <v>1400</v>
      </c>
      <c r="F16" s="96" t="str">
        <f aca="false">Overview!$I$10</f>
        <v>Argon</v>
      </c>
      <c r="G16" s="97" t="n">
        <v>100</v>
      </c>
      <c r="H16" s="97" t="n">
        <v>850</v>
      </c>
      <c r="I16" s="97" t="n">
        <v>300</v>
      </c>
      <c r="J16" s="101" t="n">
        <f aca="false">(H16-$H$11)/0.2/60+$D$11</f>
        <v>99.1666666666667</v>
      </c>
    </row>
    <row r="17" s="105" customFormat="true" ht="15" hidden="false" customHeight="false" outlineLevel="0" collapsed="false">
      <c r="A17" s="104"/>
      <c r="C17" s="106"/>
      <c r="D17" s="104"/>
      <c r="E17" s="104"/>
      <c r="F17" s="107"/>
      <c r="G17" s="104"/>
      <c r="H17" s="104"/>
      <c r="I17" s="104"/>
    </row>
    <row r="18" s="105" customFormat="true" ht="15" hidden="false" customHeight="false" outlineLevel="0" collapsed="false">
      <c r="C18" s="81"/>
      <c r="D18" s="81"/>
      <c r="E18" s="81"/>
      <c r="F18" s="53"/>
      <c r="G18" s="82"/>
    </row>
    <row r="19" s="105" customFormat="true" ht="15" hidden="false" customHeight="false" outlineLevel="0" collapsed="false">
      <c r="C19" s="81"/>
      <c r="D19" s="81"/>
      <c r="E19" s="81"/>
      <c r="F19" s="53"/>
      <c r="G19" s="82"/>
    </row>
    <row r="20" s="105" customFormat="true" ht="15" hidden="false" customHeight="false" outlineLevel="0" collapsed="false">
      <c r="C20" s="81"/>
      <c r="D20" s="81"/>
      <c r="E20" s="81"/>
      <c r="F20" s="53"/>
      <c r="G20" s="82"/>
    </row>
    <row r="21" s="105" customFormat="true" ht="15" hidden="false" customHeight="false" outlineLevel="0" collapsed="false">
      <c r="C21" s="81"/>
      <c r="D21" s="81"/>
      <c r="E21" s="81"/>
      <c r="F21" s="53"/>
      <c r="G21" s="82"/>
    </row>
    <row r="22" s="105" customFormat="true" ht="15" hidden="false" customHeight="false" outlineLevel="0" collapsed="false">
      <c r="C22" s="81"/>
      <c r="D22" s="81"/>
      <c r="E22" s="81"/>
      <c r="F22" s="53"/>
      <c r="G22" s="82"/>
    </row>
    <row r="23" s="105" customFormat="true" ht="15" hidden="false" customHeight="false" outlineLevel="0" collapsed="false">
      <c r="C23" s="81"/>
      <c r="D23" s="81"/>
      <c r="E23" s="81"/>
      <c r="F23" s="53"/>
      <c r="G23" s="82"/>
    </row>
    <row r="24" s="105" customFormat="true" ht="15" hidden="false" customHeight="false" outlineLevel="0" collapsed="false">
      <c r="C24" s="81"/>
      <c r="D24" s="81"/>
      <c r="E24" s="81"/>
      <c r="F24" s="53"/>
      <c r="G24" s="8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45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selection pane="topLeft" activeCell="R35" activeCellId="0" sqref="R35"/>
    </sheetView>
  </sheetViews>
  <sheetFormatPr defaultColWidth="11.875" defaultRowHeight="13.8" zeroHeight="false" outlineLevelRow="0" outlineLevelCol="0"/>
  <cols>
    <col collapsed="false" customWidth="true" hidden="false" outlineLevel="0" max="1" min="1" style="2" width="11.42"/>
    <col collapsed="false" customWidth="true" hidden="false" outlineLevel="0" max="2" min="2" style="2" width="4.29"/>
    <col collapsed="false" customWidth="true" hidden="false" outlineLevel="0" max="3" min="3" style="43" width="8"/>
    <col collapsed="false" customWidth="true" hidden="false" outlineLevel="0" max="4" min="4" style="2" width="11.42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71"/>
    <col collapsed="false" customWidth="true" hidden="false" outlineLevel="0" max="10" min="10" style="2" width="8.29"/>
    <col collapsed="false" customWidth="true" hidden="false" outlineLevel="0" max="11" min="11" style="2" width="6.71"/>
    <col collapsed="false" customWidth="true" hidden="false" outlineLevel="0" max="12" min="12" style="2" width="8"/>
    <col collapsed="false" customWidth="true" hidden="false" outlineLevel="0" max="13" min="13" style="2" width="8.57"/>
    <col collapsed="false" customWidth="true" hidden="false" outlineLevel="0" max="14" min="14" style="2" width="8.29"/>
    <col collapsed="false" customWidth="true" hidden="false" outlineLevel="0" max="15" min="15" style="2" width="6.57"/>
    <col collapsed="false" customWidth="true" hidden="false" outlineLevel="0" max="16" min="16" style="2" width="7.81"/>
    <col collapsed="false" customWidth="true" hidden="false" outlineLevel="0" max="17" min="17" style="2" width="8.86"/>
    <col collapsed="false" customWidth="true" hidden="false" outlineLevel="0" max="20" min="18" style="2" width="8.14"/>
    <col collapsed="false" customWidth="true" hidden="false" outlineLevel="0" max="21" min="21" style="2" width="7.42"/>
    <col collapsed="false" customWidth="true" hidden="false" outlineLevel="0" max="22" min="22" style="2" width="6.71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71"/>
    <col collapsed="false" customWidth="true" hidden="false" outlineLevel="0" max="27" min="26" style="2" width="6.57"/>
    <col collapsed="false" customWidth="true" hidden="false" outlineLevel="0" max="29" min="28" style="2" width="8.14"/>
    <col collapsed="false" customWidth="true" hidden="false" outlineLevel="0" max="30" min="30" style="108" width="10.42"/>
    <col collapsed="false" customWidth="true" hidden="false" outlineLevel="0" max="31" min="31" style="2" width="9.2"/>
    <col collapsed="false" customWidth="true" hidden="false" outlineLevel="0" max="32" min="32" style="2" width="9.14"/>
    <col collapsed="false" customWidth="true" hidden="false" outlineLevel="0" max="33" min="33" style="108" width="8.42"/>
    <col collapsed="false" customWidth="true" hidden="false" outlineLevel="0" max="34" min="34" style="108" width="9.71"/>
    <col collapsed="false" customWidth="true" hidden="false" outlineLevel="0" max="35" min="35" style="108" width="7.64"/>
    <col collapsed="false" customWidth="true" hidden="false" outlineLevel="0" max="36" min="36" style="108" width="10"/>
    <col collapsed="false" customWidth="true" hidden="false" outlineLevel="0" max="37" min="37" style="108" width="7"/>
    <col collapsed="false" customWidth="true" hidden="false" outlineLevel="0" max="38" min="38" style="2" width="10.58"/>
    <col collapsed="false" customWidth="true" hidden="false" outlineLevel="0" max="39" min="39" style="2" width="10"/>
    <col collapsed="false" customWidth="true" hidden="false" outlineLevel="0" max="40" min="40" style="2" width="9.14"/>
    <col collapsed="false" customWidth="true" hidden="false" outlineLevel="0" max="41" min="41" style="2" width="8.57"/>
    <col collapsed="false" customWidth="true" hidden="false" outlineLevel="0" max="42" min="42" style="2" width="9.71"/>
    <col collapsed="false" customWidth="true" hidden="false" outlineLevel="0" max="43" min="43" style="2" width="8.67"/>
    <col collapsed="false" customWidth="true" hidden="false" outlineLevel="0" max="44" min="44" style="2" width="10"/>
    <col collapsed="false" customWidth="true" hidden="false" outlineLevel="0" max="45" min="45" style="2" width="7"/>
    <col collapsed="false" customWidth="true" hidden="false" outlineLevel="0" max="46" min="46" style="2" width="11.42"/>
    <col collapsed="false" customWidth="true" hidden="false" outlineLevel="0" max="47" min="47" style="2" width="12.42"/>
    <col collapsed="false" customWidth="true" hidden="false" outlineLevel="0" max="48" min="48" style="2" width="7"/>
    <col collapsed="false" customWidth="true" hidden="false" outlineLevel="0" max="49" min="49" style="2" width="14.15"/>
    <col collapsed="false" customWidth="false" hidden="false" outlineLevel="0" max="51" min="50" style="2" width="11.86"/>
    <col collapsed="false" customWidth="true" hidden="false" outlineLevel="0" max="52" min="52" style="2" width="18.71"/>
    <col collapsed="false" customWidth="false" hidden="false" outlineLevel="0" max="1024" min="56" style="2" width="11.86"/>
  </cols>
  <sheetData>
    <row r="1" s="115" customFormat="true" ht="13.8" hidden="false" customHeight="false" outlineLevel="0" collapsed="false">
      <c r="A1" s="109" t="s">
        <v>0</v>
      </c>
      <c r="B1" s="109"/>
      <c r="C1" s="109"/>
      <c r="D1" s="109"/>
      <c r="E1" s="109"/>
      <c r="F1" s="110"/>
      <c r="G1" s="110"/>
      <c r="H1" s="110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11"/>
      <c r="AE1" s="109"/>
      <c r="AF1" s="109"/>
      <c r="AG1" s="111"/>
      <c r="AH1" s="111"/>
      <c r="AI1" s="111"/>
      <c r="AJ1" s="111"/>
      <c r="AK1" s="111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12"/>
      <c r="AX1" s="112"/>
      <c r="AY1" s="112"/>
      <c r="AZ1" s="4"/>
      <c r="BA1" s="113"/>
      <c r="BB1" s="113"/>
      <c r="BC1" s="113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</row>
    <row r="2" s="122" customFormat="true" ht="13.8" hidden="false" customHeight="false" outlineLevel="0" collapsed="false">
      <c r="A2" s="116" t="s">
        <v>1</v>
      </c>
      <c r="B2" s="116"/>
      <c r="C2" s="116"/>
      <c r="D2" s="116"/>
      <c r="E2" s="116"/>
      <c r="F2" s="117"/>
      <c r="G2" s="117"/>
      <c r="H2" s="117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8"/>
      <c r="AE2" s="116"/>
      <c r="AF2" s="116"/>
      <c r="AG2" s="118"/>
      <c r="AH2" s="118"/>
      <c r="AI2" s="118"/>
      <c r="AJ2" s="118"/>
      <c r="AK2" s="118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9"/>
      <c r="AX2" s="119"/>
      <c r="AY2" s="119"/>
      <c r="AZ2" s="7"/>
      <c r="BA2" s="120"/>
      <c r="BB2" s="120"/>
      <c r="BC2" s="120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</row>
    <row r="3" s="133" customFormat="true" ht="13.8" hidden="false" customHeight="false" outlineLevel="0" collapsed="false">
      <c r="A3" s="123" t="s">
        <v>124</v>
      </c>
      <c r="B3" s="124" t="s">
        <v>4</v>
      </c>
      <c r="C3" s="124" t="s">
        <v>5</v>
      </c>
      <c r="D3" s="124" t="s">
        <v>5</v>
      </c>
      <c r="E3" s="124" t="s">
        <v>5</v>
      </c>
      <c r="F3" s="125" t="s">
        <v>5</v>
      </c>
      <c r="G3" s="125" t="s">
        <v>4</v>
      </c>
      <c r="H3" s="125" t="s">
        <v>4</v>
      </c>
      <c r="I3" s="124" t="s">
        <v>5</v>
      </c>
      <c r="J3" s="124" t="s">
        <v>5</v>
      </c>
      <c r="K3" s="124" t="s">
        <v>5</v>
      </c>
      <c r="L3" s="124" t="s">
        <v>5</v>
      </c>
      <c r="M3" s="126" t="s">
        <v>5</v>
      </c>
      <c r="N3" s="126" t="s">
        <v>5</v>
      </c>
      <c r="O3" s="127" t="s">
        <v>5</v>
      </c>
      <c r="P3" s="127" t="s">
        <v>4</v>
      </c>
      <c r="Q3" s="127" t="s">
        <v>5</v>
      </c>
      <c r="R3" s="127" t="s">
        <v>5</v>
      </c>
      <c r="S3" s="127" t="s">
        <v>4</v>
      </c>
      <c r="T3" s="127" t="s">
        <v>5</v>
      </c>
      <c r="U3" s="127" t="s">
        <v>5</v>
      </c>
      <c r="V3" s="127" t="s">
        <v>5</v>
      </c>
      <c r="W3" s="124" t="s">
        <v>5</v>
      </c>
      <c r="X3" s="127" t="s">
        <v>5</v>
      </c>
      <c r="Y3" s="127" t="s">
        <v>5</v>
      </c>
      <c r="Z3" s="127" t="s">
        <v>5</v>
      </c>
      <c r="AA3" s="127" t="s">
        <v>85</v>
      </c>
      <c r="AB3" s="127" t="s">
        <v>5</v>
      </c>
      <c r="AC3" s="127" t="s">
        <v>5</v>
      </c>
      <c r="AD3" s="128" t="s">
        <v>4</v>
      </c>
      <c r="AE3" s="127" t="s">
        <v>5</v>
      </c>
      <c r="AF3" s="127" t="s">
        <v>5</v>
      </c>
      <c r="AG3" s="128" t="s">
        <v>5</v>
      </c>
      <c r="AH3" s="128" t="s">
        <v>5</v>
      </c>
      <c r="AI3" s="128" t="s">
        <v>5</v>
      </c>
      <c r="AJ3" s="128" t="s">
        <v>5</v>
      </c>
      <c r="AK3" s="128" t="s">
        <v>85</v>
      </c>
      <c r="AL3" s="127" t="s">
        <v>4</v>
      </c>
      <c r="AM3" s="127" t="s">
        <v>5</v>
      </c>
      <c r="AN3" s="127" t="s">
        <v>5</v>
      </c>
      <c r="AO3" s="127" t="s">
        <v>5</v>
      </c>
      <c r="AP3" s="127" t="s">
        <v>5</v>
      </c>
      <c r="AQ3" s="127" t="s">
        <v>5</v>
      </c>
      <c r="AR3" s="127" t="s">
        <v>5</v>
      </c>
      <c r="AS3" s="127" t="s">
        <v>85</v>
      </c>
      <c r="AT3" s="127" t="s">
        <v>4</v>
      </c>
      <c r="AU3" s="127" t="s">
        <v>5</v>
      </c>
      <c r="AV3" s="127" t="s">
        <v>85</v>
      </c>
      <c r="AW3" s="129" t="s">
        <v>5</v>
      </c>
      <c r="AX3" s="130" t="s">
        <v>5</v>
      </c>
      <c r="AY3" s="130" t="s">
        <v>5</v>
      </c>
      <c r="AZ3" s="10" t="s">
        <v>4</v>
      </c>
      <c r="BA3" s="131"/>
      <c r="BB3" s="131"/>
      <c r="BC3" s="131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</row>
    <row r="4" s="135" customFormat="true" ht="13.8" hidden="false" customHeight="false" outlineLevel="0" collapsed="false">
      <c r="A4" s="116" t="s">
        <v>6</v>
      </c>
      <c r="B4" s="116"/>
      <c r="C4" s="116"/>
      <c r="D4" s="116"/>
      <c r="E4" s="116"/>
      <c r="F4" s="117"/>
      <c r="G4" s="117"/>
      <c r="H4" s="117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8"/>
      <c r="AE4" s="116"/>
      <c r="AF4" s="116"/>
      <c r="AG4" s="118"/>
      <c r="AH4" s="118"/>
      <c r="AI4" s="118"/>
      <c r="AJ4" s="118"/>
      <c r="AK4" s="118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9"/>
      <c r="AX4" s="119"/>
      <c r="AY4" s="119"/>
      <c r="AZ4" s="13"/>
      <c r="BA4" s="120"/>
      <c r="BB4" s="120"/>
      <c r="BC4" s="120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</row>
    <row r="5" s="140" customFormat="true" ht="13.8" hidden="false" customHeight="false" outlineLevel="0" collapsed="false">
      <c r="A5" s="123" t="s">
        <v>124</v>
      </c>
      <c r="B5" s="124" t="s">
        <v>9</v>
      </c>
      <c r="C5" s="124" t="s">
        <v>152</v>
      </c>
      <c r="D5" s="124" t="s">
        <v>126</v>
      </c>
      <c r="E5" s="123" t="s">
        <v>154</v>
      </c>
      <c r="F5" s="136" t="s">
        <v>155</v>
      </c>
      <c r="G5" s="136" t="s">
        <v>9</v>
      </c>
      <c r="H5" s="136" t="s">
        <v>9</v>
      </c>
      <c r="I5" s="123" t="s">
        <v>154</v>
      </c>
      <c r="J5" s="123" t="s">
        <v>153</v>
      </c>
      <c r="K5" s="124" t="s">
        <v>153</v>
      </c>
      <c r="L5" s="124" t="s">
        <v>188</v>
      </c>
      <c r="M5" s="126" t="s">
        <v>126</v>
      </c>
      <c r="N5" s="126" t="s">
        <v>9</v>
      </c>
      <c r="O5" s="126" t="s">
        <v>153</v>
      </c>
      <c r="P5" s="126" t="s">
        <v>9</v>
      </c>
      <c r="Q5" s="126" t="s">
        <v>9</v>
      </c>
      <c r="R5" s="126" t="s">
        <v>9</v>
      </c>
      <c r="S5" s="126" t="s">
        <v>9</v>
      </c>
      <c r="T5" s="126" t="s">
        <v>153</v>
      </c>
      <c r="U5" s="126" t="s">
        <v>153</v>
      </c>
      <c r="V5" s="126" t="s">
        <v>153</v>
      </c>
      <c r="W5" s="124" t="s">
        <v>188</v>
      </c>
      <c r="X5" s="126" t="s">
        <v>126</v>
      </c>
      <c r="Y5" s="126" t="s">
        <v>9</v>
      </c>
      <c r="Z5" s="126" t="s">
        <v>153</v>
      </c>
      <c r="AA5" s="126" t="s">
        <v>9</v>
      </c>
      <c r="AB5" s="126" t="s">
        <v>9</v>
      </c>
      <c r="AC5" s="126" t="s">
        <v>9</v>
      </c>
      <c r="AD5" s="137" t="s">
        <v>9</v>
      </c>
      <c r="AE5" s="126" t="s">
        <v>9</v>
      </c>
      <c r="AF5" s="126" t="s">
        <v>153</v>
      </c>
      <c r="AG5" s="137" t="s">
        <v>153</v>
      </c>
      <c r="AH5" s="137" t="s">
        <v>9</v>
      </c>
      <c r="AI5" s="137" t="s">
        <v>153</v>
      </c>
      <c r="AJ5" s="137" t="s">
        <v>189</v>
      </c>
      <c r="AK5" s="137" t="s">
        <v>9</v>
      </c>
      <c r="AL5" s="126" t="s">
        <v>9</v>
      </c>
      <c r="AM5" s="126" t="s">
        <v>9</v>
      </c>
      <c r="AN5" s="126" t="s">
        <v>153</v>
      </c>
      <c r="AO5" s="126" t="s">
        <v>153</v>
      </c>
      <c r="AP5" s="126" t="s">
        <v>9</v>
      </c>
      <c r="AQ5" s="126" t="s">
        <v>153</v>
      </c>
      <c r="AR5" s="126" t="s">
        <v>189</v>
      </c>
      <c r="AS5" s="126" t="s">
        <v>9</v>
      </c>
      <c r="AT5" s="126" t="s">
        <v>9</v>
      </c>
      <c r="AU5" s="126" t="s">
        <v>153</v>
      </c>
      <c r="AV5" s="126" t="s">
        <v>9</v>
      </c>
      <c r="AW5" s="138" t="s">
        <v>153</v>
      </c>
      <c r="AX5" s="138" t="s">
        <v>9</v>
      </c>
      <c r="AY5" s="138" t="s">
        <v>9</v>
      </c>
      <c r="AZ5" s="16" t="s">
        <v>9</v>
      </c>
      <c r="BA5" s="131"/>
      <c r="BB5" s="131"/>
      <c r="BC5" s="131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</row>
    <row r="6" s="144" customFormat="true" ht="13.8" hidden="false" customHeight="false" outlineLevel="0" collapsed="false">
      <c r="A6" s="141" t="s">
        <v>13</v>
      </c>
      <c r="B6" s="141"/>
      <c r="C6" s="141"/>
      <c r="D6" s="141"/>
      <c r="E6" s="141"/>
      <c r="F6" s="117"/>
      <c r="G6" s="117"/>
      <c r="H6" s="117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2"/>
      <c r="AE6" s="141"/>
      <c r="AF6" s="141"/>
      <c r="AG6" s="142"/>
      <c r="AH6" s="142"/>
      <c r="AI6" s="142"/>
      <c r="AJ6" s="142"/>
      <c r="AK6" s="142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3"/>
      <c r="AX6" s="143"/>
      <c r="AY6" s="143"/>
      <c r="AZ6" s="7"/>
      <c r="BA6" s="120"/>
      <c r="BB6" s="120"/>
      <c r="BC6" s="120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</row>
    <row r="7" s="146" customFormat="true" ht="31.2" hidden="false" customHeight="false" outlineLevel="0" collapsed="false">
      <c r="A7" s="126" t="s">
        <v>124</v>
      </c>
      <c r="B7" s="126"/>
      <c r="C7" s="126" t="s">
        <v>190</v>
      </c>
      <c r="D7" s="126" t="s">
        <v>191</v>
      </c>
      <c r="E7" s="126"/>
      <c r="F7" s="136" t="s">
        <v>192</v>
      </c>
      <c r="G7" s="136" t="s">
        <v>193</v>
      </c>
      <c r="H7" s="136"/>
      <c r="I7" s="126" t="s">
        <v>62</v>
      </c>
      <c r="J7" s="126"/>
      <c r="K7" s="126"/>
      <c r="L7" s="126"/>
      <c r="M7" s="126"/>
      <c r="N7" s="126" t="s">
        <v>194</v>
      </c>
      <c r="O7" s="126" t="s">
        <v>195</v>
      </c>
      <c r="P7" s="126" t="s">
        <v>196</v>
      </c>
      <c r="Q7" s="126" t="s">
        <v>197</v>
      </c>
      <c r="R7" s="126" t="s">
        <v>198</v>
      </c>
      <c r="S7" s="126"/>
      <c r="T7" s="126" t="s">
        <v>65</v>
      </c>
      <c r="U7" s="126"/>
      <c r="V7" s="126"/>
      <c r="W7" s="126"/>
      <c r="X7" s="126"/>
      <c r="Y7" s="126" t="s">
        <v>199</v>
      </c>
      <c r="Z7" s="126" t="s">
        <v>200</v>
      </c>
      <c r="AA7" s="126" t="s">
        <v>201</v>
      </c>
      <c r="AB7" s="126" t="s">
        <v>197</v>
      </c>
      <c r="AC7" s="126" t="s">
        <v>198</v>
      </c>
      <c r="AD7" s="137"/>
      <c r="AE7" s="126" t="s">
        <v>202</v>
      </c>
      <c r="AF7" s="126" t="s">
        <v>203</v>
      </c>
      <c r="AG7" s="137" t="s">
        <v>204</v>
      </c>
      <c r="AH7" s="137" t="s">
        <v>205</v>
      </c>
      <c r="AI7" s="137" t="s">
        <v>206</v>
      </c>
      <c r="AJ7" s="137"/>
      <c r="AK7" s="137" t="s">
        <v>207</v>
      </c>
      <c r="AL7" s="126"/>
      <c r="AM7" s="126" t="s">
        <v>202</v>
      </c>
      <c r="AN7" s="126" t="s">
        <v>203</v>
      </c>
      <c r="AO7" s="126" t="s">
        <v>208</v>
      </c>
      <c r="AP7" s="126" t="s">
        <v>209</v>
      </c>
      <c r="AQ7" s="126" t="s">
        <v>206</v>
      </c>
      <c r="AR7" s="126"/>
      <c r="AS7" s="126" t="s">
        <v>210</v>
      </c>
      <c r="AT7" s="126"/>
      <c r="AU7" s="137" t="s">
        <v>211</v>
      </c>
      <c r="AV7" s="137" t="s">
        <v>212</v>
      </c>
      <c r="AW7" s="138"/>
      <c r="AX7" s="138" t="s">
        <v>213</v>
      </c>
      <c r="AY7" s="138" t="s">
        <v>214</v>
      </c>
      <c r="AZ7" s="20"/>
      <c r="BA7" s="131"/>
      <c r="BB7" s="131"/>
      <c r="BC7" s="131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</row>
    <row r="8" s="150" customFormat="true" ht="13.8" hidden="false" customHeight="false" outlineLevel="0" collapsed="false">
      <c r="A8" s="147" t="s">
        <v>23</v>
      </c>
      <c r="B8" s="147"/>
      <c r="C8" s="147"/>
      <c r="D8" s="147"/>
      <c r="E8" s="147"/>
      <c r="F8" s="110"/>
      <c r="G8" s="110"/>
      <c r="H8" s="110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8"/>
      <c r="AE8" s="147"/>
      <c r="AF8" s="147"/>
      <c r="AG8" s="148"/>
      <c r="AH8" s="148"/>
      <c r="AI8" s="148"/>
      <c r="AJ8" s="148"/>
      <c r="AK8" s="148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9"/>
      <c r="AX8" s="149"/>
      <c r="AY8" s="149"/>
      <c r="AZ8" s="4"/>
      <c r="BA8" s="113"/>
      <c r="BB8" s="113"/>
      <c r="BC8" s="113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</row>
    <row r="9" customFormat="false" ht="21.45" hidden="false" customHeight="false" outlineLevel="0" collapsed="false">
      <c r="A9" s="151" t="s">
        <v>53</v>
      </c>
      <c r="B9" s="151" t="s">
        <v>215</v>
      </c>
      <c r="C9" s="151" t="s">
        <v>166</v>
      </c>
      <c r="D9" s="151" t="s">
        <v>142</v>
      </c>
      <c r="E9" s="151" t="s">
        <v>216</v>
      </c>
      <c r="F9" s="152" t="s">
        <v>217</v>
      </c>
      <c r="G9" s="152" t="s">
        <v>32</v>
      </c>
      <c r="H9" s="153" t="s">
        <v>218</v>
      </c>
      <c r="I9" s="154" t="s">
        <v>219</v>
      </c>
      <c r="J9" s="154" t="s">
        <v>220</v>
      </c>
      <c r="K9" s="154" t="s">
        <v>221</v>
      </c>
      <c r="L9" s="154" t="s">
        <v>222</v>
      </c>
      <c r="M9" s="154" t="s">
        <v>223</v>
      </c>
      <c r="N9" s="154" t="s">
        <v>224</v>
      </c>
      <c r="O9" s="154" t="s">
        <v>225</v>
      </c>
      <c r="P9" s="154" t="s">
        <v>226</v>
      </c>
      <c r="Q9" s="154" t="s">
        <v>227</v>
      </c>
      <c r="R9" s="154" t="s">
        <v>228</v>
      </c>
      <c r="S9" s="155" t="s">
        <v>218</v>
      </c>
      <c r="T9" s="155" t="s">
        <v>219</v>
      </c>
      <c r="U9" s="155" t="s">
        <v>220</v>
      </c>
      <c r="V9" s="155" t="s">
        <v>221</v>
      </c>
      <c r="W9" s="155" t="s">
        <v>222</v>
      </c>
      <c r="X9" s="155" t="s">
        <v>223</v>
      </c>
      <c r="Y9" s="155" t="s">
        <v>224</v>
      </c>
      <c r="Z9" s="155" t="s">
        <v>225</v>
      </c>
      <c r="AA9" s="155" t="s">
        <v>226</v>
      </c>
      <c r="AB9" s="155" t="s">
        <v>227</v>
      </c>
      <c r="AC9" s="155" t="s">
        <v>228</v>
      </c>
      <c r="AD9" s="156" t="s">
        <v>229</v>
      </c>
      <c r="AE9" s="157" t="s">
        <v>230</v>
      </c>
      <c r="AF9" s="157" t="s">
        <v>231</v>
      </c>
      <c r="AG9" s="156" t="s">
        <v>232</v>
      </c>
      <c r="AH9" s="156" t="s">
        <v>233</v>
      </c>
      <c r="AI9" s="156" t="s">
        <v>234</v>
      </c>
      <c r="AJ9" s="156" t="s">
        <v>235</v>
      </c>
      <c r="AK9" s="156" t="s">
        <v>236</v>
      </c>
      <c r="AL9" s="158" t="s">
        <v>229</v>
      </c>
      <c r="AM9" s="158" t="s">
        <v>230</v>
      </c>
      <c r="AN9" s="158" t="s">
        <v>231</v>
      </c>
      <c r="AO9" s="158" t="s">
        <v>232</v>
      </c>
      <c r="AP9" s="158" t="s">
        <v>233</v>
      </c>
      <c r="AQ9" s="158" t="s">
        <v>234</v>
      </c>
      <c r="AR9" s="158" t="s">
        <v>235</v>
      </c>
      <c r="AS9" s="158" t="s">
        <v>236</v>
      </c>
      <c r="AT9" s="159" t="s">
        <v>237</v>
      </c>
      <c r="AU9" s="159" t="s">
        <v>238</v>
      </c>
      <c r="AV9" s="159" t="s">
        <v>239</v>
      </c>
      <c r="AW9" s="160" t="s">
        <v>240</v>
      </c>
      <c r="AX9" s="160" t="s">
        <v>241</v>
      </c>
      <c r="AY9" s="160" t="s">
        <v>242</v>
      </c>
      <c r="AZ9" s="25" t="s">
        <v>35</v>
      </c>
      <c r="BA9" s="131"/>
      <c r="BB9" s="131"/>
      <c r="BC9" s="13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customFormat="false" ht="13.8" hidden="false" customHeight="false" outlineLevel="0" collapsed="false">
      <c r="A10" s="161" t="s">
        <v>243</v>
      </c>
      <c r="B10" s="161" t="n">
        <v>1</v>
      </c>
      <c r="C10" s="161" t="n">
        <v>30</v>
      </c>
      <c r="D10" s="161" t="n">
        <v>850</v>
      </c>
      <c r="E10" s="161" t="n">
        <v>100</v>
      </c>
      <c r="F10" s="46" t="n">
        <v>300</v>
      </c>
      <c r="G10" s="46" t="str">
        <f aca="false">Overview!$I$10</f>
        <v>Argon</v>
      </c>
      <c r="H10" s="46" t="s">
        <v>244</v>
      </c>
      <c r="I10" s="161" t="n">
        <v>30</v>
      </c>
      <c r="J10" s="161" t="n">
        <v>3</v>
      </c>
      <c r="K10" s="161" t="n">
        <v>15</v>
      </c>
      <c r="L10" s="161" t="n">
        <v>1000</v>
      </c>
      <c r="M10" s="162" t="n">
        <v>5</v>
      </c>
      <c r="N10" s="163" t="n">
        <f aca="false">(I10*K10)/((O10+Z10+AG10+AM10+K10+AT10)*(L10/1000)*(I10+J10))*10^(8.07-1703/(M10+273.15))/760*1.01325</f>
        <v>0.000552544472501343</v>
      </c>
      <c r="O10" s="161" t="n">
        <v>700</v>
      </c>
      <c r="P10" s="164" t="n">
        <f aca="false">TRUE()</f>
        <v>1</v>
      </c>
      <c r="Q10" s="162" t="n">
        <v>60</v>
      </c>
      <c r="R10" s="162" t="n">
        <v>140</v>
      </c>
      <c r="S10" s="164" t="s">
        <v>65</v>
      </c>
      <c r="T10" s="161" t="n">
        <v>0</v>
      </c>
      <c r="U10" s="161" t="n">
        <v>0</v>
      </c>
      <c r="V10" s="161" t="n">
        <v>0</v>
      </c>
      <c r="W10" s="161" t="n">
        <v>0</v>
      </c>
      <c r="X10" s="162" t="n">
        <v>30</v>
      </c>
      <c r="Y10" s="163" t="n">
        <f aca="false">T10*EXP(20.386-5132/(273+X10))/760/(K10+T10+O10+Z10+AT10)/(E10/1000)*1.01325</f>
        <v>0</v>
      </c>
      <c r="Z10" s="161" t="n">
        <v>700</v>
      </c>
      <c r="AA10" s="164" t="b">
        <v>0</v>
      </c>
      <c r="AB10" s="162" t="n">
        <v>60</v>
      </c>
      <c r="AC10" s="162" t="n">
        <v>140</v>
      </c>
      <c r="AD10" s="164" t="s">
        <v>79</v>
      </c>
      <c r="AE10" s="161"/>
      <c r="AF10" s="161"/>
      <c r="AG10" s="161" t="n">
        <v>1500</v>
      </c>
      <c r="AH10" s="161" t="n">
        <f aca="false">AG10/(O10+Z10+AN10+K10)</f>
        <v>1.06007067137809</v>
      </c>
      <c r="AI10" s="161" t="n">
        <v>700</v>
      </c>
      <c r="AJ10" s="161" t="n">
        <v>160</v>
      </c>
      <c r="AK10" s="164" t="n">
        <f aca="false">TRUE()</f>
        <v>1</v>
      </c>
      <c r="AL10" s="164" t="s">
        <v>245</v>
      </c>
      <c r="AM10" s="161" t="n">
        <v>0.0005</v>
      </c>
      <c r="AN10" s="161" t="n">
        <v>0</v>
      </c>
      <c r="AO10" s="161" t="n">
        <f aca="false">AM10*AN10</f>
        <v>0</v>
      </c>
      <c r="AP10" s="161" t="n">
        <f aca="false">AO10/(O10+Z10+AG10+T10+K10)</f>
        <v>0</v>
      </c>
      <c r="AQ10" s="161" t="n">
        <v>700</v>
      </c>
      <c r="AR10" s="161" t="n">
        <v>0</v>
      </c>
      <c r="AS10" s="164" t="n">
        <f aca="false">FALSE()</f>
        <v>0</v>
      </c>
      <c r="AT10" s="164"/>
      <c r="AU10" s="161" t="n">
        <v>0</v>
      </c>
      <c r="AV10" s="164" t="n">
        <f aca="false">FALSE()</f>
        <v>0</v>
      </c>
      <c r="AW10" s="161" t="n">
        <v>2000</v>
      </c>
      <c r="AX10" s="162" t="n">
        <v>100</v>
      </c>
      <c r="AY10" s="162" t="n">
        <v>100</v>
      </c>
      <c r="AZ10" s="36" t="s">
        <v>246</v>
      </c>
      <c r="BF10" s="41"/>
      <c r="BG10" s="41"/>
      <c r="BH10" s="41"/>
      <c r="BI10" s="41"/>
      <c r="BJ10" s="41"/>
      <c r="BK10" s="41"/>
      <c r="BL10" s="41"/>
      <c r="BM10" s="41"/>
      <c r="BN10" s="41"/>
    </row>
    <row r="11" customFormat="false" ht="13.8" hidden="false" customHeight="false" outlineLevel="0" collapsed="false">
      <c r="A11" s="161" t="s">
        <v>247</v>
      </c>
      <c r="B11" s="161" t="n">
        <v>2</v>
      </c>
      <c r="C11" s="161" t="n">
        <v>2</v>
      </c>
      <c r="D11" s="161" t="n">
        <v>850</v>
      </c>
      <c r="E11" s="161" t="n">
        <v>100</v>
      </c>
      <c r="F11" s="46" t="n">
        <v>300</v>
      </c>
      <c r="G11" s="46" t="str">
        <f aca="false">Overview!$I$10</f>
        <v>Argon</v>
      </c>
      <c r="H11" s="46" t="s">
        <v>244</v>
      </c>
      <c r="I11" s="161" t="n">
        <v>30</v>
      </c>
      <c r="J11" s="161" t="n">
        <v>3</v>
      </c>
      <c r="K11" s="161" t="n">
        <v>15</v>
      </c>
      <c r="L11" s="161" t="n">
        <v>1000</v>
      </c>
      <c r="M11" s="162" t="n">
        <v>5</v>
      </c>
      <c r="N11" s="163" t="n">
        <f aca="false">(I11*K11)/((O11+Z11+AG11+AM11+K11+AT11)*(L11/1000)*(I11+J11))*10^(8.07-1703/(M11+273.15))/760*1.01325</f>
        <v>0.00113828045545825</v>
      </c>
      <c r="O11" s="161" t="n">
        <v>700</v>
      </c>
      <c r="P11" s="164" t="b">
        <v>0</v>
      </c>
      <c r="Q11" s="162" t="n">
        <v>60</v>
      </c>
      <c r="R11" s="162" t="n">
        <v>140</v>
      </c>
      <c r="S11" s="164" t="s">
        <v>65</v>
      </c>
      <c r="T11" s="161" t="n">
        <v>0</v>
      </c>
      <c r="U11" s="161" t="n">
        <v>0</v>
      </c>
      <c r="V11" s="161" t="n">
        <v>0</v>
      </c>
      <c r="W11" s="161" t="n">
        <v>0</v>
      </c>
      <c r="X11" s="162" t="n">
        <v>30</v>
      </c>
      <c r="Y11" s="163" t="n">
        <f aca="false">T11*EXP(20.386-5132/(273+X11))/760/(K11+T11+O11+Z11+AT11)/(E11/1000)*1.01325</f>
        <v>0</v>
      </c>
      <c r="Z11" s="161" t="n">
        <v>700</v>
      </c>
      <c r="AA11" s="164" t="b">
        <v>0</v>
      </c>
      <c r="AB11" s="162" t="n">
        <v>60</v>
      </c>
      <c r="AC11" s="162" t="n">
        <v>140</v>
      </c>
      <c r="AD11" s="164" t="s">
        <v>79</v>
      </c>
      <c r="AE11" s="161"/>
      <c r="AF11" s="161"/>
      <c r="AG11" s="161" t="n">
        <v>0</v>
      </c>
      <c r="AH11" s="161" t="n">
        <f aca="false">AG11/(O11+Z11+AN11+K11)</f>
        <v>0</v>
      </c>
      <c r="AI11" s="161" t="n">
        <v>700</v>
      </c>
      <c r="AJ11" s="161" t="n">
        <v>160</v>
      </c>
      <c r="AK11" s="164" t="n">
        <f aca="false">FALSE()</f>
        <v>0</v>
      </c>
      <c r="AL11" s="164" t="s">
        <v>245</v>
      </c>
      <c r="AM11" s="161" t="n">
        <v>0.0005</v>
      </c>
      <c r="AN11" s="161" t="n">
        <v>0</v>
      </c>
      <c r="AO11" s="161" t="n">
        <f aca="false">AM11*AN11</f>
        <v>0</v>
      </c>
      <c r="AP11" s="161" t="n">
        <f aca="false">AO11/(O11+Z11+AG11+T11+K11)</f>
        <v>0</v>
      </c>
      <c r="AQ11" s="161" t="n">
        <v>700</v>
      </c>
      <c r="AR11" s="161" t="n">
        <v>0</v>
      </c>
      <c r="AS11" s="164" t="n">
        <f aca="false">FALSE()</f>
        <v>0</v>
      </c>
      <c r="AT11" s="164"/>
      <c r="AU11" s="161" t="n">
        <v>0</v>
      </c>
      <c r="AV11" s="164" t="n">
        <f aca="false">FALSE()</f>
        <v>0</v>
      </c>
      <c r="AW11" s="161" t="n">
        <v>2000</v>
      </c>
      <c r="AX11" s="162" t="n">
        <v>100</v>
      </c>
      <c r="AY11" s="162" t="n">
        <v>100</v>
      </c>
      <c r="AZ11" s="36" t="s">
        <v>248</v>
      </c>
      <c r="BF11" s="41"/>
      <c r="BG11" s="41"/>
      <c r="BH11" s="41"/>
      <c r="BI11" s="41"/>
      <c r="BJ11" s="41"/>
      <c r="BK11" s="41"/>
      <c r="BL11" s="41"/>
      <c r="BM11" s="41"/>
      <c r="BN11" s="41"/>
    </row>
    <row r="12" customFormat="false" ht="13.8" hidden="false" customHeight="false" outlineLevel="0" collapsed="false">
      <c r="A12" s="161" t="s">
        <v>249</v>
      </c>
      <c r="B12" s="161" t="n">
        <v>3</v>
      </c>
      <c r="C12" s="161" t="n">
        <v>10</v>
      </c>
      <c r="D12" s="161" t="n">
        <v>500</v>
      </c>
      <c r="E12" s="161" t="n">
        <v>100</v>
      </c>
      <c r="F12" s="46" t="n">
        <v>300</v>
      </c>
      <c r="G12" s="46" t="str">
        <f aca="false">Overview!$I$10</f>
        <v>Argon</v>
      </c>
      <c r="H12" s="46" t="s">
        <v>244</v>
      </c>
      <c r="I12" s="161" t="n">
        <v>30</v>
      </c>
      <c r="J12" s="161" t="n">
        <v>3</v>
      </c>
      <c r="K12" s="161" t="n">
        <v>15</v>
      </c>
      <c r="L12" s="161" t="n">
        <v>1000</v>
      </c>
      <c r="M12" s="162" t="n">
        <v>5</v>
      </c>
      <c r="N12" s="163" t="n">
        <f aca="false">(I12*K12)/((O12+Z12+AG12+AM12+K12+AT12)*(L12/1000)*(I12+J12))*10^(8.07-1703/(M12+273.15))/760*1.01325</f>
        <v>0.00113828045545825</v>
      </c>
      <c r="O12" s="161" t="n">
        <v>700</v>
      </c>
      <c r="P12" s="164" t="b">
        <v>0</v>
      </c>
      <c r="Q12" s="162" t="n">
        <v>60</v>
      </c>
      <c r="R12" s="162" t="n">
        <v>140</v>
      </c>
      <c r="S12" s="164" t="s">
        <v>65</v>
      </c>
      <c r="T12" s="161" t="n">
        <v>0</v>
      </c>
      <c r="U12" s="161" t="n">
        <v>0</v>
      </c>
      <c r="V12" s="161" t="n">
        <v>0</v>
      </c>
      <c r="W12" s="161" t="n">
        <v>0</v>
      </c>
      <c r="X12" s="162" t="n">
        <v>30</v>
      </c>
      <c r="Y12" s="163" t="n">
        <f aca="false">T12*EXP(20.386-5132/(273+X12))/760/(K12+T12+O12+Z12+AT12)/(E12/1000)*1.01325</f>
        <v>0</v>
      </c>
      <c r="Z12" s="161" t="n">
        <v>700</v>
      </c>
      <c r="AA12" s="164" t="b">
        <v>0</v>
      </c>
      <c r="AB12" s="162" t="n">
        <v>60</v>
      </c>
      <c r="AC12" s="162" t="n">
        <v>140</v>
      </c>
      <c r="AD12" s="164" t="s">
        <v>79</v>
      </c>
      <c r="AE12" s="161"/>
      <c r="AF12" s="161"/>
      <c r="AG12" s="161" t="n">
        <v>0</v>
      </c>
      <c r="AH12" s="161" t="n">
        <f aca="false">AG12/(O12+Z12+AN12+K12)</f>
        <v>0</v>
      </c>
      <c r="AI12" s="161" t="n">
        <v>700</v>
      </c>
      <c r="AJ12" s="161" t="n">
        <v>160</v>
      </c>
      <c r="AK12" s="164" t="n">
        <f aca="false">FALSE()</f>
        <v>0</v>
      </c>
      <c r="AL12" s="164" t="s">
        <v>245</v>
      </c>
      <c r="AM12" s="161" t="n">
        <v>0.0005</v>
      </c>
      <c r="AN12" s="161" t="n">
        <v>0</v>
      </c>
      <c r="AO12" s="161" t="n">
        <f aca="false">AM12*AN12</f>
        <v>0</v>
      </c>
      <c r="AP12" s="161" t="n">
        <f aca="false">AO12/(O12+Z12+AG12+T12+K12)</f>
        <v>0</v>
      </c>
      <c r="AQ12" s="161" t="n">
        <v>700</v>
      </c>
      <c r="AR12" s="161" t="n">
        <v>0</v>
      </c>
      <c r="AS12" s="164" t="n">
        <f aca="false">FALSE()</f>
        <v>0</v>
      </c>
      <c r="AT12" s="164"/>
      <c r="AU12" s="161" t="n">
        <v>0</v>
      </c>
      <c r="AV12" s="164" t="n">
        <f aca="false">FALSE()</f>
        <v>0</v>
      </c>
      <c r="AW12" s="161" t="n">
        <v>2000</v>
      </c>
      <c r="AX12" s="162" t="n">
        <v>100</v>
      </c>
      <c r="AY12" s="162" t="n">
        <v>100</v>
      </c>
      <c r="AZ12" s="36" t="s">
        <v>250</v>
      </c>
      <c r="BF12" s="41"/>
      <c r="BG12" s="41"/>
      <c r="BH12" s="41"/>
      <c r="BI12" s="41"/>
      <c r="BJ12" s="41"/>
      <c r="BK12" s="41"/>
      <c r="BL12" s="41"/>
      <c r="BM12" s="41"/>
      <c r="BN12" s="41"/>
    </row>
    <row r="13" customFormat="false" ht="13.8" hidden="false" customHeight="false" outlineLevel="0" collapsed="false">
      <c r="A13" s="161" t="s">
        <v>251</v>
      </c>
      <c r="B13" s="161" t="n">
        <v>4</v>
      </c>
      <c r="C13" s="161" t="n">
        <v>50</v>
      </c>
      <c r="D13" s="161" t="n">
        <v>200</v>
      </c>
      <c r="E13" s="161" t="n">
        <v>100</v>
      </c>
      <c r="F13" s="46" t="n">
        <v>300</v>
      </c>
      <c r="G13" s="46" t="str">
        <f aca="false">Overview!$I$10</f>
        <v>Argon</v>
      </c>
      <c r="H13" s="46" t="s">
        <v>244</v>
      </c>
      <c r="I13" s="161" t="n">
        <v>3</v>
      </c>
      <c r="J13" s="161" t="n">
        <v>3</v>
      </c>
      <c r="K13" s="161" t="n">
        <v>4</v>
      </c>
      <c r="L13" s="161" t="n">
        <v>1200</v>
      </c>
      <c r="M13" s="162" t="n">
        <v>5</v>
      </c>
      <c r="N13" s="163" t="n">
        <f aca="false">(I13*K13)/((O13+Z13+AG13+AM13+K13+AT13)*(L13/1000)*(I13+J13))*10^(8.07-1703/(M13+273.15))/760*1.01325</f>
        <v>0.000196074952704485</v>
      </c>
      <c r="O13" s="161" t="n">
        <v>500</v>
      </c>
      <c r="P13" s="164" t="b">
        <v>0</v>
      </c>
      <c r="Q13" s="162" t="n">
        <v>60</v>
      </c>
      <c r="R13" s="162" t="n">
        <v>140</v>
      </c>
      <c r="S13" s="164" t="s">
        <v>65</v>
      </c>
      <c r="T13" s="161" t="n">
        <v>0</v>
      </c>
      <c r="U13" s="161" t="n">
        <v>0</v>
      </c>
      <c r="V13" s="161" t="n">
        <v>0</v>
      </c>
      <c r="W13" s="161" t="n">
        <v>0</v>
      </c>
      <c r="X13" s="162" t="n">
        <v>30</v>
      </c>
      <c r="Y13" s="163" t="n">
        <f aca="false">T13*EXP(20.386-5132/(273+X13))/760/(K13+T13+O13+Z13+AT13)/(E13/1000)*1.01325</f>
        <v>0</v>
      </c>
      <c r="Z13" s="161" t="n">
        <v>500</v>
      </c>
      <c r="AA13" s="164" t="b">
        <v>0</v>
      </c>
      <c r="AB13" s="162" t="n">
        <v>60</v>
      </c>
      <c r="AC13" s="162" t="n">
        <v>140</v>
      </c>
      <c r="AD13" s="164" t="s">
        <v>79</v>
      </c>
      <c r="AE13" s="161"/>
      <c r="AF13" s="161"/>
      <c r="AG13" s="161" t="n">
        <v>0</v>
      </c>
      <c r="AH13" s="161" t="n">
        <f aca="false">AG13/(O13+Z13+AN13+K13)</f>
        <v>0</v>
      </c>
      <c r="AI13" s="161" t="n">
        <v>500</v>
      </c>
      <c r="AJ13" s="161" t="n">
        <v>160</v>
      </c>
      <c r="AK13" s="164" t="n">
        <f aca="false">FALSE()</f>
        <v>0</v>
      </c>
      <c r="AL13" s="164" t="s">
        <v>245</v>
      </c>
      <c r="AM13" s="161" t="n">
        <v>0.0005</v>
      </c>
      <c r="AN13" s="161" t="n">
        <v>0</v>
      </c>
      <c r="AO13" s="161" t="n">
        <f aca="false">AM13*AN13</f>
        <v>0</v>
      </c>
      <c r="AP13" s="161" t="n">
        <f aca="false">AO13/(O13+Z13+AG13+T13+K13)</f>
        <v>0</v>
      </c>
      <c r="AQ13" s="161" t="n">
        <v>500</v>
      </c>
      <c r="AR13" s="161" t="n">
        <v>0</v>
      </c>
      <c r="AS13" s="164" t="n">
        <f aca="false">FALSE()</f>
        <v>0</v>
      </c>
      <c r="AT13" s="164"/>
      <c r="AU13" s="161" t="n">
        <v>0</v>
      </c>
      <c r="AV13" s="164" t="n">
        <f aca="false">FALSE()</f>
        <v>0</v>
      </c>
      <c r="AW13" s="161" t="n">
        <v>1000</v>
      </c>
      <c r="AX13" s="162" t="n">
        <v>100</v>
      </c>
      <c r="AY13" s="162" t="n">
        <v>100</v>
      </c>
      <c r="AZ13" s="36" t="s">
        <v>252</v>
      </c>
      <c r="BF13" s="41"/>
      <c r="BG13" s="41"/>
      <c r="BH13" s="41"/>
      <c r="BI13" s="41"/>
      <c r="BJ13" s="41"/>
      <c r="BK13" s="41"/>
      <c r="BL13" s="41"/>
      <c r="BM13" s="41"/>
      <c r="BN13" s="41"/>
    </row>
    <row r="14" customFormat="false" ht="13.8" hidden="false" customHeight="false" outlineLevel="0" collapsed="false">
      <c r="A14" s="161" t="s">
        <v>253</v>
      </c>
      <c r="B14" s="161" t="n">
        <v>5</v>
      </c>
      <c r="C14" s="161" t="n">
        <v>0</v>
      </c>
      <c r="D14" s="161" t="n">
        <v>50</v>
      </c>
      <c r="E14" s="161" t="n">
        <v>1000</v>
      </c>
      <c r="F14" s="46" t="n">
        <v>0</v>
      </c>
      <c r="G14" s="46" t="str">
        <f aca="false">Overview!$I$10</f>
        <v>Argon</v>
      </c>
      <c r="H14" s="46" t="s">
        <v>244</v>
      </c>
      <c r="I14" s="161" t="n">
        <v>3</v>
      </c>
      <c r="J14" s="161" t="n">
        <v>3</v>
      </c>
      <c r="K14" s="161" t="n">
        <v>4</v>
      </c>
      <c r="L14" s="161" t="n">
        <v>1200</v>
      </c>
      <c r="M14" s="162" t="n">
        <v>5</v>
      </c>
      <c r="N14" s="163" t="n">
        <f aca="false">(I14*K14)/((O14+Z14+AG14+AM14+K14+AT14)*(L14/1000)*(I14+J14))*10^(8.07-1703/(M14+273.15))/760*1.01325</f>
        <v>0.000964994451252715</v>
      </c>
      <c r="O14" s="161" t="n">
        <v>100</v>
      </c>
      <c r="P14" s="164" t="b">
        <v>0</v>
      </c>
      <c r="Q14" s="162" t="n">
        <v>60</v>
      </c>
      <c r="R14" s="162" t="n">
        <v>140</v>
      </c>
      <c r="S14" s="164" t="s">
        <v>65</v>
      </c>
      <c r="T14" s="161" t="n">
        <v>0</v>
      </c>
      <c r="U14" s="161" t="n">
        <v>0</v>
      </c>
      <c r="V14" s="161" t="n">
        <v>0</v>
      </c>
      <c r="W14" s="161" t="n">
        <v>0</v>
      </c>
      <c r="X14" s="162" t="n">
        <v>30</v>
      </c>
      <c r="Y14" s="163" t="n">
        <f aca="false">T14*EXP(20.386-5132/(273+X14))/760/(K14+T14+O14+Z14+AT14)/(E14/1000)*1.01325</f>
        <v>0</v>
      </c>
      <c r="Z14" s="161" t="n">
        <v>100</v>
      </c>
      <c r="AA14" s="164" t="b">
        <v>0</v>
      </c>
      <c r="AB14" s="162" t="n">
        <v>60</v>
      </c>
      <c r="AC14" s="162" t="n">
        <v>140</v>
      </c>
      <c r="AD14" s="164" t="s">
        <v>79</v>
      </c>
      <c r="AE14" s="161"/>
      <c r="AF14" s="161"/>
      <c r="AG14" s="161" t="n">
        <v>0</v>
      </c>
      <c r="AH14" s="161" t="n">
        <f aca="false">AG14/(O14+Z14+AN14+K14)</f>
        <v>0</v>
      </c>
      <c r="AI14" s="161" t="n">
        <v>100</v>
      </c>
      <c r="AJ14" s="161" t="n">
        <v>160</v>
      </c>
      <c r="AK14" s="164" t="n">
        <f aca="false">FALSE()</f>
        <v>0</v>
      </c>
      <c r="AL14" s="164" t="s">
        <v>245</v>
      </c>
      <c r="AM14" s="161" t="n">
        <v>0.0005</v>
      </c>
      <c r="AN14" s="161" t="n">
        <v>0</v>
      </c>
      <c r="AO14" s="161" t="n">
        <f aca="false">AM14*AN14</f>
        <v>0</v>
      </c>
      <c r="AP14" s="161" t="n">
        <f aca="false">AO14/(O14+Z14+AG14+T14+K14)</f>
        <v>0</v>
      </c>
      <c r="AQ14" s="161" t="n">
        <v>100</v>
      </c>
      <c r="AR14" s="161" t="n">
        <v>0</v>
      </c>
      <c r="AS14" s="164" t="n">
        <f aca="false">FALSE()</f>
        <v>0</v>
      </c>
      <c r="AT14" s="164"/>
      <c r="AU14" s="161" t="n">
        <v>0</v>
      </c>
      <c r="AV14" s="164" t="n">
        <f aca="false">FALSE()</f>
        <v>0</v>
      </c>
      <c r="AW14" s="161" t="n">
        <v>1000</v>
      </c>
      <c r="AX14" s="162" t="n">
        <v>100</v>
      </c>
      <c r="AY14" s="162" t="n">
        <v>100</v>
      </c>
      <c r="AZ14" s="36" t="s">
        <v>254</v>
      </c>
      <c r="BF14" s="41"/>
      <c r="BG14" s="41"/>
      <c r="BH14" s="41"/>
      <c r="BI14" s="41"/>
      <c r="BJ14" s="41"/>
      <c r="BK14" s="41"/>
      <c r="BL14" s="41"/>
      <c r="BM14" s="41"/>
      <c r="BN14" s="41"/>
    </row>
    <row r="15" customFormat="false" ht="13.8" hidden="false" customHeight="false" outlineLevel="0" collapsed="false">
      <c r="AD15" s="161"/>
      <c r="AG15" s="161"/>
      <c r="AH15" s="161"/>
      <c r="AI15" s="161"/>
      <c r="AJ15" s="161"/>
      <c r="AK15" s="161"/>
      <c r="BF15" s="41"/>
      <c r="BG15" s="41"/>
      <c r="BH15" s="41"/>
      <c r="BI15" s="41"/>
      <c r="BJ15" s="41"/>
      <c r="BK15" s="41"/>
      <c r="BL15" s="41"/>
      <c r="BM15" s="41"/>
      <c r="BN15" s="41"/>
    </row>
    <row r="16" customFormat="false" ht="13.8" hidden="false" customHeight="false" outlineLevel="0" collapsed="false">
      <c r="AD16" s="161"/>
      <c r="AG16" s="161"/>
      <c r="AH16" s="161"/>
      <c r="AI16" s="161"/>
      <c r="AJ16" s="161"/>
      <c r="AK16" s="161"/>
      <c r="BF16" s="41"/>
      <c r="BG16" s="41"/>
      <c r="BH16" s="41"/>
      <c r="BI16" s="41"/>
      <c r="BJ16" s="41"/>
      <c r="BK16" s="41"/>
      <c r="BL16" s="41"/>
      <c r="BM16" s="41"/>
      <c r="BN16" s="41"/>
    </row>
    <row r="17" customFormat="false" ht="13.8" hidden="false" customHeight="false" outlineLevel="0" collapsed="false">
      <c r="AD17" s="161"/>
      <c r="AG17" s="161"/>
      <c r="AH17" s="161"/>
      <c r="AI17" s="161"/>
      <c r="AJ17" s="161"/>
      <c r="AK17" s="161"/>
      <c r="BF17" s="41"/>
      <c r="BG17" s="41"/>
      <c r="BH17" s="41"/>
      <c r="BI17" s="41"/>
      <c r="BJ17" s="41"/>
      <c r="BK17" s="41"/>
      <c r="BL17" s="41"/>
      <c r="BM17" s="41"/>
      <c r="BN17" s="41"/>
    </row>
    <row r="18" customFormat="false" ht="13.8" hidden="false" customHeight="false" outlineLevel="0" collapsed="false">
      <c r="AD18" s="161"/>
      <c r="AG18" s="161"/>
      <c r="AH18" s="161"/>
      <c r="AI18" s="161"/>
      <c r="AJ18" s="161"/>
      <c r="AK18" s="161"/>
      <c r="BF18" s="41"/>
      <c r="BG18" s="41"/>
      <c r="BH18" s="41"/>
      <c r="BI18" s="41"/>
      <c r="BJ18" s="41"/>
      <c r="BK18" s="41"/>
      <c r="BL18" s="41"/>
      <c r="BM18" s="41"/>
      <c r="BN18" s="41"/>
    </row>
    <row r="19" customFormat="false" ht="13.8" hidden="false" customHeight="false" outlineLevel="0" collapsed="false">
      <c r="AD19" s="161"/>
      <c r="AG19" s="161"/>
      <c r="AH19" s="161"/>
      <c r="AI19" s="161"/>
      <c r="AJ19" s="161"/>
      <c r="AK19" s="161"/>
      <c r="BF19" s="41"/>
      <c r="BG19" s="41"/>
      <c r="BH19" s="41"/>
      <c r="BI19" s="41"/>
      <c r="BJ19" s="41"/>
      <c r="BK19" s="41"/>
      <c r="BL19" s="41"/>
      <c r="BM19" s="41"/>
      <c r="BN19" s="41"/>
    </row>
    <row r="20" customFormat="false" ht="13.8" hidden="false" customHeight="false" outlineLevel="0" collapsed="false">
      <c r="Q20" s="165"/>
      <c r="AD20" s="161"/>
      <c r="AG20" s="161"/>
      <c r="AH20" s="161"/>
      <c r="AI20" s="161"/>
      <c r="AJ20" s="161"/>
      <c r="AK20" s="161"/>
      <c r="BF20" s="41"/>
      <c r="BG20" s="41"/>
      <c r="BH20" s="41"/>
      <c r="BI20" s="41"/>
      <c r="BJ20" s="41"/>
      <c r="BK20" s="41"/>
      <c r="BL20" s="41"/>
      <c r="BM20" s="41"/>
      <c r="BN20" s="41"/>
    </row>
    <row r="21" customFormat="false" ht="13.8" hidden="false" customHeight="false" outlineLevel="0" collapsed="false">
      <c r="AD21" s="166"/>
      <c r="AG21" s="166"/>
      <c r="AH21" s="166"/>
      <c r="AI21" s="166"/>
      <c r="AJ21" s="166"/>
      <c r="AK21" s="166"/>
      <c r="BF21" s="41"/>
      <c r="BG21" s="41"/>
      <c r="BH21" s="41"/>
      <c r="BI21" s="41"/>
      <c r="BJ21" s="41"/>
      <c r="BK21" s="41"/>
      <c r="BL21" s="41"/>
      <c r="BM21" s="41"/>
      <c r="BN21" s="41"/>
    </row>
    <row r="22" customFormat="false" ht="13.8" hidden="false" customHeight="false" outlineLevel="0" collapsed="false">
      <c r="AD22" s="166"/>
      <c r="AG22" s="166"/>
      <c r="AH22" s="166"/>
      <c r="AI22" s="166"/>
      <c r="AJ22" s="166"/>
      <c r="AK22" s="166"/>
      <c r="BF22" s="41"/>
      <c r="BG22" s="41"/>
      <c r="BH22" s="41"/>
      <c r="BI22" s="41"/>
      <c r="BJ22" s="41"/>
      <c r="BK22" s="41"/>
      <c r="BL22" s="41"/>
      <c r="BM22" s="41"/>
      <c r="BN22" s="41"/>
    </row>
    <row r="23" customFormat="false" ht="13.8" hidden="false" customHeight="false" outlineLevel="0" collapsed="false">
      <c r="AD23" s="166"/>
      <c r="AG23" s="166"/>
      <c r="AH23" s="166"/>
      <c r="AI23" s="166"/>
      <c r="AJ23" s="166"/>
      <c r="AK23" s="166"/>
      <c r="BF23" s="41"/>
      <c r="BG23" s="41"/>
      <c r="BH23" s="41"/>
      <c r="BI23" s="41"/>
      <c r="BJ23" s="41"/>
      <c r="BK23" s="41"/>
      <c r="BL23" s="41"/>
      <c r="BM23" s="41"/>
      <c r="BN23" s="41"/>
    </row>
    <row r="24" customFormat="false" ht="13.8" hidden="false" customHeight="false" outlineLevel="0" collapsed="false">
      <c r="AD24" s="166"/>
      <c r="AG24" s="166"/>
      <c r="AH24" s="166"/>
      <c r="AI24" s="166"/>
      <c r="AJ24" s="166"/>
      <c r="AK24" s="166"/>
      <c r="BF24" s="41"/>
      <c r="BG24" s="41"/>
      <c r="BH24" s="41"/>
      <c r="BI24" s="41"/>
      <c r="BJ24" s="41"/>
      <c r="BK24" s="41"/>
      <c r="BL24" s="41"/>
      <c r="BM24" s="41"/>
      <c r="BN24" s="41"/>
    </row>
    <row r="25" customFormat="false" ht="13.8" hidden="false" customHeight="false" outlineLevel="0" collapsed="false">
      <c r="AD25" s="166"/>
      <c r="AG25" s="166"/>
      <c r="AH25" s="166"/>
      <c r="AI25" s="166"/>
      <c r="AJ25" s="166"/>
      <c r="AK25" s="166"/>
      <c r="BF25" s="41"/>
      <c r="BG25" s="41"/>
      <c r="BH25" s="41"/>
      <c r="BI25" s="41"/>
      <c r="BJ25" s="41"/>
      <c r="BK25" s="41"/>
      <c r="BL25" s="41"/>
      <c r="BM25" s="41"/>
      <c r="BN25" s="41"/>
    </row>
    <row r="26" customFormat="false" ht="13.8" hidden="false" customHeight="false" outlineLevel="0" collapsed="false">
      <c r="BF26" s="41"/>
      <c r="BG26" s="41"/>
      <c r="BH26" s="41"/>
      <c r="BI26" s="41"/>
      <c r="BJ26" s="41"/>
      <c r="BK26" s="41"/>
      <c r="BL26" s="41"/>
      <c r="BM26" s="41"/>
      <c r="BN26" s="41"/>
    </row>
    <row r="27" customFormat="false" ht="13.8" hidden="false" customHeight="false" outlineLevel="0" collapsed="false">
      <c r="BF27" s="41"/>
      <c r="BG27" s="41"/>
      <c r="BH27" s="41"/>
      <c r="BI27" s="41"/>
      <c r="BJ27" s="41"/>
      <c r="BK27" s="41"/>
      <c r="BL27" s="41"/>
      <c r="BM27" s="41"/>
      <c r="BN27" s="41"/>
    </row>
    <row r="28" customFormat="false" ht="13.8" hidden="false" customHeight="false" outlineLevel="0" collapsed="false">
      <c r="BF28" s="41"/>
      <c r="BG28" s="41"/>
      <c r="BH28" s="41"/>
      <c r="BI28" s="41"/>
      <c r="BJ28" s="41"/>
      <c r="BK28" s="41"/>
      <c r="BL28" s="41"/>
      <c r="BM28" s="41"/>
      <c r="BN28" s="41"/>
    </row>
    <row r="29" customFormat="false" ht="13.8" hidden="false" customHeight="false" outlineLevel="0" collapsed="false">
      <c r="BF29" s="41"/>
      <c r="BG29" s="41"/>
      <c r="BH29" s="41"/>
      <c r="BI29" s="41"/>
      <c r="BJ29" s="41"/>
      <c r="BK29" s="41"/>
      <c r="BL29" s="41"/>
      <c r="BM29" s="41"/>
      <c r="BN29" s="41"/>
    </row>
    <row r="30" customFormat="false" ht="13.8" hidden="false" customHeight="false" outlineLevel="0" collapsed="false">
      <c r="BF30" s="41"/>
      <c r="BG30" s="41"/>
      <c r="BH30" s="41"/>
      <c r="BI30" s="41"/>
      <c r="BJ30" s="41"/>
      <c r="BK30" s="41"/>
      <c r="BL30" s="41"/>
      <c r="BM30" s="41"/>
      <c r="BN30" s="41"/>
    </row>
    <row r="31" customFormat="false" ht="13.8" hidden="false" customHeight="false" outlineLevel="0" collapsed="false">
      <c r="BF31" s="41"/>
      <c r="BG31" s="41"/>
      <c r="BH31" s="41"/>
      <c r="BI31" s="41"/>
      <c r="BJ31" s="41"/>
      <c r="BK31" s="41"/>
      <c r="BL31" s="41"/>
      <c r="BM31" s="41"/>
      <c r="BN31" s="41"/>
    </row>
    <row r="32" customFormat="false" ht="13.8" hidden="false" customHeight="false" outlineLevel="0" collapsed="false">
      <c r="BF32" s="41"/>
      <c r="BG32" s="41"/>
      <c r="BH32" s="41"/>
      <c r="BI32" s="41"/>
      <c r="BJ32" s="41"/>
      <c r="BK32" s="41"/>
      <c r="BL32" s="41"/>
      <c r="BM32" s="41"/>
      <c r="BN32" s="41"/>
    </row>
    <row r="33" customFormat="false" ht="13.8" hidden="false" customHeight="false" outlineLevel="0" collapsed="false">
      <c r="BF33" s="41"/>
      <c r="BG33" s="41"/>
      <c r="BH33" s="41"/>
      <c r="BI33" s="41"/>
      <c r="BJ33" s="41"/>
      <c r="BK33" s="41"/>
      <c r="BL33" s="41"/>
      <c r="BM33" s="41"/>
      <c r="BN33" s="41"/>
    </row>
    <row r="34" customFormat="false" ht="13.8" hidden="false" customHeight="false" outlineLevel="0" collapsed="false">
      <c r="BF34" s="41"/>
      <c r="BG34" s="41"/>
      <c r="BH34" s="41"/>
      <c r="BI34" s="41"/>
      <c r="BJ34" s="41"/>
      <c r="BK34" s="41"/>
      <c r="BL34" s="41"/>
      <c r="BM34" s="41"/>
      <c r="BN34" s="41"/>
    </row>
    <row r="35" customFormat="false" ht="13.8" hidden="false" customHeight="false" outlineLevel="0" collapsed="false">
      <c r="BF35" s="41"/>
      <c r="BG35" s="41"/>
      <c r="BH35" s="41"/>
      <c r="BI35" s="41"/>
      <c r="BJ35" s="41"/>
      <c r="BK35" s="41"/>
      <c r="BL35" s="41"/>
      <c r="BM35" s="41"/>
      <c r="BN35" s="41"/>
    </row>
    <row r="36" customFormat="false" ht="13.8" hidden="false" customHeight="false" outlineLevel="0" collapsed="false">
      <c r="BF36" s="41"/>
      <c r="BG36" s="41"/>
      <c r="BH36" s="41"/>
      <c r="BI36" s="41"/>
      <c r="BJ36" s="41"/>
      <c r="BK36" s="41"/>
      <c r="BL36" s="41"/>
      <c r="BM36" s="41"/>
      <c r="BN36" s="41"/>
    </row>
    <row r="37" customFormat="false" ht="13.8" hidden="false" customHeight="false" outlineLevel="0" collapsed="false">
      <c r="BF37" s="41"/>
      <c r="BG37" s="41"/>
      <c r="BH37" s="41"/>
      <c r="BI37" s="41"/>
      <c r="BJ37" s="41"/>
      <c r="BK37" s="41"/>
      <c r="BL37" s="41"/>
      <c r="BM37" s="41"/>
      <c r="BN37" s="41"/>
    </row>
    <row r="38" customFormat="false" ht="13.8" hidden="false" customHeight="false" outlineLevel="0" collapsed="false">
      <c r="BF38" s="41"/>
      <c r="BG38" s="41"/>
      <c r="BH38" s="41"/>
      <c r="BI38" s="41"/>
      <c r="BJ38" s="41"/>
      <c r="BK38" s="41"/>
      <c r="BL38" s="41"/>
      <c r="BM38" s="41"/>
      <c r="BN38" s="41"/>
    </row>
    <row r="39" customFormat="false" ht="13.8" hidden="false" customHeight="false" outlineLevel="0" collapsed="false">
      <c r="BF39" s="41"/>
      <c r="BG39" s="41"/>
      <c r="BH39" s="41"/>
      <c r="BI39" s="41"/>
      <c r="BJ39" s="41"/>
      <c r="BK39" s="41"/>
      <c r="BL39" s="41"/>
      <c r="BM39" s="41"/>
      <c r="BN39" s="41"/>
    </row>
    <row r="40" customFormat="false" ht="13.8" hidden="false" customHeight="false" outlineLevel="0" collapsed="false">
      <c r="BF40" s="41"/>
      <c r="BG40" s="41"/>
      <c r="BH40" s="41"/>
      <c r="BI40" s="41"/>
      <c r="BJ40" s="41"/>
      <c r="BK40" s="41"/>
      <c r="BL40" s="41"/>
      <c r="BM40" s="41"/>
      <c r="BN40" s="41"/>
    </row>
    <row r="41" customFormat="false" ht="13.8" hidden="false" customHeight="false" outlineLevel="0" collapsed="false">
      <c r="BF41" s="41"/>
      <c r="BG41" s="41"/>
      <c r="BH41" s="41"/>
      <c r="BI41" s="41"/>
      <c r="BJ41" s="41"/>
      <c r="BK41" s="41"/>
      <c r="BL41" s="41"/>
      <c r="BM41" s="41"/>
      <c r="BN41" s="41"/>
    </row>
    <row r="42" customFormat="false" ht="13.8" hidden="false" customHeight="false" outlineLevel="0" collapsed="false">
      <c r="BF42" s="41"/>
      <c r="BG42" s="41"/>
      <c r="BH42" s="41"/>
      <c r="BI42" s="41"/>
      <c r="BJ42" s="41"/>
      <c r="BK42" s="41"/>
      <c r="BL42" s="41"/>
      <c r="BM42" s="41"/>
      <c r="BN42" s="41"/>
    </row>
    <row r="43" customFormat="false" ht="13.8" hidden="false" customHeight="false" outlineLevel="0" collapsed="false">
      <c r="BF43" s="41"/>
      <c r="BG43" s="41"/>
      <c r="BH43" s="41"/>
      <c r="BI43" s="41"/>
      <c r="BJ43" s="41"/>
      <c r="BK43" s="41"/>
      <c r="BL43" s="41"/>
      <c r="BM43" s="41"/>
      <c r="BN43" s="41"/>
    </row>
    <row r="44" customFormat="false" ht="13.8" hidden="false" customHeight="false" outlineLevel="0" collapsed="false">
      <c r="BF44" s="41"/>
      <c r="BG44" s="41"/>
      <c r="BH44" s="41"/>
      <c r="BI44" s="41"/>
      <c r="BJ44" s="41"/>
      <c r="BK44" s="41"/>
      <c r="BL44" s="41"/>
      <c r="BM44" s="41"/>
      <c r="BN44" s="41"/>
    </row>
    <row r="45" customFormat="false" ht="13.8" hidden="false" customHeight="false" outlineLevel="0" collapsed="false">
      <c r="BF45" s="41"/>
      <c r="BG45" s="41"/>
      <c r="BH45" s="41"/>
      <c r="BI45" s="41"/>
      <c r="BJ45" s="41"/>
      <c r="BK45" s="41"/>
      <c r="BL45" s="41"/>
      <c r="BM45" s="41"/>
      <c r="BN45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0.8671875" defaultRowHeight="15" zeroHeight="false" outlineLevelRow="0" outlineLevelCol="0"/>
  <cols>
    <col collapsed="false" customWidth="true" hidden="false" outlineLevel="0" max="1" min="1" style="131" width="20.86"/>
    <col collapsed="false" customWidth="true" hidden="false" outlineLevel="0" max="3" min="2" style="131" width="23.71"/>
    <col collapsed="false" customWidth="true" hidden="false" outlineLevel="0" max="4" min="4" style="131" width="16.29"/>
    <col collapsed="false" customWidth="true" hidden="false" outlineLevel="0" max="5" min="5" style="131" width="14.86"/>
    <col collapsed="false" customWidth="true" hidden="false" outlineLevel="0" max="6" min="6" style="131" width="15.15"/>
    <col collapsed="false" customWidth="true" hidden="false" outlineLevel="0" max="7" min="7" style="131" width="16.14"/>
    <col collapsed="false" customWidth="false" hidden="false" outlineLevel="0" max="1023" min="8" style="131" width="10.85"/>
    <col collapsed="false" customWidth="true" hidden="false" outlineLevel="0" max="1024" min="1024" style="0" width="11.57"/>
  </cols>
  <sheetData>
    <row r="1" s="168" customFormat="true" ht="15" hidden="false" customHeight="false" outlineLevel="0" collapsed="false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P1" s="167"/>
      <c r="Q1" s="167"/>
    </row>
    <row r="2" s="170" customFormat="true" ht="15" hidden="false" customHeight="false" outlineLevel="0" collapsed="false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P2" s="169"/>
      <c r="Q2" s="169"/>
    </row>
    <row r="3" s="175" customFormat="true" ht="15" hidden="false" customHeight="false" outlineLevel="0" collapsed="false">
      <c r="A3" s="171" t="s">
        <v>2</v>
      </c>
      <c r="B3" s="171" t="s">
        <v>4</v>
      </c>
      <c r="C3" s="172" t="s">
        <v>3</v>
      </c>
      <c r="D3" s="172" t="s">
        <v>4</v>
      </c>
      <c r="E3" s="172" t="s">
        <v>4</v>
      </c>
      <c r="F3" s="171" t="s">
        <v>5</v>
      </c>
      <c r="G3" s="171" t="s">
        <v>4</v>
      </c>
      <c r="H3" s="172"/>
      <c r="I3" s="172"/>
      <c r="J3" s="173"/>
      <c r="K3" s="173"/>
      <c r="L3" s="174"/>
      <c r="M3" s="174"/>
      <c r="P3" s="174"/>
      <c r="Q3" s="174"/>
    </row>
    <row r="4" s="176" customFormat="true" ht="15" hidden="false" customHeight="false" outlineLevel="0" collapsed="false">
      <c r="A4" s="169" t="s">
        <v>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  <c r="O4" s="170"/>
      <c r="P4" s="169"/>
      <c r="Q4" s="169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</row>
    <row r="5" s="177" customFormat="true" ht="30" hidden="false" customHeight="false" outlineLevel="0" collapsed="false">
      <c r="A5" s="171" t="s">
        <v>7</v>
      </c>
      <c r="B5" s="171" t="s">
        <v>9</v>
      </c>
      <c r="C5" s="172" t="s">
        <v>8</v>
      </c>
      <c r="D5" s="172" t="s">
        <v>9</v>
      </c>
      <c r="E5" s="172" t="s">
        <v>9</v>
      </c>
      <c r="F5" s="172" t="s">
        <v>88</v>
      </c>
      <c r="G5" s="172" t="s">
        <v>9</v>
      </c>
      <c r="H5" s="172"/>
      <c r="I5" s="172"/>
      <c r="J5" s="173"/>
      <c r="K5" s="173"/>
      <c r="L5" s="173"/>
      <c r="M5" s="173"/>
      <c r="P5" s="173"/>
      <c r="Q5" s="173"/>
    </row>
    <row r="6" s="170" customFormat="true" ht="15" hidden="false" customHeight="false" outlineLevel="0" collapsed="false">
      <c r="A6" s="169" t="s">
        <v>13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P6" s="169"/>
      <c r="Q6" s="169"/>
    </row>
    <row r="7" s="178" customFormat="true" ht="30" hidden="false" customHeight="false" outlineLevel="0" collapsed="false">
      <c r="A7" s="173" t="s">
        <v>255</v>
      </c>
      <c r="B7" s="173" t="s">
        <v>256</v>
      </c>
      <c r="C7" s="173" t="s">
        <v>257</v>
      </c>
      <c r="D7" s="173" t="s">
        <v>258</v>
      </c>
      <c r="E7" s="173" t="s">
        <v>259</v>
      </c>
      <c r="F7" s="173" t="s">
        <v>260</v>
      </c>
      <c r="G7" s="173" t="s">
        <v>261</v>
      </c>
      <c r="H7" s="173"/>
      <c r="I7" s="173"/>
      <c r="J7" s="173"/>
      <c r="K7" s="173"/>
      <c r="L7" s="173"/>
      <c r="M7" s="173"/>
      <c r="N7" s="177"/>
      <c r="O7" s="177"/>
      <c r="P7" s="173"/>
      <c r="Q7" s="173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</row>
    <row r="8" s="168" customFormat="true" ht="15" hidden="false" customHeight="false" outlineLevel="0" collapsed="false">
      <c r="A8" s="167" t="s">
        <v>23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P8" s="167"/>
      <c r="Q8" s="167"/>
    </row>
    <row r="9" customFormat="false" ht="15.75" hidden="false" customHeight="false" outlineLevel="0" collapsed="false">
      <c r="A9" s="179" t="s">
        <v>262</v>
      </c>
      <c r="B9" s="179" t="s">
        <v>263</v>
      </c>
      <c r="C9" s="180" t="s">
        <v>264</v>
      </c>
      <c r="D9" s="179" t="s">
        <v>265</v>
      </c>
      <c r="E9" s="179" t="s">
        <v>266</v>
      </c>
      <c r="F9" s="179" t="s">
        <v>109</v>
      </c>
      <c r="G9" s="179" t="s">
        <v>267</v>
      </c>
    </row>
    <row r="10" customFormat="false" ht="15" hidden="false" customHeight="false" outlineLevel="0" collapsed="false">
      <c r="A10" s="181"/>
      <c r="B10" s="182"/>
      <c r="C10" s="183"/>
      <c r="D10" s="182"/>
      <c r="E10" s="182"/>
      <c r="F10" s="182"/>
      <c r="G10" s="182"/>
    </row>
    <row r="11" customFormat="false" ht="15" hidden="false" customHeight="false" outlineLevel="0" collapsed="false">
      <c r="A11" s="182"/>
      <c r="B11" s="182"/>
      <c r="C11" s="182"/>
      <c r="D11" s="182"/>
      <c r="E11" s="182"/>
      <c r="F11" s="182"/>
      <c r="G11" s="182"/>
    </row>
    <row r="12" customFormat="false" ht="15" hidden="false" customHeight="false" outlineLevel="0" collapsed="false">
      <c r="A12" s="182"/>
      <c r="B12" s="182"/>
      <c r="C12" s="182"/>
      <c r="D12" s="182"/>
      <c r="E12" s="182"/>
      <c r="F12" s="182"/>
      <c r="G12" s="182"/>
    </row>
    <row r="13" customFormat="false" ht="15" hidden="false" customHeight="false" outlineLevel="0" collapsed="false">
      <c r="A13" s="182"/>
      <c r="B13" s="182"/>
      <c r="C13" s="182"/>
      <c r="D13" s="182"/>
      <c r="E13" s="182"/>
      <c r="F13" s="182"/>
      <c r="G13" s="182"/>
    </row>
    <row r="14" customFormat="false" ht="15" hidden="false" customHeight="false" outlineLevel="0" collapsed="false">
      <c r="A14" s="182"/>
      <c r="B14" s="182"/>
      <c r="C14" s="182"/>
      <c r="D14" s="182"/>
      <c r="E14" s="182"/>
      <c r="F14" s="182"/>
      <c r="G14" s="182"/>
    </row>
    <row r="15" customFormat="false" ht="15" hidden="false" customHeight="false" outlineLevel="0" collapsed="false">
      <c r="A15" s="182"/>
      <c r="B15" s="182"/>
      <c r="C15" s="182"/>
      <c r="D15" s="182"/>
      <c r="E15" s="182"/>
      <c r="F15" s="182"/>
      <c r="G15" s="182"/>
    </row>
    <row r="16" customFormat="false" ht="15" hidden="false" customHeight="false" outlineLevel="0" collapsed="false">
      <c r="A16" s="182"/>
      <c r="B16" s="182"/>
      <c r="C16" s="182"/>
      <c r="D16" s="182"/>
      <c r="E16" s="182"/>
      <c r="F16" s="182"/>
      <c r="G16" s="182"/>
    </row>
    <row r="17" customFormat="false" ht="15" hidden="false" customHeight="false" outlineLevel="0" collapsed="false">
      <c r="A17" s="182"/>
      <c r="B17" s="182"/>
      <c r="C17" s="182"/>
      <c r="D17" s="182"/>
      <c r="E17" s="182"/>
      <c r="F17" s="182"/>
      <c r="G17" s="182"/>
    </row>
    <row r="18" customFormat="false" ht="15" hidden="false" customHeight="false" outlineLevel="0" collapsed="false">
      <c r="A18" s="182"/>
      <c r="B18" s="182"/>
      <c r="C18" s="182"/>
      <c r="D18" s="182"/>
      <c r="E18" s="182"/>
      <c r="F18" s="182"/>
      <c r="G18" s="182"/>
    </row>
    <row r="19" customFormat="false" ht="15" hidden="false" customHeight="false" outlineLevel="0" collapsed="false">
      <c r="A19" s="182"/>
      <c r="B19" s="182"/>
      <c r="C19" s="182"/>
      <c r="D19" s="182"/>
      <c r="E19" s="182"/>
      <c r="F19" s="182"/>
      <c r="G19" s="18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2.01171875"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4.29"/>
    <col collapsed="false" customWidth="true" hidden="false" outlineLevel="0" max="3" min="3" style="0" width="17.58"/>
    <col collapsed="false" customWidth="true" hidden="false" outlineLevel="0" max="4" min="4" style="0" width="16.14"/>
    <col collapsed="false" customWidth="true" hidden="false" outlineLevel="0" max="7" min="5" style="0" width="32"/>
    <col collapsed="false" customWidth="true" hidden="false" outlineLevel="0" max="8" min="8" style="0" width="35.85"/>
  </cols>
  <sheetData>
    <row r="1" s="5" customFormat="true" ht="15" hidden="false" customHeight="false" outlineLevel="0" collapsed="false">
      <c r="A1" s="3" t="s">
        <v>0</v>
      </c>
      <c r="B1" s="3"/>
      <c r="C1" s="2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R1" s="3"/>
    </row>
    <row r="2" s="19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5" hidden="false" customHeight="false" outlineLevel="0" collapsed="false">
      <c r="A3" s="184" t="s">
        <v>2</v>
      </c>
      <c r="B3" s="185" t="s">
        <v>3</v>
      </c>
      <c r="C3" s="185" t="s">
        <v>4</v>
      </c>
      <c r="D3" s="185" t="s">
        <v>4</v>
      </c>
      <c r="E3" s="185" t="s">
        <v>4</v>
      </c>
      <c r="F3" s="184" t="s">
        <v>5</v>
      </c>
      <c r="G3" s="184" t="s">
        <v>5</v>
      </c>
      <c r="H3" s="184" t="s">
        <v>4</v>
      </c>
      <c r="I3" s="185" t="s">
        <v>4</v>
      </c>
      <c r="J3" s="185"/>
      <c r="K3" s="12"/>
      <c r="L3" s="12"/>
      <c r="M3" s="12"/>
      <c r="N3" s="12"/>
      <c r="Q3" s="12"/>
      <c r="R3" s="12"/>
    </row>
    <row r="4" s="8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86" customFormat="true" ht="30" hidden="false" customHeight="false" outlineLevel="0" collapsed="false">
      <c r="A5" s="184" t="s">
        <v>124</v>
      </c>
      <c r="B5" s="185" t="s">
        <v>8</v>
      </c>
      <c r="C5" s="185" t="s">
        <v>9</v>
      </c>
      <c r="D5" s="185" t="s">
        <v>9</v>
      </c>
      <c r="E5" s="185" t="s">
        <v>9</v>
      </c>
      <c r="F5" s="185"/>
      <c r="G5" s="185" t="s">
        <v>88</v>
      </c>
      <c r="H5" s="185" t="s">
        <v>9</v>
      </c>
      <c r="I5" s="185" t="s">
        <v>9</v>
      </c>
      <c r="J5" s="185"/>
      <c r="K5" s="12"/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8" customFormat="true" ht="15" hidden="false" customHeight="false" outlineLevel="0" collapsed="false">
      <c r="A6" s="18" t="s">
        <v>13</v>
      </c>
      <c r="B6" s="18"/>
      <c r="C6" s="18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19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="188" customFormat="true" ht="60" hidden="false" customHeight="false" outlineLevel="0" collapsed="false">
      <c r="A7" s="12" t="s">
        <v>268</v>
      </c>
      <c r="B7" s="12" t="s">
        <v>269</v>
      </c>
      <c r="C7" s="34"/>
      <c r="D7" s="12"/>
      <c r="E7" s="12" t="s">
        <v>270</v>
      </c>
      <c r="F7" s="12" t="s">
        <v>271</v>
      </c>
      <c r="G7" s="12" t="s">
        <v>272</v>
      </c>
      <c r="H7" s="12" t="s">
        <v>273</v>
      </c>
      <c r="I7" s="12" t="s">
        <v>274</v>
      </c>
      <c r="J7" s="12"/>
      <c r="K7" s="12"/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89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31.5" hidden="false" customHeight="false" outlineLevel="0" collapsed="false">
      <c r="A9" s="190" t="s">
        <v>24</v>
      </c>
      <c r="B9" s="190" t="s">
        <v>25</v>
      </c>
      <c r="C9" s="27" t="s">
        <v>26</v>
      </c>
      <c r="D9" s="190" t="s">
        <v>27</v>
      </c>
      <c r="E9" s="190" t="s">
        <v>57</v>
      </c>
      <c r="F9" s="190" t="s">
        <v>271</v>
      </c>
      <c r="G9" s="190" t="s">
        <v>275</v>
      </c>
      <c r="H9" s="190" t="s">
        <v>273</v>
      </c>
      <c r="I9" s="78" t="s">
        <v>35</v>
      </c>
      <c r="J9" s="42"/>
    </row>
    <row r="10" customFormat="false" ht="15.75" hidden="false" customHeight="false" outlineLevel="0" collapsed="false">
      <c r="A10" s="42"/>
      <c r="B10" s="54"/>
      <c r="C10" s="191"/>
      <c r="D10" s="42"/>
      <c r="E10" s="42"/>
      <c r="F10" s="42"/>
      <c r="G10" s="42"/>
      <c r="H10" s="42"/>
      <c r="I10" s="42"/>
      <c r="J10" s="42"/>
    </row>
    <row r="11" customFormat="false" ht="15.75" hidden="false" customHeight="false" outlineLevel="0" collapsed="false">
      <c r="A11" s="42"/>
      <c r="B11" s="54"/>
      <c r="C11" s="191"/>
      <c r="D11" s="42"/>
      <c r="E11" s="42"/>
      <c r="F11" s="42"/>
      <c r="G11" s="42"/>
      <c r="H11" s="42"/>
      <c r="I11" s="42"/>
      <c r="J11" s="42"/>
    </row>
    <row r="12" customFormat="false" ht="15" hidden="false" customHeight="false" outlineLevel="0" collapsed="false">
      <c r="B12" s="192"/>
      <c r="I12" s="42"/>
      <c r="J12" s="42"/>
    </row>
    <row r="13" customFormat="false" ht="15" hidden="false" customHeight="false" outlineLevel="0" collapsed="false">
      <c r="B13" s="192"/>
      <c r="I13" s="42"/>
      <c r="J13" s="42"/>
    </row>
    <row r="14" customFormat="false" ht="15" hidden="false" customHeight="false" outlineLevel="0" collapsed="false">
      <c r="B14" s="192"/>
      <c r="I14" s="42"/>
      <c r="J14" s="42"/>
    </row>
    <row r="15" customFormat="false" ht="15" hidden="false" customHeight="false" outlineLevel="0" collapsed="false">
      <c r="A15" s="42"/>
      <c r="B15" s="54"/>
      <c r="D15" s="42"/>
      <c r="E15" s="42"/>
      <c r="F15" s="42"/>
      <c r="G15" s="42"/>
      <c r="H15" s="42"/>
      <c r="I15" s="42"/>
      <c r="J15" s="42"/>
    </row>
    <row r="16" customFormat="false" ht="15" hidden="false" customHeight="false" outlineLevel="0" collapsed="false">
      <c r="A16" s="42"/>
      <c r="B16" s="54"/>
      <c r="D16" s="42"/>
      <c r="E16" s="42"/>
      <c r="F16" s="42"/>
      <c r="G16" s="42"/>
      <c r="H16" s="42"/>
      <c r="I16" s="42"/>
      <c r="J16" s="42"/>
    </row>
    <row r="17" customFormat="false" ht="15" hidden="false" customHeight="false" outlineLevel="0" collapsed="false">
      <c r="B17" s="192"/>
    </row>
    <row r="18" customFormat="false" ht="15" hidden="false" customHeight="false" outlineLevel="0" collapsed="false">
      <c r="B18" s="192"/>
    </row>
    <row r="19" customFormat="false" ht="15" hidden="false" customHeight="false" outlineLevel="0" collapsed="false">
      <c r="B19" s="192"/>
    </row>
    <row r="20" customFormat="false" ht="15" hidden="false" customHeight="false" outlineLevel="0" collapsed="false">
      <c r="B20" s="192"/>
    </row>
    <row r="21" customFormat="false" ht="15" hidden="false" customHeight="false" outlineLevel="0" collapsed="false">
      <c r="B21" s="192"/>
    </row>
    <row r="22" customFormat="false" ht="15" hidden="false" customHeight="false" outlineLevel="0" collapsed="false">
      <c r="B22" s="192"/>
    </row>
    <row r="23" customFormat="false" ht="15" hidden="false" customHeight="false" outlineLevel="0" collapsed="false">
      <c r="B23" s="192"/>
    </row>
    <row r="24" customFormat="false" ht="15" hidden="false" customHeight="false" outlineLevel="0" collapsed="false">
      <c r="B24" s="192"/>
    </row>
    <row r="25" customFormat="false" ht="15" hidden="false" customHeight="false" outlineLevel="0" collapsed="false">
      <c r="B25" s="192"/>
    </row>
    <row r="26" customFormat="false" ht="15" hidden="false" customHeight="false" outlineLevel="0" collapsed="false">
      <c r="B26" s="192"/>
    </row>
    <row r="27" customFormat="false" ht="15" hidden="false" customHeight="false" outlineLevel="0" collapsed="false">
      <c r="B27" s="192"/>
    </row>
    <row r="28" customFormat="false" ht="15" hidden="false" customHeight="false" outlineLevel="0" collapsed="false">
      <c r="B28" s="192"/>
    </row>
    <row r="29" customFormat="false" ht="15" hidden="false" customHeight="false" outlineLevel="0" collapsed="false">
      <c r="B29" s="192"/>
    </row>
    <row r="30" customFormat="false" ht="15" hidden="false" customHeight="false" outlineLevel="0" collapsed="false">
      <c r="B30" s="192"/>
    </row>
    <row r="31" customFormat="false" ht="15" hidden="false" customHeight="false" outlineLevel="0" collapsed="false">
      <c r="B31" s="192"/>
    </row>
    <row r="32" customFormat="false" ht="15" hidden="false" customHeight="false" outlineLevel="0" collapsed="false">
      <c r="B32" s="192"/>
    </row>
    <row r="33" customFormat="false" ht="15" hidden="false" customHeight="false" outlineLevel="0" collapsed="false">
      <c r="B33" s="192"/>
    </row>
    <row r="34" customFormat="false" ht="15" hidden="false" customHeight="false" outlineLevel="0" collapsed="false">
      <c r="B34" s="192"/>
    </row>
    <row r="35" customFormat="false" ht="15" hidden="false" customHeight="false" outlineLevel="0" collapsed="false">
      <c r="B35" s="192"/>
    </row>
    <row r="36" customFormat="false" ht="15" hidden="false" customHeight="false" outlineLevel="0" collapsed="false">
      <c r="B36" s="192"/>
    </row>
    <row r="37" customFormat="false" ht="15" hidden="false" customHeight="false" outlineLevel="0" collapsed="false">
      <c r="B37" s="192"/>
    </row>
    <row r="38" customFormat="false" ht="15" hidden="false" customHeight="false" outlineLevel="0" collapsed="false">
      <c r="B38" s="192"/>
    </row>
    <row r="39" customFormat="false" ht="15" hidden="false" customHeight="false" outlineLevel="0" collapsed="false">
      <c r="B39" s="192"/>
    </row>
    <row r="40" customFormat="false" ht="15" hidden="false" customHeight="false" outlineLevel="0" collapsed="false">
      <c r="B40" s="192"/>
    </row>
    <row r="41" customFormat="false" ht="15" hidden="false" customHeight="false" outlineLevel="0" collapsed="false">
      <c r="B41" s="192"/>
    </row>
    <row r="42" customFormat="false" ht="15" hidden="false" customHeight="false" outlineLevel="0" collapsed="false">
      <c r="B42" s="192"/>
    </row>
    <row r="43" customFormat="false" ht="15" hidden="false" customHeight="false" outlineLevel="0" collapsed="false">
      <c r="B43" s="192"/>
    </row>
    <row r="44" customFormat="false" ht="15" hidden="false" customHeight="false" outlineLevel="0" collapsed="false">
      <c r="B44" s="192"/>
    </row>
    <row r="45" customFormat="false" ht="15" hidden="false" customHeight="false" outlineLevel="0" collapsed="false">
      <c r="B45" s="192"/>
    </row>
    <row r="46" customFormat="false" ht="15" hidden="false" customHeight="false" outlineLevel="0" collapsed="false">
      <c r="B46" s="192"/>
    </row>
    <row r="47" customFormat="false" ht="15" hidden="false" customHeight="false" outlineLevel="0" collapsed="false">
      <c r="B47" s="192"/>
    </row>
    <row r="48" customFormat="false" ht="15" hidden="false" customHeight="false" outlineLevel="0" collapsed="false">
      <c r="B48" s="192"/>
    </row>
    <row r="49" customFormat="false" ht="15" hidden="false" customHeight="false" outlineLevel="0" collapsed="false">
      <c r="B49" s="192"/>
    </row>
    <row r="50" customFormat="false" ht="15" hidden="false" customHeight="false" outlineLevel="0" collapsed="false">
      <c r="B50" s="192"/>
    </row>
    <row r="51" customFormat="false" ht="15" hidden="false" customHeight="false" outlineLevel="0" collapsed="false">
      <c r="B51" s="192"/>
    </row>
    <row r="52" customFormat="false" ht="15" hidden="false" customHeight="false" outlineLevel="0" collapsed="false">
      <c r="B52" s="192"/>
    </row>
    <row r="53" customFormat="false" ht="15" hidden="false" customHeight="false" outlineLevel="0" collapsed="false">
      <c r="B53" s="192"/>
    </row>
    <row r="54" customFormat="false" ht="15" hidden="false" customHeight="false" outlineLevel="0" collapsed="false">
      <c r="B54" s="192"/>
    </row>
    <row r="55" customFormat="false" ht="15" hidden="false" customHeight="false" outlineLevel="0" collapsed="false">
      <c r="B55" s="192"/>
    </row>
    <row r="56" customFormat="false" ht="15" hidden="false" customHeight="false" outlineLevel="0" collapsed="false">
      <c r="B56" s="192"/>
    </row>
    <row r="57" customFormat="false" ht="15" hidden="false" customHeight="false" outlineLevel="0" collapsed="false">
      <c r="B57" s="192"/>
    </row>
    <row r="58" customFormat="false" ht="15" hidden="false" customHeight="false" outlineLevel="0" collapsed="false">
      <c r="B58" s="192"/>
    </row>
    <row r="59" customFormat="false" ht="15" hidden="false" customHeight="false" outlineLevel="0" collapsed="false">
      <c r="B59" s="192"/>
    </row>
    <row r="60" customFormat="false" ht="15" hidden="false" customHeight="false" outlineLevel="0" collapsed="false">
      <c r="B60" s="192"/>
    </row>
    <row r="61" customFormat="false" ht="15" hidden="false" customHeight="false" outlineLevel="0" collapsed="false">
      <c r="B61" s="192"/>
    </row>
    <row r="62" customFormat="false" ht="15" hidden="false" customHeight="false" outlineLevel="0" collapsed="false">
      <c r="B62" s="192"/>
    </row>
    <row r="63" customFormat="false" ht="15" hidden="false" customHeight="false" outlineLevel="0" collapsed="false">
      <c r="B63" s="192"/>
    </row>
    <row r="64" customFormat="false" ht="15" hidden="false" customHeight="false" outlineLevel="0" collapsed="false">
      <c r="B64" s="192"/>
    </row>
    <row r="65" customFormat="false" ht="15" hidden="false" customHeight="false" outlineLevel="0" collapsed="false">
      <c r="B65" s="192"/>
    </row>
    <row r="66" customFormat="false" ht="15" hidden="false" customHeight="false" outlineLevel="0" collapsed="false">
      <c r="B66" s="192"/>
    </row>
    <row r="67" customFormat="false" ht="15" hidden="false" customHeight="false" outlineLevel="0" collapsed="false">
      <c r="B67" s="192"/>
    </row>
    <row r="68" customFormat="false" ht="15" hidden="false" customHeight="false" outlineLevel="0" collapsed="false">
      <c r="B68" s="192"/>
    </row>
    <row r="69" customFormat="false" ht="15" hidden="false" customHeight="false" outlineLevel="0" collapsed="false">
      <c r="B69" s="192"/>
    </row>
    <row r="70" customFormat="false" ht="15" hidden="false" customHeight="false" outlineLevel="0" collapsed="false">
      <c r="B70" s="192"/>
    </row>
    <row r="71" customFormat="false" ht="15" hidden="false" customHeight="false" outlineLevel="0" collapsed="false">
      <c r="B71" s="192"/>
    </row>
    <row r="72" customFormat="false" ht="15" hidden="false" customHeight="false" outlineLevel="0" collapsed="false">
      <c r="B72" s="192"/>
    </row>
    <row r="73" customFormat="false" ht="15" hidden="false" customHeight="false" outlineLevel="0" collapsed="false">
      <c r="B73" s="192"/>
    </row>
    <row r="74" customFormat="false" ht="15" hidden="false" customHeight="false" outlineLevel="0" collapsed="false">
      <c r="B74" s="192"/>
    </row>
    <row r="75" customFormat="false" ht="15" hidden="false" customHeight="false" outlineLevel="0" collapsed="false">
      <c r="B75" s="192"/>
    </row>
    <row r="76" customFormat="false" ht="15" hidden="false" customHeight="false" outlineLevel="0" collapsed="false">
      <c r="B76" s="192"/>
    </row>
    <row r="77" customFormat="false" ht="15" hidden="false" customHeight="false" outlineLevel="0" collapsed="false">
      <c r="B77" s="192"/>
    </row>
    <row r="78" customFormat="false" ht="15" hidden="false" customHeight="false" outlineLevel="0" collapsed="false">
      <c r="B78" s="192"/>
    </row>
    <row r="79" customFormat="false" ht="15" hidden="false" customHeight="false" outlineLevel="0" collapsed="false">
      <c r="B79" s="192"/>
    </row>
    <row r="80" customFormat="false" ht="15" hidden="false" customHeight="false" outlineLevel="0" collapsed="false">
      <c r="B80" s="192"/>
    </row>
    <row r="81" customFormat="false" ht="15" hidden="false" customHeight="false" outlineLevel="0" collapsed="false">
      <c r="B81" s="192"/>
    </row>
    <row r="82" customFormat="false" ht="15" hidden="false" customHeight="false" outlineLevel="0" collapsed="false">
      <c r="B82" s="192"/>
    </row>
    <row r="83" customFormat="false" ht="15" hidden="false" customHeight="false" outlineLevel="0" collapsed="false">
      <c r="B83" s="192"/>
    </row>
    <row r="84" customFormat="false" ht="15" hidden="false" customHeight="false" outlineLevel="0" collapsed="false">
      <c r="B84" s="192"/>
    </row>
    <row r="85" customFormat="false" ht="15" hidden="false" customHeight="false" outlineLevel="0" collapsed="false">
      <c r="B85" s="192"/>
    </row>
    <row r="86" customFormat="false" ht="15" hidden="false" customHeight="false" outlineLevel="0" collapsed="false">
      <c r="B86" s="192"/>
    </row>
    <row r="87" customFormat="false" ht="15" hidden="false" customHeight="false" outlineLevel="0" collapsed="false">
      <c r="B87" s="192"/>
    </row>
    <row r="88" customFormat="false" ht="15" hidden="false" customHeight="false" outlineLevel="0" collapsed="false">
      <c r="B88" s="192"/>
    </row>
    <row r="89" customFormat="false" ht="15" hidden="false" customHeight="false" outlineLevel="0" collapsed="false">
      <c r="B89" s="192"/>
    </row>
    <row r="90" customFormat="false" ht="15" hidden="false" customHeight="false" outlineLevel="0" collapsed="false">
      <c r="B90" s="192"/>
    </row>
    <row r="91" customFormat="false" ht="15" hidden="false" customHeight="false" outlineLevel="0" collapsed="false">
      <c r="B91" s="192"/>
    </row>
    <row r="92" customFormat="false" ht="15" hidden="false" customHeight="false" outlineLevel="0" collapsed="false">
      <c r="B92" s="192"/>
    </row>
    <row r="93" customFormat="false" ht="15" hidden="false" customHeight="false" outlineLevel="0" collapsed="false">
      <c r="B93" s="192"/>
    </row>
    <row r="94" customFormat="false" ht="15" hidden="false" customHeight="false" outlineLevel="0" collapsed="false">
      <c r="B94" s="192"/>
    </row>
    <row r="95" customFormat="false" ht="15" hidden="false" customHeight="false" outlineLevel="0" collapsed="false">
      <c r="B95" s="192"/>
    </row>
    <row r="96" customFormat="false" ht="15" hidden="false" customHeight="false" outlineLevel="0" collapsed="false">
      <c r="B96" s="192"/>
    </row>
    <row r="97" customFormat="false" ht="15" hidden="false" customHeight="false" outlineLevel="0" collapsed="false">
      <c r="B97" s="192"/>
    </row>
    <row r="98" customFormat="false" ht="15" hidden="false" customHeight="false" outlineLevel="0" collapsed="false">
      <c r="B98" s="192"/>
    </row>
    <row r="99" customFormat="false" ht="15" hidden="false" customHeight="false" outlineLevel="0" collapsed="false">
      <c r="B99" s="192"/>
    </row>
    <row r="100" customFormat="false" ht="15" hidden="false" customHeight="false" outlineLevel="0" collapsed="false">
      <c r="B100" s="192"/>
    </row>
    <row r="101" customFormat="false" ht="15" hidden="false" customHeight="false" outlineLevel="0" collapsed="false">
      <c r="B101" s="192"/>
    </row>
    <row r="102" customFormat="false" ht="15" hidden="false" customHeight="false" outlineLevel="0" collapsed="false">
      <c r="B102" s="192"/>
    </row>
    <row r="103" customFormat="false" ht="15" hidden="false" customHeight="false" outlineLevel="0" collapsed="false">
      <c r="B103" s="192"/>
    </row>
    <row r="104" customFormat="false" ht="15" hidden="false" customHeight="false" outlineLevel="0" collapsed="false">
      <c r="B104" s="192"/>
    </row>
    <row r="105" customFormat="false" ht="15" hidden="false" customHeight="false" outlineLevel="0" collapsed="false">
      <c r="B105" s="192"/>
    </row>
    <row r="106" customFormat="false" ht="15" hidden="false" customHeight="false" outlineLevel="0" collapsed="false">
      <c r="B106" s="192"/>
    </row>
    <row r="107" customFormat="false" ht="15" hidden="false" customHeight="false" outlineLevel="0" collapsed="false">
      <c r="B107" s="192"/>
    </row>
    <row r="108" customFormat="false" ht="15" hidden="false" customHeight="false" outlineLevel="0" collapsed="false">
      <c r="B108" s="192"/>
    </row>
    <row r="109" customFormat="false" ht="15" hidden="false" customHeight="false" outlineLevel="0" collapsed="false">
      <c r="B109" s="192"/>
    </row>
    <row r="110" customFormat="false" ht="15" hidden="false" customHeight="false" outlineLevel="0" collapsed="false">
      <c r="B110" s="192"/>
    </row>
    <row r="111" customFormat="false" ht="15" hidden="false" customHeight="false" outlineLevel="0" collapsed="false">
      <c r="B111" s="192"/>
    </row>
    <row r="112" customFormat="false" ht="15" hidden="false" customHeight="false" outlineLevel="0" collapsed="false">
      <c r="B112" s="192"/>
    </row>
    <row r="113" customFormat="false" ht="15" hidden="false" customHeight="false" outlineLevel="0" collapsed="false">
      <c r="B113" s="192"/>
    </row>
    <row r="114" customFormat="false" ht="15" hidden="false" customHeight="false" outlineLevel="0" collapsed="false">
      <c r="B114" s="192"/>
    </row>
    <row r="115" customFormat="false" ht="15" hidden="false" customHeight="false" outlineLevel="0" collapsed="false">
      <c r="B115" s="192"/>
    </row>
    <row r="116" customFormat="false" ht="15" hidden="false" customHeight="false" outlineLevel="0" collapsed="false">
      <c r="B116" s="192"/>
    </row>
    <row r="117" customFormat="false" ht="15" hidden="false" customHeight="false" outlineLevel="0" collapsed="false">
      <c r="B117" s="192"/>
    </row>
    <row r="118" customFormat="false" ht="15" hidden="false" customHeight="false" outlineLevel="0" collapsed="false">
      <c r="B118" s="192"/>
    </row>
    <row r="119" customFormat="false" ht="15" hidden="false" customHeight="false" outlineLevel="0" collapsed="false">
      <c r="B119" s="192"/>
    </row>
    <row r="120" customFormat="false" ht="15" hidden="false" customHeight="false" outlineLevel="0" collapsed="false">
      <c r="B120" s="192"/>
    </row>
    <row r="121" customFormat="false" ht="15" hidden="false" customHeight="false" outlineLevel="0" collapsed="false">
      <c r="B121" s="192"/>
    </row>
    <row r="122" customFormat="false" ht="15" hidden="false" customHeight="false" outlineLevel="0" collapsed="false">
      <c r="B122" s="192"/>
    </row>
    <row r="123" customFormat="false" ht="15" hidden="false" customHeight="false" outlineLevel="0" collapsed="false">
      <c r="B123" s="192"/>
    </row>
    <row r="124" customFormat="false" ht="15" hidden="false" customHeight="false" outlineLevel="0" collapsed="false">
      <c r="B124" s="192"/>
    </row>
    <row r="125" customFormat="false" ht="15" hidden="false" customHeight="false" outlineLevel="0" collapsed="false">
      <c r="B125" s="192"/>
    </row>
    <row r="126" customFormat="false" ht="15" hidden="false" customHeight="false" outlineLevel="0" collapsed="false">
      <c r="B126" s="192"/>
    </row>
    <row r="127" customFormat="false" ht="15" hidden="false" customHeight="false" outlineLevel="0" collapsed="false">
      <c r="B127" s="192"/>
    </row>
    <row r="128" customFormat="false" ht="15" hidden="false" customHeight="false" outlineLevel="0" collapsed="false">
      <c r="B128" s="192"/>
    </row>
    <row r="129" customFormat="false" ht="15" hidden="false" customHeight="false" outlineLevel="0" collapsed="false">
      <c r="B129" s="192"/>
    </row>
    <row r="130" customFormat="false" ht="15" hidden="false" customHeight="false" outlineLevel="0" collapsed="false">
      <c r="B130" s="192"/>
    </row>
    <row r="131" customFormat="false" ht="15" hidden="false" customHeight="false" outlineLevel="0" collapsed="false">
      <c r="B131" s="192"/>
    </row>
    <row r="132" customFormat="false" ht="15" hidden="false" customHeight="false" outlineLevel="0" collapsed="false">
      <c r="B132" s="192"/>
    </row>
    <row r="133" customFormat="false" ht="15" hidden="false" customHeight="false" outlineLevel="0" collapsed="false">
      <c r="B133" s="192"/>
    </row>
    <row r="134" customFormat="false" ht="15" hidden="false" customHeight="false" outlineLevel="0" collapsed="false">
      <c r="B134" s="192"/>
    </row>
    <row r="135" customFormat="false" ht="15" hidden="false" customHeight="false" outlineLevel="0" collapsed="false">
      <c r="B135" s="192"/>
    </row>
    <row r="136" customFormat="false" ht="15" hidden="false" customHeight="false" outlineLevel="0" collapsed="false">
      <c r="B136" s="192"/>
    </row>
    <row r="137" customFormat="false" ht="15" hidden="false" customHeight="false" outlineLevel="0" collapsed="false">
      <c r="B137" s="192"/>
    </row>
    <row r="138" customFormat="false" ht="15" hidden="false" customHeight="false" outlineLevel="0" collapsed="false">
      <c r="B138" s="192"/>
    </row>
    <row r="139" customFormat="false" ht="15" hidden="false" customHeight="false" outlineLevel="0" collapsed="false">
      <c r="B139" s="192"/>
    </row>
    <row r="140" customFormat="false" ht="15" hidden="false" customHeight="false" outlineLevel="0" collapsed="false">
      <c r="B140" s="192"/>
    </row>
    <row r="141" customFormat="false" ht="15" hidden="false" customHeight="false" outlineLevel="0" collapsed="false">
      <c r="B141" s="192"/>
    </row>
    <row r="142" customFormat="false" ht="15" hidden="false" customHeight="false" outlineLevel="0" collapsed="false">
      <c r="B142" s="192"/>
    </row>
    <row r="143" customFormat="false" ht="15" hidden="false" customHeight="false" outlineLevel="0" collapsed="false">
      <c r="B143" s="192"/>
    </row>
    <row r="144" customFormat="false" ht="15" hidden="false" customHeight="false" outlineLevel="0" collapsed="false">
      <c r="B144" s="192"/>
    </row>
    <row r="145" customFormat="false" ht="15" hidden="false" customHeight="false" outlineLevel="0" collapsed="false">
      <c r="B145" s="192"/>
    </row>
    <row r="146" customFormat="false" ht="15" hidden="false" customHeight="false" outlineLevel="0" collapsed="false">
      <c r="B146" s="192"/>
    </row>
    <row r="147" customFormat="false" ht="15" hidden="false" customHeight="false" outlineLevel="0" collapsed="false">
      <c r="B147" s="192"/>
    </row>
    <row r="148" customFormat="false" ht="15" hidden="false" customHeight="false" outlineLevel="0" collapsed="false">
      <c r="B148" s="192"/>
    </row>
    <row r="149" customFormat="false" ht="15" hidden="false" customHeight="false" outlineLevel="0" collapsed="false">
      <c r="B149" s="192"/>
    </row>
    <row r="150" customFormat="false" ht="15" hidden="false" customHeight="false" outlineLevel="0" collapsed="false">
      <c r="B150" s="192"/>
    </row>
    <row r="151" customFormat="false" ht="15" hidden="false" customHeight="false" outlineLevel="0" collapsed="false">
      <c r="B151" s="192"/>
    </row>
    <row r="152" customFormat="false" ht="15" hidden="false" customHeight="false" outlineLevel="0" collapsed="false">
      <c r="B152" s="192"/>
    </row>
    <row r="153" customFormat="false" ht="15" hidden="false" customHeight="false" outlineLevel="0" collapsed="false">
      <c r="B153" s="192"/>
    </row>
    <row r="154" customFormat="false" ht="15" hidden="false" customHeight="false" outlineLevel="0" collapsed="false">
      <c r="B154" s="192"/>
    </row>
    <row r="155" customFormat="false" ht="15" hidden="false" customHeight="false" outlineLevel="0" collapsed="false">
      <c r="B155" s="192"/>
    </row>
    <row r="156" customFormat="false" ht="15" hidden="false" customHeight="false" outlineLevel="0" collapsed="false">
      <c r="B156" s="19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2" activeCellId="0" sqref="H12"/>
    </sheetView>
  </sheetViews>
  <sheetFormatPr defaultColWidth="12.01171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5.14"/>
    <col collapsed="false" customWidth="true" hidden="false" outlineLevel="0" max="3" min="3" style="0" width="17.58"/>
    <col collapsed="false" customWidth="true" hidden="false" outlineLevel="0" max="4" min="4" style="1" width="25.57"/>
    <col collapsed="false" customWidth="true" hidden="false" outlineLevel="0" max="5" min="5" style="1" width="35.71"/>
    <col collapsed="false" customWidth="true" hidden="false" outlineLevel="0" max="6" min="6" style="1" width="24.15"/>
    <col collapsed="false" customWidth="true" hidden="false" outlineLevel="0" max="7" min="7" style="0" width="29.14"/>
    <col collapsed="false" customWidth="true" hidden="false" outlineLevel="0" max="9" min="8" style="0" width="25.86"/>
    <col collapsed="false" customWidth="true" hidden="false" outlineLevel="0" max="10" min="10" style="0" width="58.42"/>
  </cols>
  <sheetData>
    <row r="1" s="5" customFormat="true" ht="1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3"/>
      <c r="N1" s="3"/>
      <c r="Q1" s="3"/>
      <c r="R1" s="3"/>
    </row>
    <row r="2" s="19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5" hidden="false" customHeight="false" outlineLevel="0" collapsed="false">
      <c r="A3" s="184" t="s">
        <v>124</v>
      </c>
      <c r="B3" s="185" t="s">
        <v>3</v>
      </c>
      <c r="C3" s="185" t="s">
        <v>4</v>
      </c>
      <c r="D3" s="185" t="s">
        <v>4</v>
      </c>
      <c r="E3" s="184" t="s">
        <v>4</v>
      </c>
      <c r="F3" s="184" t="s">
        <v>5</v>
      </c>
      <c r="G3" s="184" t="s">
        <v>4</v>
      </c>
      <c r="H3" s="185" t="s">
        <v>5</v>
      </c>
      <c r="I3" s="185" t="s">
        <v>5</v>
      </c>
      <c r="J3" s="193" t="s">
        <v>4</v>
      </c>
      <c r="K3" s="12"/>
      <c r="L3" s="12"/>
      <c r="M3" s="12"/>
      <c r="N3" s="12"/>
      <c r="Q3" s="12"/>
      <c r="R3" s="12"/>
    </row>
    <row r="4" s="8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86" customFormat="true" ht="15" hidden="false" customHeight="false" outlineLevel="0" collapsed="false">
      <c r="A5" s="184" t="s">
        <v>124</v>
      </c>
      <c r="B5" s="185" t="s">
        <v>8</v>
      </c>
      <c r="C5" s="185" t="s">
        <v>9</v>
      </c>
      <c r="D5" s="185" t="s">
        <v>9</v>
      </c>
      <c r="E5" s="185" t="s">
        <v>9</v>
      </c>
      <c r="F5" s="185" t="s">
        <v>276</v>
      </c>
      <c r="G5" s="185" t="s">
        <v>9</v>
      </c>
      <c r="H5" s="185" t="s">
        <v>276</v>
      </c>
      <c r="I5" s="185" t="s">
        <v>277</v>
      </c>
      <c r="J5" s="185" t="s">
        <v>9</v>
      </c>
      <c r="K5" s="12"/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196" customFormat="true" ht="15" hidden="false" customHeight="false" outlineLevel="0" collapsed="false">
      <c r="A6" s="59" t="s">
        <v>13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94"/>
      <c r="N6" s="194"/>
      <c r="O6" s="195"/>
      <c r="P6" s="195"/>
      <c r="Q6" s="194"/>
      <c r="R6" s="194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</row>
    <row r="7" s="188" customFormat="true" ht="26.25" hidden="false" customHeight="true" outlineLevel="0" collapsed="false">
      <c r="A7" s="34" t="s">
        <v>278</v>
      </c>
      <c r="B7" s="34" t="s">
        <v>269</v>
      </c>
      <c r="C7" s="34"/>
      <c r="D7" s="34"/>
      <c r="E7" s="34" t="s">
        <v>279</v>
      </c>
      <c r="F7" s="34" t="s">
        <v>280</v>
      </c>
      <c r="G7" s="34" t="s">
        <v>281</v>
      </c>
      <c r="H7" s="34" t="s">
        <v>282</v>
      </c>
      <c r="I7" s="34" t="s">
        <v>283</v>
      </c>
      <c r="J7" s="31" t="s">
        <v>138</v>
      </c>
      <c r="K7" s="12"/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89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31.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284</v>
      </c>
      <c r="F9" s="27" t="s">
        <v>285</v>
      </c>
      <c r="G9" s="27" t="s">
        <v>286</v>
      </c>
      <c r="H9" s="27" t="s">
        <v>287</v>
      </c>
      <c r="I9" s="27" t="s">
        <v>288</v>
      </c>
      <c r="J9" s="197" t="s">
        <v>35</v>
      </c>
      <c r="K9" s="198"/>
      <c r="L9" s="198"/>
    </row>
    <row r="10" customFormat="false" ht="15.75" hidden="false" customHeight="false" outlineLevel="0" collapsed="false">
      <c r="A10" s="199" t="s">
        <v>36</v>
      </c>
      <c r="B10" s="200" t="n">
        <v>45027</v>
      </c>
      <c r="C10" s="201" t="s">
        <v>289</v>
      </c>
      <c r="D10" s="201" t="s">
        <v>290</v>
      </c>
      <c r="E10" s="202"/>
      <c r="F10" s="203"/>
      <c r="G10" s="202"/>
      <c r="H10" s="202" t="n">
        <v>400</v>
      </c>
      <c r="I10" s="204" t="n">
        <f aca="false">H10/GrowthRun!$C$10</f>
        <v>13.3333333333333</v>
      </c>
      <c r="J10" s="198" t="s">
        <v>291</v>
      </c>
      <c r="K10" s="198"/>
      <c r="L10" s="198"/>
    </row>
    <row r="11" customFormat="false" ht="15.75" hidden="false" customHeight="false" outlineLevel="0" collapsed="false">
      <c r="A11" s="199" t="s">
        <v>36</v>
      </c>
      <c r="B11" s="200" t="n">
        <v>45027</v>
      </c>
      <c r="C11" s="201" t="s">
        <v>289</v>
      </c>
      <c r="D11" s="201" t="s">
        <v>290</v>
      </c>
      <c r="E11" s="202"/>
      <c r="F11" s="203"/>
      <c r="G11" s="202"/>
      <c r="H11" s="202" t="n">
        <v>300</v>
      </c>
      <c r="I11" s="204" t="n">
        <f aca="false">H11/GrowthRun!$C$10</f>
        <v>10</v>
      </c>
      <c r="J11" s="205" t="s">
        <v>292</v>
      </c>
    </row>
    <row r="12" customFormat="false" ht="15.75" hidden="false" customHeight="false" outlineLevel="0" collapsed="false">
      <c r="A12" s="199" t="s">
        <v>36</v>
      </c>
      <c r="B12" s="200" t="n">
        <v>45027</v>
      </c>
      <c r="C12" s="201" t="s">
        <v>289</v>
      </c>
      <c r="D12" s="201" t="s">
        <v>290</v>
      </c>
      <c r="E12" s="202"/>
      <c r="F12" s="203"/>
      <c r="G12" s="202"/>
      <c r="H12" s="202" t="n">
        <v>1200</v>
      </c>
      <c r="I12" s="204" t="n">
        <f aca="false">H12/GrowthRun!$C$10</f>
        <v>40</v>
      </c>
      <c r="J12" s="205" t="s">
        <v>293</v>
      </c>
    </row>
    <row r="14" customFormat="false" ht="15" hidden="false" customHeight="false" outlineLevel="0" collapsed="false">
      <c r="B14" s="192"/>
      <c r="H14" s="206"/>
    </row>
    <row r="15" customFormat="false" ht="15" hidden="false" customHeight="false" outlineLevel="0" collapsed="false">
      <c r="B15" s="192"/>
    </row>
    <row r="16" customFormat="false" ht="15" hidden="false" customHeight="false" outlineLevel="0" collapsed="false">
      <c r="B16" s="192"/>
    </row>
    <row r="17" customFormat="false" ht="15" hidden="false" customHeight="false" outlineLevel="0" collapsed="false">
      <c r="B17" s="192"/>
    </row>
    <row r="18" customFormat="false" ht="15" hidden="false" customHeight="false" outlineLevel="0" collapsed="false">
      <c r="B18" s="192"/>
    </row>
    <row r="19" customFormat="false" ht="15" hidden="false" customHeight="false" outlineLevel="0" collapsed="false">
      <c r="B19" s="192"/>
    </row>
    <row r="20" customFormat="false" ht="15" hidden="false" customHeight="false" outlineLevel="0" collapsed="false">
      <c r="B20" s="192"/>
    </row>
    <row r="21" customFormat="false" ht="15" hidden="false" customHeight="false" outlineLevel="0" collapsed="false">
      <c r="B21" s="192"/>
    </row>
    <row r="22" customFormat="false" ht="15" hidden="false" customHeight="false" outlineLevel="0" collapsed="false">
      <c r="B22" s="192"/>
    </row>
    <row r="23" customFormat="false" ht="15" hidden="false" customHeight="false" outlineLevel="0" collapsed="false">
      <c r="B23" s="192"/>
    </row>
    <row r="24" customFormat="false" ht="15" hidden="false" customHeight="false" outlineLevel="0" collapsed="false">
      <c r="B24" s="192"/>
    </row>
    <row r="25" customFormat="false" ht="15" hidden="false" customHeight="false" outlineLevel="0" collapsed="false">
      <c r="B25" s="192"/>
    </row>
    <row r="26" customFormat="false" ht="15" hidden="false" customHeight="false" outlineLevel="0" collapsed="false">
      <c r="B26" s="192"/>
    </row>
    <row r="27" customFormat="false" ht="15" hidden="false" customHeight="false" outlineLevel="0" collapsed="false">
      <c r="B27" s="192"/>
    </row>
    <row r="28" customFormat="false" ht="15" hidden="false" customHeight="false" outlineLevel="0" collapsed="false">
      <c r="B28" s="192"/>
    </row>
    <row r="29" customFormat="false" ht="15" hidden="false" customHeight="false" outlineLevel="0" collapsed="false">
      <c r="B29" s="192"/>
    </row>
    <row r="30" customFormat="false" ht="15" hidden="false" customHeight="false" outlineLevel="0" collapsed="false">
      <c r="B30" s="192"/>
    </row>
    <row r="31" customFormat="false" ht="15" hidden="false" customHeight="false" outlineLevel="0" collapsed="false">
      <c r="B31" s="192"/>
    </row>
    <row r="32" customFormat="false" ht="15" hidden="false" customHeight="false" outlineLevel="0" collapsed="false">
      <c r="B32" s="192"/>
    </row>
    <row r="33" customFormat="false" ht="15" hidden="false" customHeight="false" outlineLevel="0" collapsed="false">
      <c r="B33" s="192"/>
    </row>
    <row r="34" customFormat="false" ht="15" hidden="false" customHeight="false" outlineLevel="0" collapsed="false">
      <c r="B34" s="192"/>
    </row>
    <row r="35" customFormat="false" ht="15" hidden="false" customHeight="false" outlineLevel="0" collapsed="false">
      <c r="B35" s="192"/>
    </row>
    <row r="36" customFormat="false" ht="15" hidden="false" customHeight="false" outlineLevel="0" collapsed="false">
      <c r="B36" s="192"/>
    </row>
    <row r="37" customFormat="false" ht="15" hidden="false" customHeight="false" outlineLevel="0" collapsed="false">
      <c r="B37" s="192"/>
    </row>
    <row r="38" customFormat="false" ht="15" hidden="false" customHeight="false" outlineLevel="0" collapsed="false">
      <c r="B38" s="192"/>
    </row>
    <row r="39" customFormat="false" ht="15" hidden="false" customHeight="false" outlineLevel="0" collapsed="false">
      <c r="B39" s="192"/>
    </row>
    <row r="40" customFormat="false" ht="15" hidden="false" customHeight="false" outlineLevel="0" collapsed="false">
      <c r="B40" s="192"/>
    </row>
    <row r="41" customFormat="false" ht="15" hidden="false" customHeight="false" outlineLevel="0" collapsed="false">
      <c r="B41" s="192"/>
    </row>
    <row r="42" customFormat="false" ht="15" hidden="false" customHeight="false" outlineLevel="0" collapsed="false">
      <c r="B42" s="192"/>
    </row>
    <row r="43" customFormat="false" ht="15" hidden="false" customHeight="false" outlineLevel="0" collapsed="false">
      <c r="B43" s="192"/>
    </row>
    <row r="44" customFormat="false" ht="15" hidden="false" customHeight="false" outlineLevel="0" collapsed="false">
      <c r="B44" s="192"/>
    </row>
    <row r="45" customFormat="false" ht="15" hidden="false" customHeight="false" outlineLevel="0" collapsed="false">
      <c r="B45" s="192"/>
    </row>
    <row r="46" customFormat="false" ht="15" hidden="false" customHeight="false" outlineLevel="0" collapsed="false">
      <c r="B46" s="192"/>
    </row>
    <row r="47" customFormat="false" ht="15" hidden="false" customHeight="false" outlineLevel="0" collapsed="false">
      <c r="B47" s="192"/>
    </row>
    <row r="48" customFormat="false" ht="15" hidden="false" customHeight="false" outlineLevel="0" collapsed="false">
      <c r="B48" s="192"/>
    </row>
    <row r="49" customFormat="false" ht="15" hidden="false" customHeight="false" outlineLevel="0" collapsed="false">
      <c r="B49" s="192"/>
    </row>
    <row r="50" customFormat="false" ht="15" hidden="false" customHeight="false" outlineLevel="0" collapsed="false">
      <c r="B50" s="192"/>
    </row>
    <row r="51" customFormat="false" ht="15" hidden="false" customHeight="false" outlineLevel="0" collapsed="false">
      <c r="B51" s="192"/>
    </row>
    <row r="52" customFormat="false" ht="15" hidden="false" customHeight="false" outlineLevel="0" collapsed="false">
      <c r="B52" s="192"/>
    </row>
    <row r="53" customFormat="false" ht="15" hidden="false" customHeight="false" outlineLevel="0" collapsed="false">
      <c r="B53" s="192"/>
    </row>
    <row r="54" customFormat="false" ht="15" hidden="false" customHeight="false" outlineLevel="0" collapsed="false">
      <c r="B54" s="192"/>
    </row>
    <row r="55" customFormat="false" ht="15" hidden="false" customHeight="false" outlineLevel="0" collapsed="false">
      <c r="B55" s="192"/>
    </row>
    <row r="56" customFormat="false" ht="15" hidden="false" customHeight="false" outlineLevel="0" collapsed="false">
      <c r="B56" s="192"/>
    </row>
    <row r="57" customFormat="false" ht="15" hidden="false" customHeight="false" outlineLevel="0" collapsed="false">
      <c r="B57" s="192"/>
    </row>
    <row r="58" customFormat="false" ht="15" hidden="false" customHeight="false" outlineLevel="0" collapsed="false">
      <c r="B58" s="192"/>
    </row>
    <row r="59" customFormat="false" ht="15" hidden="false" customHeight="false" outlineLevel="0" collapsed="false">
      <c r="B59" s="192"/>
    </row>
    <row r="60" customFormat="false" ht="15" hidden="false" customHeight="false" outlineLevel="0" collapsed="false">
      <c r="B60" s="192"/>
    </row>
    <row r="61" customFormat="false" ht="15" hidden="false" customHeight="false" outlineLevel="0" collapsed="false">
      <c r="B61" s="192"/>
    </row>
    <row r="62" customFormat="false" ht="15" hidden="false" customHeight="false" outlineLevel="0" collapsed="false">
      <c r="B62" s="192"/>
    </row>
    <row r="63" customFormat="false" ht="15" hidden="false" customHeight="false" outlineLevel="0" collapsed="false">
      <c r="B63" s="192"/>
    </row>
    <row r="64" customFormat="false" ht="15" hidden="false" customHeight="false" outlineLevel="0" collapsed="false">
      <c r="B64" s="192"/>
    </row>
    <row r="65" customFormat="false" ht="15" hidden="false" customHeight="false" outlineLevel="0" collapsed="false">
      <c r="B65" s="192"/>
    </row>
    <row r="66" customFormat="false" ht="15" hidden="false" customHeight="false" outlineLevel="0" collapsed="false">
      <c r="B66" s="192"/>
    </row>
    <row r="67" customFormat="false" ht="15" hidden="false" customHeight="false" outlineLevel="0" collapsed="false">
      <c r="B67" s="192"/>
    </row>
    <row r="68" customFormat="false" ht="15" hidden="false" customHeight="false" outlineLevel="0" collapsed="false">
      <c r="B68" s="192"/>
    </row>
    <row r="69" customFormat="false" ht="15" hidden="false" customHeight="false" outlineLevel="0" collapsed="false">
      <c r="B69" s="192"/>
    </row>
    <row r="70" customFormat="false" ht="15" hidden="false" customHeight="false" outlineLevel="0" collapsed="false">
      <c r="B70" s="192"/>
    </row>
    <row r="71" customFormat="false" ht="15" hidden="false" customHeight="false" outlineLevel="0" collapsed="false">
      <c r="B71" s="192"/>
    </row>
    <row r="72" customFormat="false" ht="15" hidden="false" customHeight="false" outlineLevel="0" collapsed="false">
      <c r="B72" s="192"/>
    </row>
    <row r="73" customFormat="false" ht="15" hidden="false" customHeight="false" outlineLevel="0" collapsed="false">
      <c r="B73" s="192"/>
    </row>
    <row r="74" customFormat="false" ht="15" hidden="false" customHeight="false" outlineLevel="0" collapsed="false">
      <c r="B74" s="192"/>
    </row>
    <row r="75" customFormat="false" ht="15" hidden="false" customHeight="false" outlineLevel="0" collapsed="false">
      <c r="B75" s="192"/>
    </row>
    <row r="76" customFormat="false" ht="15" hidden="false" customHeight="false" outlineLevel="0" collapsed="false">
      <c r="B76" s="192"/>
    </row>
    <row r="77" customFormat="false" ht="15" hidden="false" customHeight="false" outlineLevel="0" collapsed="false">
      <c r="B77" s="192"/>
    </row>
    <row r="78" customFormat="false" ht="15" hidden="false" customHeight="false" outlineLevel="0" collapsed="false">
      <c r="B78" s="192"/>
    </row>
    <row r="79" customFormat="false" ht="15" hidden="false" customHeight="false" outlineLevel="0" collapsed="false">
      <c r="B79" s="192"/>
    </row>
    <row r="80" customFormat="false" ht="15" hidden="false" customHeight="false" outlineLevel="0" collapsed="false">
      <c r="B80" s="192"/>
    </row>
    <row r="81" customFormat="false" ht="15" hidden="false" customHeight="false" outlineLevel="0" collapsed="false">
      <c r="B81" s="192"/>
    </row>
    <row r="82" customFormat="false" ht="15" hidden="false" customHeight="false" outlineLevel="0" collapsed="false">
      <c r="B82" s="192"/>
    </row>
    <row r="83" customFormat="false" ht="15" hidden="false" customHeight="false" outlineLevel="0" collapsed="false">
      <c r="B83" s="192"/>
    </row>
    <row r="84" customFormat="false" ht="15" hidden="false" customHeight="false" outlineLevel="0" collapsed="false">
      <c r="B84" s="192"/>
    </row>
    <row r="85" customFormat="false" ht="15" hidden="false" customHeight="false" outlineLevel="0" collapsed="false">
      <c r="B85" s="192"/>
    </row>
    <row r="86" customFormat="false" ht="15" hidden="false" customHeight="false" outlineLevel="0" collapsed="false">
      <c r="B86" s="192"/>
    </row>
    <row r="87" customFormat="false" ht="15" hidden="false" customHeight="false" outlineLevel="0" collapsed="false">
      <c r="B87" s="192"/>
    </row>
    <row r="88" customFormat="false" ht="15" hidden="false" customHeight="false" outlineLevel="0" collapsed="false">
      <c r="B88" s="192"/>
    </row>
    <row r="89" customFormat="false" ht="15" hidden="false" customHeight="false" outlineLevel="0" collapsed="false">
      <c r="B89" s="192"/>
    </row>
    <row r="90" customFormat="false" ht="15" hidden="false" customHeight="false" outlineLevel="0" collapsed="false">
      <c r="B90" s="192"/>
    </row>
    <row r="91" customFormat="false" ht="15" hidden="false" customHeight="false" outlineLevel="0" collapsed="false">
      <c r="B91" s="192"/>
    </row>
    <row r="92" customFormat="false" ht="15" hidden="false" customHeight="false" outlineLevel="0" collapsed="false">
      <c r="B92" s="192"/>
    </row>
    <row r="93" customFormat="false" ht="15" hidden="false" customHeight="false" outlineLevel="0" collapsed="false">
      <c r="B93" s="192"/>
    </row>
    <row r="94" customFormat="false" ht="15" hidden="false" customHeight="false" outlineLevel="0" collapsed="false">
      <c r="B94" s="192"/>
    </row>
    <row r="95" customFormat="false" ht="15" hidden="false" customHeight="false" outlineLevel="0" collapsed="false">
      <c r="B95" s="192"/>
    </row>
    <row r="96" customFormat="false" ht="15" hidden="false" customHeight="false" outlineLevel="0" collapsed="false">
      <c r="B96" s="192"/>
    </row>
    <row r="97" customFormat="false" ht="15" hidden="false" customHeight="false" outlineLevel="0" collapsed="false">
      <c r="B97" s="192"/>
    </row>
    <row r="98" customFormat="false" ht="15" hidden="false" customHeight="false" outlineLevel="0" collapsed="false">
      <c r="B98" s="192"/>
    </row>
    <row r="99" customFormat="false" ht="15" hidden="false" customHeight="false" outlineLevel="0" collapsed="false">
      <c r="B99" s="192"/>
    </row>
    <row r="100" customFormat="false" ht="15" hidden="false" customHeight="false" outlineLevel="0" collapsed="false">
      <c r="B100" s="192"/>
    </row>
    <row r="101" customFormat="false" ht="15" hidden="false" customHeight="false" outlineLevel="0" collapsed="false">
      <c r="B101" s="192"/>
    </row>
    <row r="102" customFormat="false" ht="15" hidden="false" customHeight="false" outlineLevel="0" collapsed="false">
      <c r="B102" s="192"/>
    </row>
    <row r="103" customFormat="false" ht="15" hidden="false" customHeight="false" outlineLevel="0" collapsed="false">
      <c r="B103" s="192"/>
    </row>
    <row r="104" customFormat="false" ht="15" hidden="false" customHeight="false" outlineLevel="0" collapsed="false">
      <c r="B104" s="192"/>
    </row>
    <row r="105" customFormat="false" ht="15" hidden="false" customHeight="false" outlineLevel="0" collapsed="false">
      <c r="B105" s="192"/>
    </row>
    <row r="106" customFormat="false" ht="15" hidden="false" customHeight="false" outlineLevel="0" collapsed="false">
      <c r="B106" s="192"/>
    </row>
    <row r="107" customFormat="false" ht="15" hidden="false" customHeight="false" outlineLevel="0" collapsed="false">
      <c r="B107" s="192"/>
    </row>
    <row r="108" customFormat="false" ht="15" hidden="false" customHeight="false" outlineLevel="0" collapsed="false">
      <c r="B108" s="192"/>
    </row>
    <row r="109" customFormat="false" ht="15" hidden="false" customHeight="false" outlineLevel="0" collapsed="false">
      <c r="B109" s="192"/>
    </row>
    <row r="110" customFormat="false" ht="15" hidden="false" customHeight="false" outlineLevel="0" collapsed="false">
      <c r="B110" s="192"/>
    </row>
    <row r="111" customFormat="false" ht="15" hidden="false" customHeight="false" outlineLevel="0" collapsed="false">
      <c r="B111" s="192"/>
    </row>
    <row r="112" customFormat="false" ht="15" hidden="false" customHeight="false" outlineLevel="0" collapsed="false">
      <c r="B112" s="192"/>
    </row>
    <row r="113" customFormat="false" ht="15" hidden="false" customHeight="false" outlineLevel="0" collapsed="false">
      <c r="B113" s="192"/>
    </row>
    <row r="114" customFormat="false" ht="15" hidden="false" customHeight="false" outlineLevel="0" collapsed="false">
      <c r="B114" s="192"/>
    </row>
    <row r="115" customFormat="false" ht="15" hidden="false" customHeight="false" outlineLevel="0" collapsed="false">
      <c r="B115" s="192"/>
    </row>
    <row r="116" customFormat="false" ht="15" hidden="false" customHeight="false" outlineLevel="0" collapsed="false">
      <c r="B116" s="192"/>
    </row>
    <row r="117" customFormat="false" ht="15" hidden="false" customHeight="false" outlineLevel="0" collapsed="false">
      <c r="B117" s="192"/>
    </row>
    <row r="118" customFormat="false" ht="15" hidden="false" customHeight="false" outlineLevel="0" collapsed="false">
      <c r="B118" s="192"/>
    </row>
    <row r="119" customFormat="false" ht="15" hidden="false" customHeight="false" outlineLevel="0" collapsed="false">
      <c r="B119" s="192"/>
    </row>
    <row r="120" customFormat="false" ht="15" hidden="false" customHeight="false" outlineLevel="0" collapsed="false">
      <c r="B120" s="192"/>
    </row>
    <row r="121" customFormat="false" ht="15" hidden="false" customHeight="false" outlineLevel="0" collapsed="false">
      <c r="B121" s="192"/>
    </row>
    <row r="122" customFormat="false" ht="15" hidden="false" customHeight="false" outlineLevel="0" collapsed="false">
      <c r="B122" s="192"/>
    </row>
    <row r="123" customFormat="false" ht="15" hidden="false" customHeight="false" outlineLevel="0" collapsed="false">
      <c r="B123" s="19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2023-04-14T17:40:45Z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