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<sst xmlns="http://schemas.openxmlformats.org/spreadsheetml/2006/main" count="205" uniqueCount="90">
  <si>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</si>
  <si>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</si>
  <si>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</si>
  <si>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</si>
  <si>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</si>
  <si>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boolean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</si>
  <si>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</si>
  <si>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</si>
  <si>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</si>
  <si>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</si>
  <si>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</si>
  <si>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</si>
  <si>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</si>
  <si>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</si>
  <si>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bar</t>
  </si>
  <si>
    <t xml:space="preserve"># description</t>
  </si>
  <si>
    <t xml:space="preserve">#</t>
  </si>
  <si>
    <t xml:space="preserve">deposition time </t>
  </si>
  <si>
    <t xml:space="preserve">Temperature of substrate</t>
  </si>
  <si>
    <t xml:space="preserve">pressure in the reactor</t>
  </si>
  <si>
    <t xml:space="preserve">susceptor rotation velocity</t>
  </si>
  <si>
    <t xml:space="preserve">carrier gas type</t>
  </si>
  <si>
    <t xml:space="preserve">carrier TMG flow</t>
  </si>
  <si>
    <t xml:space="preserve">inner valve (0-200)</t>
  </si>
  <si>
    <t xml:space="preserve">outer valve (0-200)</t>
  </si>
  <si>
    <t xml:space="preserve">carrier H2O flow</t>
  </si>
  <si>
    <t xml:space="preserve">Uniform valve
 (0-200)</t>
  </si>
  <si>
    <t xml:space="preserve">Purge valve 
 (0-200)</t>
  </si>
  <si>
    <t xml:space="preserve">TMG</t>
  </si>
  <si>
    <t xml:space="preserve">TMG partial pressure </t>
  </si>
  <si>
    <t xml:space="preserve">TMG  valve open?</t>
  </si>
  <si>
    <t xml:space="preserve">H2O</t>
  </si>
  <si>
    <t xml:space="preserve">H2O partial pressure </t>
  </si>
  <si>
    <t xml:space="preserve">H2O  valve open?</t>
  </si>
  <si>
    <t xml:space="preserve">percentage value</t>
  </si>
  <si>
    <t xml:space="preserve">Flux of Oxygen from MFC</t>
  </si>
  <si>
    <t xml:space="preserve">O2 flow</t>
  </si>
  <si>
    <t xml:space="preserve">O2 partial pressure</t>
  </si>
  <si>
    <t xml:space="preserve">Oxygen valve open?</t>
  </si>
  <si>
    <t xml:space="preserve">Flux of Silane from MFC</t>
  </si>
  <si>
    <t xml:space="preserve">sih4 effective flow</t>
  </si>
  <si>
    <t xml:space="preserve">sih4 partial pressure</t>
  </si>
  <si>
    <t xml:space="preserve">Silane  valve open?</t>
  </si>
  <si>
    <t xml:space="preserve">MIST Flux from MFC</t>
  </si>
  <si>
    <t xml:space="preserve">MIST  valve open?</t>
  </si>
  <si>
    <t xml:space="preserve"># end Header</t>
  </si>
  <si>
    <t xml:space="preserve">Sample Name</t>
  </si>
  <si>
    <t xml:space="preserve">Substrate Name</t>
  </si>
  <si>
    <t xml:space="preserve">Recipe Name</t>
  </si>
  <si>
    <t xml:space="preserve">Duration</t>
  </si>
  <si>
    <t xml:space="preserve">Temperature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</si>
  <si>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</si>
  <si>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</si>
  <si>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</si>
  <si>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</si>
  <si>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</si>
  <si>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</si>
  <si>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Flow Metal Carrier</t>
  </si>
  <si>
    <t xml:space="preserve">Metal Inner Valve</t>
  </si>
  <si>
    <t xml:space="preserve">Metal Outer Valve</t>
  </si>
  <si>
    <t xml:space="preserve">Flow Oxydant Carrier</t>
  </si>
  <si>
    <t xml:space="preserve">Oxydant Inner Valve</t>
  </si>
  <si>
    <t xml:space="preserve">Oxydant Outer Valve</t>
  </si>
  <si>
    <t xml:space="preserve">Purge Flow</t>
  </si>
  <si>
    <t xml:space="preserve">Uniform Valve</t>
  </si>
  <si>
    <t xml:space="preserve">Purge Valve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</si>
  <si>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</si>
  <si>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</si>
  <si>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</si>
  <si>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</si>
  <si>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</si>
  <si>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</si>
  <si>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</si>
  <si>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Bubbler Valve</t>
  </si>
  <si>
    <t xml:space="preserve">Gas Cylinder Material</t>
  </si>
  <si>
    <t xml:space="preserve">Dilution in Cylinder</t>
  </si>
  <si>
    <t xml:space="preserve">Flow from MFC</t>
  </si>
  <si>
    <t xml:space="preserve">Effective  Flow</t>
  </si>
  <si>
    <t xml:space="preserve">Gas Partial Pressure</t>
  </si>
  <si>
    <t xml:space="preserve">Cylinder Pressure</t>
  </si>
  <si>
    <t xml:space="preserve">Gas Valve</t>
  </si>
  <si>
    <t xml:space="preserve">MIST Source 1</t>
  </si>
  <si>
    <t xml:space="preserve">MIST Flow MFC</t>
  </si>
  <si>
    <t xml:space="preserve">MIST Valve</t>
  </si>
  <si>
    <t xml:space="preserve">Notes</t>
  </si>
  <si>
    <t xml:space="preserve">300</t>
  </si>
  <si>
    <t xml:space="preserve">TMG </t>
  </si>
  <si>
    <t xml:space="preserve">O2</t>
  </si>
  <si>
    <t xml:space="preserve">SiH4</t>
  </si>
  <si>
    <t xml:space="preserve">deposition in reactor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</si>
</sst>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@"/>
    <numFmt numFmtId="167" formatCode="General"/>
    <numFmt numFmtId="168" formatCode="0.00E+00"/>
    <numFmt numFmtId="169" formatCode="&quot;TRUE&quot;;&quot;TRUE&quot;;&quot;FALSE&quot;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  <family val="0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969696"/>
      </patternFill>
    </fill>
    <fill>
      <patternFill patternType="solid">
        <fgColor rgb="FFFCD5B5"/>
        <bgColor rgb="FFFFE994"/>
      </patternFill>
    </fill>
    <fill>
      <patternFill patternType="solid">
        <fgColor rgb="FFFF0000"/>
        <bgColor rgb="FF993300"/>
      </patternFill>
    </fill>
    <fill>
      <patternFill patternType="solid">
        <fgColor rgb="FFB3A2C7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8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1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5" activeCellId="0" sqref="G15"/>
    </sheetView>
  </sheetViews>
  <sheetFormatPr defaultColWidth="9.30078125" defaultRowHeight="13.8" zeroHeight="false" outlineLevelRow="0" outlineLevelCol="0"/>
  <cols>
    <col collapsed="false" customWidth="true" hidden="false" outlineLevel="0" max="1" min="1" style="1" width="13.36"/>
    <col collapsed="false" customWidth="false" hidden="false" outlineLevel="0" max="3" min="2" style="1" width="9.29"/>
    <col collapsed="false" customWidth="false" hidden="false" outlineLevel="0" max="4" min="4" style="2" width="9.29"/>
    <col collapsed="false" customWidth="true" hidden="false" outlineLevel="0" max="5" min="5" style="1" width="8.86"/>
    <col collapsed="false" customWidth="true" hidden="false" outlineLevel="0" max="6" min="6" style="3" width="7.1"/>
    <col collapsed="false" customWidth="true" hidden="false" outlineLevel="0" max="7" min="7" style="3" width="10.31"/>
    <col collapsed="false" customWidth="true" hidden="false" outlineLevel="0" max="8" min="8" style="3" width="8.39"/>
    <col collapsed="false" customWidth="false" hidden="false" outlineLevel="0" max="27" min="9" style="1" width="9.29"/>
    <col collapsed="false" customWidth="false" hidden="false" outlineLevel="0" max="28" min="28" style="4" width="9.29"/>
    <col collapsed="false" customWidth="false" hidden="false" outlineLevel="0" max="48" min="29" style="1" width="9.29"/>
    <col collapsed="false" customWidth="false" hidden="false" outlineLevel="0" max="51" min="49" style="5" width="9.31"/>
    <col collapsed="false" customWidth="false" hidden="false" outlineLevel="0" max="1024" min="52" style="1" width="9.29"/>
  </cols>
  <sheetData>
    <row r="1" s="12" customFormat="true" ht="13.8" hidden="false" customHeight="false" outlineLevel="0" collapsed="false">
      <c r="A1" s="6" t="s">
        <v>0</v>
      </c>
      <c r="B1" s="6"/>
      <c r="C1" s="6"/>
      <c r="D1" s="6"/>
      <c r="E1" s="6"/>
      <c r="F1" s="7"/>
      <c r="G1" s="7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8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9"/>
      <c r="AT1" s="9"/>
      <c r="AU1" s="9"/>
      <c r="AV1" s="10"/>
      <c r="AW1" s="11"/>
      <c r="AX1" s="11"/>
      <c r="AY1" s="11"/>
    </row>
    <row r="2" s="19" customFormat="true" ht="13.8" hidden="false" customHeight="false" outlineLevel="0" collapsed="false">
      <c r="A2" s="13" t="s">
        <v>1</v>
      </c>
      <c r="B2" s="13"/>
      <c r="C2" s="13"/>
      <c r="D2" s="13"/>
      <c r="E2" s="13"/>
      <c r="F2" s="14"/>
      <c r="G2" s="14"/>
      <c r="H2" s="1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6"/>
      <c r="AT2" s="16"/>
      <c r="AU2" s="16"/>
      <c r="AV2" s="17"/>
      <c r="AW2" s="18"/>
      <c r="AX2" s="18"/>
      <c r="AY2" s="18"/>
    </row>
    <row r="3" s="30" customFormat="true" ht="13.8" hidden="false" customHeight="false" outlineLevel="0" collapsed="false">
      <c r="A3" s="20" t="s">
        <v>2</v>
      </c>
      <c r="B3" s="20" t="s">
        <v>3</v>
      </c>
      <c r="C3" s="20" t="s">
        <v>3</v>
      </c>
      <c r="D3" s="21" t="s">
        <v>4</v>
      </c>
      <c r="E3" s="21" t="s">
        <v>4</v>
      </c>
      <c r="F3" s="22" t="s">
        <v>4</v>
      </c>
      <c r="G3" s="22" t="s">
        <v>4</v>
      </c>
      <c r="H3" s="22" t="s">
        <v>4</v>
      </c>
      <c r="I3" s="21" t="s">
        <v>4</v>
      </c>
      <c r="J3" s="23" t="s">
        <v>4</v>
      </c>
      <c r="K3" s="23" t="s">
        <v>3</v>
      </c>
      <c r="L3" s="24" t="s">
        <v>4</v>
      </c>
      <c r="M3" s="24" t="s">
        <v>4</v>
      </c>
      <c r="N3" s="24" t="s">
        <v>4</v>
      </c>
      <c r="O3" s="24" t="s">
        <v>4</v>
      </c>
      <c r="P3" s="24" t="s">
        <v>4</v>
      </c>
      <c r="Q3" s="24" t="s">
        <v>4</v>
      </c>
      <c r="R3" s="25" t="s">
        <v>4</v>
      </c>
      <c r="S3" s="26" t="s">
        <v>4</v>
      </c>
      <c r="T3" s="26" t="s">
        <v>4</v>
      </c>
      <c r="U3" s="23" t="s">
        <v>3</v>
      </c>
      <c r="V3" s="21" t="s">
        <v>4</v>
      </c>
      <c r="W3" s="21" t="s">
        <v>4</v>
      </c>
      <c r="X3" s="21" t="s">
        <v>4</v>
      </c>
      <c r="Y3" s="21" t="s">
        <v>4</v>
      </c>
      <c r="Z3" s="24" t="s">
        <v>4</v>
      </c>
      <c r="AA3" s="24" t="s">
        <v>4</v>
      </c>
      <c r="AB3" s="23" t="s">
        <v>3</v>
      </c>
      <c r="AC3" s="23" t="s">
        <v>3</v>
      </c>
      <c r="AD3" s="23" t="s">
        <v>4</v>
      </c>
      <c r="AE3" s="23" t="s">
        <v>4</v>
      </c>
      <c r="AF3" s="23" t="s">
        <v>4</v>
      </c>
      <c r="AG3" s="21" t="s">
        <v>4</v>
      </c>
      <c r="AH3" s="23" t="s">
        <v>4</v>
      </c>
      <c r="AI3" s="23" t="s">
        <v>4</v>
      </c>
      <c r="AJ3" s="23" t="s">
        <v>5</v>
      </c>
      <c r="AK3" s="27" t="s">
        <v>3</v>
      </c>
      <c r="AL3" s="23" t="s">
        <v>4</v>
      </c>
      <c r="AM3" s="23" t="s">
        <v>4</v>
      </c>
      <c r="AN3" s="27" t="s">
        <v>4</v>
      </c>
      <c r="AO3" s="27" t="s">
        <v>4</v>
      </c>
      <c r="AP3" s="27" t="s">
        <v>4</v>
      </c>
      <c r="AQ3" s="27" t="s">
        <v>5</v>
      </c>
      <c r="AR3" s="23" t="s">
        <v>3</v>
      </c>
      <c r="AS3" s="23" t="s">
        <v>4</v>
      </c>
      <c r="AT3" s="23" t="s">
        <v>4</v>
      </c>
      <c r="AU3" s="23" t="s">
        <v>4</v>
      </c>
      <c r="AV3" s="23" t="s">
        <v>4</v>
      </c>
      <c r="AW3" s="23" t="s">
        <v>4</v>
      </c>
      <c r="AX3" s="23" t="s">
        <v>5</v>
      </c>
      <c r="AY3" s="23" t="s">
        <v>3</v>
      </c>
      <c r="AZ3" s="23" t="s">
        <v>4</v>
      </c>
      <c r="BA3" s="23" t="s">
        <v>5</v>
      </c>
      <c r="BB3" s="28" t="s">
        <v>3</v>
      </c>
      <c r="BC3" s="29"/>
      <c r="BD3" s="29"/>
      <c r="BE3" s="29"/>
    </row>
    <row r="4" s="33" customFormat="true" ht="13.8" hidden="false" customHeight="false" outlineLevel="0" collapsed="false">
      <c r="A4" s="13" t="s">
        <v>6</v>
      </c>
      <c r="B4" s="13"/>
      <c r="C4" s="13"/>
      <c r="D4" s="13"/>
      <c r="E4" s="13"/>
      <c r="F4" s="14"/>
      <c r="G4" s="14"/>
      <c r="H4" s="14"/>
      <c r="I4" s="13"/>
      <c r="J4" s="13"/>
      <c r="K4" s="13"/>
      <c r="L4" s="13"/>
      <c r="M4" s="13"/>
      <c r="N4" s="13"/>
      <c r="O4" s="13"/>
      <c r="P4" s="13"/>
      <c r="Q4" s="13"/>
      <c r="R4" s="13"/>
      <c r="S4" s="16"/>
      <c r="T4" s="16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31"/>
      <c r="AL4" s="13"/>
      <c r="AM4" s="13"/>
      <c r="AN4" s="31"/>
      <c r="AO4" s="31"/>
      <c r="AP4" s="31"/>
      <c r="AQ4" s="31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32"/>
      <c r="BC4" s="18"/>
      <c r="BD4" s="18"/>
      <c r="BE4" s="18"/>
    </row>
    <row r="5" s="37" customFormat="true" ht="13.8" hidden="false" customHeight="false" outlineLevel="0" collapsed="false">
      <c r="A5" s="20" t="s">
        <v>7</v>
      </c>
      <c r="B5" s="20" t="s">
        <v>8</v>
      </c>
      <c r="C5" s="20" t="s">
        <v>8</v>
      </c>
      <c r="D5" s="21" t="s">
        <v>9</v>
      </c>
      <c r="E5" s="21" t="s">
        <v>10</v>
      </c>
      <c r="F5" s="22" t="s">
        <v>10</v>
      </c>
      <c r="G5" s="22" t="s">
        <v>10</v>
      </c>
      <c r="H5" s="22" t="s">
        <v>10</v>
      </c>
      <c r="I5" s="20" t="s">
        <v>11</v>
      </c>
      <c r="J5" s="24" t="s">
        <v>12</v>
      </c>
      <c r="K5" s="24" t="s">
        <v>8</v>
      </c>
      <c r="L5" s="24" t="s">
        <v>13</v>
      </c>
      <c r="M5" s="24" t="s">
        <v>8</v>
      </c>
      <c r="N5" s="24" t="s">
        <v>8</v>
      </c>
      <c r="O5" s="24" t="s">
        <v>13</v>
      </c>
      <c r="P5" s="24" t="s">
        <v>8</v>
      </c>
      <c r="Q5" s="24" t="s">
        <v>8</v>
      </c>
      <c r="R5" s="34" t="s">
        <v>13</v>
      </c>
      <c r="S5" s="34" t="s">
        <v>8</v>
      </c>
      <c r="T5" s="34" t="s">
        <v>8</v>
      </c>
      <c r="U5" s="24" t="s">
        <v>8</v>
      </c>
      <c r="V5" s="20" t="s">
        <v>13</v>
      </c>
      <c r="W5" s="20" t="s">
        <v>13</v>
      </c>
      <c r="X5" s="21" t="s">
        <v>13</v>
      </c>
      <c r="Y5" s="21" t="s">
        <v>11</v>
      </c>
      <c r="Z5" s="24" t="s">
        <v>10</v>
      </c>
      <c r="AA5" s="24" t="s">
        <v>8</v>
      </c>
      <c r="AB5" s="24" t="s">
        <v>8</v>
      </c>
      <c r="AC5" s="24" t="s">
        <v>8</v>
      </c>
      <c r="AD5" s="24" t="s">
        <v>13</v>
      </c>
      <c r="AE5" s="24" t="s">
        <v>13</v>
      </c>
      <c r="AF5" s="24" t="s">
        <v>13</v>
      </c>
      <c r="AG5" s="21" t="s">
        <v>11</v>
      </c>
      <c r="AH5" s="24" t="s">
        <v>10</v>
      </c>
      <c r="AI5" s="24" t="s">
        <v>8</v>
      </c>
      <c r="AJ5" s="24" t="s">
        <v>8</v>
      </c>
      <c r="AK5" s="35" t="s">
        <v>8</v>
      </c>
      <c r="AL5" s="24" t="s">
        <v>8</v>
      </c>
      <c r="AM5" s="24" t="s">
        <v>13</v>
      </c>
      <c r="AN5" s="35" t="s">
        <v>13</v>
      </c>
      <c r="AO5" s="35" t="s">
        <v>8</v>
      </c>
      <c r="AP5" s="35" t="s">
        <v>14</v>
      </c>
      <c r="AQ5" s="35" t="s">
        <v>8</v>
      </c>
      <c r="AR5" s="24" t="s">
        <v>8</v>
      </c>
      <c r="AS5" s="24" t="s">
        <v>8</v>
      </c>
      <c r="AT5" s="24" t="s">
        <v>13</v>
      </c>
      <c r="AU5" s="24" t="s">
        <v>13</v>
      </c>
      <c r="AV5" s="24" t="s">
        <v>8</v>
      </c>
      <c r="AW5" s="24" t="s">
        <v>14</v>
      </c>
      <c r="AX5" s="24" t="s">
        <v>8</v>
      </c>
      <c r="AY5" s="24" t="s">
        <v>8</v>
      </c>
      <c r="AZ5" s="24" t="s">
        <v>13</v>
      </c>
      <c r="BA5" s="24" t="s">
        <v>8</v>
      </c>
      <c r="BB5" s="36" t="s">
        <v>8</v>
      </c>
      <c r="BC5" s="29"/>
      <c r="BD5" s="29"/>
      <c r="BE5" s="29"/>
    </row>
    <row r="6" s="19" customFormat="true" ht="13.8" hidden="false" customHeight="false" outlineLevel="0" collapsed="false">
      <c r="A6" s="13" t="s">
        <v>15</v>
      </c>
      <c r="B6" s="13"/>
      <c r="C6" s="13"/>
      <c r="D6" s="13"/>
      <c r="E6" s="13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6"/>
      <c r="S6" s="16"/>
      <c r="T6" s="16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31"/>
      <c r="AL6" s="13"/>
      <c r="AM6" s="13"/>
      <c r="AN6" s="31"/>
      <c r="AO6" s="31"/>
      <c r="AP6" s="31"/>
      <c r="AQ6" s="31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7"/>
      <c r="BC6" s="18"/>
      <c r="BD6" s="18"/>
      <c r="BE6" s="18"/>
    </row>
    <row r="7" s="40" customFormat="true" ht="30.4" hidden="false" customHeight="false" outlineLevel="0" collapsed="false">
      <c r="A7" s="24" t="s">
        <v>16</v>
      </c>
      <c r="B7" s="24"/>
      <c r="C7" s="24"/>
      <c r="D7" s="24" t="s">
        <v>17</v>
      </c>
      <c r="E7" s="24" t="s">
        <v>18</v>
      </c>
      <c r="F7" s="38"/>
      <c r="G7" s="38"/>
      <c r="H7" s="38"/>
      <c r="I7" s="24" t="s">
        <v>19</v>
      </c>
      <c r="J7" s="24" t="s">
        <v>20</v>
      </c>
      <c r="K7" s="24" t="s">
        <v>21</v>
      </c>
      <c r="L7" s="24" t="s">
        <v>22</v>
      </c>
      <c r="M7" s="24" t="s">
        <v>23</v>
      </c>
      <c r="N7" s="24" t="s">
        <v>24</v>
      </c>
      <c r="O7" s="24" t="s">
        <v>25</v>
      </c>
      <c r="P7" s="24" t="s">
        <v>23</v>
      </c>
      <c r="Q7" s="24" t="s">
        <v>24</v>
      </c>
      <c r="R7" s="34"/>
      <c r="S7" s="34" t="s">
        <v>26</v>
      </c>
      <c r="T7" s="34" t="s">
        <v>27</v>
      </c>
      <c r="U7" s="24"/>
      <c r="V7" s="24" t="s">
        <v>28</v>
      </c>
      <c r="W7" s="24"/>
      <c r="X7" s="24"/>
      <c r="Y7" s="24"/>
      <c r="Z7" s="24"/>
      <c r="AA7" s="24" t="s">
        <v>29</v>
      </c>
      <c r="AB7" s="24" t="s">
        <v>30</v>
      </c>
      <c r="AC7" s="24"/>
      <c r="AD7" s="24" t="s">
        <v>31</v>
      </c>
      <c r="AE7" s="24"/>
      <c r="AF7" s="24"/>
      <c r="AG7" s="24"/>
      <c r="AH7" s="24"/>
      <c r="AI7" s="24" t="s">
        <v>32</v>
      </c>
      <c r="AJ7" s="24" t="s">
        <v>33</v>
      </c>
      <c r="AK7" s="35"/>
      <c r="AL7" s="24" t="s">
        <v>34</v>
      </c>
      <c r="AM7" s="35" t="s">
        <v>35</v>
      </c>
      <c r="AN7" s="35" t="s">
        <v>36</v>
      </c>
      <c r="AO7" s="35" t="s">
        <v>37</v>
      </c>
      <c r="AP7" s="35"/>
      <c r="AQ7" s="35" t="s">
        <v>38</v>
      </c>
      <c r="AR7" s="24"/>
      <c r="AS7" s="24" t="s">
        <v>34</v>
      </c>
      <c r="AT7" s="35" t="s">
        <v>39</v>
      </c>
      <c r="AU7" s="24" t="s">
        <v>40</v>
      </c>
      <c r="AV7" s="24" t="s">
        <v>41</v>
      </c>
      <c r="AW7" s="24"/>
      <c r="AX7" s="24" t="s">
        <v>42</v>
      </c>
      <c r="AY7" s="24"/>
      <c r="AZ7" s="35" t="s">
        <v>43</v>
      </c>
      <c r="BA7" s="35" t="s">
        <v>44</v>
      </c>
      <c r="BB7" s="39"/>
      <c r="BC7" s="29"/>
      <c r="BD7" s="29"/>
      <c r="BE7" s="29"/>
    </row>
    <row r="8" s="12" customFormat="true" ht="13.8" hidden="false" customHeight="false" outlineLevel="0" collapsed="false">
      <c r="A8" s="6" t="s">
        <v>45</v>
      </c>
      <c r="B8" s="6"/>
      <c r="C8" s="6"/>
      <c r="D8" s="6"/>
      <c r="E8" s="6"/>
      <c r="F8" s="7"/>
      <c r="G8" s="7"/>
      <c r="H8" s="7"/>
      <c r="I8" s="6"/>
      <c r="J8" s="6"/>
      <c r="K8" s="6"/>
      <c r="L8" s="6"/>
      <c r="M8" s="6"/>
      <c r="N8" s="6"/>
      <c r="O8" s="6"/>
      <c r="P8" s="6"/>
      <c r="Q8" s="6"/>
      <c r="R8" s="9"/>
      <c r="S8" s="9"/>
      <c r="T8" s="9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41"/>
      <c r="AL8" s="6"/>
      <c r="AM8" s="6"/>
      <c r="AN8" s="41"/>
      <c r="AO8" s="41"/>
      <c r="AP8" s="41"/>
      <c r="AQ8" s="41"/>
      <c r="AR8" s="6"/>
      <c r="AS8" s="6"/>
      <c r="AT8" s="6"/>
      <c r="AU8" s="6"/>
      <c r="AV8" s="6"/>
      <c r="AW8" s="6"/>
      <c r="AX8" s="6"/>
      <c r="AY8" s="6"/>
      <c r="AZ8" s="6"/>
      <c r="BA8" s="6"/>
      <c r="BB8" s="10"/>
      <c r="BC8" s="11"/>
      <c r="BD8" s="11"/>
      <c r="BE8" s="11"/>
    </row>
    <row r="9" customFormat="false" ht="30.4" hidden="false" customHeight="false" outlineLevel="0" collapsed="false">
      <c r="A9" s="42" t="s">
        <v>46</v>
      </c>
      <c r="B9" s="42" t="s">
        <v>47</v>
      </c>
      <c r="C9" s="42" t="s">
        <v>48</v>
      </c>
      <c r="D9" s="42" t="s">
        <v>49</v>
      </c>
      <c r="E9" s="42" t="s">
        <v>50</v>
      </c>
      <c r="F9" s="43" t="s">
        <v>51</v>
      </c>
      <c r="G9" s="43" t="s">
        <v>52</v>
      </c>
      <c r="H9" s="43" t="s">
        <v>53</v>
      </c>
      <c r="I9" s="42" t="s">
        <v>54</v>
      </c>
      <c r="J9" s="42" t="s">
        <v>55</v>
      </c>
      <c r="K9" s="42" t="s">
        <v>56</v>
      </c>
      <c r="L9" s="44" t="s">
        <v>57</v>
      </c>
      <c r="M9" s="44" t="s">
        <v>58</v>
      </c>
      <c r="N9" s="44" t="s">
        <v>59</v>
      </c>
      <c r="O9" s="44" t="s">
        <v>60</v>
      </c>
      <c r="P9" s="44" t="s">
        <v>61</v>
      </c>
      <c r="Q9" s="45" t="s">
        <v>62</v>
      </c>
      <c r="R9" s="46" t="s">
        <v>63</v>
      </c>
      <c r="S9" s="46" t="s">
        <v>64</v>
      </c>
      <c r="T9" s="46" t="s">
        <v>65</v>
      </c>
      <c r="U9" s="47" t="s">
        <v>66</v>
      </c>
      <c r="V9" s="47" t="s">
        <v>67</v>
      </c>
      <c r="W9" s="47" t="s">
        <v>68</v>
      </c>
      <c r="X9" s="47" t="s">
        <v>69</v>
      </c>
      <c r="Y9" s="47" t="s">
        <v>70</v>
      </c>
      <c r="Z9" s="47" t="s">
        <v>71</v>
      </c>
      <c r="AA9" s="47" t="s">
        <v>72</v>
      </c>
      <c r="AB9" s="47" t="s">
        <v>73</v>
      </c>
      <c r="AC9" s="48" t="s">
        <v>66</v>
      </c>
      <c r="AD9" s="48" t="s">
        <v>67</v>
      </c>
      <c r="AE9" s="48" t="s">
        <v>68</v>
      </c>
      <c r="AF9" s="48" t="s">
        <v>69</v>
      </c>
      <c r="AG9" s="48" t="s">
        <v>70</v>
      </c>
      <c r="AH9" s="48" t="s">
        <v>71</v>
      </c>
      <c r="AI9" s="48" t="s">
        <v>72</v>
      </c>
      <c r="AJ9" s="48" t="s">
        <v>73</v>
      </c>
      <c r="AK9" s="49" t="s">
        <v>74</v>
      </c>
      <c r="AL9" s="50" t="s">
        <v>75</v>
      </c>
      <c r="AM9" s="50" t="s">
        <v>76</v>
      </c>
      <c r="AN9" s="49" t="s">
        <v>77</v>
      </c>
      <c r="AO9" s="49" t="s">
        <v>78</v>
      </c>
      <c r="AP9" s="49" t="s">
        <v>79</v>
      </c>
      <c r="AQ9" s="49" t="s">
        <v>80</v>
      </c>
      <c r="AR9" s="51" t="s">
        <v>74</v>
      </c>
      <c r="AS9" s="51" t="s">
        <v>75</v>
      </c>
      <c r="AT9" s="51" t="s">
        <v>76</v>
      </c>
      <c r="AU9" s="51" t="s">
        <v>77</v>
      </c>
      <c r="AV9" s="51" t="s">
        <v>78</v>
      </c>
      <c r="AW9" s="51" t="s">
        <v>79</v>
      </c>
      <c r="AX9" s="51" t="s">
        <v>80</v>
      </c>
      <c r="AY9" s="52" t="s">
        <v>81</v>
      </c>
      <c r="AZ9" s="52" t="s">
        <v>82</v>
      </c>
      <c r="BA9" s="52" t="s">
        <v>83</v>
      </c>
      <c r="BB9" s="53" t="s">
        <v>84</v>
      </c>
      <c r="BC9" s="29"/>
      <c r="BD9" s="29"/>
      <c r="BE9" s="29"/>
    </row>
    <row r="10" customFormat="false" ht="26.25" hidden="false" customHeight="true" outlineLevel="0" collapsed="false">
      <c r="A10" s="26"/>
      <c r="B10" s="26"/>
      <c r="C10" s="26"/>
      <c r="D10" s="26" t="n">
        <v>30</v>
      </c>
      <c r="E10" s="54" t="n">
        <v>650</v>
      </c>
      <c r="F10" s="3" t="n">
        <v>300</v>
      </c>
      <c r="G10" s="3" t="n">
        <v>300</v>
      </c>
      <c r="H10" s="55" t="s">
        <v>85</v>
      </c>
      <c r="I10" s="54" t="n">
        <v>100</v>
      </c>
      <c r="J10" s="54" t="n">
        <v>300</v>
      </c>
      <c r="K10" s="56" t="str">
        <f aca="false">[1]Overview!$I$10</f>
        <v>Argon</v>
      </c>
      <c r="L10" s="34" t="n">
        <v>700</v>
      </c>
      <c r="M10" s="57" t="n">
        <v>40</v>
      </c>
      <c r="N10" s="57" t="n">
        <v>160</v>
      </c>
      <c r="O10" s="34" t="n">
        <v>700</v>
      </c>
      <c r="P10" s="57" t="n">
        <v>40</v>
      </c>
      <c r="Q10" s="57" t="n">
        <v>160</v>
      </c>
      <c r="R10" s="26" t="n">
        <v>2000</v>
      </c>
      <c r="S10" s="58" t="n">
        <v>100</v>
      </c>
      <c r="T10" s="58" t="n">
        <v>100</v>
      </c>
      <c r="U10" s="26" t="s">
        <v>86</v>
      </c>
      <c r="V10" s="54" t="n">
        <v>30</v>
      </c>
      <c r="W10" s="54" t="n">
        <v>3</v>
      </c>
      <c r="X10" s="54" t="n">
        <v>30</v>
      </c>
      <c r="Y10" s="26" t="n">
        <v>1000</v>
      </c>
      <c r="Z10" s="58" t="n">
        <v>5</v>
      </c>
      <c r="AA10" s="59" t="n">
        <f aca="false">(V10*X10)/((L10+O10+AD10+AM10+AT10+X10+AZ10)*(Y10/1000)*(V10+W10))*10^(8.07-1703/(Z10+273.15))/760*1.01325</f>
        <v>0.00138254713614905</v>
      </c>
      <c r="AB10" s="60" t="n">
        <f aca="false">TRUE()</f>
        <v>1</v>
      </c>
      <c r="AC10" s="60" t="s">
        <v>31</v>
      </c>
      <c r="AD10" s="54" t="n">
        <v>900</v>
      </c>
      <c r="AE10" s="54" t="n">
        <v>0</v>
      </c>
      <c r="AF10" s="54" t="n">
        <v>0</v>
      </c>
      <c r="AG10" s="26" t="n">
        <v>0</v>
      </c>
      <c r="AH10" s="58" t="n">
        <v>30</v>
      </c>
      <c r="AI10" s="59" t="n">
        <f aca="false">AD10*EXP(20.386-5132/(273+AH10))/760/(X10+AD10+L10+O10+AY10)/(I10/1000)*1.01325</f>
        <v>0.162010704889447</v>
      </c>
      <c r="AJ10" s="60" t="n">
        <f aca="false">TRUE()</f>
        <v>1</v>
      </c>
      <c r="AK10" s="60" t="s">
        <v>87</v>
      </c>
      <c r="AL10" s="26" t="n">
        <v>1</v>
      </c>
      <c r="AM10" s="26" t="n">
        <v>0</v>
      </c>
      <c r="AN10" s="26" t="n">
        <v>0</v>
      </c>
      <c r="AO10" s="26" t="n">
        <f aca="false">AN10/(L10+O10+AT10+X10+AN10+AD10)</f>
        <v>0</v>
      </c>
      <c r="AP10" s="26" t="n">
        <v>160</v>
      </c>
      <c r="AQ10" s="60" t="n">
        <f aca="false">FALSE()</f>
        <v>0</v>
      </c>
      <c r="AR10" s="60" t="s">
        <v>88</v>
      </c>
      <c r="AS10" s="26" t="n">
        <v>0.0005</v>
      </c>
      <c r="AT10" s="26" t="n">
        <v>0</v>
      </c>
      <c r="AU10" s="26" t="n">
        <f aca="false">AS10*AT10</f>
        <v>0</v>
      </c>
      <c r="AV10" s="26" t="n">
        <f aca="false">AU10/(L10+O10+AN10+AD10+X10)</f>
        <v>0</v>
      </c>
      <c r="AW10" s="26" t="n">
        <v>0</v>
      </c>
      <c r="AX10" s="60" t="n">
        <f aca="false">FALSE()</f>
        <v>0</v>
      </c>
      <c r="AY10" s="60"/>
      <c r="AZ10" s="26" t="n">
        <v>0</v>
      </c>
      <c r="BA10" s="60" t="n">
        <f aca="false">FALSE()</f>
        <v>0</v>
      </c>
      <c r="BB10" s="61" t="s">
        <v>89</v>
      </c>
    </row>
    <row r="11" customFormat="false" ht="13.8" hidden="false" customHeight="false" outlineLevel="0" collapsed="false">
      <c r="A11" s="26"/>
      <c r="B11" s="26"/>
      <c r="C11" s="26"/>
      <c r="D11" s="26"/>
      <c r="E11" s="54"/>
      <c r="I11" s="54"/>
      <c r="J11" s="54"/>
      <c r="K11" s="26"/>
      <c r="L11" s="34"/>
      <c r="M11" s="57"/>
      <c r="N11" s="57"/>
      <c r="O11" s="34"/>
      <c r="P11" s="57"/>
      <c r="Q11" s="57"/>
      <c r="R11" s="26"/>
      <c r="S11" s="58"/>
      <c r="T11" s="58"/>
      <c r="U11" s="26"/>
      <c r="V11" s="54"/>
      <c r="W11" s="54"/>
      <c r="X11" s="54"/>
      <c r="Y11" s="26"/>
      <c r="Z11" s="58"/>
      <c r="AA11" s="59"/>
      <c r="AB11" s="60"/>
      <c r="AC11" s="60"/>
      <c r="AD11" s="54"/>
      <c r="AE11" s="54"/>
      <c r="AF11" s="54"/>
      <c r="AG11" s="26"/>
      <c r="AH11" s="58"/>
      <c r="AI11" s="59"/>
      <c r="AJ11" s="60"/>
      <c r="AK11" s="60"/>
      <c r="AL11" s="26"/>
      <c r="AM11" s="26"/>
      <c r="AN11" s="26"/>
      <c r="AO11" s="26"/>
      <c r="AP11" s="26"/>
      <c r="AQ11" s="60"/>
      <c r="AR11" s="60"/>
      <c r="AS11" s="26"/>
      <c r="AT11" s="26"/>
      <c r="AU11" s="26"/>
      <c r="AV11" s="26"/>
      <c r="AW11" s="26"/>
      <c r="AX11" s="60"/>
      <c r="AY11" s="60"/>
      <c r="AZ11" s="26"/>
      <c r="BA11" s="60"/>
      <c r="BB11" s="61"/>
    </row>
    <row r="12" customFormat="false" ht="13.8" hidden="false" customHeight="false" outlineLevel="0" collapsed="false">
      <c r="A12" s="26"/>
      <c r="B12" s="26"/>
      <c r="C12" s="26"/>
      <c r="D12" s="26"/>
      <c r="E12" s="26"/>
      <c r="I12" s="54"/>
      <c r="J12" s="54"/>
      <c r="K12" s="26"/>
      <c r="L12" s="34"/>
      <c r="M12" s="57"/>
      <c r="N12" s="57"/>
      <c r="O12" s="34"/>
      <c r="P12" s="57"/>
      <c r="Q12" s="57"/>
      <c r="R12" s="26"/>
      <c r="S12" s="58"/>
      <c r="T12" s="58"/>
      <c r="U12" s="26"/>
      <c r="V12" s="54"/>
      <c r="W12" s="54"/>
      <c r="X12" s="54"/>
      <c r="Y12" s="26"/>
      <c r="Z12" s="58"/>
      <c r="AA12" s="59"/>
      <c r="AB12" s="60"/>
      <c r="AC12" s="60"/>
      <c r="AD12" s="54"/>
      <c r="AE12" s="54"/>
      <c r="AF12" s="54"/>
      <c r="AG12" s="26"/>
      <c r="AH12" s="58"/>
      <c r="AI12" s="59"/>
      <c r="AJ12" s="60"/>
      <c r="AK12" s="60"/>
      <c r="AL12" s="26"/>
      <c r="AM12" s="26"/>
      <c r="AN12" s="26"/>
      <c r="AO12" s="26"/>
      <c r="AP12" s="26"/>
      <c r="AQ12" s="60"/>
      <c r="AR12" s="60"/>
      <c r="AS12" s="26"/>
      <c r="AT12" s="26"/>
      <c r="AU12" s="26"/>
      <c r="AV12" s="26"/>
      <c r="AW12" s="26"/>
      <c r="AX12" s="60"/>
      <c r="AY12" s="60"/>
      <c r="AZ12" s="26"/>
      <c r="BA12" s="60"/>
      <c r="BB12" s="61"/>
    </row>
    <row r="13" customFormat="false" ht="13.8" hidden="false" customHeight="false" outlineLevel="0" collapsed="false">
      <c r="A13" s="26"/>
      <c r="B13" s="26"/>
      <c r="C13" s="26"/>
      <c r="D13" s="26"/>
      <c r="E13" s="54"/>
      <c r="I13" s="54"/>
      <c r="J13" s="54"/>
      <c r="K13" s="26"/>
      <c r="L13" s="34"/>
      <c r="M13" s="57"/>
      <c r="N13" s="57"/>
      <c r="O13" s="34"/>
      <c r="P13" s="57"/>
      <c r="Q13" s="57"/>
      <c r="R13" s="26"/>
      <c r="S13" s="58"/>
      <c r="T13" s="58"/>
      <c r="U13" s="26"/>
      <c r="V13" s="54"/>
      <c r="W13" s="54"/>
      <c r="X13" s="54"/>
      <c r="Y13" s="26"/>
      <c r="Z13" s="58"/>
      <c r="AA13" s="59"/>
      <c r="AB13" s="60"/>
      <c r="AC13" s="60"/>
      <c r="AD13" s="54"/>
      <c r="AE13" s="54"/>
      <c r="AF13" s="54"/>
      <c r="AG13" s="26"/>
      <c r="AH13" s="58"/>
      <c r="AI13" s="59"/>
      <c r="AJ13" s="60"/>
      <c r="AK13" s="60"/>
      <c r="AL13" s="26"/>
      <c r="AM13" s="26"/>
      <c r="AN13" s="26"/>
      <c r="AO13" s="26"/>
      <c r="AP13" s="26"/>
      <c r="AQ13" s="60"/>
      <c r="AR13" s="60"/>
      <c r="AS13" s="26"/>
      <c r="AT13" s="26"/>
      <c r="AU13" s="26"/>
      <c r="AV13" s="26"/>
      <c r="AW13" s="26"/>
      <c r="AX13" s="60"/>
      <c r="AY13" s="60"/>
      <c r="AZ13" s="26"/>
      <c r="BA13" s="60"/>
      <c r="BB13" s="61"/>
    </row>
    <row r="14" customFormat="false" ht="13.8" hidden="false" customHeight="false" outlineLevel="0" collapsed="false">
      <c r="A14" s="26"/>
      <c r="B14" s="26"/>
      <c r="C14" s="26"/>
      <c r="D14" s="26"/>
      <c r="E14" s="54"/>
      <c r="I14" s="54"/>
      <c r="J14" s="54"/>
      <c r="K14" s="26"/>
      <c r="L14" s="34"/>
      <c r="M14" s="57"/>
      <c r="N14" s="57"/>
      <c r="O14" s="34"/>
      <c r="P14" s="57"/>
      <c r="Q14" s="57"/>
      <c r="R14" s="26"/>
      <c r="S14" s="58"/>
      <c r="T14" s="58"/>
      <c r="U14" s="26"/>
      <c r="V14" s="54"/>
      <c r="W14" s="54"/>
      <c r="X14" s="54"/>
      <c r="Y14" s="26"/>
      <c r="Z14" s="58"/>
      <c r="AA14" s="59"/>
      <c r="AB14" s="60"/>
      <c r="AC14" s="60"/>
      <c r="AD14" s="54"/>
      <c r="AE14" s="54"/>
      <c r="AF14" s="54"/>
      <c r="AG14" s="26"/>
      <c r="AH14" s="58"/>
      <c r="AI14" s="59"/>
      <c r="AJ14" s="60"/>
      <c r="AK14" s="60"/>
      <c r="AL14" s="26"/>
      <c r="AM14" s="26"/>
      <c r="AN14" s="26"/>
      <c r="AO14" s="26"/>
      <c r="AP14" s="26"/>
      <c r="AQ14" s="60"/>
      <c r="AR14" s="60"/>
      <c r="AS14" s="26"/>
      <c r="AT14" s="26"/>
      <c r="AU14" s="26"/>
      <c r="AV14" s="26"/>
      <c r="AW14" s="26"/>
      <c r="AX14" s="60"/>
      <c r="AY14" s="60"/>
      <c r="AZ14" s="26"/>
      <c r="BA14" s="60"/>
      <c r="BB14" s="61"/>
    </row>
    <row r="15" customFormat="false" ht="13.8" hidden="false" customHeight="false" outlineLevel="0" collapsed="false">
      <c r="AW15" s="29"/>
      <c r="AX15" s="29"/>
      <c r="AY15" s="29"/>
    </row>
    <row r="16" customFormat="false" ht="13.8" hidden="false" customHeight="false" outlineLevel="0" collapsed="false">
      <c r="AW16" s="29"/>
      <c r="AX16" s="29"/>
      <c r="AY16" s="29"/>
    </row>
    <row r="17" customFormat="false" ht="13.8" hidden="false" customHeight="false" outlineLevel="0" collapsed="false">
      <c r="AW17" s="29"/>
      <c r="AX17" s="29"/>
      <c r="AY17" s="29"/>
    </row>
    <row r="18" customFormat="false" ht="13.8" hidden="false" customHeight="false" outlineLevel="0" collapsed="false">
      <c r="AW18" s="29"/>
      <c r="AX18" s="29"/>
      <c r="AY18" s="29"/>
    </row>
    <row r="19" customFormat="false" ht="13.8" hidden="false" customHeight="false" outlineLevel="0" collapsed="false">
      <c r="AW19" s="29"/>
      <c r="AX19" s="29"/>
      <c r="AY19" s="29"/>
    </row>
    <row r="20" customFormat="false" ht="13.8" hidden="false" customHeight="false" outlineLevel="0" collapsed="false">
      <c r="AW20" s="29"/>
      <c r="AX20" s="29"/>
      <c r="AY20" s="29"/>
    </row>
    <row r="21" customFormat="false" ht="13.8" hidden="false" customHeight="false" outlineLevel="0" collapsed="false">
      <c r="AW21" s="29"/>
      <c r="AX21" s="29"/>
      <c r="AY21" s="29"/>
    </row>
    <row r="22" customFormat="false" ht="13.8" hidden="false" customHeight="false" outlineLevel="0" collapsed="false">
      <c r="AW22" s="29"/>
      <c r="AX22" s="29"/>
      <c r="AY22" s="29"/>
    </row>
    <row r="23" customFormat="false" ht="13.8" hidden="false" customHeight="false" outlineLevel="0" collapsed="false">
      <c r="AW23" s="29"/>
      <c r="AX23" s="29"/>
      <c r="AY23" s="29"/>
    </row>
    <row r="24" customFormat="false" ht="13.8" hidden="false" customHeight="false" outlineLevel="0" collapsed="false">
      <c r="AW24" s="29"/>
      <c r="AX24" s="29"/>
      <c r="AY24" s="29"/>
    </row>
    <row r="25" customFormat="false" ht="13.8" hidden="false" customHeight="false" outlineLevel="0" collapsed="false">
      <c r="AW25" s="29"/>
      <c r="AX25" s="29"/>
      <c r="AY25" s="29"/>
    </row>
    <row r="26" customFormat="false" ht="13.8" hidden="false" customHeight="false" outlineLevel="0" collapsed="false">
      <c r="AW26" s="29"/>
      <c r="AX26" s="29"/>
      <c r="AY26" s="29"/>
    </row>
    <row r="27" customFormat="false" ht="13.8" hidden="false" customHeight="false" outlineLevel="0" collapsed="false">
      <c r="AW27" s="29"/>
      <c r="AX27" s="29"/>
      <c r="AY27" s="29"/>
    </row>
    <row r="28" customFormat="false" ht="13.8" hidden="false" customHeight="false" outlineLevel="0" collapsed="false">
      <c r="AW28" s="29"/>
      <c r="AX28" s="29"/>
      <c r="AY28" s="29"/>
    </row>
    <row r="29" customFormat="false" ht="13.8" hidden="false" customHeight="false" outlineLevel="0" collapsed="false">
      <c r="AW29" s="29"/>
      <c r="AX29" s="29"/>
      <c r="AY29" s="29"/>
    </row>
    <row r="30" customFormat="false" ht="13.8" hidden="false" customHeight="false" outlineLevel="0" collapsed="false">
      <c r="AW30" s="29"/>
      <c r="AX30" s="29"/>
      <c r="AY30" s="29"/>
    </row>
    <row r="31" customFormat="false" ht="13.8" hidden="false" customHeight="false" outlineLevel="0" collapsed="false">
      <c r="AW31" s="29"/>
      <c r="AX31" s="29"/>
      <c r="AY31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2023-06-26T11:52:47Z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