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<sst xmlns="http://schemas.openxmlformats.org/spreadsheetml/2006/main" count="194" uniqueCount="86">
  <si>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</si>
  <si>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</si>
  <si>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</si>
  <si>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</si>
  <si>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</si>
  <si>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</si>
  <si>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</si>
  <si>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</si>
  <si>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</si>
  <si>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</si>
  <si>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</si>
  <si>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</si>
  <si>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</si>
  <si>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</si>
  <si>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</si>
  <si>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</si>
  <si>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</si>
  <si>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History</t>
  </si>
  <si>
    <t xml:space="preserve">The identifier of a step in the growth run</t>
  </si>
  <si>
    <t xml:space="preserve">This index must be unique</t>
  </si>
  <si>
    <t xml:space="preserve">deposition time </t>
  </si>
  <si>
    <t xml:space="preserve">The input value of central shaft temperature (to hold the susceptor) on MOVPE UI exclusively represents during the thin-film growth, excluding the heat-up and the cooling-down steps.</t>
  </si>
  <si>
    <t xml:space="preserve">The input value of heating filament temperature on MOVPE UI exclusively represents during the thin-film growth, excluding the heat-up and the cooling-down steps.</t>
  </si>
  <si>
    <t xml:space="preserve">The measured temperature by Pyrometer (Laytec GmbH), which is supposed to be the real temperature during the thin-film growth, excluding the heat-up and the cooling-down steps.</t>
  </si>
  <si>
    <t xml:space="preserve">pressure in the reactor</t>
  </si>
  <si>
    <t xml:space="preserve">susceptor rotation velocity</t>
  </si>
  <si>
    <t xml:space="preserve">carrier gas type</t>
  </si>
  <si>
    <t xml:space="preserve">Pushgas (Mass Flow Controller, MFC)</t>
  </si>
  <si>
    <t xml:space="preserve">Uniform (Mass Flow Controller, MFC)</t>
  </si>
  <si>
    <t xml:space="preserve">Distance of showerhead from the susceptor</t>
  </si>
  <si>
    <t xml:space="preserve">The precursor fed into the bubbler</t>
  </si>
  <si>
    <t xml:space="preserve">Flux of TEGa from MFC (Mass Flow Controller, MFC)</t>
  </si>
  <si>
    <t xml:space="preserve">The back-pressure in the tube carrying the bubbler material</t>
  </si>
  <si>
    <t xml:space="preserve">The gas flow of carrier gas (Mass Flow Controller, MFC)</t>
  </si>
  <si>
    <t xml:space="preserve">The gas flow of concentrated precursor carried out from the bubbler (Mass Flow Controller, MFC)</t>
  </si>
  <si>
    <t xml:space="preserve">The gas flow of precursor injected into the chamber (Mass Flow Controller, MFC)</t>
  </si>
  <si>
    <t xml:space="preserve">Temperature of the precursor bubbler </t>
  </si>
  <si>
    <t xml:space="preserve">Molar Flux calculated from partial pressure and flows</t>
  </si>
  <si>
    <t xml:space="preserve">Oxidant material</t>
  </si>
  <si>
    <t xml:space="preserve">Flux of oxidant from MFC (Mass Flow Controller)</t>
  </si>
  <si>
    <t xml:space="preserve"># end Header</t>
  </si>
  <si>
    <t xml:space="preserve">Sample Name</t>
  </si>
  <si>
    <t xml:space="preserve">Substrate Name</t>
  </si>
  <si>
    <t xml:space="preserve">Previous Layer Name</t>
  </si>
  <si>
    <t xml:space="preserve">Recipe Name</t>
  </si>
  <si>
    <t xml:space="preserve">Step name</t>
  </si>
  <si>
    <t xml:space="preserve">Step Index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</si>
  <si>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</si>
  <si>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</si>
  <si>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</si>
  <si>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</si>
  <si>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</si>
  <si>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</si>
  <si>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</si>
  <si>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</si>
  <si>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</si>
  <si>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Distance of Showerhead</t>
  </si>
  <si>
    <t xml:space="preserve">Bubbler Material</t>
  </si>
  <si>
    <t xml:space="preserve">Bubbler 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</si>
  <si>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</si>
  <si>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</si>
  <si>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</si>
  <si>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</si>
  <si>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</si>
  <si>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Bubbler Partial Pressure</t>
  </si>
  <si>
    <t xml:space="preserve">Bubbler Molar Flux</t>
  </si>
  <si>
    <t xml:space="preserve">Gas Material</t>
  </si>
  <si>
    <t xml:space="preserve">Gas MFC</t>
  </si>
  <si>
    <t xml:space="preserve">Gas Molar Flux</t>
  </si>
  <si>
    <t xml:space="preserve">Comments</t>
  </si>
  <si>
    <t xml:space="preserve">20-158-G-1</t>
  </si>
  <si>
    <t xml:space="preserve">MgC121</t>
  </si>
  <si>
    <t xml:space="preserve">200827_158_TEOS</t>
  </si>
  <si>
    <t xml:space="preserve">Deposition</t>
  </si>
  <si>
    <t xml:space="preserve">TEGa </t>
  </si>
  <si>
    <t xml:space="preserve">TEOS</t>
  </si>
  <si>
    <t xml:space="preserve">O2</t>
  </si>
  <si>
    <t xml:space="preserve">my comment</t>
  </si>
  <si>
    <t xml:space="preserve">20-158-G-2</t>
  </si>
  <si>
    <t xml:space="preserve">MgC122</t>
  </si>
  <si>
    <t xml:space="preserve">20-158-G-3</t>
  </si>
  <si>
    <t xml:space="preserve">MgC123</t>
  </si>
  <si>
    <t xml:space="preserve">200827_666_TEOS</t>
  </si>
  <si>
    <t xml:space="preserve">20-158-G-4</t>
  </si>
  <si>
    <t xml:space="preserve">20-158-G-5</t>
  </si>
  <si>
    <t xml:space="preserve">MgC124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</si>
</sst>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9"/>
      <name val="Calibri"/>
      <family val="0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b val="true"/>
      <sz val="10"/>
      <name val="Calibri"/>
      <family val="2"/>
      <charset val="1"/>
    </font>
    <font>
      <sz val="10"/>
      <name val="Calibri"/>
      <family val="0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4"/>
  <sheetViews>
    <sheetView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selection pane="topLeft" activeCell="AI18" activeCellId="0" sqref="AI18"/>
    </sheetView>
  </sheetViews>
  <sheetFormatPr defaultColWidth="9.2734375" defaultRowHeight="13.8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33.23"/>
    <col collapsed="false" customWidth="true" hidden="false" outlineLevel="0" max="3" min="3" style="1" width="33"/>
    <col collapsed="false" customWidth="true" hidden="false" outlineLevel="0" max="4" min="4" style="1" width="15.62"/>
    <col collapsed="false" customWidth="true" hidden="false" outlineLevel="0" max="5" min="5" style="1" width="10.75"/>
    <col collapsed="false" customWidth="false" hidden="false" outlineLevel="0" max="6" min="6" style="1" width="9.27"/>
    <col collapsed="false" customWidth="false" hidden="false" outlineLevel="0" max="7" min="7" style="2" width="9.27"/>
    <col collapsed="false" customWidth="true" hidden="false" outlineLevel="0" max="8" min="8" style="3" width="15.53"/>
    <col collapsed="false" customWidth="true" hidden="false" outlineLevel="0" max="9" min="9" style="3" width="14.44"/>
    <col collapsed="false" customWidth="true" hidden="false" outlineLevel="0" max="10" min="10" style="3" width="16.45"/>
    <col collapsed="false" customWidth="false" hidden="false" outlineLevel="0" max="15" min="11" style="1" width="9.27"/>
    <col collapsed="false" customWidth="true" hidden="false" outlineLevel="0" max="16" min="16" style="1" width="11.45"/>
    <col collapsed="false" customWidth="false" hidden="false" outlineLevel="0" max="19" min="17" style="1" width="9.27"/>
    <col collapsed="false" customWidth="true" hidden="false" outlineLevel="0" max="20" min="20" style="1" width="11.82"/>
    <col collapsed="false" customWidth="true" hidden="false" outlineLevel="0" max="21" min="21" style="1" width="12.88"/>
    <col collapsed="false" customWidth="true" hidden="false" outlineLevel="0" max="22" min="22" style="1" width="12.73"/>
    <col collapsed="false" customWidth="true" hidden="false" outlineLevel="0" max="23" min="23" style="1" width="10.2"/>
    <col collapsed="false" customWidth="false" hidden="false" outlineLevel="0" max="24" min="24" style="1" width="9.27"/>
    <col collapsed="false" customWidth="false" hidden="false" outlineLevel="0" max="25" min="25" style="4" width="9.27"/>
    <col collapsed="false" customWidth="false" hidden="false" outlineLevel="0" max="29" min="26" style="1" width="9.27"/>
    <col collapsed="false" customWidth="true" hidden="false" outlineLevel="0" max="30" min="30" style="1" width="11.51"/>
    <col collapsed="false" customWidth="false" hidden="false" outlineLevel="0" max="36" min="31" style="1" width="9.27"/>
    <col collapsed="false" customWidth="true" hidden="false" outlineLevel="0" max="37" min="37" style="1" width="11.45"/>
    <col collapsed="false" customWidth="true" hidden="false" outlineLevel="0" max="38" min="38" style="1" width="11.36"/>
    <col collapsed="false" customWidth="false" hidden="false" outlineLevel="0" max="1008" min="39" style="1" width="9.27"/>
  </cols>
  <sheetData>
    <row r="1" s="5" customFormat="true" ht="12.8" hidden="false" customHeight="false" outlineLevel="0" collapsed="false">
      <c r="A1" s="5" t="s">
        <v>0</v>
      </c>
      <c r="Y1" s="6"/>
    </row>
    <row r="2" s="7" customFormat="true" ht="12.8" hidden="false" customHeight="false" outlineLevel="0" collapsed="false">
      <c r="A2" s="7" t="s">
        <v>1</v>
      </c>
      <c r="Y2" s="8"/>
    </row>
    <row r="3" s="10" customFormat="true" ht="13.8" hidden="false" customHeight="false" outlineLevel="0" collapsed="false">
      <c r="A3" s="9" t="s">
        <v>2</v>
      </c>
      <c r="B3" s="9" t="s">
        <v>3</v>
      </c>
      <c r="C3" s="9" t="s">
        <v>3</v>
      </c>
      <c r="D3" s="9" t="s">
        <v>3</v>
      </c>
      <c r="E3" s="9" t="s">
        <v>3</v>
      </c>
      <c r="F3" s="9"/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10" t="s">
        <v>4</v>
      </c>
      <c r="M3" s="10" t="s">
        <v>3</v>
      </c>
      <c r="N3" s="11" t="s">
        <v>4</v>
      </c>
      <c r="O3" s="11" t="s">
        <v>4</v>
      </c>
      <c r="P3" s="11" t="s">
        <v>4</v>
      </c>
      <c r="Q3" s="10" t="s">
        <v>3</v>
      </c>
      <c r="R3" s="9" t="s">
        <v>4</v>
      </c>
      <c r="S3" s="9" t="s">
        <v>4</v>
      </c>
      <c r="T3" s="10" t="s">
        <v>4</v>
      </c>
      <c r="U3" s="10" t="s">
        <v>4</v>
      </c>
      <c r="V3" s="10" t="s">
        <v>4</v>
      </c>
      <c r="W3" s="12" t="s">
        <v>4</v>
      </c>
      <c r="X3" s="10" t="s">
        <v>4</v>
      </c>
      <c r="Y3" s="10" t="s">
        <v>4</v>
      </c>
      <c r="Z3" s="10" t="s">
        <v>3</v>
      </c>
      <c r="AA3" s="10" t="s">
        <v>4</v>
      </c>
      <c r="AB3" s="9" t="s">
        <v>4</v>
      </c>
      <c r="AC3" s="10" t="s">
        <v>4</v>
      </c>
      <c r="AD3" s="10" t="s">
        <v>4</v>
      </c>
      <c r="AE3" s="10" t="s">
        <v>4</v>
      </c>
      <c r="AF3" s="10" t="s">
        <v>4</v>
      </c>
      <c r="AG3" s="10" t="s">
        <v>4</v>
      </c>
      <c r="AH3" s="10" t="s">
        <v>4</v>
      </c>
      <c r="AI3" s="13" t="s">
        <v>3</v>
      </c>
      <c r="AJ3" s="10" t="s">
        <v>4</v>
      </c>
      <c r="AK3" s="13" t="s">
        <v>4</v>
      </c>
      <c r="AL3" s="11" t="s">
        <v>3</v>
      </c>
      <c r="AM3" s="14"/>
      <c r="AN3" s="14"/>
      <c r="AO3" s="14"/>
    </row>
    <row r="4" s="19" customFormat="true" ht="13.8" hidden="false" customHeight="false" outlineLevel="0" collapsed="false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15"/>
      <c r="P4" s="1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6"/>
      <c r="AJ4" s="7"/>
      <c r="AK4" s="16"/>
      <c r="AL4" s="17"/>
      <c r="AM4" s="18"/>
      <c r="AN4" s="18"/>
      <c r="AO4" s="18"/>
    </row>
    <row r="5" s="12" customFormat="true" ht="13.8" hidden="false" customHeight="false" outlineLevel="0" collapsed="false">
      <c r="A5" s="9" t="s">
        <v>6</v>
      </c>
      <c r="B5" s="9" t="s">
        <v>7</v>
      </c>
      <c r="C5" s="9" t="s">
        <v>7</v>
      </c>
      <c r="D5" s="9" t="s">
        <v>7</v>
      </c>
      <c r="E5" s="9" t="s">
        <v>7</v>
      </c>
      <c r="F5" s="9"/>
      <c r="G5" s="9" t="s">
        <v>8</v>
      </c>
      <c r="H5" s="9" t="s">
        <v>9</v>
      </c>
      <c r="I5" s="9" t="s">
        <v>9</v>
      </c>
      <c r="J5" s="9" t="s">
        <v>9</v>
      </c>
      <c r="K5" s="9" t="s">
        <v>10</v>
      </c>
      <c r="L5" s="12" t="s">
        <v>11</v>
      </c>
      <c r="M5" s="12" t="s">
        <v>7</v>
      </c>
      <c r="N5" s="20" t="s">
        <v>12</v>
      </c>
      <c r="O5" s="20" t="s">
        <v>12</v>
      </c>
      <c r="P5" s="20" t="s">
        <v>13</v>
      </c>
      <c r="Q5" s="12" t="s">
        <v>7</v>
      </c>
      <c r="R5" s="9" t="s">
        <v>12</v>
      </c>
      <c r="S5" s="9" t="s">
        <v>10</v>
      </c>
      <c r="T5" s="12" t="s">
        <v>12</v>
      </c>
      <c r="U5" s="12" t="s">
        <v>12</v>
      </c>
      <c r="V5" s="12" t="s">
        <v>12</v>
      </c>
      <c r="W5" s="12" t="s">
        <v>9</v>
      </c>
      <c r="X5" s="12" t="s">
        <v>10</v>
      </c>
      <c r="Y5" s="12" t="s">
        <v>14</v>
      </c>
      <c r="Z5" s="12" t="s">
        <v>7</v>
      </c>
      <c r="AA5" s="12" t="s">
        <v>12</v>
      </c>
      <c r="AB5" s="9" t="s">
        <v>10</v>
      </c>
      <c r="AC5" s="12" t="s">
        <v>12</v>
      </c>
      <c r="AD5" s="12" t="s">
        <v>12</v>
      </c>
      <c r="AE5" s="12" t="s">
        <v>12</v>
      </c>
      <c r="AF5" s="12" t="s">
        <v>9</v>
      </c>
      <c r="AG5" s="12" t="s">
        <v>10</v>
      </c>
      <c r="AH5" s="12" t="s">
        <v>14</v>
      </c>
      <c r="AI5" s="21" t="s">
        <v>7</v>
      </c>
      <c r="AJ5" s="12" t="s">
        <v>12</v>
      </c>
      <c r="AK5" s="21" t="s">
        <v>7</v>
      </c>
      <c r="AL5" s="20" t="s">
        <v>7</v>
      </c>
      <c r="AM5" s="14"/>
      <c r="AN5" s="14"/>
      <c r="AO5" s="14"/>
    </row>
    <row r="6" s="7" customFormat="true" ht="13.8" hidden="false" customHeight="false" outlineLevel="0" collapsed="false">
      <c r="A6" s="7" t="s">
        <v>15</v>
      </c>
      <c r="N6" s="15"/>
      <c r="O6" s="15"/>
      <c r="P6" s="15"/>
      <c r="AI6" s="16"/>
      <c r="AK6" s="16"/>
      <c r="AL6" s="15"/>
      <c r="AM6" s="18"/>
      <c r="AN6" s="18"/>
      <c r="AO6" s="18"/>
    </row>
    <row r="7" s="27" customFormat="true" ht="106.55" hidden="false" customHeight="false" outlineLevel="0" collapsed="false">
      <c r="A7" s="22" t="s">
        <v>16</v>
      </c>
      <c r="B7" s="22"/>
      <c r="C7" s="22" t="s">
        <v>17</v>
      </c>
      <c r="D7" s="22"/>
      <c r="E7" s="22" t="s">
        <v>18</v>
      </c>
      <c r="F7" s="22" t="s">
        <v>19</v>
      </c>
      <c r="G7" s="22" t="s">
        <v>20</v>
      </c>
      <c r="H7" s="23" t="s">
        <v>21</v>
      </c>
      <c r="I7" s="23" t="s">
        <v>22</v>
      </c>
      <c r="J7" s="23" t="s">
        <v>23</v>
      </c>
      <c r="K7" s="22" t="s">
        <v>24</v>
      </c>
      <c r="L7" s="22" t="s">
        <v>25</v>
      </c>
      <c r="M7" s="22" t="s">
        <v>26</v>
      </c>
      <c r="N7" s="23" t="s">
        <v>27</v>
      </c>
      <c r="O7" s="23" t="s">
        <v>28</v>
      </c>
      <c r="P7" s="23" t="s">
        <v>29</v>
      </c>
      <c r="Q7" s="22" t="s">
        <v>30</v>
      </c>
      <c r="R7" s="24" t="s">
        <v>31</v>
      </c>
      <c r="S7" s="23" t="s">
        <v>32</v>
      </c>
      <c r="T7" s="23" t="s">
        <v>33</v>
      </c>
      <c r="U7" s="23" t="s">
        <v>34</v>
      </c>
      <c r="V7" s="23" t="s">
        <v>35</v>
      </c>
      <c r="W7" s="22" t="s">
        <v>36</v>
      </c>
      <c r="X7" s="22"/>
      <c r="Y7" s="22" t="s">
        <v>37</v>
      </c>
      <c r="Z7" s="22" t="s">
        <v>30</v>
      </c>
      <c r="AA7" s="24" t="s">
        <v>31</v>
      </c>
      <c r="AB7" s="23" t="s">
        <v>32</v>
      </c>
      <c r="AC7" s="23" t="s">
        <v>33</v>
      </c>
      <c r="AD7" s="23" t="s">
        <v>34</v>
      </c>
      <c r="AE7" s="23" t="s">
        <v>35</v>
      </c>
      <c r="AF7" s="22" t="s">
        <v>36</v>
      </c>
      <c r="AG7" s="22"/>
      <c r="AH7" s="22" t="s">
        <v>37</v>
      </c>
      <c r="AI7" s="24" t="s">
        <v>38</v>
      </c>
      <c r="AJ7" s="24" t="s">
        <v>39</v>
      </c>
      <c r="AK7" s="24"/>
      <c r="AL7" s="25"/>
      <c r="AM7" s="26"/>
      <c r="AN7" s="26"/>
      <c r="AO7" s="26"/>
    </row>
    <row r="8" s="5" customFormat="true" ht="14.25" hidden="false" customHeight="false" outlineLevel="0" collapsed="false">
      <c r="A8" s="5" t="s">
        <v>40</v>
      </c>
      <c r="N8" s="28"/>
      <c r="O8" s="28"/>
      <c r="P8" s="28"/>
      <c r="AI8" s="29"/>
      <c r="AK8" s="29"/>
      <c r="AL8" s="28"/>
      <c r="AM8" s="30"/>
      <c r="AN8" s="30"/>
      <c r="AO8" s="30"/>
    </row>
    <row r="9" s="41" customFormat="true" ht="30.55" hidden="false" customHeight="false" outlineLevel="0" collapsed="false">
      <c r="A9" s="31" t="s">
        <v>41</v>
      </c>
      <c r="B9" s="31" t="s">
        <v>42</v>
      </c>
      <c r="C9" s="31" t="s">
        <v>43</v>
      </c>
      <c r="D9" s="31" t="s">
        <v>44</v>
      </c>
      <c r="E9" s="31" t="s">
        <v>45</v>
      </c>
      <c r="F9" s="31" t="s">
        <v>46</v>
      </c>
      <c r="G9" s="31" t="s">
        <v>47</v>
      </c>
      <c r="H9" s="32" t="s">
        <v>48</v>
      </c>
      <c r="I9" s="32" t="s">
        <v>49</v>
      </c>
      <c r="J9" s="32" t="s">
        <v>50</v>
      </c>
      <c r="K9" s="31" t="s">
        <v>51</v>
      </c>
      <c r="L9" s="31" t="s">
        <v>52</v>
      </c>
      <c r="M9" s="31" t="s">
        <v>53</v>
      </c>
      <c r="N9" s="33" t="s">
        <v>54</v>
      </c>
      <c r="O9" s="33" t="s">
        <v>55</v>
      </c>
      <c r="P9" s="34" t="s">
        <v>56</v>
      </c>
      <c r="Q9" s="35" t="s">
        <v>57</v>
      </c>
      <c r="R9" s="35" t="s">
        <v>58</v>
      </c>
      <c r="S9" s="35" t="s">
        <v>59</v>
      </c>
      <c r="T9" s="35" t="s">
        <v>60</v>
      </c>
      <c r="U9" s="35" t="s">
        <v>61</v>
      </c>
      <c r="V9" s="35" t="s">
        <v>62</v>
      </c>
      <c r="W9" s="35" t="s">
        <v>63</v>
      </c>
      <c r="X9" s="35" t="s">
        <v>64</v>
      </c>
      <c r="Y9" s="35" t="s">
        <v>65</v>
      </c>
      <c r="Z9" s="36" t="s">
        <v>57</v>
      </c>
      <c r="AA9" s="36" t="s">
        <v>58</v>
      </c>
      <c r="AB9" s="36" t="s">
        <v>59</v>
      </c>
      <c r="AC9" s="36" t="s">
        <v>60</v>
      </c>
      <c r="AD9" s="36" t="s">
        <v>61</v>
      </c>
      <c r="AE9" s="36" t="s">
        <v>62</v>
      </c>
      <c r="AF9" s="36" t="s">
        <v>63</v>
      </c>
      <c r="AG9" s="36" t="s">
        <v>64</v>
      </c>
      <c r="AH9" s="36" t="s">
        <v>65</v>
      </c>
      <c r="AI9" s="37" t="s">
        <v>66</v>
      </c>
      <c r="AJ9" s="38" t="s">
        <v>67</v>
      </c>
      <c r="AK9" s="37" t="s">
        <v>68</v>
      </c>
      <c r="AL9" s="39" t="s">
        <v>69</v>
      </c>
      <c r="AM9" s="14"/>
      <c r="AN9" s="14"/>
      <c r="AO9" s="14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  <c r="ALR9" s="40"/>
      <c r="ALS9" s="40"/>
      <c r="ALT9" s="40"/>
    </row>
    <row r="10" s="41" customFormat="true" ht="26.25" hidden="false" customHeight="true" outlineLevel="0" collapsed="false">
      <c r="A10" s="11" t="s">
        <v>70</v>
      </c>
      <c r="B10" s="42" t="s">
        <v>71</v>
      </c>
      <c r="C10" s="42" t="s">
        <v>71</v>
      </c>
      <c r="D10" s="43" t="s">
        <v>72</v>
      </c>
      <c r="E10" s="43" t="s">
        <v>73</v>
      </c>
      <c r="F10" s="43" t="n">
        <v>8</v>
      </c>
      <c r="G10" s="11" t="n">
        <v>210</v>
      </c>
      <c r="H10" s="44" t="n">
        <v>840</v>
      </c>
      <c r="I10" s="44" t="n">
        <v>815</v>
      </c>
      <c r="J10" s="45" t="n">
        <v>804</v>
      </c>
      <c r="K10" s="45" t="n">
        <v>25</v>
      </c>
      <c r="L10" s="45" t="n">
        <v>500</v>
      </c>
      <c r="M10" s="11" t="str">
        <f aca="false">[1]Overview!$I$10</f>
        <v>Argon</v>
      </c>
      <c r="N10" s="46" t="n">
        <v>4900</v>
      </c>
      <c r="O10" s="46" t="n">
        <v>1800</v>
      </c>
      <c r="P10" s="46" t="n">
        <v>80</v>
      </c>
      <c r="Q10" s="11" t="s">
        <v>74</v>
      </c>
      <c r="R10" s="45" t="n">
        <v>30</v>
      </c>
      <c r="S10" s="11" t="n">
        <v>1000</v>
      </c>
      <c r="T10" s="45"/>
      <c r="U10" s="45"/>
      <c r="V10" s="45"/>
      <c r="W10" s="46" t="n">
        <v>20</v>
      </c>
      <c r="X10" s="47" t="n">
        <f aca="false">1.333*10^(8.083-2162/(W10+273.15))</f>
        <v>6.80402951697616</v>
      </c>
      <c r="Y10" s="48" t="n">
        <f aca="false">(R10*X10)/((R10-X10)*22400)</f>
        <v>0.00039285010895895</v>
      </c>
      <c r="Z10" s="49" t="s">
        <v>75</v>
      </c>
      <c r="AA10" s="45" t="n">
        <v>900</v>
      </c>
      <c r="AB10" s="11" t="n">
        <v>1000</v>
      </c>
      <c r="AC10" s="45" t="n">
        <v>1000</v>
      </c>
      <c r="AD10" s="45" t="n">
        <v>5</v>
      </c>
      <c r="AE10" s="45" t="n">
        <v>5</v>
      </c>
      <c r="AF10" s="46" t="n">
        <v>20</v>
      </c>
      <c r="AG10" s="47" t="n">
        <f aca="false">1.333*10^(8.742-2522/(AF10+273.15))</f>
        <v>1.83537975333949</v>
      </c>
      <c r="AH10" s="48" t="n">
        <f aca="false">AG10*(AD10*AE10/(AD10+AC10))/AB10/22400</f>
        <v>2.03822378435889E-009</v>
      </c>
      <c r="AI10" s="49" t="s">
        <v>76</v>
      </c>
      <c r="AJ10" s="11" t="n">
        <v>500</v>
      </c>
      <c r="AK10" s="11" t="n">
        <f aca="false">AJ10/22400</f>
        <v>0.0223214285714286</v>
      </c>
      <c r="AL10" s="50" t="s">
        <v>77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40"/>
      <c r="QY10" s="40"/>
      <c r="QZ10" s="40"/>
      <c r="RA10" s="40"/>
      <c r="RB10" s="40"/>
      <c r="RC10" s="40"/>
      <c r="RD10" s="40"/>
      <c r="RE10" s="40"/>
      <c r="RF10" s="40"/>
      <c r="RG10" s="40"/>
      <c r="RH10" s="40"/>
      <c r="RI10" s="40"/>
      <c r="RJ10" s="40"/>
      <c r="RK10" s="40"/>
      <c r="RL10" s="40"/>
      <c r="RM10" s="40"/>
      <c r="RN10" s="40"/>
      <c r="RO10" s="40"/>
      <c r="RP10" s="40"/>
      <c r="RQ10" s="40"/>
      <c r="RR10" s="40"/>
      <c r="RS10" s="40"/>
      <c r="RT10" s="40"/>
      <c r="RU10" s="40"/>
      <c r="RV10" s="40"/>
      <c r="RW10" s="40"/>
      <c r="RX10" s="40"/>
      <c r="RY10" s="40"/>
      <c r="RZ10" s="40"/>
      <c r="SA10" s="40"/>
      <c r="SB10" s="40"/>
      <c r="SC10" s="40"/>
      <c r="SD10" s="40"/>
      <c r="SE10" s="40"/>
      <c r="SF10" s="40"/>
      <c r="SG10" s="40"/>
      <c r="SH10" s="40"/>
      <c r="SI10" s="40"/>
      <c r="SJ10" s="40"/>
      <c r="SK10" s="40"/>
      <c r="SL10" s="40"/>
      <c r="SM10" s="40"/>
      <c r="SN10" s="40"/>
      <c r="SO10" s="40"/>
      <c r="SP10" s="40"/>
      <c r="SQ10" s="40"/>
      <c r="SR10" s="40"/>
      <c r="SS10" s="40"/>
      <c r="ST10" s="40"/>
      <c r="SU10" s="40"/>
      <c r="SV10" s="40"/>
      <c r="SW10" s="40"/>
      <c r="SX10" s="40"/>
      <c r="SY10" s="40"/>
      <c r="SZ10" s="40"/>
      <c r="TA10" s="40"/>
      <c r="TB10" s="40"/>
      <c r="TC10" s="40"/>
      <c r="TD10" s="40"/>
      <c r="TE10" s="40"/>
      <c r="TF10" s="40"/>
      <c r="TG10" s="40"/>
      <c r="TH10" s="40"/>
      <c r="TI10" s="40"/>
      <c r="TJ10" s="40"/>
      <c r="TK10" s="40"/>
      <c r="TL10" s="40"/>
      <c r="TM10" s="40"/>
      <c r="TN10" s="40"/>
      <c r="TO10" s="40"/>
      <c r="TP10" s="40"/>
      <c r="TQ10" s="40"/>
      <c r="TR10" s="40"/>
      <c r="TS10" s="40"/>
      <c r="TT10" s="40"/>
      <c r="TU10" s="40"/>
      <c r="TV10" s="40"/>
      <c r="TW10" s="40"/>
      <c r="TX10" s="40"/>
      <c r="TY10" s="40"/>
      <c r="TZ10" s="40"/>
      <c r="UA10" s="40"/>
      <c r="UB10" s="40"/>
      <c r="UC10" s="40"/>
      <c r="UD10" s="40"/>
      <c r="UE10" s="40"/>
      <c r="UF10" s="40"/>
      <c r="UG10" s="40"/>
      <c r="UH10" s="40"/>
      <c r="UI10" s="40"/>
      <c r="UJ10" s="40"/>
      <c r="UK10" s="40"/>
      <c r="UL10" s="40"/>
      <c r="UM10" s="40"/>
      <c r="UN10" s="40"/>
      <c r="UO10" s="40"/>
      <c r="UP10" s="40"/>
      <c r="UQ10" s="40"/>
      <c r="UR10" s="40"/>
      <c r="US10" s="40"/>
      <c r="UT10" s="40"/>
      <c r="UU10" s="40"/>
      <c r="UV10" s="40"/>
      <c r="UW10" s="40"/>
      <c r="UX10" s="40"/>
      <c r="UY10" s="40"/>
      <c r="UZ10" s="40"/>
      <c r="VA10" s="40"/>
      <c r="VB10" s="40"/>
      <c r="VC10" s="40"/>
      <c r="VD10" s="40"/>
      <c r="VE10" s="40"/>
      <c r="VF10" s="40"/>
      <c r="VG10" s="40"/>
      <c r="VH10" s="40"/>
      <c r="VI10" s="40"/>
      <c r="VJ10" s="40"/>
      <c r="VK10" s="40"/>
      <c r="VL10" s="40"/>
      <c r="VM10" s="40"/>
      <c r="VN10" s="40"/>
      <c r="VO10" s="40"/>
      <c r="VP10" s="40"/>
      <c r="VQ10" s="40"/>
      <c r="VR10" s="40"/>
      <c r="VS10" s="40"/>
      <c r="VT10" s="40"/>
      <c r="VU10" s="40"/>
      <c r="VV10" s="40"/>
      <c r="VW10" s="40"/>
      <c r="VX10" s="40"/>
      <c r="VY10" s="40"/>
      <c r="VZ10" s="40"/>
      <c r="WA10" s="40"/>
      <c r="WB10" s="40"/>
      <c r="WC10" s="40"/>
      <c r="WD10" s="40"/>
      <c r="WE10" s="40"/>
      <c r="WF10" s="40"/>
      <c r="WG10" s="40"/>
      <c r="WH10" s="40"/>
      <c r="WI10" s="40"/>
      <c r="WJ10" s="40"/>
      <c r="WK10" s="40"/>
      <c r="WL10" s="40"/>
      <c r="WM10" s="40"/>
      <c r="WN10" s="40"/>
      <c r="WO10" s="40"/>
      <c r="WP10" s="40"/>
      <c r="WQ10" s="40"/>
      <c r="WR10" s="40"/>
      <c r="WS10" s="40"/>
      <c r="WT10" s="40"/>
      <c r="WU10" s="40"/>
      <c r="WV10" s="40"/>
      <c r="WW10" s="40"/>
      <c r="WX10" s="40"/>
      <c r="WY10" s="40"/>
      <c r="WZ10" s="40"/>
      <c r="XA10" s="40"/>
      <c r="XB10" s="40"/>
      <c r="XC10" s="40"/>
      <c r="XD10" s="40"/>
      <c r="XE10" s="40"/>
      <c r="XF10" s="40"/>
      <c r="XG10" s="40"/>
      <c r="XH10" s="40"/>
      <c r="XI10" s="40"/>
      <c r="XJ10" s="40"/>
      <c r="XK10" s="40"/>
      <c r="XL10" s="40"/>
      <c r="XM10" s="40"/>
      <c r="XN10" s="40"/>
      <c r="XO10" s="40"/>
      <c r="XP10" s="40"/>
      <c r="XQ10" s="40"/>
      <c r="XR10" s="40"/>
      <c r="XS10" s="40"/>
      <c r="XT10" s="40"/>
      <c r="XU10" s="40"/>
      <c r="XV10" s="40"/>
      <c r="XW10" s="40"/>
      <c r="XX10" s="40"/>
      <c r="XY10" s="40"/>
      <c r="XZ10" s="40"/>
      <c r="YA10" s="40"/>
      <c r="YB10" s="40"/>
      <c r="YC10" s="40"/>
      <c r="YD10" s="40"/>
      <c r="YE10" s="40"/>
      <c r="YF10" s="40"/>
      <c r="YG10" s="40"/>
      <c r="YH10" s="40"/>
      <c r="YI10" s="40"/>
      <c r="YJ10" s="40"/>
      <c r="YK10" s="40"/>
      <c r="YL10" s="40"/>
      <c r="YM10" s="40"/>
      <c r="YN10" s="40"/>
      <c r="YO10" s="40"/>
      <c r="YP10" s="40"/>
      <c r="YQ10" s="40"/>
      <c r="YR10" s="40"/>
      <c r="YS10" s="40"/>
      <c r="YT10" s="40"/>
      <c r="YU10" s="40"/>
      <c r="YV10" s="40"/>
      <c r="YW10" s="40"/>
      <c r="YX10" s="40"/>
      <c r="YY10" s="40"/>
      <c r="YZ10" s="40"/>
      <c r="ZA10" s="40"/>
      <c r="ZB10" s="40"/>
      <c r="ZC10" s="40"/>
      <c r="ZD10" s="40"/>
      <c r="ZE10" s="40"/>
      <c r="ZF10" s="40"/>
      <c r="ZG10" s="40"/>
      <c r="ZH10" s="40"/>
      <c r="ZI10" s="40"/>
      <c r="ZJ10" s="40"/>
      <c r="ZK10" s="40"/>
      <c r="ZL10" s="40"/>
      <c r="ZM10" s="40"/>
      <c r="ZN10" s="40"/>
      <c r="ZO10" s="40"/>
      <c r="ZP10" s="40"/>
      <c r="ZQ10" s="40"/>
      <c r="ZR10" s="40"/>
      <c r="ZS10" s="40"/>
      <c r="ZT10" s="40"/>
      <c r="ZU10" s="40"/>
      <c r="ZV10" s="40"/>
      <c r="ZW10" s="40"/>
      <c r="ZX10" s="40"/>
      <c r="ZY10" s="40"/>
      <c r="ZZ10" s="40"/>
      <c r="AAA10" s="40"/>
      <c r="AAB10" s="40"/>
      <c r="AAC10" s="40"/>
      <c r="AAD10" s="40"/>
      <c r="AAE10" s="40"/>
      <c r="AAF10" s="40"/>
      <c r="AAG10" s="40"/>
      <c r="AAH10" s="40"/>
      <c r="AAI10" s="40"/>
      <c r="AAJ10" s="40"/>
      <c r="AAK10" s="40"/>
      <c r="AAL10" s="40"/>
      <c r="AAM10" s="40"/>
      <c r="AAN10" s="40"/>
      <c r="AAO10" s="40"/>
      <c r="AAP10" s="40"/>
      <c r="AAQ10" s="40"/>
      <c r="AAR10" s="40"/>
      <c r="AAS10" s="40"/>
      <c r="AAT10" s="40"/>
      <c r="AAU10" s="40"/>
      <c r="AAV10" s="40"/>
      <c r="AAW10" s="40"/>
      <c r="AAX10" s="40"/>
      <c r="AAY10" s="40"/>
      <c r="AAZ10" s="40"/>
      <c r="ABA10" s="40"/>
      <c r="ABB10" s="40"/>
      <c r="ABC10" s="40"/>
      <c r="ABD10" s="40"/>
      <c r="ABE10" s="40"/>
      <c r="ABF10" s="40"/>
      <c r="ABG10" s="40"/>
      <c r="ABH10" s="40"/>
      <c r="ABI10" s="40"/>
      <c r="ABJ10" s="40"/>
      <c r="ABK10" s="40"/>
      <c r="ABL10" s="40"/>
      <c r="ABM10" s="40"/>
      <c r="ABN10" s="40"/>
      <c r="ABO10" s="40"/>
      <c r="ABP10" s="40"/>
      <c r="ABQ10" s="40"/>
      <c r="ABR10" s="40"/>
      <c r="ABS10" s="40"/>
      <c r="ABT10" s="40"/>
      <c r="ABU10" s="40"/>
      <c r="ABV10" s="40"/>
      <c r="ABW10" s="40"/>
      <c r="ABX10" s="40"/>
      <c r="ABY10" s="40"/>
      <c r="ABZ10" s="40"/>
      <c r="ACA10" s="40"/>
      <c r="ACB10" s="40"/>
      <c r="ACC10" s="40"/>
      <c r="ACD10" s="40"/>
      <c r="ACE10" s="40"/>
      <c r="ACF10" s="40"/>
      <c r="ACG10" s="40"/>
      <c r="ACH10" s="40"/>
      <c r="ACI10" s="40"/>
      <c r="ACJ10" s="40"/>
      <c r="ACK10" s="40"/>
      <c r="ACL10" s="40"/>
      <c r="ACM10" s="40"/>
      <c r="ACN10" s="40"/>
      <c r="ACO10" s="40"/>
      <c r="ACP10" s="40"/>
      <c r="ACQ10" s="40"/>
      <c r="ACR10" s="40"/>
      <c r="ACS10" s="40"/>
      <c r="ACT10" s="40"/>
      <c r="ACU10" s="40"/>
      <c r="ACV10" s="40"/>
      <c r="ACW10" s="40"/>
      <c r="ACX10" s="40"/>
      <c r="ACY10" s="40"/>
      <c r="ACZ10" s="40"/>
      <c r="ADA10" s="40"/>
      <c r="ADB10" s="40"/>
      <c r="ADC10" s="40"/>
      <c r="ADD10" s="40"/>
      <c r="ADE10" s="40"/>
      <c r="ADF10" s="40"/>
      <c r="ADG10" s="40"/>
      <c r="ADH10" s="40"/>
      <c r="ADI10" s="40"/>
      <c r="ADJ10" s="40"/>
      <c r="ADK10" s="40"/>
      <c r="ADL10" s="40"/>
      <c r="ADM10" s="40"/>
      <c r="ADN10" s="40"/>
      <c r="ADO10" s="40"/>
      <c r="ADP10" s="40"/>
      <c r="ADQ10" s="40"/>
      <c r="ADR10" s="40"/>
      <c r="ADS10" s="40"/>
      <c r="ADT10" s="40"/>
      <c r="ADU10" s="40"/>
      <c r="ADV10" s="40"/>
      <c r="ADW10" s="40"/>
      <c r="ADX10" s="40"/>
      <c r="ADY10" s="40"/>
      <c r="ADZ10" s="40"/>
      <c r="AEA10" s="40"/>
      <c r="AEB10" s="40"/>
      <c r="AEC10" s="40"/>
      <c r="AED10" s="40"/>
      <c r="AEE10" s="40"/>
      <c r="AEF10" s="40"/>
      <c r="AEG10" s="40"/>
      <c r="AEH10" s="40"/>
      <c r="AEI10" s="40"/>
      <c r="AEJ10" s="40"/>
      <c r="AEK10" s="40"/>
      <c r="AEL10" s="40"/>
      <c r="AEM10" s="40"/>
      <c r="AEN10" s="40"/>
      <c r="AEO10" s="40"/>
      <c r="AEP10" s="40"/>
      <c r="AEQ10" s="40"/>
      <c r="AER10" s="40"/>
      <c r="AES10" s="40"/>
      <c r="AET10" s="40"/>
      <c r="AEU10" s="40"/>
      <c r="AEV10" s="40"/>
      <c r="AEW10" s="40"/>
      <c r="AEX10" s="40"/>
      <c r="AEY10" s="40"/>
      <c r="AEZ10" s="40"/>
      <c r="AFA10" s="40"/>
      <c r="AFB10" s="40"/>
      <c r="AFC10" s="40"/>
      <c r="AFD10" s="40"/>
      <c r="AFE10" s="40"/>
      <c r="AFF10" s="40"/>
      <c r="AFG10" s="40"/>
      <c r="AFH10" s="40"/>
      <c r="AFI10" s="40"/>
      <c r="AFJ10" s="40"/>
      <c r="AFK10" s="40"/>
      <c r="AFL10" s="40"/>
      <c r="AFM10" s="40"/>
      <c r="AFN10" s="40"/>
      <c r="AFO10" s="40"/>
      <c r="AFP10" s="40"/>
      <c r="AFQ10" s="40"/>
      <c r="AFR10" s="40"/>
      <c r="AFS10" s="40"/>
      <c r="AFT10" s="40"/>
      <c r="AFU10" s="40"/>
      <c r="AFV10" s="40"/>
      <c r="AFW10" s="40"/>
      <c r="AFX10" s="40"/>
      <c r="AFY10" s="40"/>
      <c r="AFZ10" s="40"/>
      <c r="AGA10" s="40"/>
      <c r="AGB10" s="40"/>
      <c r="AGC10" s="40"/>
      <c r="AGD10" s="40"/>
      <c r="AGE10" s="40"/>
      <c r="AGF10" s="40"/>
      <c r="AGG10" s="40"/>
      <c r="AGH10" s="40"/>
      <c r="AGI10" s="40"/>
      <c r="AGJ10" s="40"/>
      <c r="AGK10" s="40"/>
      <c r="AGL10" s="40"/>
      <c r="AGM10" s="40"/>
      <c r="AGN10" s="40"/>
      <c r="AGO10" s="40"/>
      <c r="AGP10" s="40"/>
      <c r="AGQ10" s="40"/>
      <c r="AGR10" s="40"/>
      <c r="AGS10" s="40"/>
      <c r="AGT10" s="40"/>
      <c r="AGU10" s="40"/>
      <c r="AGV10" s="40"/>
      <c r="AGW10" s="40"/>
      <c r="AGX10" s="40"/>
      <c r="AGY10" s="40"/>
      <c r="AGZ10" s="40"/>
      <c r="AHA10" s="40"/>
      <c r="AHB10" s="40"/>
      <c r="AHC10" s="40"/>
      <c r="AHD10" s="40"/>
      <c r="AHE10" s="40"/>
      <c r="AHF10" s="40"/>
      <c r="AHG10" s="40"/>
      <c r="AHH10" s="40"/>
      <c r="AHI10" s="40"/>
      <c r="AHJ10" s="40"/>
      <c r="AHK10" s="40"/>
      <c r="AHL10" s="40"/>
      <c r="AHM10" s="40"/>
      <c r="AHN10" s="40"/>
      <c r="AHO10" s="40"/>
      <c r="AHP10" s="40"/>
      <c r="AHQ10" s="40"/>
      <c r="AHR10" s="40"/>
      <c r="AHS10" s="40"/>
      <c r="AHT10" s="40"/>
      <c r="AHU10" s="40"/>
      <c r="AHV10" s="40"/>
      <c r="AHW10" s="40"/>
      <c r="AHX10" s="40"/>
      <c r="AHY10" s="40"/>
      <c r="AHZ10" s="40"/>
      <c r="AIA10" s="40"/>
      <c r="AIB10" s="40"/>
      <c r="AIC10" s="40"/>
      <c r="AID10" s="40"/>
      <c r="AIE10" s="40"/>
      <c r="AIF10" s="40"/>
      <c r="AIG10" s="40"/>
      <c r="AIH10" s="40"/>
      <c r="AII10" s="40"/>
      <c r="AIJ10" s="40"/>
      <c r="AIK10" s="40"/>
      <c r="AIL10" s="40"/>
      <c r="AIM10" s="40"/>
      <c r="AIN10" s="40"/>
      <c r="AIO10" s="40"/>
      <c r="AIP10" s="40"/>
      <c r="AIQ10" s="40"/>
      <c r="AIR10" s="40"/>
      <c r="AIS10" s="40"/>
      <c r="AIT10" s="40"/>
      <c r="AIU10" s="40"/>
      <c r="AIV10" s="40"/>
      <c r="AIW10" s="40"/>
      <c r="AIX10" s="40"/>
      <c r="AIY10" s="40"/>
      <c r="AIZ10" s="40"/>
      <c r="AJA10" s="40"/>
      <c r="AJB10" s="40"/>
      <c r="AJC10" s="40"/>
      <c r="AJD10" s="40"/>
      <c r="AJE10" s="40"/>
      <c r="AJF10" s="40"/>
      <c r="AJG10" s="40"/>
      <c r="AJH10" s="40"/>
      <c r="AJI10" s="40"/>
      <c r="AJJ10" s="40"/>
      <c r="AJK10" s="40"/>
      <c r="AJL10" s="40"/>
      <c r="AJM10" s="40"/>
      <c r="AJN10" s="40"/>
      <c r="AJO10" s="40"/>
      <c r="AJP10" s="40"/>
      <c r="AJQ10" s="40"/>
      <c r="AJR10" s="40"/>
      <c r="AJS10" s="40"/>
      <c r="AJT10" s="40"/>
      <c r="AJU10" s="40"/>
      <c r="AJV10" s="40"/>
      <c r="AJW10" s="40"/>
      <c r="AJX10" s="40"/>
      <c r="AJY10" s="40"/>
      <c r="AJZ10" s="40"/>
      <c r="AKA10" s="40"/>
      <c r="AKB10" s="40"/>
      <c r="AKC10" s="40"/>
      <c r="AKD10" s="40"/>
      <c r="AKE10" s="40"/>
      <c r="AKF10" s="40"/>
      <c r="AKG10" s="40"/>
      <c r="AKH10" s="40"/>
      <c r="AKI10" s="40"/>
      <c r="AKJ10" s="40"/>
      <c r="AKK10" s="40"/>
      <c r="AKL10" s="40"/>
      <c r="AKM10" s="40"/>
      <c r="AKN10" s="40"/>
      <c r="AKO10" s="40"/>
      <c r="AKP10" s="40"/>
      <c r="AKQ10" s="40"/>
      <c r="AKR10" s="40"/>
      <c r="AKS10" s="40"/>
      <c r="AKT10" s="40"/>
      <c r="AKU10" s="40"/>
      <c r="AKV10" s="40"/>
      <c r="AKW10" s="40"/>
      <c r="AKX10" s="40"/>
      <c r="AKY10" s="40"/>
      <c r="AKZ10" s="40"/>
      <c r="ALA10" s="40"/>
      <c r="ALB10" s="40"/>
      <c r="ALC10" s="40"/>
      <c r="ALD10" s="40"/>
      <c r="ALE10" s="40"/>
      <c r="ALF10" s="40"/>
      <c r="ALG10" s="40"/>
      <c r="ALH10" s="40"/>
      <c r="ALI10" s="40"/>
      <c r="ALJ10" s="40"/>
      <c r="ALK10" s="40"/>
      <c r="ALL10" s="40"/>
      <c r="ALM10" s="40"/>
      <c r="ALN10" s="40"/>
      <c r="ALO10" s="40"/>
      <c r="ALP10" s="40"/>
      <c r="ALQ10" s="40"/>
      <c r="ALR10" s="40"/>
      <c r="ALS10" s="40"/>
      <c r="ALT10" s="40"/>
    </row>
    <row r="11" customFormat="false" ht="26.25" hidden="false" customHeight="true" outlineLevel="0" collapsed="false">
      <c r="A11" s="11" t="s">
        <v>78</v>
      </c>
      <c r="B11" s="42" t="s">
        <v>79</v>
      </c>
      <c r="C11" s="42" t="s">
        <v>79</v>
      </c>
      <c r="D11" s="43" t="s">
        <v>72</v>
      </c>
      <c r="E11" s="43" t="s">
        <v>73</v>
      </c>
      <c r="F11" s="43" t="n">
        <v>8</v>
      </c>
      <c r="G11" s="11" t="n">
        <v>210</v>
      </c>
      <c r="H11" s="51" t="n">
        <v>840</v>
      </c>
      <c r="I11" s="44" t="n">
        <v>815</v>
      </c>
      <c r="J11" s="45" t="n">
        <v>804</v>
      </c>
      <c r="K11" s="45" t="n">
        <v>25</v>
      </c>
      <c r="L11" s="45" t="n">
        <v>500</v>
      </c>
      <c r="M11" s="11" t="str">
        <f aca="false">[1]Overview!$I$10</f>
        <v>Argon</v>
      </c>
      <c r="N11" s="46" t="n">
        <v>4900</v>
      </c>
      <c r="O11" s="46" t="n">
        <v>1800</v>
      </c>
      <c r="P11" s="46" t="n">
        <v>80</v>
      </c>
      <c r="Q11" s="11" t="s">
        <v>74</v>
      </c>
      <c r="R11" s="45" t="n">
        <v>30</v>
      </c>
      <c r="S11" s="11" t="n">
        <v>1000</v>
      </c>
      <c r="T11" s="45"/>
      <c r="U11" s="45"/>
      <c r="V11" s="45"/>
      <c r="W11" s="46" t="n">
        <v>20</v>
      </c>
      <c r="X11" s="47" t="n">
        <f aca="false">1.333*10^(8.083-2162/(W11+273.15))</f>
        <v>6.80402951697616</v>
      </c>
      <c r="Y11" s="48" t="n">
        <f aca="false">(R11*X11)/((R11-X11)*22400)</f>
        <v>0.00039285010895895</v>
      </c>
      <c r="Z11" s="49" t="s">
        <v>75</v>
      </c>
      <c r="AA11" s="45" t="n">
        <v>900</v>
      </c>
      <c r="AB11" s="11" t="n">
        <v>1000</v>
      </c>
      <c r="AC11" s="45" t="n">
        <v>1000</v>
      </c>
      <c r="AD11" s="45" t="n">
        <v>5</v>
      </c>
      <c r="AE11" s="45" t="n">
        <v>5</v>
      </c>
      <c r="AF11" s="46" t="n">
        <v>20</v>
      </c>
      <c r="AG11" s="47" t="n">
        <f aca="false">1.333*10^(8.742-2522/(AF11+273.15))</f>
        <v>1.83537975333949</v>
      </c>
      <c r="AH11" s="48" t="n">
        <f aca="false">AG11*(AD11*AE11/(AD11+AC11))/AB11/22400</f>
        <v>2.03822378435889E-009</v>
      </c>
      <c r="AI11" s="49" t="s">
        <v>76</v>
      </c>
      <c r="AJ11" s="11" t="n">
        <v>500</v>
      </c>
      <c r="AK11" s="11" t="n">
        <f aca="false">AJ11/22400</f>
        <v>0.0223214285714286</v>
      </c>
      <c r="AL11" s="50" t="s">
        <v>77</v>
      </c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  <c r="AAH11" s="40"/>
      <c r="AAI11" s="40"/>
      <c r="AAJ11" s="40"/>
      <c r="AAK11" s="40"/>
      <c r="AAL11" s="40"/>
      <c r="AAM11" s="40"/>
      <c r="AAN11" s="40"/>
      <c r="AAO11" s="40"/>
      <c r="AAP11" s="40"/>
      <c r="AAQ11" s="40"/>
      <c r="AAR11" s="40"/>
      <c r="AAS11" s="40"/>
      <c r="AAT11" s="40"/>
      <c r="AAU11" s="40"/>
      <c r="AAV11" s="40"/>
      <c r="AAW11" s="40"/>
      <c r="AAX11" s="40"/>
      <c r="AAY11" s="40"/>
      <c r="AAZ11" s="40"/>
      <c r="ABA11" s="40"/>
      <c r="ABB11" s="40"/>
      <c r="ABC11" s="40"/>
      <c r="ABD11" s="40"/>
      <c r="ABE11" s="40"/>
      <c r="ABF11" s="40"/>
      <c r="ABG11" s="40"/>
      <c r="ABH11" s="40"/>
      <c r="ABI11" s="40"/>
      <c r="ABJ11" s="40"/>
      <c r="ABK11" s="40"/>
      <c r="ABL11" s="40"/>
      <c r="ABM11" s="40"/>
      <c r="ABN11" s="40"/>
      <c r="ABO11" s="40"/>
      <c r="ABP11" s="40"/>
      <c r="ABQ11" s="40"/>
      <c r="ABR11" s="40"/>
      <c r="ABS11" s="40"/>
      <c r="ABT11" s="40"/>
      <c r="ABU11" s="40"/>
      <c r="ABV11" s="40"/>
      <c r="ABW11" s="40"/>
      <c r="ABX11" s="40"/>
      <c r="ABY11" s="40"/>
      <c r="ABZ11" s="40"/>
      <c r="ACA11" s="40"/>
      <c r="ACB11" s="40"/>
      <c r="ACC11" s="40"/>
      <c r="ACD11" s="40"/>
      <c r="ACE11" s="40"/>
      <c r="ACF11" s="40"/>
      <c r="ACG11" s="40"/>
      <c r="ACH11" s="40"/>
      <c r="ACI11" s="40"/>
      <c r="ACJ11" s="40"/>
      <c r="ACK11" s="40"/>
      <c r="ACL11" s="40"/>
      <c r="ACM11" s="40"/>
      <c r="ACN11" s="40"/>
      <c r="ACO11" s="40"/>
      <c r="ACP11" s="40"/>
      <c r="ACQ11" s="40"/>
      <c r="ACR11" s="40"/>
      <c r="ACS11" s="40"/>
      <c r="ACT11" s="40"/>
      <c r="ACU11" s="40"/>
      <c r="ACV11" s="40"/>
      <c r="ACW11" s="40"/>
      <c r="ACX11" s="40"/>
      <c r="ACY11" s="40"/>
      <c r="ACZ11" s="40"/>
      <c r="ADA11" s="40"/>
      <c r="ADB11" s="40"/>
      <c r="ADC11" s="40"/>
      <c r="ADD11" s="40"/>
      <c r="ADE11" s="40"/>
      <c r="ADF11" s="40"/>
      <c r="ADG11" s="40"/>
      <c r="ADH11" s="40"/>
      <c r="ADI11" s="40"/>
      <c r="ADJ11" s="40"/>
      <c r="ADK11" s="40"/>
      <c r="ADL11" s="40"/>
      <c r="ADM11" s="40"/>
      <c r="ADN11" s="40"/>
      <c r="ADO11" s="40"/>
      <c r="ADP11" s="40"/>
      <c r="ADQ11" s="40"/>
      <c r="ADR11" s="40"/>
      <c r="ADS11" s="40"/>
      <c r="ADT11" s="40"/>
      <c r="ADU11" s="40"/>
      <c r="ADV11" s="40"/>
      <c r="ADW11" s="40"/>
      <c r="ADX11" s="40"/>
      <c r="ADY11" s="40"/>
      <c r="ADZ11" s="40"/>
      <c r="AEA11" s="40"/>
      <c r="AEB11" s="40"/>
      <c r="AEC11" s="40"/>
      <c r="AED11" s="40"/>
      <c r="AEE11" s="40"/>
      <c r="AEF11" s="40"/>
      <c r="AEG11" s="40"/>
      <c r="AEH11" s="40"/>
      <c r="AEI11" s="40"/>
      <c r="AEJ11" s="40"/>
      <c r="AEK11" s="40"/>
      <c r="AEL11" s="40"/>
      <c r="AEM11" s="40"/>
      <c r="AEN11" s="40"/>
      <c r="AEO11" s="40"/>
      <c r="AEP11" s="40"/>
      <c r="AEQ11" s="40"/>
      <c r="AER11" s="40"/>
      <c r="AES11" s="40"/>
      <c r="AET11" s="40"/>
      <c r="AEU11" s="40"/>
      <c r="AEV11" s="40"/>
      <c r="AEW11" s="40"/>
      <c r="AEX11" s="40"/>
      <c r="AEY11" s="40"/>
      <c r="AEZ11" s="40"/>
      <c r="AFA11" s="40"/>
      <c r="AFB11" s="40"/>
      <c r="AFC11" s="40"/>
      <c r="AFD11" s="40"/>
      <c r="AFE11" s="40"/>
      <c r="AFF11" s="40"/>
      <c r="AFG11" s="40"/>
      <c r="AFH11" s="40"/>
      <c r="AFI11" s="40"/>
      <c r="AFJ11" s="40"/>
      <c r="AFK11" s="40"/>
      <c r="AFL11" s="40"/>
      <c r="AFM11" s="40"/>
      <c r="AFN11" s="40"/>
      <c r="AFO11" s="40"/>
      <c r="AFP11" s="40"/>
      <c r="AFQ11" s="40"/>
      <c r="AFR11" s="40"/>
      <c r="AFS11" s="40"/>
      <c r="AFT11" s="40"/>
      <c r="AFU11" s="40"/>
      <c r="AFV11" s="40"/>
      <c r="AFW11" s="40"/>
      <c r="AFX11" s="40"/>
      <c r="AFY11" s="40"/>
      <c r="AFZ11" s="40"/>
      <c r="AGA11" s="40"/>
      <c r="AGB11" s="40"/>
      <c r="AGC11" s="40"/>
      <c r="AGD11" s="40"/>
      <c r="AGE11" s="40"/>
      <c r="AGF11" s="40"/>
      <c r="AGG11" s="40"/>
      <c r="AGH11" s="40"/>
      <c r="AGI11" s="40"/>
      <c r="AGJ11" s="40"/>
      <c r="AGK11" s="40"/>
      <c r="AGL11" s="40"/>
      <c r="AGM11" s="40"/>
      <c r="AGN11" s="40"/>
      <c r="AGO11" s="40"/>
      <c r="AGP11" s="40"/>
      <c r="AGQ11" s="40"/>
      <c r="AGR11" s="40"/>
      <c r="AGS11" s="40"/>
      <c r="AGT11" s="40"/>
      <c r="AGU11" s="40"/>
      <c r="AGV11" s="40"/>
      <c r="AGW11" s="40"/>
      <c r="AGX11" s="40"/>
      <c r="AGY11" s="40"/>
      <c r="AGZ11" s="40"/>
      <c r="AHA11" s="40"/>
      <c r="AHB11" s="40"/>
      <c r="AHC11" s="40"/>
      <c r="AHD11" s="40"/>
      <c r="AHE11" s="40"/>
      <c r="AHF11" s="40"/>
      <c r="AHG11" s="40"/>
      <c r="AHH11" s="40"/>
      <c r="AHI11" s="40"/>
      <c r="AHJ11" s="40"/>
      <c r="AHK11" s="40"/>
      <c r="AHL11" s="40"/>
      <c r="AHM11" s="40"/>
      <c r="AHN11" s="40"/>
      <c r="AHO11" s="40"/>
      <c r="AHP11" s="40"/>
      <c r="AHQ11" s="40"/>
      <c r="AHR11" s="40"/>
      <c r="AHS11" s="40"/>
      <c r="AHT11" s="40"/>
      <c r="AHU11" s="40"/>
      <c r="AHV11" s="40"/>
      <c r="AHW11" s="40"/>
      <c r="AHX11" s="40"/>
      <c r="AHY11" s="40"/>
      <c r="AHZ11" s="40"/>
      <c r="AIA11" s="40"/>
      <c r="AIB11" s="40"/>
      <c r="AIC11" s="40"/>
      <c r="AID11" s="40"/>
      <c r="AIE11" s="40"/>
      <c r="AIF11" s="40"/>
      <c r="AIG11" s="40"/>
      <c r="AIH11" s="40"/>
      <c r="AII11" s="40"/>
      <c r="AIJ11" s="40"/>
      <c r="AIK11" s="40"/>
      <c r="AIL11" s="40"/>
      <c r="AIM11" s="40"/>
      <c r="AIN11" s="40"/>
      <c r="AIO11" s="40"/>
      <c r="AIP11" s="40"/>
      <c r="AIQ11" s="40"/>
      <c r="AIR11" s="40"/>
      <c r="AIS11" s="40"/>
      <c r="AIT11" s="40"/>
      <c r="AIU11" s="40"/>
      <c r="AIV11" s="40"/>
      <c r="AIW11" s="40"/>
      <c r="AIX11" s="40"/>
      <c r="AIY11" s="40"/>
      <c r="AIZ11" s="40"/>
      <c r="AJA11" s="40"/>
      <c r="AJB11" s="40"/>
      <c r="AJC11" s="40"/>
      <c r="AJD11" s="40"/>
      <c r="AJE11" s="40"/>
      <c r="AJF11" s="40"/>
      <c r="AJG11" s="40"/>
      <c r="AJH11" s="40"/>
      <c r="AJI11" s="40"/>
      <c r="AJJ11" s="40"/>
      <c r="AJK11" s="40"/>
      <c r="AJL11" s="40"/>
      <c r="AJM11" s="40"/>
      <c r="AJN11" s="40"/>
      <c r="AJO11" s="40"/>
      <c r="AJP11" s="40"/>
      <c r="AJQ11" s="40"/>
      <c r="AJR11" s="40"/>
      <c r="AJS11" s="40"/>
      <c r="AJT11" s="40"/>
      <c r="AJU11" s="40"/>
      <c r="AJV11" s="40"/>
      <c r="AJW11" s="40"/>
      <c r="AJX11" s="40"/>
      <c r="AJY11" s="40"/>
      <c r="AJZ11" s="40"/>
      <c r="AKA11" s="40"/>
      <c r="AKB11" s="40"/>
      <c r="AKC11" s="40"/>
      <c r="AKD11" s="40"/>
      <c r="AKE11" s="40"/>
      <c r="AKF11" s="40"/>
      <c r="AKG11" s="40"/>
      <c r="AKH11" s="40"/>
      <c r="AKI11" s="40"/>
      <c r="AKJ11" s="40"/>
      <c r="AKK11" s="40"/>
      <c r="AKL11" s="40"/>
      <c r="AKM11" s="40"/>
      <c r="AKN11" s="40"/>
      <c r="AKO11" s="40"/>
      <c r="AKP11" s="40"/>
      <c r="AKQ11" s="40"/>
      <c r="AKR11" s="40"/>
      <c r="AKS11" s="40"/>
      <c r="AKT11" s="40"/>
      <c r="AKU11" s="40"/>
      <c r="AKV11" s="40"/>
      <c r="AKW11" s="40"/>
      <c r="AKX11" s="40"/>
      <c r="AKY11" s="40"/>
      <c r="AKZ11" s="40"/>
      <c r="ALA11" s="40"/>
      <c r="ALB11" s="40"/>
      <c r="ALC11" s="40"/>
      <c r="ALD11" s="40"/>
      <c r="ALE11" s="40"/>
      <c r="ALF11" s="40"/>
      <c r="ALG11" s="40"/>
      <c r="ALH11" s="40"/>
      <c r="ALI11" s="40"/>
      <c r="ALJ11" s="40"/>
      <c r="ALK11" s="40"/>
      <c r="ALL11" s="40"/>
      <c r="ALM11" s="40"/>
      <c r="ALN11" s="40"/>
      <c r="ALO11" s="40"/>
      <c r="ALP11" s="40"/>
      <c r="ALQ11" s="40"/>
      <c r="ALR11" s="40"/>
      <c r="ALS11" s="40"/>
      <c r="ALT11" s="40"/>
    </row>
    <row r="12" customFormat="false" ht="26.25" hidden="false" customHeight="true" outlineLevel="0" collapsed="false">
      <c r="A12" s="11" t="s">
        <v>80</v>
      </c>
      <c r="B12" s="42" t="s">
        <v>81</v>
      </c>
      <c r="C12" s="42" t="s">
        <v>81</v>
      </c>
      <c r="D12" s="43" t="s">
        <v>82</v>
      </c>
      <c r="E12" s="43" t="s">
        <v>73</v>
      </c>
      <c r="F12" s="43" t="n">
        <v>8</v>
      </c>
      <c r="G12" s="11" t="n">
        <v>212</v>
      </c>
      <c r="H12" s="44" t="n">
        <v>842</v>
      </c>
      <c r="I12" s="44" t="n">
        <v>817</v>
      </c>
      <c r="J12" s="45" t="n">
        <v>806</v>
      </c>
      <c r="K12" s="45" t="n">
        <v>27</v>
      </c>
      <c r="L12" s="45" t="n">
        <v>600</v>
      </c>
      <c r="M12" s="11" t="str">
        <f aca="false">[1]Overview!$I$10</f>
        <v>Argon</v>
      </c>
      <c r="N12" s="46" t="n">
        <v>3000</v>
      </c>
      <c r="O12" s="46" t="n">
        <v>4000</v>
      </c>
      <c r="P12" s="46" t="n">
        <v>70</v>
      </c>
      <c r="Q12" s="11" t="s">
        <v>74</v>
      </c>
      <c r="R12" s="45" t="n">
        <v>32</v>
      </c>
      <c r="S12" s="11" t="n">
        <v>1200</v>
      </c>
      <c r="T12" s="45"/>
      <c r="U12" s="45"/>
      <c r="V12" s="45"/>
      <c r="W12" s="46" t="n">
        <v>50</v>
      </c>
      <c r="X12" s="47" t="n">
        <f aca="false">1.333*10^(8.083-2162/(W12+273.15))</f>
        <v>32.9183978916656</v>
      </c>
      <c r="Y12" s="48" t="n">
        <f aca="false">(R12*X12)/((R12-X12)*22400)</f>
        <v>-0.0512046936618006</v>
      </c>
      <c r="Z12" s="49" t="s">
        <v>75</v>
      </c>
      <c r="AA12" s="45" t="n">
        <v>700</v>
      </c>
      <c r="AB12" s="11" t="n">
        <v>500</v>
      </c>
      <c r="AC12" s="11" t="n">
        <v>500</v>
      </c>
      <c r="AD12" s="45" t="n">
        <v>8</v>
      </c>
      <c r="AE12" s="45" t="n">
        <v>8</v>
      </c>
      <c r="AF12" s="46" t="n">
        <v>22</v>
      </c>
      <c r="AG12" s="47" t="n">
        <f aca="false">1.333*10^(8.742-2522/(AF12+273.15))</f>
        <v>2.09904826389029</v>
      </c>
      <c r="AH12" s="48" t="n">
        <f aca="false">AG12*(AD12*AE12/(AD12+AC12))/AB12/22400</f>
        <v>2.36113415510719E-008</v>
      </c>
      <c r="AI12" s="49" t="s">
        <v>76</v>
      </c>
      <c r="AJ12" s="11" t="n">
        <v>700</v>
      </c>
      <c r="AK12" s="11" t="n">
        <f aca="false">AJ12/22400</f>
        <v>0.03125</v>
      </c>
      <c r="AL12" s="50" t="s">
        <v>77</v>
      </c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</row>
    <row r="13" customFormat="false" ht="26.25" hidden="false" customHeight="true" outlineLevel="0" collapsed="false">
      <c r="A13" s="11" t="s">
        <v>83</v>
      </c>
      <c r="B13" s="42" t="s">
        <v>71</v>
      </c>
      <c r="C13" s="11" t="s">
        <v>80</v>
      </c>
      <c r="D13" s="43" t="s">
        <v>82</v>
      </c>
      <c r="E13" s="43" t="s">
        <v>73</v>
      </c>
      <c r="F13" s="43" t="n">
        <v>8</v>
      </c>
      <c r="G13" s="11" t="n">
        <v>212</v>
      </c>
      <c r="H13" s="44" t="n">
        <v>842</v>
      </c>
      <c r="I13" s="44" t="n">
        <v>817</v>
      </c>
      <c r="J13" s="45" t="n">
        <v>806</v>
      </c>
      <c r="K13" s="45" t="n">
        <v>27</v>
      </c>
      <c r="L13" s="45" t="n">
        <v>600</v>
      </c>
      <c r="M13" s="11" t="str">
        <f aca="false">[1]Overview!$I$10</f>
        <v>Argon</v>
      </c>
      <c r="N13" s="46" t="n">
        <v>3000</v>
      </c>
      <c r="O13" s="46" t="n">
        <v>4000</v>
      </c>
      <c r="P13" s="46" t="n">
        <v>70</v>
      </c>
      <c r="Q13" s="11" t="s">
        <v>74</v>
      </c>
      <c r="R13" s="45" t="n">
        <v>32</v>
      </c>
      <c r="S13" s="11" t="n">
        <v>1200</v>
      </c>
      <c r="T13" s="45"/>
      <c r="U13" s="45"/>
      <c r="V13" s="45"/>
      <c r="W13" s="46" t="n">
        <v>50</v>
      </c>
      <c r="X13" s="47" t="n">
        <f aca="false">1.333*10^(8.083-2162/(W13+273.15))</f>
        <v>32.9183978916656</v>
      </c>
      <c r="Y13" s="48" t="n">
        <f aca="false">(R13*X13)/((R13-X13)*22400)</f>
        <v>-0.0512046936618006</v>
      </c>
      <c r="Z13" s="49" t="s">
        <v>75</v>
      </c>
      <c r="AA13" s="45" t="n">
        <v>700</v>
      </c>
      <c r="AB13" s="11" t="n">
        <v>500</v>
      </c>
      <c r="AC13" s="11" t="n">
        <v>500</v>
      </c>
      <c r="AD13" s="45" t="n">
        <v>8</v>
      </c>
      <c r="AE13" s="45" t="n">
        <v>8</v>
      </c>
      <c r="AF13" s="46" t="n">
        <v>22</v>
      </c>
      <c r="AG13" s="47" t="n">
        <f aca="false">1.333*10^(8.742-2522/(AF13+273.15))</f>
        <v>2.09904826389029</v>
      </c>
      <c r="AH13" s="48" t="n">
        <f aca="false">AG13*(AD13*AE13/(AD13+AC13))/AB13/22400</f>
        <v>2.36113415510719E-008</v>
      </c>
      <c r="AI13" s="49" t="s">
        <v>76</v>
      </c>
      <c r="AJ13" s="11" t="n">
        <v>700</v>
      </c>
      <c r="AK13" s="11" t="n">
        <f aca="false">AJ13/22400</f>
        <v>0.03125</v>
      </c>
      <c r="AL13" s="50" t="s">
        <v>77</v>
      </c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  <c r="QX13" s="40"/>
      <c r="QY13" s="40"/>
      <c r="QZ13" s="40"/>
      <c r="RA13" s="40"/>
      <c r="RB13" s="40"/>
      <c r="RC13" s="40"/>
      <c r="RD13" s="40"/>
      <c r="RE13" s="40"/>
      <c r="RF13" s="40"/>
      <c r="RG13" s="40"/>
      <c r="RH13" s="40"/>
      <c r="RI13" s="40"/>
      <c r="RJ13" s="40"/>
      <c r="RK13" s="40"/>
      <c r="RL13" s="40"/>
      <c r="RM13" s="40"/>
      <c r="RN13" s="40"/>
      <c r="RO13" s="40"/>
      <c r="RP13" s="40"/>
      <c r="RQ13" s="40"/>
      <c r="RR13" s="40"/>
      <c r="RS13" s="40"/>
      <c r="RT13" s="40"/>
      <c r="RU13" s="40"/>
      <c r="RV13" s="40"/>
      <c r="RW13" s="40"/>
      <c r="RX13" s="40"/>
      <c r="RY13" s="40"/>
      <c r="RZ13" s="40"/>
      <c r="SA13" s="40"/>
      <c r="SB13" s="40"/>
      <c r="SC13" s="40"/>
      <c r="SD13" s="40"/>
      <c r="SE13" s="40"/>
      <c r="SF13" s="40"/>
      <c r="SG13" s="40"/>
      <c r="SH13" s="40"/>
      <c r="SI13" s="40"/>
      <c r="SJ13" s="40"/>
      <c r="SK13" s="40"/>
      <c r="SL13" s="40"/>
      <c r="SM13" s="40"/>
      <c r="SN13" s="40"/>
      <c r="SO13" s="40"/>
      <c r="SP13" s="40"/>
      <c r="SQ13" s="40"/>
      <c r="SR13" s="40"/>
      <c r="SS13" s="40"/>
      <c r="ST13" s="40"/>
      <c r="SU13" s="40"/>
      <c r="SV13" s="40"/>
      <c r="SW13" s="40"/>
      <c r="SX13" s="40"/>
      <c r="SY13" s="40"/>
      <c r="SZ13" s="40"/>
      <c r="TA13" s="40"/>
      <c r="TB13" s="40"/>
      <c r="TC13" s="40"/>
      <c r="TD13" s="40"/>
      <c r="TE13" s="40"/>
      <c r="TF13" s="40"/>
      <c r="TG13" s="40"/>
      <c r="TH13" s="40"/>
      <c r="TI13" s="40"/>
      <c r="TJ13" s="40"/>
      <c r="TK13" s="40"/>
      <c r="TL13" s="40"/>
      <c r="TM13" s="40"/>
      <c r="TN13" s="40"/>
      <c r="TO13" s="40"/>
      <c r="TP13" s="40"/>
      <c r="TQ13" s="40"/>
      <c r="TR13" s="40"/>
      <c r="TS13" s="40"/>
      <c r="TT13" s="40"/>
      <c r="TU13" s="40"/>
      <c r="TV13" s="40"/>
      <c r="TW13" s="40"/>
      <c r="TX13" s="40"/>
      <c r="TY13" s="40"/>
      <c r="TZ13" s="40"/>
      <c r="UA13" s="40"/>
      <c r="UB13" s="40"/>
      <c r="UC13" s="40"/>
      <c r="UD13" s="40"/>
      <c r="UE13" s="40"/>
      <c r="UF13" s="40"/>
      <c r="UG13" s="40"/>
      <c r="UH13" s="40"/>
      <c r="UI13" s="40"/>
      <c r="UJ13" s="40"/>
      <c r="UK13" s="40"/>
      <c r="UL13" s="40"/>
      <c r="UM13" s="40"/>
      <c r="UN13" s="40"/>
      <c r="UO13" s="40"/>
      <c r="UP13" s="40"/>
      <c r="UQ13" s="40"/>
      <c r="UR13" s="40"/>
      <c r="US13" s="40"/>
      <c r="UT13" s="40"/>
      <c r="UU13" s="40"/>
      <c r="UV13" s="40"/>
      <c r="UW13" s="40"/>
      <c r="UX13" s="40"/>
      <c r="UY13" s="40"/>
      <c r="UZ13" s="40"/>
      <c r="VA13" s="40"/>
      <c r="VB13" s="40"/>
      <c r="VC13" s="40"/>
      <c r="VD13" s="40"/>
      <c r="VE13" s="40"/>
      <c r="VF13" s="40"/>
      <c r="VG13" s="40"/>
      <c r="VH13" s="40"/>
      <c r="VI13" s="40"/>
      <c r="VJ13" s="40"/>
      <c r="VK13" s="40"/>
      <c r="VL13" s="40"/>
      <c r="VM13" s="40"/>
      <c r="VN13" s="40"/>
      <c r="VO13" s="40"/>
      <c r="VP13" s="40"/>
      <c r="VQ13" s="40"/>
      <c r="VR13" s="40"/>
      <c r="VS13" s="40"/>
      <c r="VT13" s="40"/>
      <c r="VU13" s="40"/>
      <c r="VV13" s="40"/>
      <c r="VW13" s="40"/>
      <c r="VX13" s="40"/>
      <c r="VY13" s="40"/>
      <c r="VZ13" s="40"/>
      <c r="WA13" s="40"/>
      <c r="WB13" s="40"/>
      <c r="WC13" s="40"/>
      <c r="WD13" s="40"/>
      <c r="WE13" s="40"/>
      <c r="WF13" s="40"/>
      <c r="WG13" s="40"/>
      <c r="WH13" s="40"/>
      <c r="WI13" s="40"/>
      <c r="WJ13" s="40"/>
      <c r="WK13" s="40"/>
      <c r="WL13" s="40"/>
      <c r="WM13" s="40"/>
      <c r="WN13" s="40"/>
      <c r="WO13" s="40"/>
      <c r="WP13" s="40"/>
      <c r="WQ13" s="40"/>
      <c r="WR13" s="40"/>
      <c r="WS13" s="40"/>
      <c r="WT13" s="40"/>
      <c r="WU13" s="40"/>
      <c r="WV13" s="40"/>
      <c r="WW13" s="40"/>
      <c r="WX13" s="40"/>
      <c r="WY13" s="40"/>
      <c r="WZ13" s="40"/>
      <c r="XA13" s="40"/>
      <c r="XB13" s="40"/>
      <c r="XC13" s="40"/>
      <c r="XD13" s="40"/>
      <c r="XE13" s="40"/>
      <c r="XF13" s="40"/>
      <c r="XG13" s="40"/>
      <c r="XH13" s="40"/>
      <c r="XI13" s="40"/>
      <c r="XJ13" s="40"/>
      <c r="XK13" s="40"/>
      <c r="XL13" s="40"/>
      <c r="XM13" s="40"/>
      <c r="XN13" s="40"/>
      <c r="XO13" s="40"/>
      <c r="XP13" s="40"/>
      <c r="XQ13" s="40"/>
      <c r="XR13" s="40"/>
      <c r="XS13" s="40"/>
      <c r="XT13" s="40"/>
      <c r="XU13" s="40"/>
      <c r="XV13" s="40"/>
      <c r="XW13" s="40"/>
      <c r="XX13" s="40"/>
      <c r="XY13" s="40"/>
      <c r="XZ13" s="40"/>
      <c r="YA13" s="40"/>
      <c r="YB13" s="40"/>
      <c r="YC13" s="40"/>
      <c r="YD13" s="40"/>
      <c r="YE13" s="40"/>
      <c r="YF13" s="40"/>
      <c r="YG13" s="40"/>
      <c r="YH13" s="40"/>
      <c r="YI13" s="40"/>
      <c r="YJ13" s="40"/>
      <c r="YK13" s="40"/>
      <c r="YL13" s="40"/>
      <c r="YM13" s="40"/>
      <c r="YN13" s="40"/>
      <c r="YO13" s="40"/>
      <c r="YP13" s="40"/>
      <c r="YQ13" s="40"/>
      <c r="YR13" s="40"/>
      <c r="YS13" s="40"/>
      <c r="YT13" s="40"/>
      <c r="YU13" s="40"/>
      <c r="YV13" s="40"/>
      <c r="YW13" s="40"/>
      <c r="YX13" s="40"/>
      <c r="YY13" s="40"/>
      <c r="YZ13" s="40"/>
      <c r="ZA13" s="40"/>
      <c r="ZB13" s="40"/>
      <c r="ZC13" s="40"/>
      <c r="ZD13" s="40"/>
      <c r="ZE13" s="40"/>
      <c r="ZF13" s="40"/>
      <c r="ZG13" s="40"/>
      <c r="ZH13" s="40"/>
      <c r="ZI13" s="40"/>
      <c r="ZJ13" s="40"/>
      <c r="ZK13" s="40"/>
      <c r="ZL13" s="40"/>
      <c r="ZM13" s="40"/>
      <c r="ZN13" s="40"/>
      <c r="ZO13" s="40"/>
      <c r="ZP13" s="40"/>
      <c r="ZQ13" s="40"/>
      <c r="ZR13" s="40"/>
      <c r="ZS13" s="40"/>
      <c r="ZT13" s="40"/>
      <c r="ZU13" s="40"/>
      <c r="ZV13" s="40"/>
      <c r="ZW13" s="40"/>
      <c r="ZX13" s="40"/>
      <c r="ZY13" s="40"/>
      <c r="ZZ13" s="40"/>
      <c r="AAA13" s="40"/>
      <c r="AAB13" s="40"/>
      <c r="AAC13" s="40"/>
      <c r="AAD13" s="40"/>
      <c r="AAE13" s="40"/>
      <c r="AAF13" s="40"/>
      <c r="AAG13" s="40"/>
      <c r="AAH13" s="40"/>
      <c r="AAI13" s="40"/>
      <c r="AAJ13" s="40"/>
      <c r="AAK13" s="40"/>
      <c r="AAL13" s="40"/>
      <c r="AAM13" s="40"/>
      <c r="AAN13" s="40"/>
      <c r="AAO13" s="40"/>
      <c r="AAP13" s="40"/>
      <c r="AAQ13" s="40"/>
      <c r="AAR13" s="40"/>
      <c r="AAS13" s="40"/>
      <c r="AAT13" s="40"/>
      <c r="AAU13" s="40"/>
      <c r="AAV13" s="40"/>
      <c r="AAW13" s="40"/>
      <c r="AAX13" s="40"/>
      <c r="AAY13" s="40"/>
      <c r="AAZ13" s="40"/>
      <c r="ABA13" s="40"/>
      <c r="ABB13" s="40"/>
      <c r="ABC13" s="40"/>
      <c r="ABD13" s="40"/>
      <c r="ABE13" s="40"/>
      <c r="ABF13" s="40"/>
      <c r="ABG13" s="40"/>
      <c r="ABH13" s="40"/>
      <c r="ABI13" s="40"/>
      <c r="ABJ13" s="40"/>
      <c r="ABK13" s="40"/>
      <c r="ABL13" s="40"/>
      <c r="ABM13" s="40"/>
      <c r="ABN13" s="40"/>
      <c r="ABO13" s="40"/>
      <c r="ABP13" s="40"/>
      <c r="ABQ13" s="40"/>
      <c r="ABR13" s="40"/>
      <c r="ABS13" s="40"/>
      <c r="ABT13" s="40"/>
      <c r="ABU13" s="40"/>
      <c r="ABV13" s="40"/>
      <c r="ABW13" s="40"/>
      <c r="ABX13" s="40"/>
      <c r="ABY13" s="40"/>
      <c r="ABZ13" s="40"/>
      <c r="ACA13" s="40"/>
      <c r="ACB13" s="40"/>
      <c r="ACC13" s="40"/>
      <c r="ACD13" s="40"/>
      <c r="ACE13" s="40"/>
      <c r="ACF13" s="40"/>
      <c r="ACG13" s="40"/>
      <c r="ACH13" s="40"/>
      <c r="ACI13" s="40"/>
      <c r="ACJ13" s="40"/>
      <c r="ACK13" s="40"/>
      <c r="ACL13" s="40"/>
      <c r="ACM13" s="40"/>
      <c r="ACN13" s="40"/>
      <c r="ACO13" s="40"/>
      <c r="ACP13" s="40"/>
      <c r="ACQ13" s="40"/>
      <c r="ACR13" s="40"/>
      <c r="ACS13" s="40"/>
      <c r="ACT13" s="40"/>
      <c r="ACU13" s="40"/>
      <c r="ACV13" s="40"/>
      <c r="ACW13" s="40"/>
      <c r="ACX13" s="40"/>
      <c r="ACY13" s="40"/>
      <c r="ACZ13" s="40"/>
      <c r="ADA13" s="40"/>
      <c r="ADB13" s="40"/>
      <c r="ADC13" s="40"/>
      <c r="ADD13" s="40"/>
      <c r="ADE13" s="40"/>
      <c r="ADF13" s="40"/>
      <c r="ADG13" s="40"/>
      <c r="ADH13" s="40"/>
      <c r="ADI13" s="40"/>
      <c r="ADJ13" s="40"/>
      <c r="ADK13" s="40"/>
      <c r="ADL13" s="40"/>
      <c r="ADM13" s="40"/>
      <c r="ADN13" s="40"/>
      <c r="ADO13" s="40"/>
      <c r="ADP13" s="40"/>
      <c r="ADQ13" s="40"/>
      <c r="ADR13" s="40"/>
      <c r="ADS13" s="40"/>
      <c r="ADT13" s="40"/>
      <c r="ADU13" s="40"/>
      <c r="ADV13" s="40"/>
      <c r="ADW13" s="40"/>
      <c r="ADX13" s="40"/>
      <c r="ADY13" s="40"/>
      <c r="ADZ13" s="40"/>
      <c r="AEA13" s="40"/>
      <c r="AEB13" s="40"/>
      <c r="AEC13" s="40"/>
      <c r="AED13" s="40"/>
      <c r="AEE13" s="40"/>
      <c r="AEF13" s="40"/>
      <c r="AEG13" s="40"/>
      <c r="AEH13" s="40"/>
      <c r="AEI13" s="40"/>
      <c r="AEJ13" s="40"/>
      <c r="AEK13" s="40"/>
      <c r="AEL13" s="40"/>
      <c r="AEM13" s="40"/>
      <c r="AEN13" s="40"/>
      <c r="AEO13" s="40"/>
      <c r="AEP13" s="40"/>
      <c r="AEQ13" s="40"/>
      <c r="AER13" s="40"/>
      <c r="AES13" s="40"/>
      <c r="AET13" s="40"/>
      <c r="AEU13" s="40"/>
      <c r="AEV13" s="40"/>
      <c r="AEW13" s="40"/>
      <c r="AEX13" s="40"/>
      <c r="AEY13" s="40"/>
      <c r="AEZ13" s="40"/>
      <c r="AFA13" s="40"/>
      <c r="AFB13" s="40"/>
      <c r="AFC13" s="40"/>
      <c r="AFD13" s="40"/>
      <c r="AFE13" s="40"/>
      <c r="AFF13" s="40"/>
      <c r="AFG13" s="40"/>
      <c r="AFH13" s="40"/>
      <c r="AFI13" s="40"/>
      <c r="AFJ13" s="40"/>
      <c r="AFK13" s="40"/>
      <c r="AFL13" s="40"/>
      <c r="AFM13" s="40"/>
      <c r="AFN13" s="40"/>
      <c r="AFO13" s="40"/>
      <c r="AFP13" s="40"/>
      <c r="AFQ13" s="40"/>
      <c r="AFR13" s="40"/>
      <c r="AFS13" s="40"/>
      <c r="AFT13" s="40"/>
      <c r="AFU13" s="40"/>
      <c r="AFV13" s="40"/>
      <c r="AFW13" s="40"/>
      <c r="AFX13" s="40"/>
      <c r="AFY13" s="40"/>
      <c r="AFZ13" s="40"/>
      <c r="AGA13" s="40"/>
      <c r="AGB13" s="40"/>
      <c r="AGC13" s="40"/>
      <c r="AGD13" s="40"/>
      <c r="AGE13" s="40"/>
      <c r="AGF13" s="40"/>
      <c r="AGG13" s="40"/>
      <c r="AGH13" s="40"/>
      <c r="AGI13" s="40"/>
      <c r="AGJ13" s="40"/>
      <c r="AGK13" s="40"/>
      <c r="AGL13" s="40"/>
      <c r="AGM13" s="40"/>
      <c r="AGN13" s="40"/>
      <c r="AGO13" s="40"/>
      <c r="AGP13" s="40"/>
      <c r="AGQ13" s="40"/>
      <c r="AGR13" s="40"/>
      <c r="AGS13" s="40"/>
      <c r="AGT13" s="40"/>
      <c r="AGU13" s="40"/>
      <c r="AGV13" s="40"/>
      <c r="AGW13" s="40"/>
      <c r="AGX13" s="40"/>
      <c r="AGY13" s="40"/>
      <c r="AGZ13" s="40"/>
      <c r="AHA13" s="40"/>
      <c r="AHB13" s="40"/>
      <c r="AHC13" s="40"/>
      <c r="AHD13" s="40"/>
      <c r="AHE13" s="40"/>
      <c r="AHF13" s="40"/>
      <c r="AHG13" s="40"/>
      <c r="AHH13" s="40"/>
      <c r="AHI13" s="40"/>
      <c r="AHJ13" s="40"/>
      <c r="AHK13" s="40"/>
      <c r="AHL13" s="40"/>
      <c r="AHM13" s="40"/>
      <c r="AHN13" s="40"/>
      <c r="AHO13" s="40"/>
      <c r="AHP13" s="40"/>
      <c r="AHQ13" s="40"/>
      <c r="AHR13" s="40"/>
      <c r="AHS13" s="40"/>
      <c r="AHT13" s="40"/>
      <c r="AHU13" s="40"/>
      <c r="AHV13" s="40"/>
      <c r="AHW13" s="40"/>
      <c r="AHX13" s="40"/>
      <c r="AHY13" s="40"/>
      <c r="AHZ13" s="40"/>
      <c r="AIA13" s="40"/>
      <c r="AIB13" s="40"/>
      <c r="AIC13" s="40"/>
      <c r="AID13" s="40"/>
      <c r="AIE13" s="40"/>
      <c r="AIF13" s="40"/>
      <c r="AIG13" s="40"/>
      <c r="AIH13" s="40"/>
      <c r="AII13" s="40"/>
      <c r="AIJ13" s="40"/>
      <c r="AIK13" s="40"/>
      <c r="AIL13" s="40"/>
      <c r="AIM13" s="40"/>
      <c r="AIN13" s="40"/>
      <c r="AIO13" s="40"/>
      <c r="AIP13" s="40"/>
      <c r="AIQ13" s="40"/>
      <c r="AIR13" s="40"/>
      <c r="AIS13" s="40"/>
      <c r="AIT13" s="40"/>
      <c r="AIU13" s="40"/>
      <c r="AIV13" s="40"/>
      <c r="AIW13" s="40"/>
      <c r="AIX13" s="40"/>
      <c r="AIY13" s="40"/>
      <c r="AIZ13" s="40"/>
      <c r="AJA13" s="40"/>
      <c r="AJB13" s="40"/>
      <c r="AJC13" s="40"/>
      <c r="AJD13" s="40"/>
      <c r="AJE13" s="40"/>
      <c r="AJF13" s="40"/>
      <c r="AJG13" s="40"/>
      <c r="AJH13" s="40"/>
      <c r="AJI13" s="40"/>
      <c r="AJJ13" s="40"/>
      <c r="AJK13" s="40"/>
      <c r="AJL13" s="40"/>
      <c r="AJM13" s="40"/>
      <c r="AJN13" s="40"/>
      <c r="AJO13" s="40"/>
      <c r="AJP13" s="40"/>
      <c r="AJQ13" s="40"/>
      <c r="AJR13" s="40"/>
      <c r="AJS13" s="40"/>
      <c r="AJT13" s="40"/>
      <c r="AJU13" s="40"/>
      <c r="AJV13" s="40"/>
      <c r="AJW13" s="40"/>
      <c r="AJX13" s="40"/>
      <c r="AJY13" s="40"/>
      <c r="AJZ13" s="40"/>
      <c r="AKA13" s="40"/>
      <c r="AKB13" s="40"/>
      <c r="AKC13" s="40"/>
      <c r="AKD13" s="40"/>
      <c r="AKE13" s="40"/>
      <c r="AKF13" s="40"/>
      <c r="AKG13" s="40"/>
      <c r="AKH13" s="40"/>
      <c r="AKI13" s="40"/>
      <c r="AKJ13" s="40"/>
      <c r="AKK13" s="40"/>
      <c r="AKL13" s="40"/>
      <c r="AKM13" s="40"/>
      <c r="AKN13" s="40"/>
      <c r="AKO13" s="40"/>
      <c r="AKP13" s="40"/>
      <c r="AKQ13" s="40"/>
      <c r="AKR13" s="40"/>
      <c r="AKS13" s="40"/>
      <c r="AKT13" s="40"/>
      <c r="AKU13" s="40"/>
      <c r="AKV13" s="40"/>
      <c r="AKW13" s="40"/>
      <c r="AKX13" s="40"/>
      <c r="AKY13" s="40"/>
      <c r="AKZ13" s="40"/>
      <c r="ALA13" s="40"/>
      <c r="ALB13" s="40"/>
      <c r="ALC13" s="40"/>
      <c r="ALD13" s="40"/>
      <c r="ALE13" s="40"/>
      <c r="ALF13" s="40"/>
      <c r="ALG13" s="40"/>
      <c r="ALH13" s="40"/>
      <c r="ALI13" s="40"/>
      <c r="ALJ13" s="40"/>
      <c r="ALK13" s="40"/>
      <c r="ALL13" s="40"/>
      <c r="ALM13" s="40"/>
      <c r="ALN13" s="40"/>
      <c r="ALO13" s="40"/>
      <c r="ALP13" s="40"/>
      <c r="ALQ13" s="40"/>
      <c r="ALR13" s="40"/>
      <c r="ALS13" s="40"/>
      <c r="ALT13" s="40"/>
    </row>
    <row r="14" customFormat="false" ht="26.25" hidden="false" customHeight="true" outlineLevel="0" collapsed="false">
      <c r="A14" s="11" t="s">
        <v>84</v>
      </c>
      <c r="B14" s="42" t="s">
        <v>79</v>
      </c>
      <c r="C14" s="42" t="s">
        <v>85</v>
      </c>
      <c r="D14" s="43" t="s">
        <v>82</v>
      </c>
      <c r="E14" s="43" t="s">
        <v>73</v>
      </c>
      <c r="F14" s="43" t="n">
        <v>9</v>
      </c>
      <c r="G14" s="11" t="n">
        <v>212</v>
      </c>
      <c r="H14" s="44" t="n">
        <v>842</v>
      </c>
      <c r="I14" s="44" t="n">
        <v>817</v>
      </c>
      <c r="J14" s="45" t="n">
        <v>806</v>
      </c>
      <c r="K14" s="45" t="n">
        <v>27</v>
      </c>
      <c r="L14" s="45" t="n">
        <v>600</v>
      </c>
      <c r="M14" s="11" t="str">
        <f aca="false">[1]Overview!$I$10</f>
        <v>Argon</v>
      </c>
      <c r="N14" s="46" t="n">
        <v>3000</v>
      </c>
      <c r="O14" s="46" t="n">
        <v>4000</v>
      </c>
      <c r="P14" s="46" t="n">
        <v>70</v>
      </c>
      <c r="Q14" s="11" t="s">
        <v>74</v>
      </c>
      <c r="R14" s="45" t="n">
        <v>32</v>
      </c>
      <c r="S14" s="11" t="n">
        <v>1200</v>
      </c>
      <c r="T14" s="45"/>
      <c r="U14" s="45"/>
      <c r="V14" s="45"/>
      <c r="W14" s="46" t="n">
        <v>50</v>
      </c>
      <c r="X14" s="47" t="n">
        <f aca="false">1.333*10^(8.083-2162/(W14+273.15))</f>
        <v>32.9183978916656</v>
      </c>
      <c r="Y14" s="48" t="n">
        <f aca="false">(R14*X14)/((R14-X14)*22400)</f>
        <v>-0.0512046936618006</v>
      </c>
      <c r="Z14" s="49" t="s">
        <v>75</v>
      </c>
      <c r="AA14" s="45" t="n">
        <v>700</v>
      </c>
      <c r="AB14" s="11" t="n">
        <v>500</v>
      </c>
      <c r="AC14" s="11" t="n">
        <v>500</v>
      </c>
      <c r="AD14" s="45" t="n">
        <v>8</v>
      </c>
      <c r="AE14" s="45" t="n">
        <v>8</v>
      </c>
      <c r="AF14" s="46" t="n">
        <v>22</v>
      </c>
      <c r="AG14" s="47" t="n">
        <f aca="false">1.333*10^(8.742-2522/(AF14+273.15))</f>
        <v>2.09904826389029</v>
      </c>
      <c r="AH14" s="48" t="n">
        <f aca="false">AG14*(AD14*AE14/(AD14+AC14))/AB14/22400</f>
        <v>2.36113415510719E-008</v>
      </c>
      <c r="AI14" s="49" t="s">
        <v>76</v>
      </c>
      <c r="AJ14" s="11" t="n">
        <v>700</v>
      </c>
      <c r="AK14" s="11" t="n">
        <f aca="false">AJ14/22400</f>
        <v>0.03125</v>
      </c>
      <c r="AL14" s="50" t="s">
        <v>77</v>
      </c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  <c r="QX14" s="40"/>
      <c r="QY14" s="40"/>
      <c r="QZ14" s="40"/>
      <c r="RA14" s="40"/>
      <c r="RB14" s="40"/>
      <c r="RC14" s="40"/>
      <c r="RD14" s="40"/>
      <c r="RE14" s="40"/>
      <c r="RF14" s="40"/>
      <c r="RG14" s="40"/>
      <c r="RH14" s="40"/>
      <c r="RI14" s="40"/>
      <c r="RJ14" s="40"/>
      <c r="RK14" s="40"/>
      <c r="RL14" s="40"/>
      <c r="RM14" s="40"/>
      <c r="RN14" s="40"/>
      <c r="RO14" s="40"/>
      <c r="RP14" s="40"/>
      <c r="RQ14" s="40"/>
      <c r="RR14" s="40"/>
      <c r="RS14" s="40"/>
      <c r="RT14" s="40"/>
      <c r="RU14" s="40"/>
      <c r="RV14" s="40"/>
      <c r="RW14" s="40"/>
      <c r="RX14" s="40"/>
      <c r="RY14" s="40"/>
      <c r="RZ14" s="40"/>
      <c r="SA14" s="40"/>
      <c r="SB14" s="40"/>
      <c r="SC14" s="40"/>
      <c r="SD14" s="40"/>
      <c r="SE14" s="40"/>
      <c r="SF14" s="40"/>
      <c r="SG14" s="40"/>
      <c r="SH14" s="40"/>
      <c r="SI14" s="40"/>
      <c r="SJ14" s="40"/>
      <c r="SK14" s="40"/>
      <c r="SL14" s="40"/>
      <c r="SM14" s="40"/>
      <c r="SN14" s="40"/>
      <c r="SO14" s="40"/>
      <c r="SP14" s="40"/>
      <c r="SQ14" s="40"/>
      <c r="SR14" s="40"/>
      <c r="SS14" s="40"/>
      <c r="ST14" s="40"/>
      <c r="SU14" s="40"/>
      <c r="SV14" s="40"/>
      <c r="SW14" s="40"/>
      <c r="SX14" s="40"/>
      <c r="SY14" s="40"/>
      <c r="SZ14" s="40"/>
      <c r="TA14" s="40"/>
      <c r="TB14" s="40"/>
      <c r="TC14" s="40"/>
      <c r="TD14" s="40"/>
      <c r="TE14" s="40"/>
      <c r="TF14" s="40"/>
      <c r="TG14" s="40"/>
      <c r="TH14" s="40"/>
      <c r="TI14" s="40"/>
      <c r="TJ14" s="40"/>
      <c r="TK14" s="40"/>
      <c r="TL14" s="40"/>
      <c r="TM14" s="40"/>
      <c r="TN14" s="40"/>
      <c r="TO14" s="40"/>
      <c r="TP14" s="40"/>
      <c r="TQ14" s="40"/>
      <c r="TR14" s="40"/>
      <c r="TS14" s="40"/>
      <c r="TT14" s="40"/>
      <c r="TU14" s="40"/>
      <c r="TV14" s="40"/>
      <c r="TW14" s="40"/>
      <c r="TX14" s="40"/>
      <c r="TY14" s="40"/>
      <c r="TZ14" s="40"/>
      <c r="UA14" s="40"/>
      <c r="UB14" s="40"/>
      <c r="UC14" s="40"/>
      <c r="UD14" s="40"/>
      <c r="UE14" s="40"/>
      <c r="UF14" s="40"/>
      <c r="UG14" s="40"/>
      <c r="UH14" s="40"/>
      <c r="UI14" s="40"/>
      <c r="UJ14" s="40"/>
      <c r="UK14" s="40"/>
      <c r="UL14" s="40"/>
      <c r="UM14" s="40"/>
      <c r="UN14" s="40"/>
      <c r="UO14" s="40"/>
      <c r="UP14" s="40"/>
      <c r="UQ14" s="40"/>
      <c r="UR14" s="40"/>
      <c r="US14" s="40"/>
      <c r="UT14" s="40"/>
      <c r="UU14" s="40"/>
      <c r="UV14" s="40"/>
      <c r="UW14" s="40"/>
      <c r="UX14" s="40"/>
      <c r="UY14" s="40"/>
      <c r="UZ14" s="40"/>
      <c r="VA14" s="40"/>
      <c r="VB14" s="40"/>
      <c r="VC14" s="40"/>
      <c r="VD14" s="40"/>
      <c r="VE14" s="40"/>
      <c r="VF14" s="40"/>
      <c r="VG14" s="40"/>
      <c r="VH14" s="40"/>
      <c r="VI14" s="40"/>
      <c r="VJ14" s="40"/>
      <c r="VK14" s="40"/>
      <c r="VL14" s="40"/>
      <c r="VM14" s="40"/>
      <c r="VN14" s="40"/>
      <c r="VO14" s="40"/>
      <c r="VP14" s="40"/>
      <c r="VQ14" s="40"/>
      <c r="VR14" s="40"/>
      <c r="VS14" s="40"/>
      <c r="VT14" s="40"/>
      <c r="VU14" s="40"/>
      <c r="VV14" s="40"/>
      <c r="VW14" s="40"/>
      <c r="VX14" s="40"/>
      <c r="VY14" s="40"/>
      <c r="VZ14" s="40"/>
      <c r="WA14" s="40"/>
      <c r="WB14" s="40"/>
      <c r="WC14" s="40"/>
      <c r="WD14" s="40"/>
      <c r="WE14" s="40"/>
      <c r="WF14" s="40"/>
      <c r="WG14" s="40"/>
      <c r="WH14" s="40"/>
      <c r="WI14" s="40"/>
      <c r="WJ14" s="40"/>
      <c r="WK14" s="40"/>
      <c r="WL14" s="40"/>
      <c r="WM14" s="40"/>
      <c r="WN14" s="40"/>
      <c r="WO14" s="40"/>
      <c r="WP14" s="40"/>
      <c r="WQ14" s="40"/>
      <c r="WR14" s="40"/>
      <c r="WS14" s="40"/>
      <c r="WT14" s="40"/>
      <c r="WU14" s="40"/>
      <c r="WV14" s="40"/>
      <c r="WW14" s="40"/>
      <c r="WX14" s="40"/>
      <c r="WY14" s="40"/>
      <c r="WZ14" s="40"/>
      <c r="XA14" s="40"/>
      <c r="XB14" s="40"/>
      <c r="XC14" s="40"/>
      <c r="XD14" s="40"/>
      <c r="XE14" s="40"/>
      <c r="XF14" s="40"/>
      <c r="XG14" s="40"/>
      <c r="XH14" s="40"/>
      <c r="XI14" s="40"/>
      <c r="XJ14" s="40"/>
      <c r="XK14" s="40"/>
      <c r="XL14" s="40"/>
      <c r="XM14" s="40"/>
      <c r="XN14" s="40"/>
      <c r="XO14" s="40"/>
      <c r="XP14" s="40"/>
      <c r="XQ14" s="40"/>
      <c r="XR14" s="40"/>
      <c r="XS14" s="40"/>
      <c r="XT14" s="40"/>
      <c r="XU14" s="40"/>
      <c r="XV14" s="40"/>
      <c r="XW14" s="40"/>
      <c r="XX14" s="40"/>
      <c r="XY14" s="40"/>
      <c r="XZ14" s="40"/>
      <c r="YA14" s="40"/>
      <c r="YB14" s="40"/>
      <c r="YC14" s="40"/>
      <c r="YD14" s="40"/>
      <c r="YE14" s="40"/>
      <c r="YF14" s="40"/>
      <c r="YG14" s="40"/>
      <c r="YH14" s="40"/>
      <c r="YI14" s="40"/>
      <c r="YJ14" s="40"/>
      <c r="YK14" s="40"/>
      <c r="YL14" s="40"/>
      <c r="YM14" s="40"/>
      <c r="YN14" s="40"/>
      <c r="YO14" s="40"/>
      <c r="YP14" s="40"/>
      <c r="YQ14" s="40"/>
      <c r="YR14" s="40"/>
      <c r="YS14" s="40"/>
      <c r="YT14" s="40"/>
      <c r="YU14" s="40"/>
      <c r="YV14" s="40"/>
      <c r="YW14" s="40"/>
      <c r="YX14" s="40"/>
      <c r="YY14" s="40"/>
      <c r="YZ14" s="40"/>
      <c r="ZA14" s="40"/>
      <c r="ZB14" s="40"/>
      <c r="ZC14" s="40"/>
      <c r="ZD14" s="40"/>
      <c r="ZE14" s="40"/>
      <c r="ZF14" s="40"/>
      <c r="ZG14" s="40"/>
      <c r="ZH14" s="40"/>
      <c r="ZI14" s="40"/>
      <c r="ZJ14" s="40"/>
      <c r="ZK14" s="40"/>
      <c r="ZL14" s="40"/>
      <c r="ZM14" s="40"/>
      <c r="ZN14" s="40"/>
      <c r="ZO14" s="40"/>
      <c r="ZP14" s="40"/>
      <c r="ZQ14" s="40"/>
      <c r="ZR14" s="40"/>
      <c r="ZS14" s="40"/>
      <c r="ZT14" s="40"/>
      <c r="ZU14" s="40"/>
      <c r="ZV14" s="40"/>
      <c r="ZW14" s="40"/>
      <c r="ZX14" s="40"/>
      <c r="ZY14" s="40"/>
      <c r="ZZ14" s="40"/>
      <c r="AAA14" s="40"/>
      <c r="AAB14" s="40"/>
      <c r="AAC14" s="40"/>
      <c r="AAD14" s="40"/>
      <c r="AAE14" s="40"/>
      <c r="AAF14" s="40"/>
      <c r="AAG14" s="40"/>
      <c r="AAH14" s="40"/>
      <c r="AAI14" s="40"/>
      <c r="AAJ14" s="40"/>
      <c r="AAK14" s="40"/>
      <c r="AAL14" s="40"/>
      <c r="AAM14" s="40"/>
      <c r="AAN14" s="40"/>
      <c r="AAO14" s="40"/>
      <c r="AAP14" s="40"/>
      <c r="AAQ14" s="40"/>
      <c r="AAR14" s="40"/>
      <c r="AAS14" s="40"/>
      <c r="AAT14" s="40"/>
      <c r="AAU14" s="40"/>
      <c r="AAV14" s="40"/>
      <c r="AAW14" s="40"/>
      <c r="AAX14" s="40"/>
      <c r="AAY14" s="40"/>
      <c r="AAZ14" s="40"/>
      <c r="ABA14" s="40"/>
      <c r="ABB14" s="40"/>
      <c r="ABC14" s="40"/>
      <c r="ABD14" s="40"/>
      <c r="ABE14" s="40"/>
      <c r="ABF14" s="40"/>
      <c r="ABG14" s="40"/>
      <c r="ABH14" s="40"/>
      <c r="ABI14" s="40"/>
      <c r="ABJ14" s="40"/>
      <c r="ABK14" s="40"/>
      <c r="ABL14" s="40"/>
      <c r="ABM14" s="40"/>
      <c r="ABN14" s="40"/>
      <c r="ABO14" s="40"/>
      <c r="ABP14" s="40"/>
      <c r="ABQ14" s="40"/>
      <c r="ABR14" s="40"/>
      <c r="ABS14" s="40"/>
      <c r="ABT14" s="40"/>
      <c r="ABU14" s="40"/>
      <c r="ABV14" s="40"/>
      <c r="ABW14" s="40"/>
      <c r="ABX14" s="40"/>
      <c r="ABY14" s="40"/>
      <c r="ABZ14" s="40"/>
      <c r="ACA14" s="40"/>
      <c r="ACB14" s="40"/>
      <c r="ACC14" s="40"/>
      <c r="ACD14" s="40"/>
      <c r="ACE14" s="40"/>
      <c r="ACF14" s="40"/>
      <c r="ACG14" s="40"/>
      <c r="ACH14" s="40"/>
      <c r="ACI14" s="40"/>
      <c r="ACJ14" s="40"/>
      <c r="ACK14" s="40"/>
      <c r="ACL14" s="40"/>
      <c r="ACM14" s="40"/>
      <c r="ACN14" s="40"/>
      <c r="ACO14" s="40"/>
      <c r="ACP14" s="40"/>
      <c r="ACQ14" s="40"/>
      <c r="ACR14" s="40"/>
      <c r="ACS14" s="40"/>
      <c r="ACT14" s="40"/>
      <c r="ACU14" s="40"/>
      <c r="ACV14" s="40"/>
      <c r="ACW14" s="40"/>
      <c r="ACX14" s="40"/>
      <c r="ACY14" s="40"/>
      <c r="ACZ14" s="40"/>
      <c r="ADA14" s="40"/>
      <c r="ADB14" s="40"/>
      <c r="ADC14" s="40"/>
      <c r="ADD14" s="40"/>
      <c r="ADE14" s="40"/>
      <c r="ADF14" s="40"/>
      <c r="ADG14" s="40"/>
      <c r="ADH14" s="40"/>
      <c r="ADI14" s="40"/>
      <c r="ADJ14" s="40"/>
      <c r="ADK14" s="40"/>
      <c r="ADL14" s="40"/>
      <c r="ADM14" s="40"/>
      <c r="ADN14" s="40"/>
      <c r="ADO14" s="40"/>
      <c r="ADP14" s="40"/>
      <c r="ADQ14" s="40"/>
      <c r="ADR14" s="40"/>
      <c r="ADS14" s="40"/>
      <c r="ADT14" s="40"/>
      <c r="ADU14" s="40"/>
      <c r="ADV14" s="40"/>
      <c r="ADW14" s="40"/>
      <c r="ADX14" s="40"/>
      <c r="ADY14" s="40"/>
      <c r="ADZ14" s="40"/>
      <c r="AEA14" s="40"/>
      <c r="AEB14" s="40"/>
      <c r="AEC14" s="40"/>
      <c r="AED14" s="40"/>
      <c r="AEE14" s="40"/>
      <c r="AEF14" s="40"/>
      <c r="AEG14" s="40"/>
      <c r="AEH14" s="40"/>
      <c r="AEI14" s="40"/>
      <c r="AEJ14" s="40"/>
      <c r="AEK14" s="40"/>
      <c r="AEL14" s="40"/>
      <c r="AEM14" s="40"/>
      <c r="AEN14" s="40"/>
      <c r="AEO14" s="40"/>
      <c r="AEP14" s="40"/>
      <c r="AEQ14" s="40"/>
      <c r="AER14" s="40"/>
      <c r="AES14" s="40"/>
      <c r="AET14" s="40"/>
      <c r="AEU14" s="40"/>
      <c r="AEV14" s="40"/>
      <c r="AEW14" s="40"/>
      <c r="AEX14" s="40"/>
      <c r="AEY14" s="40"/>
      <c r="AEZ14" s="40"/>
      <c r="AFA14" s="40"/>
      <c r="AFB14" s="40"/>
      <c r="AFC14" s="40"/>
      <c r="AFD14" s="40"/>
      <c r="AFE14" s="40"/>
      <c r="AFF14" s="40"/>
      <c r="AFG14" s="40"/>
      <c r="AFH14" s="40"/>
      <c r="AFI14" s="40"/>
      <c r="AFJ14" s="40"/>
      <c r="AFK14" s="40"/>
      <c r="AFL14" s="40"/>
      <c r="AFM14" s="40"/>
      <c r="AFN14" s="40"/>
      <c r="AFO14" s="40"/>
      <c r="AFP14" s="40"/>
      <c r="AFQ14" s="40"/>
      <c r="AFR14" s="40"/>
      <c r="AFS14" s="40"/>
      <c r="AFT14" s="40"/>
      <c r="AFU14" s="40"/>
      <c r="AFV14" s="40"/>
      <c r="AFW14" s="40"/>
      <c r="AFX14" s="40"/>
      <c r="AFY14" s="40"/>
      <c r="AFZ14" s="40"/>
      <c r="AGA14" s="40"/>
      <c r="AGB14" s="40"/>
      <c r="AGC14" s="40"/>
      <c r="AGD14" s="40"/>
      <c r="AGE14" s="40"/>
      <c r="AGF14" s="40"/>
      <c r="AGG14" s="40"/>
      <c r="AGH14" s="40"/>
      <c r="AGI14" s="40"/>
      <c r="AGJ14" s="40"/>
      <c r="AGK14" s="40"/>
      <c r="AGL14" s="40"/>
      <c r="AGM14" s="40"/>
      <c r="AGN14" s="40"/>
      <c r="AGO14" s="40"/>
      <c r="AGP14" s="40"/>
      <c r="AGQ14" s="40"/>
      <c r="AGR14" s="40"/>
      <c r="AGS14" s="40"/>
      <c r="AGT14" s="40"/>
      <c r="AGU14" s="40"/>
      <c r="AGV14" s="40"/>
      <c r="AGW14" s="40"/>
      <c r="AGX14" s="40"/>
      <c r="AGY14" s="40"/>
      <c r="AGZ14" s="40"/>
      <c r="AHA14" s="40"/>
      <c r="AHB14" s="40"/>
      <c r="AHC14" s="40"/>
      <c r="AHD14" s="40"/>
      <c r="AHE14" s="40"/>
      <c r="AHF14" s="40"/>
      <c r="AHG14" s="40"/>
      <c r="AHH14" s="40"/>
      <c r="AHI14" s="40"/>
      <c r="AHJ14" s="40"/>
      <c r="AHK14" s="40"/>
      <c r="AHL14" s="40"/>
      <c r="AHM14" s="40"/>
      <c r="AHN14" s="40"/>
      <c r="AHO14" s="40"/>
      <c r="AHP14" s="40"/>
      <c r="AHQ14" s="40"/>
      <c r="AHR14" s="40"/>
      <c r="AHS14" s="40"/>
      <c r="AHT14" s="40"/>
      <c r="AHU14" s="40"/>
      <c r="AHV14" s="40"/>
      <c r="AHW14" s="40"/>
      <c r="AHX14" s="40"/>
      <c r="AHY14" s="40"/>
      <c r="AHZ14" s="40"/>
      <c r="AIA14" s="40"/>
      <c r="AIB14" s="40"/>
      <c r="AIC14" s="40"/>
      <c r="AID14" s="40"/>
      <c r="AIE14" s="40"/>
      <c r="AIF14" s="40"/>
      <c r="AIG14" s="40"/>
      <c r="AIH14" s="40"/>
      <c r="AII14" s="40"/>
      <c r="AIJ14" s="40"/>
      <c r="AIK14" s="40"/>
      <c r="AIL14" s="40"/>
      <c r="AIM14" s="40"/>
      <c r="AIN14" s="40"/>
      <c r="AIO14" s="40"/>
      <c r="AIP14" s="40"/>
      <c r="AIQ14" s="40"/>
      <c r="AIR14" s="40"/>
      <c r="AIS14" s="40"/>
      <c r="AIT14" s="40"/>
      <c r="AIU14" s="40"/>
      <c r="AIV14" s="40"/>
      <c r="AIW14" s="40"/>
      <c r="AIX14" s="40"/>
      <c r="AIY14" s="40"/>
      <c r="AIZ14" s="40"/>
      <c r="AJA14" s="40"/>
      <c r="AJB14" s="40"/>
      <c r="AJC14" s="40"/>
      <c r="AJD14" s="40"/>
      <c r="AJE14" s="40"/>
      <c r="AJF14" s="40"/>
      <c r="AJG14" s="40"/>
      <c r="AJH14" s="40"/>
      <c r="AJI14" s="40"/>
      <c r="AJJ14" s="40"/>
      <c r="AJK14" s="40"/>
      <c r="AJL14" s="40"/>
      <c r="AJM14" s="40"/>
      <c r="AJN14" s="40"/>
      <c r="AJO14" s="40"/>
      <c r="AJP14" s="40"/>
      <c r="AJQ14" s="40"/>
      <c r="AJR14" s="40"/>
      <c r="AJS14" s="40"/>
      <c r="AJT14" s="40"/>
      <c r="AJU14" s="40"/>
      <c r="AJV14" s="40"/>
      <c r="AJW14" s="40"/>
      <c r="AJX14" s="40"/>
      <c r="AJY14" s="40"/>
      <c r="AJZ14" s="40"/>
      <c r="AKA14" s="40"/>
      <c r="AKB14" s="40"/>
      <c r="AKC14" s="40"/>
      <c r="AKD14" s="40"/>
      <c r="AKE14" s="40"/>
      <c r="AKF14" s="40"/>
      <c r="AKG14" s="40"/>
      <c r="AKH14" s="40"/>
      <c r="AKI14" s="40"/>
      <c r="AKJ14" s="40"/>
      <c r="AKK14" s="40"/>
      <c r="AKL14" s="40"/>
      <c r="AKM14" s="40"/>
      <c r="AKN14" s="40"/>
      <c r="AKO14" s="40"/>
      <c r="AKP14" s="40"/>
      <c r="AKQ14" s="40"/>
      <c r="AKR14" s="40"/>
      <c r="AKS14" s="40"/>
      <c r="AKT14" s="40"/>
      <c r="AKU14" s="40"/>
      <c r="AKV14" s="40"/>
      <c r="AKW14" s="40"/>
      <c r="AKX14" s="40"/>
      <c r="AKY14" s="40"/>
      <c r="AKZ14" s="40"/>
      <c r="ALA14" s="40"/>
      <c r="ALB14" s="40"/>
      <c r="ALC14" s="40"/>
      <c r="ALD14" s="40"/>
      <c r="ALE14" s="40"/>
      <c r="ALF14" s="40"/>
      <c r="ALG14" s="40"/>
      <c r="ALH14" s="40"/>
      <c r="ALI14" s="40"/>
      <c r="ALJ14" s="40"/>
      <c r="ALK14" s="40"/>
      <c r="ALL14" s="40"/>
      <c r="ALM14" s="40"/>
      <c r="ALN14" s="40"/>
      <c r="ALO14" s="40"/>
      <c r="ALP14" s="40"/>
      <c r="ALQ14" s="40"/>
      <c r="ALR14" s="40"/>
      <c r="ALS14" s="40"/>
      <c r="ALT14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2024-02-05T12:51:01Z</dcterms:modified>
  <cp:revision>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