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<sst xmlns="http://schemas.openxmlformats.org/spreadsheetml/2006/main" count="136" uniqueCount="65">
  <si>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</si>
  <si>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</si>
  <si>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</si>
  <si>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</si>
  <si>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</si>
  <si>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</si>
  <si>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</si>
  <si>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</si>
  <si>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</si>
  <si>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</si>
  <si>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</si>
  <si>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</si>
  <si>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</si>
  <si>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</si>
  <si>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</si>
  <si>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</si>
  <si>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</si>
  <si>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deposition time </t>
  </si>
  <si>
    <t xml:space="preserve">pressure in the reactor</t>
  </si>
  <si>
    <t xml:space="preserve">susceptor rotation velocity</t>
  </si>
  <si>
    <t xml:space="preserve">carrier gas type</t>
  </si>
  <si>
    <t xml:space="preserve">Pushgas MFC</t>
  </si>
  <si>
    <t xml:space="preserve">Uniform MFC</t>
  </si>
  <si>
    <t xml:space="preserve">Distance of showerhead from the susceptor</t>
  </si>
  <si>
    <t xml:space="preserve">Flux of TEGa from MFC (Mass Flow Controller)</t>
  </si>
  <si>
    <t xml:space="preserve">Placeholder for format consistancy</t>
  </si>
  <si>
    <t xml:space="preserve">TEGa partial pressure </t>
  </si>
  <si>
    <t xml:space="preserve">TEGa molar flux</t>
  </si>
  <si>
    <r>
      <rPr>
        <sz val="10"/>
        <rFont val="Calibri"/>
        <family val="2"/>
        <charset val="1"/>
      </rPr>
      <t xml:space="preserve">Flux of TEOS from MFC </t>
    </r>
    <r>
      <rPr>
        <sz val="10"/>
        <rFont val="Calibri"/>
        <family val="2"/>
      </rPr>
      <t xml:space="preserve">(Mass Flow Controller)</t>
    </r>
  </si>
  <si>
    <t xml:space="preserve">TEOS partial pressure </t>
  </si>
  <si>
    <t xml:space="preserve">TEOS molar flux</t>
  </si>
  <si>
    <t xml:space="preserve">Oxidant</t>
  </si>
  <si>
    <r>
      <rPr>
        <sz val="10"/>
        <rFont val="Calibri"/>
        <family val="2"/>
        <charset val="1"/>
      </rPr>
      <t xml:space="preserve">Flux of Oxygen from MFC </t>
    </r>
    <r>
      <rPr>
        <sz val="10"/>
        <rFont val="Calibri"/>
        <family val="2"/>
      </rPr>
      <t xml:space="preserve">(Mass Flow Controller)</t>
    </r>
  </si>
  <si>
    <t xml:space="preserve">O2 molar flux</t>
  </si>
  <si>
    <t xml:space="preserve"># end Header</t>
  </si>
  <si>
    <t xml:space="preserve">Sample Name</t>
  </si>
  <si>
    <t xml:space="preserve">Substrate Name</t>
  </si>
  <si>
    <t xml:space="preserve">Recipe Name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</si>
  <si>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</si>
  <si>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</si>
  <si>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</si>
  <si>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</si>
  <si>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</si>
  <si>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</si>
  <si>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</si>
  <si>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</si>
  <si>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</si>
  <si>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</si>
  <si>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</si>
  <si>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</si>
  <si>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</si>
  <si>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</si>
  <si>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</si>
  <si>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</si>
  <si>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</si>
  <si>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Partial Pressure</t>
  </si>
  <si>
    <t xml:space="preserve">Molar Flux</t>
  </si>
  <si>
    <t xml:space="preserve">Gas  Material</t>
  </si>
  <si>
    <t xml:space="preserve">Comments</t>
  </si>
  <si>
    <t xml:space="preserve">20-158-G-1</t>
  </si>
  <si>
    <t xml:space="preserve">MgC121_4deg_P76180_10x10_F2_(BOX1)</t>
  </si>
  <si>
    <t xml:space="preserve">200827_158_TEOS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</si>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</sst>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name val="Calibri"/>
      <family val="2"/>
    </font>
    <font>
      <b val="true"/>
      <sz val="11"/>
      <name val="Calibri"/>
      <family val="0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Q14"/>
  <sheetViews>
    <sheetView showFormulas="false" showGridLines="true" showRowColHeaders="true" showZeros="true" rightToLeft="false" tabSelected="true" showOutlineSymbols="true" defaultGridColor="true" view="normal" topLeftCell="M2" colorId="64" zoomScale="170" zoomScaleNormal="170" zoomScalePageLayoutView="100" workbookViewId="0">
      <selection pane="topLeft" activeCell="AF17" activeCellId="0" sqref="AF17"/>
    </sheetView>
  </sheetViews>
  <sheetFormatPr defaultColWidth="9.2734375" defaultRowHeight="14.25" zeroHeight="false" outlineLevelRow="0" outlineLevelCol="0"/>
  <cols>
    <col collapsed="false" customWidth="true" hidden="false" outlineLevel="0" max="1" min="1" style="1" width="13.45"/>
    <col collapsed="false" customWidth="false" hidden="false" outlineLevel="0" max="3" min="2" style="1" width="9.27"/>
    <col collapsed="false" customWidth="false" hidden="false" outlineLevel="0" max="4" min="4" style="2" width="9.27"/>
    <col collapsed="false" customWidth="true" hidden="false" outlineLevel="0" max="5" min="5" style="3" width="7.18"/>
    <col collapsed="false" customWidth="true" hidden="false" outlineLevel="0" max="6" min="6" style="3" width="10.27"/>
    <col collapsed="false" customWidth="true" hidden="false" outlineLevel="0" max="7" min="7" style="3" width="8.45"/>
    <col collapsed="false" customWidth="false" hidden="false" outlineLevel="0" max="12" min="8" style="1" width="9.27"/>
    <col collapsed="false" customWidth="true" hidden="false" outlineLevel="0" max="13" min="13" style="1" width="11.45"/>
    <col collapsed="false" customWidth="false" hidden="false" outlineLevel="0" max="16" min="14" style="1" width="9.27"/>
    <col collapsed="false" customWidth="true" hidden="false" outlineLevel="0" max="17" min="17" style="1" width="11.82"/>
    <col collapsed="false" customWidth="true" hidden="false" outlineLevel="0" max="18" min="18" style="1" width="10.82"/>
    <col collapsed="false" customWidth="true" hidden="false" outlineLevel="0" max="19" min="19" style="1" width="12.73"/>
    <col collapsed="false" customWidth="false" hidden="false" outlineLevel="0" max="21" min="20" style="1" width="9.27"/>
    <col collapsed="false" customWidth="false" hidden="false" outlineLevel="0" max="22" min="22" style="4" width="9.27"/>
    <col collapsed="false" customWidth="false" hidden="false" outlineLevel="0" max="33" min="23" style="1" width="9.27"/>
    <col collapsed="false" customWidth="true" hidden="false" outlineLevel="0" max="34" min="34" style="1" width="11.45"/>
    <col collapsed="false" customWidth="false" hidden="false" outlineLevel="0" max="1005" min="35" style="1" width="9.27"/>
  </cols>
  <sheetData>
    <row r="1" s="5" customFormat="true" ht="14.25" hidden="false" customHeight="false" outlineLevel="0" collapsed="false">
      <c r="A1" s="5" t="s">
        <v>0</v>
      </c>
      <c r="E1" s="6"/>
      <c r="F1" s="6"/>
      <c r="G1" s="6"/>
      <c r="V1" s="7"/>
    </row>
    <row r="2" s="8" customFormat="true" ht="14.25" hidden="false" customHeight="false" outlineLevel="0" collapsed="false">
      <c r="A2" s="8" t="s">
        <v>1</v>
      </c>
      <c r="E2" s="9"/>
      <c r="F2" s="9"/>
      <c r="G2" s="9"/>
      <c r="V2" s="10"/>
    </row>
    <row r="3" s="12" customFormat="true" ht="14.25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2" t="s">
        <v>4</v>
      </c>
      <c r="J3" s="12" t="s">
        <v>3</v>
      </c>
      <c r="K3" s="13" t="s">
        <v>4</v>
      </c>
      <c r="L3" s="13" t="s">
        <v>4</v>
      </c>
      <c r="M3" s="13" t="s">
        <v>4</v>
      </c>
      <c r="N3" s="12" t="s">
        <v>3</v>
      </c>
      <c r="O3" s="11" t="s">
        <v>4</v>
      </c>
      <c r="P3" s="11" t="s">
        <v>4</v>
      </c>
      <c r="Q3" s="12" t="s">
        <v>4</v>
      </c>
      <c r="R3" s="12" t="s">
        <v>4</v>
      </c>
      <c r="S3" s="12" t="s">
        <v>4</v>
      </c>
      <c r="T3" s="14" t="s">
        <v>4</v>
      </c>
      <c r="U3" s="12" t="s">
        <v>4</v>
      </c>
      <c r="V3" s="12" t="s">
        <v>4</v>
      </c>
      <c r="W3" s="12" t="s">
        <v>3</v>
      </c>
      <c r="X3" s="12" t="s">
        <v>4</v>
      </c>
      <c r="Y3" s="11" t="s">
        <v>4</v>
      </c>
      <c r="Z3" s="12" t="s">
        <v>4</v>
      </c>
      <c r="AA3" s="12" t="s">
        <v>4</v>
      </c>
      <c r="AB3" s="12" t="s">
        <v>4</v>
      </c>
      <c r="AC3" s="12" t="s">
        <v>4</v>
      </c>
      <c r="AD3" s="12" t="s">
        <v>4</v>
      </c>
      <c r="AE3" s="12" t="s">
        <v>4</v>
      </c>
      <c r="AF3" s="15" t="s">
        <v>3</v>
      </c>
      <c r="AG3" s="12" t="s">
        <v>4</v>
      </c>
      <c r="AH3" s="15" t="s">
        <v>4</v>
      </c>
      <c r="AI3" s="13" t="s">
        <v>3</v>
      </c>
      <c r="AJ3" s="16"/>
      <c r="AK3" s="16"/>
      <c r="AL3" s="16"/>
    </row>
    <row r="4" s="21" customFormat="true" ht="14.25" hidden="false" customHeight="false" outlineLevel="0" collapsed="false">
      <c r="A4" s="8" t="s">
        <v>5</v>
      </c>
      <c r="B4" s="8"/>
      <c r="C4" s="8"/>
      <c r="D4" s="8"/>
      <c r="E4" s="9"/>
      <c r="F4" s="9"/>
      <c r="G4" s="9"/>
      <c r="H4" s="8"/>
      <c r="I4" s="8"/>
      <c r="J4" s="8"/>
      <c r="K4" s="17"/>
      <c r="L4" s="17"/>
      <c r="M4" s="1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8"/>
      <c r="AG4" s="8"/>
      <c r="AH4" s="18"/>
      <c r="AI4" s="19"/>
      <c r="AJ4" s="20"/>
      <c r="AK4" s="20"/>
      <c r="AL4" s="20"/>
    </row>
    <row r="5" s="14" customFormat="true" ht="14.25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8</v>
      </c>
      <c r="E5" s="11" t="s">
        <v>9</v>
      </c>
      <c r="F5" s="11" t="s">
        <v>9</v>
      </c>
      <c r="G5" s="11" t="s">
        <v>9</v>
      </c>
      <c r="H5" s="11" t="s">
        <v>10</v>
      </c>
      <c r="I5" s="14" t="s">
        <v>11</v>
      </c>
      <c r="J5" s="14" t="s">
        <v>7</v>
      </c>
      <c r="K5" s="22" t="s">
        <v>12</v>
      </c>
      <c r="L5" s="22" t="s">
        <v>12</v>
      </c>
      <c r="M5" s="22" t="s">
        <v>13</v>
      </c>
      <c r="N5" s="14" t="s">
        <v>7</v>
      </c>
      <c r="O5" s="11" t="s">
        <v>12</v>
      </c>
      <c r="P5" s="11" t="s">
        <v>10</v>
      </c>
      <c r="Q5" s="14" t="s">
        <v>12</v>
      </c>
      <c r="R5" s="14" t="s">
        <v>12</v>
      </c>
      <c r="S5" s="14" t="s">
        <v>12</v>
      </c>
      <c r="T5" s="14" t="s">
        <v>9</v>
      </c>
      <c r="U5" s="14" t="s">
        <v>10</v>
      </c>
      <c r="V5" s="14" t="s">
        <v>14</v>
      </c>
      <c r="W5" s="14" t="s">
        <v>7</v>
      </c>
      <c r="X5" s="14" t="s">
        <v>12</v>
      </c>
      <c r="Y5" s="11" t="s">
        <v>10</v>
      </c>
      <c r="Z5" s="14" t="s">
        <v>12</v>
      </c>
      <c r="AA5" s="14" t="s">
        <v>12</v>
      </c>
      <c r="AB5" s="14" t="s">
        <v>12</v>
      </c>
      <c r="AC5" s="14" t="s">
        <v>9</v>
      </c>
      <c r="AD5" s="14" t="s">
        <v>10</v>
      </c>
      <c r="AE5" s="14" t="s">
        <v>14</v>
      </c>
      <c r="AF5" s="23" t="s">
        <v>7</v>
      </c>
      <c r="AG5" s="14" t="s">
        <v>12</v>
      </c>
      <c r="AH5" s="23" t="s">
        <v>7</v>
      </c>
      <c r="AI5" s="22" t="s">
        <v>7</v>
      </c>
      <c r="AJ5" s="16"/>
      <c r="AK5" s="16"/>
      <c r="AL5" s="16"/>
    </row>
    <row r="6" s="8" customFormat="true" ht="14.25" hidden="false" customHeight="false" outlineLevel="0" collapsed="false">
      <c r="A6" s="8" t="s">
        <v>15</v>
      </c>
      <c r="E6" s="9"/>
      <c r="F6" s="9"/>
      <c r="G6" s="9"/>
      <c r="K6" s="17"/>
      <c r="L6" s="17"/>
      <c r="M6" s="17"/>
      <c r="AF6" s="18"/>
      <c r="AH6" s="18"/>
      <c r="AI6" s="17"/>
      <c r="AJ6" s="20"/>
      <c r="AK6" s="20"/>
      <c r="AL6" s="20"/>
    </row>
    <row r="7" s="26" customFormat="true" ht="52.2" hidden="false" customHeight="false" outlineLevel="0" collapsed="false">
      <c r="A7" s="14" t="s">
        <v>16</v>
      </c>
      <c r="B7" s="14"/>
      <c r="C7" s="14"/>
      <c r="D7" s="14" t="s">
        <v>17</v>
      </c>
      <c r="E7" s="24"/>
      <c r="F7" s="24"/>
      <c r="G7" s="24"/>
      <c r="H7" s="14" t="s">
        <v>18</v>
      </c>
      <c r="I7" s="14" t="s">
        <v>19</v>
      </c>
      <c r="J7" s="14" t="s">
        <v>20</v>
      </c>
      <c r="K7" s="22" t="s">
        <v>21</v>
      </c>
      <c r="L7" s="22" t="s">
        <v>22</v>
      </c>
      <c r="M7" s="22" t="s">
        <v>23</v>
      </c>
      <c r="N7" s="14"/>
      <c r="O7" s="23" t="s">
        <v>24</v>
      </c>
      <c r="P7" s="14"/>
      <c r="Q7" s="14" t="s">
        <v>25</v>
      </c>
      <c r="R7" s="14" t="s">
        <v>25</v>
      </c>
      <c r="S7" s="14" t="s">
        <v>25</v>
      </c>
      <c r="T7" s="14"/>
      <c r="U7" s="14" t="s">
        <v>26</v>
      </c>
      <c r="V7" s="14" t="s">
        <v>27</v>
      </c>
      <c r="W7" s="14"/>
      <c r="X7" s="23" t="s">
        <v>28</v>
      </c>
      <c r="Y7" s="14"/>
      <c r="Z7" s="14"/>
      <c r="AA7" s="14"/>
      <c r="AB7" s="14"/>
      <c r="AC7" s="14"/>
      <c r="AD7" s="14" t="s">
        <v>29</v>
      </c>
      <c r="AE7" s="14" t="s">
        <v>30</v>
      </c>
      <c r="AF7" s="23" t="s">
        <v>31</v>
      </c>
      <c r="AG7" s="23" t="s">
        <v>32</v>
      </c>
      <c r="AH7" s="23" t="s">
        <v>33</v>
      </c>
      <c r="AI7" s="25"/>
      <c r="AJ7" s="16"/>
      <c r="AK7" s="16"/>
      <c r="AL7" s="16"/>
    </row>
    <row r="8" s="5" customFormat="true" ht="14.25" hidden="false" customHeight="false" outlineLevel="0" collapsed="false">
      <c r="A8" s="5" t="s">
        <v>34</v>
      </c>
      <c r="E8" s="6"/>
      <c r="F8" s="6"/>
      <c r="G8" s="6"/>
      <c r="K8" s="27"/>
      <c r="L8" s="27"/>
      <c r="M8" s="27"/>
      <c r="AF8" s="28"/>
      <c r="AH8" s="28"/>
      <c r="AI8" s="27"/>
      <c r="AJ8" s="29"/>
      <c r="AK8" s="29"/>
      <c r="AL8" s="29"/>
    </row>
    <row r="9" s="40" customFormat="true" ht="25.5" hidden="false" customHeight="false" outlineLevel="0" collapsed="false">
      <c r="A9" s="30" t="s">
        <v>35</v>
      </c>
      <c r="B9" s="30" t="s">
        <v>36</v>
      </c>
      <c r="C9" s="30" t="s">
        <v>37</v>
      </c>
      <c r="D9" s="30" t="s">
        <v>38</v>
      </c>
      <c r="E9" s="31" t="s">
        <v>39</v>
      </c>
      <c r="F9" s="31" t="s">
        <v>40</v>
      </c>
      <c r="G9" s="31" t="s">
        <v>41</v>
      </c>
      <c r="H9" s="30" t="s">
        <v>42</v>
      </c>
      <c r="I9" s="30" t="s">
        <v>43</v>
      </c>
      <c r="J9" s="30" t="s">
        <v>44</v>
      </c>
      <c r="K9" s="32" t="s">
        <v>45</v>
      </c>
      <c r="L9" s="32" t="s">
        <v>46</v>
      </c>
      <c r="M9" s="33" t="s">
        <v>47</v>
      </c>
      <c r="N9" s="34" t="s">
        <v>48</v>
      </c>
      <c r="O9" s="34" t="s">
        <v>49</v>
      </c>
      <c r="P9" s="34" t="s">
        <v>50</v>
      </c>
      <c r="Q9" s="34" t="s">
        <v>51</v>
      </c>
      <c r="R9" s="34" t="s">
        <v>52</v>
      </c>
      <c r="S9" s="34" t="s">
        <v>53</v>
      </c>
      <c r="T9" s="34" t="s">
        <v>54</v>
      </c>
      <c r="U9" s="34" t="s">
        <v>55</v>
      </c>
      <c r="V9" s="34" t="s">
        <v>56</v>
      </c>
      <c r="W9" s="35" t="s">
        <v>48</v>
      </c>
      <c r="X9" s="35" t="s">
        <v>49</v>
      </c>
      <c r="Y9" s="35" t="s">
        <v>50</v>
      </c>
      <c r="Z9" s="35" t="s">
        <v>51</v>
      </c>
      <c r="AA9" s="35" t="s">
        <v>52</v>
      </c>
      <c r="AB9" s="35" t="s">
        <v>53</v>
      </c>
      <c r="AC9" s="35" t="s">
        <v>54</v>
      </c>
      <c r="AD9" s="35" t="s">
        <v>55</v>
      </c>
      <c r="AE9" s="35" t="s">
        <v>56</v>
      </c>
      <c r="AF9" s="36" t="s">
        <v>57</v>
      </c>
      <c r="AG9" s="37" t="s">
        <v>49</v>
      </c>
      <c r="AH9" s="36" t="s">
        <v>56</v>
      </c>
      <c r="AI9" s="38" t="s">
        <v>58</v>
      </c>
      <c r="AJ9" s="16"/>
      <c r="AK9" s="16"/>
      <c r="AL9" s="16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</row>
    <row r="10" s="40" customFormat="true" ht="26.25" hidden="false" customHeight="true" outlineLevel="0" collapsed="false">
      <c r="A10" s="13" t="s">
        <v>59</v>
      </c>
      <c r="B10" s="41" t="s">
        <v>60</v>
      </c>
      <c r="C10" s="42" t="s">
        <v>61</v>
      </c>
      <c r="D10" s="13" t="n">
        <v>210</v>
      </c>
      <c r="E10" s="43" t="n">
        <v>840</v>
      </c>
      <c r="F10" s="43" t="n">
        <v>815</v>
      </c>
      <c r="G10" s="44" t="n">
        <v>804</v>
      </c>
      <c r="H10" s="44" t="n">
        <v>25</v>
      </c>
      <c r="I10" s="44" t="n">
        <v>500</v>
      </c>
      <c r="J10" s="13" t="str">
        <f aca="false">[1]Overview!$I$10</f>
        <v>Argon</v>
      </c>
      <c r="K10" s="45" t="n">
        <v>4900</v>
      </c>
      <c r="L10" s="45" t="n">
        <v>1800</v>
      </c>
      <c r="M10" s="45" t="n">
        <v>80</v>
      </c>
      <c r="N10" s="13" t="s">
        <v>62</v>
      </c>
      <c r="O10" s="44" t="n">
        <v>30</v>
      </c>
      <c r="P10" s="13" t="n">
        <v>1000</v>
      </c>
      <c r="Q10" s="44"/>
      <c r="R10" s="44"/>
      <c r="S10" s="44"/>
      <c r="T10" s="45" t="n">
        <v>20</v>
      </c>
      <c r="U10" s="46" t="n">
        <f aca="false">1.333*10^(8.083-2162/(T10+273.15))</f>
        <v>6.80402951697616</v>
      </c>
      <c r="V10" s="47" t="n">
        <f aca="false">(O10*U10)/((O10-U10)*22400)</f>
        <v>0.00039285010895895</v>
      </c>
      <c r="W10" s="48" t="s">
        <v>63</v>
      </c>
      <c r="X10" s="44" t="n">
        <v>900</v>
      </c>
      <c r="Y10" s="13" t="n">
        <v>1000</v>
      </c>
      <c r="Z10" s="44" t="n">
        <v>1000</v>
      </c>
      <c r="AA10" s="44" t="n">
        <v>5</v>
      </c>
      <c r="AB10" s="44" t="n">
        <v>5</v>
      </c>
      <c r="AC10" s="45" t="n">
        <v>20</v>
      </c>
      <c r="AD10" s="46" t="n">
        <f aca="false">1.333*10^(8.742-2522/(AC10+273.15))</f>
        <v>1.83537975333949</v>
      </c>
      <c r="AE10" s="47" t="n">
        <f aca="false">AD10*(AA10*AB10/(AA10+Z10))/Y10/22400</f>
        <v>2.03822378435889E-009</v>
      </c>
      <c r="AF10" s="48" t="s">
        <v>64</v>
      </c>
      <c r="AG10" s="13" t="n">
        <v>500</v>
      </c>
      <c r="AH10" s="13" t="n">
        <f aca="false">AG10/22400</f>
        <v>0.0223214285714286</v>
      </c>
      <c r="AI10" s="4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</row>
    <row r="11" customFormat="false" ht="14.25" hidden="false" customHeight="false" outlineLevel="0" collapsed="false">
      <c r="A11" s="50"/>
      <c r="B11" s="50"/>
      <c r="C11" s="50"/>
      <c r="D11" s="50"/>
      <c r="H11" s="51"/>
      <c r="I11" s="51"/>
      <c r="J11" s="50"/>
      <c r="K11" s="50"/>
      <c r="L11" s="52"/>
      <c r="M11" s="52"/>
      <c r="N11" s="50"/>
      <c r="O11" s="51"/>
      <c r="P11" s="50"/>
      <c r="Q11" s="51"/>
      <c r="R11" s="51"/>
      <c r="S11" s="51"/>
      <c r="T11" s="52"/>
      <c r="U11" s="53"/>
      <c r="V11" s="54"/>
      <c r="W11" s="54"/>
      <c r="X11" s="51"/>
      <c r="Y11" s="50"/>
      <c r="Z11" s="51"/>
      <c r="AA11" s="51"/>
      <c r="AB11" s="51"/>
      <c r="AC11" s="52"/>
      <c r="AD11" s="53"/>
      <c r="AE11" s="54"/>
      <c r="AF11" s="54"/>
      <c r="AG11" s="50"/>
      <c r="AH11" s="50"/>
      <c r="AI11" s="55"/>
    </row>
    <row r="12" customFormat="false" ht="14.25" hidden="false" customHeight="false" outlineLevel="0" collapsed="false">
      <c r="A12" s="50"/>
      <c r="B12" s="50"/>
      <c r="C12" s="50"/>
      <c r="D12" s="50"/>
      <c r="H12" s="51"/>
      <c r="I12" s="51"/>
      <c r="J12" s="50"/>
      <c r="K12" s="50"/>
      <c r="L12" s="52"/>
      <c r="M12" s="52"/>
      <c r="N12" s="50"/>
      <c r="O12" s="51"/>
      <c r="P12" s="50"/>
      <c r="Q12" s="51"/>
      <c r="R12" s="51"/>
      <c r="S12" s="51"/>
      <c r="T12" s="52"/>
      <c r="U12" s="53"/>
      <c r="V12" s="54"/>
      <c r="W12" s="54"/>
      <c r="X12" s="51"/>
      <c r="Y12" s="50"/>
      <c r="Z12" s="51"/>
      <c r="AA12" s="51"/>
      <c r="AB12" s="51"/>
      <c r="AC12" s="52"/>
      <c r="AD12" s="53"/>
      <c r="AE12" s="54"/>
      <c r="AF12" s="54"/>
      <c r="AG12" s="50"/>
      <c r="AH12" s="50"/>
      <c r="AI12" s="55"/>
    </row>
    <row r="13" customFormat="false" ht="14.25" hidden="false" customHeight="false" outlineLevel="0" collapsed="false">
      <c r="A13" s="50"/>
      <c r="B13" s="50"/>
      <c r="C13" s="50"/>
      <c r="D13" s="50"/>
      <c r="H13" s="51"/>
      <c r="I13" s="51"/>
      <c r="J13" s="50"/>
      <c r="K13" s="50"/>
      <c r="L13" s="52"/>
      <c r="M13" s="52"/>
      <c r="N13" s="50"/>
      <c r="O13" s="51"/>
      <c r="P13" s="50"/>
      <c r="Q13" s="51"/>
      <c r="R13" s="51"/>
      <c r="S13" s="51"/>
      <c r="T13" s="52"/>
      <c r="U13" s="53"/>
      <c r="V13" s="54"/>
      <c r="W13" s="54"/>
      <c r="X13" s="51"/>
      <c r="Y13" s="50"/>
      <c r="Z13" s="51"/>
      <c r="AA13" s="51"/>
      <c r="AB13" s="51"/>
      <c r="AC13" s="52"/>
      <c r="AD13" s="53"/>
      <c r="AE13" s="54"/>
      <c r="AF13" s="54"/>
      <c r="AG13" s="50"/>
      <c r="AH13" s="50"/>
      <c r="AI13" s="55"/>
    </row>
    <row r="14" customFormat="false" ht="14.25" hidden="false" customHeight="false" outlineLevel="0" collapsed="false">
      <c r="A14" s="50"/>
      <c r="B14" s="50"/>
      <c r="C14" s="50"/>
      <c r="D14" s="50"/>
      <c r="H14" s="51"/>
      <c r="I14" s="51"/>
      <c r="J14" s="50"/>
      <c r="K14" s="50"/>
      <c r="L14" s="52"/>
      <c r="M14" s="52"/>
      <c r="N14" s="50"/>
      <c r="O14" s="51"/>
      <c r="P14" s="50"/>
      <c r="Q14" s="51"/>
      <c r="R14" s="51"/>
      <c r="S14" s="51"/>
      <c r="T14" s="52"/>
      <c r="U14" s="53"/>
      <c r="V14" s="54"/>
      <c r="W14" s="54"/>
      <c r="X14" s="51"/>
      <c r="Y14" s="50"/>
      <c r="Z14" s="51"/>
      <c r="AA14" s="51"/>
      <c r="AB14" s="51"/>
      <c r="AC14" s="52"/>
      <c r="AD14" s="53"/>
      <c r="AE14" s="54"/>
      <c r="AF14" s="54"/>
      <c r="AG14" s="50"/>
      <c r="AH14" s="50"/>
      <c r="AI14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2023-07-26T15:11:31Z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