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umann\Documents\JupyterNotebooks\example_transfer\"/>
    </mc:Choice>
  </mc:AlternateContent>
  <xr:revisionPtr revIDLastSave="0" documentId="13_ncr:1_{193365DB-6A80-4A6D-AD80-60F39135B6B8}" xr6:coauthVersionLast="36" xr6:coauthVersionMax="36" xr10:uidLastSave="{00000000-0000-0000-0000-000000000000}"/>
  <bookViews>
    <workbookView xWindow="0" yWindow="0" windowWidth="19200" windowHeight="6970" xr2:uid="{00000000-000D-0000-FFFF-FFFF00000000}"/>
  </bookViews>
  <sheets>
    <sheet name="1-s2.0-S266710932300489X-mmc3_J" sheetId="1" r:id="rId1"/>
  </sheets>
  <calcPr calcId="191029"/>
</workbook>
</file>

<file path=xl/calcChain.xml><?xml version="1.0" encoding="utf-8"?>
<calcChain xmlns="http://schemas.openxmlformats.org/spreadsheetml/2006/main">
  <c r="AO3" i="1" l="1"/>
  <c r="AO4" i="1"/>
  <c r="AO2" i="1" l="1"/>
  <c r="AI3" i="1" l="1"/>
  <c r="AI4" i="1"/>
  <c r="AI2" i="1"/>
</calcChain>
</file>

<file path=xl/sharedStrings.xml><?xml version="1.0" encoding="utf-8"?>
<sst xmlns="http://schemas.openxmlformats.org/spreadsheetml/2006/main" count="118" uniqueCount="100">
  <si>
    <t>support</t>
  </si>
  <si>
    <t>Elements</t>
  </si>
  <si>
    <t>mass_fractions</t>
  </si>
  <si>
    <t>ZrO2</t>
  </si>
  <si>
    <t>Fe,In,Ce,Co,Cu,Zn,K</t>
  </si>
  <si>
    <t>0.0035,0.0075,0.0190,0.0000,0.0000,0.0000,0.0000</t>
  </si>
  <si>
    <t>TiO2</t>
  </si>
  <si>
    <t>0.0363,0.0000,0.0037,0.0018,0.0000,0.0000,0.0065</t>
  </si>
  <si>
    <t>Al2O3</t>
  </si>
  <si>
    <t>name</t>
  </si>
  <si>
    <t>x_r CO2 (%)</t>
  </si>
  <si>
    <t>S_p MeOH (%)</t>
  </si>
  <si>
    <t>S_p CH4 (%)</t>
  </si>
  <si>
    <t>S_p CO (%)</t>
  </si>
  <si>
    <t>S_p C2-C4 (%)</t>
  </si>
  <si>
    <t>r_specific_mass CO (mol/(h*gMetal))</t>
  </si>
  <si>
    <t>WHSV (ml/g/h)</t>
  </si>
  <si>
    <t>x CO2 (%)</t>
  </si>
  <si>
    <t>x H2 (%)</t>
  </si>
  <si>
    <t>x He (%)</t>
  </si>
  <si>
    <t>x N2 (%)</t>
  </si>
  <si>
    <t>set_pressure (bar)</t>
  </si>
  <si>
    <t>flow_rate (mL/min)</t>
  </si>
  <si>
    <t>r_specific_mass CH4 (mol/(h*gMetal))</t>
  </si>
  <si>
    <t>r_specific_mass MeOH (mol/(h*gMetal))</t>
  </si>
  <si>
    <t>r_specific_mass CO2 (mol/(h*gMetal))</t>
  </si>
  <si>
    <t>reaction_name</t>
  </si>
  <si>
    <t>reaction_type</t>
  </si>
  <si>
    <t>CO2 hydrogenation</t>
  </si>
  <si>
    <t>thermal catalysis, hydrogenation</t>
  </si>
  <si>
    <t>set_temperature (C)</t>
  </si>
  <si>
    <t>sample_id</t>
  </si>
  <si>
    <t>diluent</t>
  </si>
  <si>
    <t>diluent_mass (mg)</t>
  </si>
  <si>
    <t>reactor_diameter (mm)</t>
  </si>
  <si>
    <t>reactor_volume (ml)</t>
  </si>
  <si>
    <t>reactor_type</t>
  </si>
  <si>
    <t>pretreatment set_temperature0 (Celsius)</t>
  </si>
  <si>
    <t>pretreatment set_temperature1 (Celsius)</t>
  </si>
  <si>
    <t>pretreatment set_temperature2 (Celsius)</t>
  </si>
  <si>
    <t>pretreatment set_temperature3 (Celsius)</t>
  </si>
  <si>
    <t>pretreatment gas_flow0 N2 (mln)</t>
  </si>
  <si>
    <t>pretreatment gas_flow1 N2 (mln)</t>
  </si>
  <si>
    <t>pretreatment gas_flow2 N2 (mln)</t>
  </si>
  <si>
    <t>pretreatment gas_flow3 N2 (mln)</t>
  </si>
  <si>
    <t>pretreatment gas_flow1 He (mln)</t>
  </si>
  <si>
    <t>pretreatment gas_flow2 H2 (mln)</t>
  </si>
  <si>
    <t>pretreatment gas_flow2 He (mln)</t>
  </si>
  <si>
    <t>pretreatment time1 (min)</t>
  </si>
  <si>
    <t>pretreatment time2 (min)</t>
  </si>
  <si>
    <t>pretreatment time3 (min)</t>
  </si>
  <si>
    <t>pretreatment pressure (bar)</t>
  </si>
  <si>
    <t>SiC</t>
  </si>
  <si>
    <t>fixed-bed</t>
  </si>
  <si>
    <t>mass (mg)</t>
  </si>
  <si>
    <t>pretreatment time0 (min)</t>
  </si>
  <si>
    <t>pretreatment gas_flow0 H2 (mln)</t>
  </si>
  <si>
    <t>pretreatment gas_flow1 H2 (mln)</t>
  </si>
  <si>
    <t>pretreatment gas_flow3 H2 (mln)</t>
  </si>
  <si>
    <t>pretreatment gas_flow0 He (mln)</t>
  </si>
  <si>
    <t>pretreatment gas_flow3 He (mln)</t>
  </si>
  <si>
    <t>datafile</t>
  </si>
  <si>
    <t>Institute-user-project-sample-2_PID</t>
  </si>
  <si>
    <t>Institute-user-project-sample-0_PID</t>
  </si>
  <si>
    <t>Institute-user-project-sample-3_PID</t>
  </si>
  <si>
    <t>datetime</t>
  </si>
  <si>
    <t>23.06.2025</t>
  </si>
  <si>
    <t>catalyst_type</t>
  </si>
  <si>
    <t>supported catalyst</t>
  </si>
  <si>
    <t>storing_institution</t>
  </si>
  <si>
    <t>comment</t>
  </si>
  <si>
    <t>preparation_method</t>
  </si>
  <si>
    <t>preparing_institute</t>
  </si>
  <si>
    <t>surface_area (m2/g)</t>
  </si>
  <si>
    <t>surface_area_method</t>
  </si>
  <si>
    <t>Institute/Department</t>
  </si>
  <si>
    <t>some comment that does not fit anywhere else</t>
  </si>
  <si>
    <t>spray flame synthesis</t>
  </si>
  <si>
    <t>co-precipitation</t>
  </si>
  <si>
    <t>impregnation</t>
  </si>
  <si>
    <t>BET</t>
  </si>
  <si>
    <t>TEM</t>
  </si>
  <si>
    <t>preparator</t>
  </si>
  <si>
    <t>lab scientist</t>
  </si>
  <si>
    <t>form</t>
  </si>
  <si>
    <t>powder</t>
  </si>
  <si>
    <t>sievefraction</t>
  </si>
  <si>
    <t>thin film</t>
  </si>
  <si>
    <t>Institute/Department2</t>
  </si>
  <si>
    <t>Institute/Department3</t>
  </si>
  <si>
    <t>catalyst name</t>
  </si>
  <si>
    <t>catalyst 1 measurement 1</t>
  </si>
  <si>
    <t>catalyst 2 measurement</t>
  </si>
  <si>
    <t>catalyst 3 measurement</t>
  </si>
  <si>
    <t>Cu, Zn, O</t>
  </si>
  <si>
    <t>Cu, Zn, Al, O</t>
  </si>
  <si>
    <t>0.25,0.50,0.08,0.17</t>
  </si>
  <si>
    <t>catalyst 1a</t>
  </si>
  <si>
    <t>catalyst 2a</t>
  </si>
  <si>
    <t>catalyst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</si>
</sst>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37" borderId="0" xfId="0" applyFill="1" applyAlignment="1">
      <alignment wrapText="1"/>
    </xf>
    <xf numFmtId="0" fontId="0" fillId="36" borderId="0" xfId="0" applyFill="1" applyAlignment="1">
      <alignment wrapText="1"/>
    </xf>
    <xf numFmtId="14" fontId="0" fillId="33" borderId="0" xfId="0" applyNumberForma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"/>
  <sheetViews>
    <sheetView tabSelected="1" workbookViewId="0">
      <selection activeCell="B5" sqref="B5"/>
    </sheetView>
  </sheetViews>
  <sheetFormatPr defaultRowHeight="14.5" x14ac:dyDescent="0.35"/>
  <cols>
    <col min="1" max="1" width="11.6328125" customWidth="1"/>
    <col min="2" max="2" width="11.6328125" style="1" customWidth="1"/>
    <col min="3" max="3" width="11.453125" style="1" customWidth="1"/>
    <col min="4" max="4" width="8.54296875" style="1" customWidth="1"/>
    <col min="5" max="5" width="7.08984375" style="1" customWidth="1"/>
    <col min="6" max="7" width="8.6328125" style="1" customWidth="1"/>
    <col min="8" max="8" width="7.81640625" style="1" customWidth="1"/>
    <col min="9" max="9" width="8.6328125" style="1" customWidth="1"/>
    <col min="10" max="10" width="10.453125" style="13" customWidth="1"/>
    <col min="11" max="11" width="13.90625" style="13" customWidth="1"/>
    <col min="12" max="12" width="11.7265625" style="14" customWidth="1"/>
    <col min="13" max="13" width="10.08984375" style="14" customWidth="1"/>
    <col min="14" max="14" width="11" style="14" customWidth="1"/>
    <col min="15" max="15" width="12.08984375" style="15" customWidth="1"/>
    <col min="16" max="16" width="14.81640625" style="15" customWidth="1"/>
    <col min="17" max="18" width="17" style="2" customWidth="1"/>
    <col min="19" max="19" width="12.36328125" style="2" customWidth="1"/>
    <col min="20" max="20" width="10.7265625" style="3" customWidth="1"/>
    <col min="21" max="21" width="9.7265625" style="4" customWidth="1"/>
    <col min="22" max="22" width="8.08984375" style="4" customWidth="1"/>
    <col min="23" max="23" width="7" style="4" customWidth="1"/>
    <col min="24" max="24" width="9.36328125" style="4" customWidth="1"/>
    <col min="25" max="25" width="16.453125" style="5" customWidth="1"/>
    <col min="26" max="26" width="15.81640625" style="5" customWidth="1"/>
    <col min="27" max="27" width="16.54296875" style="5" customWidth="1"/>
    <col min="28" max="28" width="16.36328125" style="5" customWidth="1"/>
    <col min="29" max="29" width="10.6328125" style="6" customWidth="1"/>
    <col min="30" max="36" width="8.7265625" style="6"/>
    <col min="37" max="39" width="8.7265625" style="7"/>
    <col min="40" max="42" width="8.7265625" style="8"/>
    <col min="43" max="63" width="8.7265625" style="9"/>
  </cols>
  <sheetData>
    <row r="1" spans="1:63" ht="51" customHeight="1" x14ac:dyDescent="0.35">
      <c r="A1" t="s">
        <v>9</v>
      </c>
      <c r="B1" s="1" t="s">
        <v>90</v>
      </c>
      <c r="C1" s="1" t="s">
        <v>31</v>
      </c>
      <c r="D1" s="1" t="s">
        <v>65</v>
      </c>
      <c r="E1" s="1" t="s">
        <v>0</v>
      </c>
      <c r="F1" s="1" t="s">
        <v>67</v>
      </c>
      <c r="G1" s="1" t="s">
        <v>69</v>
      </c>
      <c r="H1" s="1" t="s">
        <v>84</v>
      </c>
      <c r="I1" s="1" t="s">
        <v>70</v>
      </c>
      <c r="J1" s="13" t="s">
        <v>1</v>
      </c>
      <c r="K1" s="13" t="s">
        <v>2</v>
      </c>
      <c r="L1" s="14" t="s">
        <v>71</v>
      </c>
      <c r="M1" s="14" t="s">
        <v>82</v>
      </c>
      <c r="N1" s="14" t="s">
        <v>72</v>
      </c>
      <c r="O1" s="15" t="s">
        <v>73</v>
      </c>
      <c r="P1" s="15" t="s">
        <v>74</v>
      </c>
      <c r="Q1" s="2" t="s">
        <v>26</v>
      </c>
      <c r="R1" s="2" t="s">
        <v>27</v>
      </c>
      <c r="S1" s="2" t="s">
        <v>61</v>
      </c>
      <c r="T1" s="3" t="s">
        <v>10</v>
      </c>
      <c r="U1" s="11" t="s">
        <v>11</v>
      </c>
      <c r="V1" s="11" t="s">
        <v>12</v>
      </c>
      <c r="W1" s="11" t="s">
        <v>13</v>
      </c>
      <c r="X1" s="11" t="s">
        <v>14</v>
      </c>
      <c r="Y1" s="10" t="s">
        <v>15</v>
      </c>
      <c r="Z1" s="10" t="s">
        <v>23</v>
      </c>
      <c r="AA1" s="10" t="s">
        <v>24</v>
      </c>
      <c r="AB1" s="10" t="s">
        <v>25</v>
      </c>
      <c r="AC1" s="6" t="s">
        <v>21</v>
      </c>
      <c r="AD1" s="6" t="s">
        <v>30</v>
      </c>
      <c r="AE1" s="6" t="s">
        <v>22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16</v>
      </c>
      <c r="AK1" s="7" t="s">
        <v>54</v>
      </c>
      <c r="AL1" s="7" t="s">
        <v>32</v>
      </c>
      <c r="AM1" s="7" t="s">
        <v>33</v>
      </c>
      <c r="AN1" s="8" t="s">
        <v>34</v>
      </c>
      <c r="AO1" s="8" t="s">
        <v>35</v>
      </c>
      <c r="AP1" s="8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9" t="s">
        <v>59</v>
      </c>
      <c r="AZ1" s="9" t="s">
        <v>45</v>
      </c>
      <c r="BA1" s="9" t="s">
        <v>47</v>
      </c>
      <c r="BB1" s="9" t="s">
        <v>56</v>
      </c>
      <c r="BC1" s="9" t="s">
        <v>57</v>
      </c>
      <c r="BD1" s="9" t="s">
        <v>46</v>
      </c>
      <c r="BE1" s="9" t="s">
        <v>58</v>
      </c>
      <c r="BF1" s="9" t="s">
        <v>60</v>
      </c>
      <c r="BG1" s="9" t="s">
        <v>55</v>
      </c>
      <c r="BH1" s="9" t="s">
        <v>48</v>
      </c>
      <c r="BI1" s="9" t="s">
        <v>49</v>
      </c>
      <c r="BJ1" s="9" t="s">
        <v>50</v>
      </c>
      <c r="BK1" s="9" t="s">
        <v>51</v>
      </c>
    </row>
    <row r="2" spans="1:63" x14ac:dyDescent="0.35">
      <c r="A2" t="s">
        <v>91</v>
      </c>
      <c r="B2" s="1" t="s">
        <v>97</v>
      </c>
      <c r="C2" s="1" t="s">
        <v>63</v>
      </c>
      <c r="D2" s="12" t="s">
        <v>66</v>
      </c>
      <c r="E2" s="1" t="s">
        <v>3</v>
      </c>
      <c r="F2" s="1" t="s">
        <v>68</v>
      </c>
      <c r="G2" s="1" t="s">
        <v>75</v>
      </c>
      <c r="H2" s="1" t="s">
        <v>85</v>
      </c>
      <c r="I2" s="1" t="s">
        <v>76</v>
      </c>
      <c r="J2" s="13" t="s">
        <v>4</v>
      </c>
      <c r="K2" s="13" t="s">
        <v>5</v>
      </c>
      <c r="L2" s="14" t="s">
        <v>77</v>
      </c>
      <c r="M2" s="14" t="s">
        <v>83</v>
      </c>
      <c r="N2" s="14" t="s">
        <v>75</v>
      </c>
      <c r="O2" s="15">
        <v>25.5</v>
      </c>
      <c r="P2" s="15" t="s">
        <v>80</v>
      </c>
      <c r="Q2" s="2" t="s">
        <v>28</v>
      </c>
      <c r="R2" s="2" t="s">
        <v>29</v>
      </c>
      <c r="T2" s="16">
        <v>0.63914271199999995</v>
      </c>
      <c r="U2" s="17">
        <v>38.433384570000001</v>
      </c>
      <c r="V2" s="17">
        <v>2.612947321</v>
      </c>
      <c r="W2" s="17">
        <v>58.953668110000002</v>
      </c>
      <c r="X2" s="17">
        <v>0</v>
      </c>
      <c r="Y2" s="18">
        <v>1.4402549000000001E-2</v>
      </c>
      <c r="Z2" s="18">
        <v>6.34178E-4</v>
      </c>
      <c r="AA2" s="18">
        <v>9.4070899999999999E-3</v>
      </c>
      <c r="AB2" s="18">
        <v>2.4443817E-2</v>
      </c>
      <c r="AC2" s="6">
        <v>50</v>
      </c>
      <c r="AD2" s="6">
        <v>250</v>
      </c>
      <c r="AE2" s="6">
        <v>12.5</v>
      </c>
      <c r="AF2" s="6">
        <v>15</v>
      </c>
      <c r="AG2" s="6">
        <v>45</v>
      </c>
      <c r="AH2" s="6">
        <v>12</v>
      </c>
      <c r="AI2" s="6">
        <f>100-AF2-AG2-AH2</f>
        <v>28</v>
      </c>
      <c r="AJ2" s="6">
        <v>10000</v>
      </c>
      <c r="AK2" s="7">
        <v>50</v>
      </c>
      <c r="AL2" s="7" t="s">
        <v>52</v>
      </c>
      <c r="AM2" s="7">
        <v>200</v>
      </c>
      <c r="AN2" s="8">
        <v>2</v>
      </c>
      <c r="AO2" s="8">
        <f>(PI()*AN2^2*300)/1000</f>
        <v>3.7699111843077517</v>
      </c>
      <c r="AP2" s="8" t="s">
        <v>53</v>
      </c>
      <c r="AQ2" s="9">
        <v>20</v>
      </c>
      <c r="AR2" s="9">
        <v>250</v>
      </c>
      <c r="AS2" s="9">
        <v>250</v>
      </c>
      <c r="AT2" s="9">
        <v>250</v>
      </c>
      <c r="AU2" s="9">
        <v>10</v>
      </c>
      <c r="AV2" s="9">
        <v>10</v>
      </c>
      <c r="AW2" s="9">
        <v>0</v>
      </c>
      <c r="AX2" s="9">
        <v>0</v>
      </c>
      <c r="AY2" s="9">
        <v>1.5</v>
      </c>
      <c r="AZ2" s="9">
        <v>1.5</v>
      </c>
      <c r="BA2" s="9">
        <v>1.5</v>
      </c>
      <c r="BB2" s="9">
        <v>0</v>
      </c>
      <c r="BC2" s="9">
        <v>0</v>
      </c>
      <c r="BD2" s="9">
        <v>10</v>
      </c>
      <c r="BE2" s="9">
        <v>10</v>
      </c>
      <c r="BF2" s="9">
        <v>1.5</v>
      </c>
      <c r="BG2" s="9">
        <v>0</v>
      </c>
      <c r="BH2" s="9">
        <v>46</v>
      </c>
      <c r="BI2" s="9">
        <v>46</v>
      </c>
      <c r="BJ2" s="9">
        <v>76</v>
      </c>
      <c r="BK2" s="9">
        <v>1</v>
      </c>
    </row>
    <row r="3" spans="1:63" x14ac:dyDescent="0.35">
      <c r="A3" t="s">
        <v>92</v>
      </c>
      <c r="B3" s="1" t="s">
        <v>98</v>
      </c>
      <c r="C3" s="1" t="s">
        <v>62</v>
      </c>
      <c r="D3" s="12" t="s">
        <v>66</v>
      </c>
      <c r="E3" s="1" t="s">
        <v>6</v>
      </c>
      <c r="F3" s="1" t="s">
        <v>68</v>
      </c>
      <c r="G3" s="1" t="s">
        <v>88</v>
      </c>
      <c r="H3" s="1" t="s">
        <v>86</v>
      </c>
      <c r="J3" s="13" t="s">
        <v>94</v>
      </c>
      <c r="K3" s="13" t="s">
        <v>7</v>
      </c>
      <c r="L3" s="14" t="s">
        <v>78</v>
      </c>
      <c r="M3" s="14" t="s">
        <v>83</v>
      </c>
      <c r="N3" s="14" t="s">
        <v>75</v>
      </c>
      <c r="O3" s="15">
        <v>30.2</v>
      </c>
      <c r="P3" s="15" t="s">
        <v>81</v>
      </c>
      <c r="Q3" s="2" t="s">
        <v>28</v>
      </c>
      <c r="R3" s="2" t="s">
        <v>29</v>
      </c>
      <c r="T3" s="16">
        <v>0.88599048800000002</v>
      </c>
      <c r="U3" s="17">
        <v>0</v>
      </c>
      <c r="V3" s="17">
        <v>15.96925903</v>
      </c>
      <c r="W3" s="17">
        <v>78.139383230000007</v>
      </c>
      <c r="X3" s="17">
        <v>0.23352861</v>
      </c>
      <c r="Y3" s="18">
        <v>1.5246795E-2</v>
      </c>
      <c r="Z3" s="18">
        <v>2.8843559999999998E-3</v>
      </c>
      <c r="AA3" s="18">
        <v>0</v>
      </c>
      <c r="AB3" s="18">
        <v>1.8131151000000002E-2</v>
      </c>
      <c r="AC3" s="6">
        <v>50</v>
      </c>
      <c r="AD3" s="6">
        <v>250</v>
      </c>
      <c r="AE3" s="6">
        <v>12.5</v>
      </c>
      <c r="AF3" s="6">
        <v>15</v>
      </c>
      <c r="AG3" s="6">
        <v>45</v>
      </c>
      <c r="AH3" s="6">
        <v>12</v>
      </c>
      <c r="AI3" s="6">
        <f t="shared" ref="AI3:AI4" si="0">100-AF3-AG3-AH3</f>
        <v>28</v>
      </c>
      <c r="AJ3" s="6">
        <v>10000</v>
      </c>
      <c r="AK3" s="7">
        <v>50</v>
      </c>
      <c r="AL3" s="7" t="s">
        <v>52</v>
      </c>
      <c r="AM3" s="7">
        <v>200</v>
      </c>
      <c r="AN3" s="8">
        <v>2</v>
      </c>
      <c r="AO3" s="8">
        <f t="shared" ref="AO3:AO4" si="1">(PI()*AN3^2*300)/1000</f>
        <v>3.7699111843077517</v>
      </c>
      <c r="AP3" s="8" t="s">
        <v>53</v>
      </c>
      <c r="AQ3" s="9">
        <v>20</v>
      </c>
      <c r="AR3" s="9">
        <v>250</v>
      </c>
      <c r="AS3" s="9">
        <v>250</v>
      </c>
      <c r="AT3" s="9">
        <v>250</v>
      </c>
      <c r="AU3" s="9">
        <v>10</v>
      </c>
      <c r="AV3" s="9">
        <v>10</v>
      </c>
      <c r="AW3" s="9">
        <v>0</v>
      </c>
      <c r="AX3" s="9">
        <v>0</v>
      </c>
      <c r="AY3" s="9">
        <v>1.5</v>
      </c>
      <c r="AZ3" s="9">
        <v>1.5</v>
      </c>
      <c r="BA3" s="9">
        <v>1.5</v>
      </c>
      <c r="BB3" s="9">
        <v>0</v>
      </c>
      <c r="BC3" s="9">
        <v>0</v>
      </c>
      <c r="BD3" s="9">
        <v>10</v>
      </c>
      <c r="BE3" s="9">
        <v>10</v>
      </c>
      <c r="BF3" s="9">
        <v>1.5</v>
      </c>
      <c r="BG3" s="9">
        <v>0</v>
      </c>
      <c r="BH3" s="9">
        <v>46</v>
      </c>
      <c r="BI3" s="9">
        <v>46</v>
      </c>
      <c r="BJ3" s="9">
        <v>76</v>
      </c>
      <c r="BK3" s="9">
        <v>1</v>
      </c>
    </row>
    <row r="4" spans="1:63" x14ac:dyDescent="0.35">
      <c r="A4" t="s">
        <v>93</v>
      </c>
      <c r="B4" s="1" t="s">
        <v>99</v>
      </c>
      <c r="C4" s="1" t="s">
        <v>64</v>
      </c>
      <c r="D4" s="12" t="s">
        <v>66</v>
      </c>
      <c r="E4" s="1" t="s">
        <v>8</v>
      </c>
      <c r="F4" s="1" t="s">
        <v>68</v>
      </c>
      <c r="G4" s="1" t="s">
        <v>89</v>
      </c>
      <c r="H4" s="1" t="s">
        <v>87</v>
      </c>
      <c r="J4" s="13" t="s">
        <v>95</v>
      </c>
      <c r="K4" s="13" t="s">
        <v>96</v>
      </c>
      <c r="L4" s="14" t="s">
        <v>79</v>
      </c>
      <c r="M4" s="14" t="s">
        <v>83</v>
      </c>
      <c r="N4" s="14" t="s">
        <v>75</v>
      </c>
      <c r="O4" s="15">
        <v>120</v>
      </c>
      <c r="P4" s="15" t="s">
        <v>80</v>
      </c>
      <c r="Q4" s="2" t="s">
        <v>28</v>
      </c>
      <c r="R4" s="2" t="s">
        <v>29</v>
      </c>
      <c r="T4" s="16">
        <v>0.686568395</v>
      </c>
      <c r="U4" s="17">
        <v>1.968027736</v>
      </c>
      <c r="V4" s="17">
        <v>44.649915700000001</v>
      </c>
      <c r="W4" s="17">
        <v>48.10034469</v>
      </c>
      <c r="X4" s="17">
        <v>0.69010729299999996</v>
      </c>
      <c r="Y4" s="18">
        <v>1.1478377999999999E-2</v>
      </c>
      <c r="Z4" s="18">
        <v>9.8223749999999995E-3</v>
      </c>
      <c r="AA4" s="18">
        <v>4.1732899999999997E-4</v>
      </c>
      <c r="AB4" s="18">
        <v>2.1718082E-2</v>
      </c>
      <c r="AC4" s="6">
        <v>50</v>
      </c>
      <c r="AD4" s="6">
        <v>250</v>
      </c>
      <c r="AE4" s="6">
        <v>12.5</v>
      </c>
      <c r="AF4" s="6">
        <v>15</v>
      </c>
      <c r="AG4" s="6">
        <v>45</v>
      </c>
      <c r="AH4" s="6">
        <v>12</v>
      </c>
      <c r="AI4" s="6">
        <f t="shared" si="0"/>
        <v>28</v>
      </c>
      <c r="AJ4" s="6">
        <v>10000</v>
      </c>
      <c r="AK4" s="7">
        <v>50</v>
      </c>
      <c r="AL4" s="7" t="s">
        <v>52</v>
      </c>
      <c r="AM4" s="7">
        <v>200</v>
      </c>
      <c r="AN4" s="8">
        <v>2</v>
      </c>
      <c r="AO4" s="8">
        <f t="shared" si="1"/>
        <v>3.7699111843077517</v>
      </c>
      <c r="AP4" s="8" t="s">
        <v>53</v>
      </c>
      <c r="AQ4" s="9">
        <v>20</v>
      </c>
      <c r="AR4" s="9">
        <v>250</v>
      </c>
      <c r="AS4" s="9">
        <v>250</v>
      </c>
      <c r="AT4" s="9">
        <v>250</v>
      </c>
      <c r="AU4" s="9">
        <v>10</v>
      </c>
      <c r="AV4" s="9">
        <v>10</v>
      </c>
      <c r="AW4" s="9">
        <v>0</v>
      </c>
      <c r="AX4" s="9">
        <v>0</v>
      </c>
      <c r="AY4" s="9">
        <v>1.5</v>
      </c>
      <c r="AZ4" s="9">
        <v>1.5</v>
      </c>
      <c r="BA4" s="9">
        <v>1.5</v>
      </c>
      <c r="BB4" s="9">
        <v>0</v>
      </c>
      <c r="BC4" s="9">
        <v>0</v>
      </c>
      <c r="BD4" s="9">
        <v>10</v>
      </c>
      <c r="BE4" s="9">
        <v>10</v>
      </c>
      <c r="BF4" s="9">
        <v>1.5</v>
      </c>
      <c r="BG4" s="9">
        <v>0</v>
      </c>
      <c r="BH4" s="9">
        <v>46</v>
      </c>
      <c r="BI4" s="9">
        <v>46</v>
      </c>
      <c r="BJ4" s="9">
        <v>76</v>
      </c>
      <c r="BK4" s="9">
        <v>1</v>
      </c>
    </row>
    <row r="5" spans="1:63" x14ac:dyDescent="0.35">
      <c r="D5" s="12"/>
    </row>
    <row r="6" spans="1:63" x14ac:dyDescent="0.35">
      <c r="D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1-s2.0-S266710932300489X-mmc3_J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Schumann</dc:creator>
  <cp:lastModifiedBy>Julia Schumann</cp:lastModifiedBy>
  <dcterms:created xsi:type="dcterms:W3CDTF">2025-04-28T11:31:15Z</dcterms:created>
  <dcterms:modified xsi:type="dcterms:W3CDTF">2025-06-23T15:14:02Z</dcterms:modified>
</cp:coreProperties>
</file>