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Indicators" sheetId="2" r:id="rId5"/>
  </sheets>
  <definedNames/>
  <calcPr/>
</workbook>
</file>

<file path=xl/sharedStrings.xml><?xml version="1.0" encoding="utf-8"?>
<sst xmlns="http://schemas.openxmlformats.org/spreadsheetml/2006/main" count="242" uniqueCount="138">
  <si>
    <t>RDF FAIR indicators version</t>
  </si>
  <si>
    <t>v0.05</t>
  </si>
  <si>
    <r>
      <rPr/>
      <t xml:space="preserve">for full details of the indicators, see </t>
    </r>
    <r>
      <rPr>
        <color rgb="FF1155CC"/>
        <u/>
      </rPr>
      <t>https://www.rd-alliance.org/system/files/FAIR%20Data%20Maturity%20Model_%20specification%20and%20guidelines_v1.00.pdf</t>
    </r>
  </si>
  <si>
    <t>Project name</t>
  </si>
  <si>
    <t>Assessment date</t>
  </si>
  <si>
    <t>Dataset version</t>
  </si>
  <si>
    <t>Dataset link</t>
  </si>
  <si>
    <t>Instructions</t>
  </si>
  <si>
    <t>1. Create a copy of this document for your project or dataset before starting the assessment.</t>
  </si>
  <si>
    <t>2. Provide the name of the project (or dataset), the date of the assessement and the version of the dataset, ideally with a direct link to an archived version or spreadsheet</t>
  </si>
  <si>
    <r>
      <rPr>
        <rFont val="Arial"/>
        <color theme="1"/>
      </rPr>
      <t>3. Using the</t>
    </r>
    <r>
      <rPr>
        <rFont val="Arial"/>
        <b/>
        <color theme="1"/>
      </rPr>
      <t xml:space="preserve"> drop-down</t>
    </r>
    <r>
      <rPr>
        <rFont val="Arial"/>
        <color theme="1"/>
      </rPr>
      <t xml:space="preserve"> provided, score each indicator </t>
    </r>
    <r>
      <rPr>
        <rFont val="Arial"/>
        <b/>
        <color theme="1"/>
      </rPr>
      <t>IN COLUMN F ONLY</t>
    </r>
    <r>
      <rPr>
        <rFont val="Arial"/>
        <color theme="1"/>
      </rPr>
      <t xml:space="preserve"> as one of:</t>
    </r>
  </si>
  <si>
    <t>1 - dataset fulfils this indicator</t>
  </si>
  <si>
    <t>0 - dataset does not fulfil this indicator</t>
  </si>
  <si>
    <t>NA - this indicator does not apply to the dataset</t>
  </si>
  <si>
    <t>This assessment is deliberately made in a binary format for the purposes of simplification. For indicators that partially apply, use the following rule of thumb:</t>
  </si>
  <si>
    <t>- If most (meta)data fulfil the indicator and further work in this area would be unlikely to result in a big gain for the dataset, score as 1</t>
  </si>
  <si>
    <t>- If most (meta)data do not fulfil the indicator and further work in this area would likely result in major improvements for the dataset, score as 0</t>
  </si>
  <si>
    <t>Columns G and H as well as scores will be populated automatically and generate a warning pop-up if you try to edit them</t>
  </si>
  <si>
    <t>The following scores are calculated for the full set of indicators, for all essential indicators and for all non-essential indicators:</t>
  </si>
  <si>
    <t>Score total = # fullfilled / # total (in relevant category)</t>
  </si>
  <si>
    <t>Score applicable = # fullfilled / (# total - # NA) (in relevant category)</t>
  </si>
  <si>
    <t>%NA = # NA / # total (in relevant category)</t>
  </si>
  <si>
    <t>Principle</t>
  </si>
  <si>
    <t>Sub-principle</t>
  </si>
  <si>
    <t>ID</t>
  </si>
  <si>
    <t>Indicator</t>
  </si>
  <si>
    <t>Priority</t>
  </si>
  <si>
    <t>Assessment overall</t>
  </si>
  <si>
    <t>Assessment Essential</t>
  </si>
  <si>
    <t>Assessment non-essential</t>
  </si>
  <si>
    <t>Findable</t>
  </si>
  <si>
    <t>F1</t>
  </si>
  <si>
    <t>RDA-F1-01M</t>
  </si>
  <si>
    <t>Metadata is identified by a persistent identifier</t>
  </si>
  <si>
    <t>Essential</t>
  </si>
  <si>
    <t>RDA-F1-01D</t>
  </si>
  <si>
    <t>Data is identified by a persistent identifier</t>
  </si>
  <si>
    <t>RDA-F1-02M</t>
  </si>
  <si>
    <t>Metadata is identified by a globally unique identifier</t>
  </si>
  <si>
    <t>RDA-F1-02D</t>
  </si>
  <si>
    <t>Data is identified by a globally unique identifier</t>
  </si>
  <si>
    <t>F2</t>
  </si>
  <si>
    <t>RDA-F2-01M</t>
  </si>
  <si>
    <t>Rich metadata is provided to allow discovery</t>
  </si>
  <si>
    <t>F3</t>
  </si>
  <si>
    <t>RDA-F3-01M</t>
  </si>
  <si>
    <t>Metadata includes the identifier for the data</t>
  </si>
  <si>
    <t>F4</t>
  </si>
  <si>
    <t>RDA-F4-01M</t>
  </si>
  <si>
    <t>Metadata is offered in such a way that it can be harvested and indexed</t>
  </si>
  <si>
    <t>Accessible</t>
  </si>
  <si>
    <t>A1</t>
  </si>
  <si>
    <t>RDA-A1-01M</t>
  </si>
  <si>
    <t>Metadata contains information to enable the user to get access to the data</t>
  </si>
  <si>
    <t>Important</t>
  </si>
  <si>
    <t>RDA-A1-02M</t>
  </si>
  <si>
    <t>Metadata can be accessed manually (i.e. with human intervention)</t>
  </si>
  <si>
    <t>RDA-A1-02D</t>
  </si>
  <si>
    <t>Data can be accessed manually (i.e. with human intervention)</t>
  </si>
  <si>
    <t>RDA-A1-03M</t>
  </si>
  <si>
    <t>Metadata identifier resolves to a metadata record</t>
  </si>
  <si>
    <t>RDA-A1-03D</t>
  </si>
  <si>
    <t>Data identifier resolves to a digital object</t>
  </si>
  <si>
    <t>RDA-A1-04M</t>
  </si>
  <si>
    <t>Metadata is accessed through standardised protocol</t>
  </si>
  <si>
    <t>RDA-A1-04D</t>
  </si>
  <si>
    <t>Data is accessible through standardised protocol</t>
  </si>
  <si>
    <t>RDA-A1-05D</t>
  </si>
  <si>
    <t>Data can be accessed automatically (i.e. by a computer program)</t>
  </si>
  <si>
    <t>A1.1</t>
  </si>
  <si>
    <t>RDA-A1.1-01M</t>
  </si>
  <si>
    <t>Metadata is accessible through a free access protocol</t>
  </si>
  <si>
    <t>RDA-A1.1-01D</t>
  </si>
  <si>
    <t>Data is accessible through a free access protocol</t>
  </si>
  <si>
    <t>A1.2</t>
  </si>
  <si>
    <t>RDA-A1.2-01D</t>
  </si>
  <si>
    <t>Data is accessible through an access protocol that supports authentication and authorisation</t>
  </si>
  <si>
    <t>Useful</t>
  </si>
  <si>
    <t>A2</t>
  </si>
  <si>
    <t>RDA-A2-01M</t>
  </si>
  <si>
    <t>Metadata is guaranteed to remain available after data is no longer available</t>
  </si>
  <si>
    <t>Interoperable</t>
  </si>
  <si>
    <t>I1</t>
  </si>
  <si>
    <t>RDA-I1-01M</t>
  </si>
  <si>
    <t>Metadata uses knowledge representation expressed in standardised format</t>
  </si>
  <si>
    <t>RDA-I1-01D</t>
  </si>
  <si>
    <t>Data uses knowledge representation expressed in standardised format</t>
  </si>
  <si>
    <t>RDA-I1-02M</t>
  </si>
  <si>
    <t>Metadata uses machine-understandable knowledge representation</t>
  </si>
  <si>
    <t>RDA-I1-02D</t>
  </si>
  <si>
    <t>Data uses machine-understandable knowledge representation</t>
  </si>
  <si>
    <t>I2</t>
  </si>
  <si>
    <t>RDA-I2-01M</t>
  </si>
  <si>
    <t>Metadata uses FAIR-compliant vocabularies</t>
  </si>
  <si>
    <t>RDA-I2-01D</t>
  </si>
  <si>
    <t>Data uses FAIR-compliant vocabularies</t>
  </si>
  <si>
    <t>I3</t>
  </si>
  <si>
    <t>RDA-I3-01M</t>
  </si>
  <si>
    <t>Metadata includes references to other metadata</t>
  </si>
  <si>
    <t>RDA-I3-01D</t>
  </si>
  <si>
    <t>Data includes references to other data</t>
  </si>
  <si>
    <t>RDA-I3-02M</t>
  </si>
  <si>
    <t>Metadata includes references to other data</t>
  </si>
  <si>
    <t>RDA-I3-02D</t>
  </si>
  <si>
    <t>Data includes qualified references to other data</t>
  </si>
  <si>
    <t>RDA-I3-03M</t>
  </si>
  <si>
    <t>Metadata includes qualified references to other metadata</t>
  </si>
  <si>
    <t>RDA-I3-04M</t>
  </si>
  <si>
    <t>Metadata include qualified references to other data</t>
  </si>
  <si>
    <t>Reusable</t>
  </si>
  <si>
    <t>R1</t>
  </si>
  <si>
    <t>RDA-R1-01M</t>
  </si>
  <si>
    <t>Plurality of accurate and relevant attributes are provided to allow reuse</t>
  </si>
  <si>
    <t>R1.1</t>
  </si>
  <si>
    <t>RDA-R1.1-01M</t>
  </si>
  <si>
    <t>Metadata includes information about the licence under which the data can be reused</t>
  </si>
  <si>
    <t>RDA-R1.1-02M</t>
  </si>
  <si>
    <t>Metadata refers to a standard reuse licence</t>
  </si>
  <si>
    <t>RDA-R1.1-03M</t>
  </si>
  <si>
    <t>Metadata refers to a machine-understandable reuse licence</t>
  </si>
  <si>
    <t>R1.2</t>
  </si>
  <si>
    <t>RDA-R1.2-01M</t>
  </si>
  <si>
    <t>Metadata includes provenance information according to community-specific standards</t>
  </si>
  <si>
    <t>RDA-R1.2-02M</t>
  </si>
  <si>
    <t>Metadata includes provenance information according to a cross-community language</t>
  </si>
  <si>
    <t>R1.3</t>
  </si>
  <si>
    <t>RDA-R1.3-01M</t>
  </si>
  <si>
    <t>Metadata complies with a community standard</t>
  </si>
  <si>
    <t>RDA-R1.3-01D</t>
  </si>
  <si>
    <t>Data complies with a community standard</t>
  </si>
  <si>
    <t>RDA-R1.3-02M</t>
  </si>
  <si>
    <t>Metadata is expressed in compliance with a machine-understandable community standard</t>
  </si>
  <si>
    <t>RDA-R1.3-02D</t>
  </si>
  <si>
    <t>Data is expressed in compliance with a machine-understandable community standard</t>
  </si>
  <si>
    <t>Sum</t>
  </si>
  <si>
    <t>Score total</t>
  </si>
  <si>
    <t>Score applicable</t>
  </si>
  <si>
    <t>% 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</si>
</sst>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u/>
      <color rgb="FF1155CC"/>
    </font>
    <font>
      <u/>
      <color rgb="FF0000FF"/>
    </font>
    <font>
      <color theme="1"/>
      <name val="Arial"/>
    </font>
    <font>
      <i/>
      <color theme="1"/>
      <name val="Arial"/>
    </font>
    <font>
      <b/>
      <sz val="12.0"/>
      <color theme="1"/>
      <name val="Arial"/>
    </font>
    <font>
      <b/>
      <u/>
      <sz val="12.0"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center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3" fontId="4" numFmtId="0" xfId="0" applyAlignment="1" applyFill="1" applyFont="1">
      <alignment horizontal="center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4" fontId="4" numFmtId="0" xfId="0" applyAlignment="1" applyFill="1" applyFont="1">
      <alignment horizontal="center" vertical="bottom"/>
    </xf>
    <xf borderId="0" fillId="4" fontId="4" numFmtId="0" xfId="0" applyAlignment="1" applyFont="1">
      <alignment vertical="bottom"/>
    </xf>
    <xf borderId="0" fillId="0" fontId="4" numFmtId="0" xfId="0" applyFont="1"/>
    <xf borderId="0" fillId="0" fontId="4" numFmtId="10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b98yoWcm7rHQ5kosr1eqvgiXI2ucT7Bh5e4gKnWp90/edit" TargetMode="External"/><Relationship Id="rId2" Type="http://schemas.openxmlformats.org/officeDocument/2006/relationships/hyperlink" Target="https://www.rd-alliance.org/system/files/FAIR%20Data%20Maturity%20Model_%20specification%20and%20guidelines_v1.00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-fair.org/fair-principles/" TargetMode="External"/><Relationship Id="rId2" Type="http://schemas.openxmlformats.org/officeDocument/2006/relationships/hyperlink" Target="https://www.rd-alliance.org/system/files/FAIR%20Data%20Maturity%20Model_%20specification%20and%20guidelines_v1.00.pdf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17.29"/>
  </cols>
  <sheetData>
    <row r="1">
      <c r="A1" s="1" t="s">
        <v>0</v>
      </c>
      <c r="B1" s="2" t="s">
        <v>1</v>
      </c>
      <c r="C1" s="3" t="s">
        <v>2</v>
      </c>
    </row>
    <row r="2">
      <c r="A2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  <row r="7">
      <c r="A7" s="1" t="s">
        <v>7</v>
      </c>
    </row>
    <row r="8">
      <c r="A8" s="4" t="s">
        <v>8</v>
      </c>
    </row>
    <row r="9">
      <c r="A9" s="4" t="s">
        <v>9</v>
      </c>
    </row>
    <row r="10">
      <c r="A10" s="4" t="s">
        <v>10</v>
      </c>
    </row>
    <row r="11">
      <c r="A11" s="4" t="s">
        <v>11</v>
      </c>
    </row>
    <row r="12">
      <c r="A12" s="4" t="s">
        <v>12</v>
      </c>
    </row>
    <row r="13">
      <c r="A13" s="4" t="s">
        <v>13</v>
      </c>
    </row>
    <row r="14">
      <c r="A14" s="4" t="s">
        <v>14</v>
      </c>
    </row>
    <row r="15">
      <c r="A15" s="4" t="s">
        <v>15</v>
      </c>
    </row>
    <row r="16">
      <c r="A16" s="4" t="s">
        <v>16</v>
      </c>
    </row>
    <row r="19">
      <c r="A19" s="5" t="s">
        <v>17</v>
      </c>
    </row>
    <row r="20">
      <c r="A20" s="5" t="s">
        <v>18</v>
      </c>
    </row>
    <row r="21">
      <c r="A21" s="5" t="s">
        <v>19</v>
      </c>
    </row>
    <row r="22">
      <c r="A22" s="5" t="s">
        <v>20</v>
      </c>
    </row>
    <row r="23">
      <c r="A23" s="5" t="s">
        <v>21</v>
      </c>
    </row>
  </sheetData>
  <hyperlinks>
    <hyperlink r:id="rId1" location="gid=0" ref="B1"/>
    <hyperlink r:id="rId2" ref="C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16.71"/>
    <col customWidth="1" min="3" max="3" width="14.0"/>
    <col customWidth="1" min="4" max="4" width="81.43"/>
    <col customWidth="1" min="5" max="5" width="15.43"/>
    <col customWidth="1" min="6" max="6" width="14.86"/>
    <col customWidth="1" min="7" max="7" width="16.14"/>
    <col customWidth="1" min="8" max="8" width="17.0"/>
  </cols>
  <sheetData>
    <row r="1">
      <c r="A1" s="6" t="s">
        <v>22</v>
      </c>
      <c r="B1" s="7" t="s">
        <v>23</v>
      </c>
      <c r="C1" s="7" t="s">
        <v>24</v>
      </c>
      <c r="D1" s="6" t="s">
        <v>25</v>
      </c>
      <c r="E1" s="6" t="s">
        <v>26</v>
      </c>
      <c r="F1" s="8" t="s">
        <v>27</v>
      </c>
      <c r="G1" s="8" t="s">
        <v>28</v>
      </c>
      <c r="H1" s="8" t="s">
        <v>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30</v>
      </c>
      <c r="B2" s="10" t="s">
        <v>31</v>
      </c>
      <c r="C2" s="11" t="s">
        <v>32</v>
      </c>
      <c r="D2" s="11" t="s">
        <v>33</v>
      </c>
      <c r="E2" s="10" t="s">
        <v>34</v>
      </c>
      <c r="F2" s="12"/>
      <c r="G2" s="13" t="str">
        <f t="shared" ref="G2:G42" si="1">if(E2="Essential",F2,"-")</f>
        <v/>
      </c>
      <c r="H2" s="13" t="str">
        <f t="shared" ref="H2:H42" si="2">if(E2="Essential","-",F2)</f>
        <v>-</v>
      </c>
    </row>
    <row r="3">
      <c r="A3" s="14" t="s">
        <v>30</v>
      </c>
      <c r="B3" s="14" t="s">
        <v>31</v>
      </c>
      <c r="C3" s="15" t="s">
        <v>35</v>
      </c>
      <c r="D3" s="15" t="s">
        <v>36</v>
      </c>
      <c r="E3" s="14" t="s">
        <v>34</v>
      </c>
      <c r="F3" s="12"/>
      <c r="G3" s="13" t="str">
        <f t="shared" si="1"/>
        <v/>
      </c>
      <c r="H3" s="13" t="str">
        <f t="shared" si="2"/>
        <v>-</v>
      </c>
    </row>
    <row r="4">
      <c r="A4" s="10" t="s">
        <v>30</v>
      </c>
      <c r="B4" s="10" t="s">
        <v>31</v>
      </c>
      <c r="C4" s="11" t="s">
        <v>37</v>
      </c>
      <c r="D4" s="11" t="s">
        <v>38</v>
      </c>
      <c r="E4" s="10" t="s">
        <v>34</v>
      </c>
      <c r="F4" s="12"/>
      <c r="G4" s="13" t="str">
        <f t="shared" si="1"/>
        <v/>
      </c>
      <c r="H4" s="13" t="str">
        <f t="shared" si="2"/>
        <v>-</v>
      </c>
    </row>
    <row r="5">
      <c r="A5" s="14" t="s">
        <v>30</v>
      </c>
      <c r="B5" s="14" t="s">
        <v>31</v>
      </c>
      <c r="C5" s="15" t="s">
        <v>39</v>
      </c>
      <c r="D5" s="15" t="s">
        <v>40</v>
      </c>
      <c r="E5" s="14" t="s">
        <v>34</v>
      </c>
      <c r="F5" s="12"/>
      <c r="G5" s="13" t="str">
        <f t="shared" si="1"/>
        <v/>
      </c>
      <c r="H5" s="13" t="str">
        <f t="shared" si="2"/>
        <v>-</v>
      </c>
    </row>
    <row r="6">
      <c r="A6" s="10" t="s">
        <v>30</v>
      </c>
      <c r="B6" s="10" t="s">
        <v>41</v>
      </c>
      <c r="C6" s="11" t="s">
        <v>42</v>
      </c>
      <c r="D6" s="11" t="s">
        <v>43</v>
      </c>
      <c r="E6" s="10" t="s">
        <v>34</v>
      </c>
      <c r="F6" s="13"/>
      <c r="G6" s="13" t="str">
        <f t="shared" si="1"/>
        <v/>
      </c>
      <c r="H6" s="13" t="str">
        <f t="shared" si="2"/>
        <v>-</v>
      </c>
    </row>
    <row r="7">
      <c r="A7" s="14" t="s">
        <v>30</v>
      </c>
      <c r="B7" s="14" t="s">
        <v>44</v>
      </c>
      <c r="C7" s="15" t="s">
        <v>45</v>
      </c>
      <c r="D7" s="15" t="s">
        <v>46</v>
      </c>
      <c r="E7" s="14" t="s">
        <v>34</v>
      </c>
      <c r="F7" s="13"/>
      <c r="G7" s="13" t="str">
        <f t="shared" si="1"/>
        <v/>
      </c>
      <c r="H7" s="13" t="str">
        <f t="shared" si="2"/>
        <v>-</v>
      </c>
    </row>
    <row r="8">
      <c r="A8" s="10" t="s">
        <v>30</v>
      </c>
      <c r="B8" s="10" t="s">
        <v>47</v>
      </c>
      <c r="C8" s="11" t="s">
        <v>48</v>
      </c>
      <c r="D8" s="11" t="s">
        <v>49</v>
      </c>
      <c r="E8" s="10" t="s">
        <v>34</v>
      </c>
      <c r="F8" s="13"/>
      <c r="G8" s="13" t="str">
        <f t="shared" si="1"/>
        <v/>
      </c>
      <c r="H8" s="13" t="str">
        <f t="shared" si="2"/>
        <v>-</v>
      </c>
    </row>
    <row r="9">
      <c r="A9" s="14" t="s">
        <v>50</v>
      </c>
      <c r="B9" s="14" t="s">
        <v>51</v>
      </c>
      <c r="C9" s="15" t="s">
        <v>52</v>
      </c>
      <c r="D9" s="15" t="s">
        <v>53</v>
      </c>
      <c r="E9" s="14" t="s">
        <v>54</v>
      </c>
      <c r="F9" s="12"/>
      <c r="G9" s="13" t="str">
        <f t="shared" si="1"/>
        <v>-</v>
      </c>
      <c r="H9" s="13" t="str">
        <f t="shared" si="2"/>
        <v/>
      </c>
    </row>
    <row r="10">
      <c r="A10" s="10" t="s">
        <v>50</v>
      </c>
      <c r="B10" s="10" t="s">
        <v>51</v>
      </c>
      <c r="C10" s="11" t="s">
        <v>55</v>
      </c>
      <c r="D10" s="11" t="s">
        <v>56</v>
      </c>
      <c r="E10" s="10" t="s">
        <v>34</v>
      </c>
      <c r="F10" s="12"/>
      <c r="G10" s="13" t="str">
        <f t="shared" si="1"/>
        <v/>
      </c>
      <c r="H10" s="13" t="str">
        <f t="shared" si="2"/>
        <v>-</v>
      </c>
    </row>
    <row r="11">
      <c r="A11" s="14" t="s">
        <v>50</v>
      </c>
      <c r="B11" s="14" t="s">
        <v>51</v>
      </c>
      <c r="C11" s="15" t="s">
        <v>57</v>
      </c>
      <c r="D11" s="15" t="s">
        <v>58</v>
      </c>
      <c r="E11" s="14" t="s">
        <v>34</v>
      </c>
      <c r="F11" s="13"/>
      <c r="G11" s="13" t="str">
        <f t="shared" si="1"/>
        <v/>
      </c>
      <c r="H11" s="13" t="str">
        <f t="shared" si="2"/>
        <v>-</v>
      </c>
    </row>
    <row r="12">
      <c r="A12" s="10" t="s">
        <v>50</v>
      </c>
      <c r="B12" s="10" t="s">
        <v>51</v>
      </c>
      <c r="C12" s="11" t="s">
        <v>59</v>
      </c>
      <c r="D12" s="11" t="s">
        <v>60</v>
      </c>
      <c r="E12" s="10" t="s">
        <v>34</v>
      </c>
      <c r="F12" s="13"/>
      <c r="G12" s="13" t="str">
        <f t="shared" si="1"/>
        <v/>
      </c>
      <c r="H12" s="13" t="str">
        <f t="shared" si="2"/>
        <v>-</v>
      </c>
    </row>
    <row r="13">
      <c r="A13" s="14" t="s">
        <v>50</v>
      </c>
      <c r="B13" s="14" t="s">
        <v>51</v>
      </c>
      <c r="C13" s="15" t="s">
        <v>61</v>
      </c>
      <c r="D13" s="15" t="s">
        <v>62</v>
      </c>
      <c r="E13" s="14" t="s">
        <v>34</v>
      </c>
      <c r="F13" s="13"/>
      <c r="G13" s="13" t="str">
        <f t="shared" si="1"/>
        <v/>
      </c>
      <c r="H13" s="13" t="str">
        <f t="shared" si="2"/>
        <v>-</v>
      </c>
    </row>
    <row r="14">
      <c r="A14" s="10" t="s">
        <v>50</v>
      </c>
      <c r="B14" s="10" t="s">
        <v>51</v>
      </c>
      <c r="C14" s="11" t="s">
        <v>63</v>
      </c>
      <c r="D14" s="11" t="s">
        <v>64</v>
      </c>
      <c r="E14" s="10" t="s">
        <v>34</v>
      </c>
      <c r="F14" s="13"/>
      <c r="G14" s="13" t="str">
        <f t="shared" si="1"/>
        <v/>
      </c>
      <c r="H14" s="13" t="str">
        <f t="shared" si="2"/>
        <v>-</v>
      </c>
    </row>
    <row r="15">
      <c r="A15" s="14" t="s">
        <v>50</v>
      </c>
      <c r="B15" s="14" t="s">
        <v>51</v>
      </c>
      <c r="C15" s="15" t="s">
        <v>65</v>
      </c>
      <c r="D15" s="15" t="s">
        <v>66</v>
      </c>
      <c r="E15" s="14" t="s">
        <v>34</v>
      </c>
      <c r="F15" s="13"/>
      <c r="G15" s="13" t="str">
        <f t="shared" si="1"/>
        <v/>
      </c>
      <c r="H15" s="13" t="str">
        <f t="shared" si="2"/>
        <v>-</v>
      </c>
    </row>
    <row r="16">
      <c r="A16" s="10" t="s">
        <v>50</v>
      </c>
      <c r="B16" s="10" t="s">
        <v>51</v>
      </c>
      <c r="C16" s="11" t="s">
        <v>67</v>
      </c>
      <c r="D16" s="11" t="s">
        <v>68</v>
      </c>
      <c r="E16" s="10" t="s">
        <v>54</v>
      </c>
      <c r="F16" s="12"/>
      <c r="G16" s="13" t="str">
        <f t="shared" si="1"/>
        <v>-</v>
      </c>
      <c r="H16" s="13" t="str">
        <f t="shared" si="2"/>
        <v/>
      </c>
    </row>
    <row r="17">
      <c r="A17" s="14" t="s">
        <v>50</v>
      </c>
      <c r="B17" s="14" t="s">
        <v>69</v>
      </c>
      <c r="C17" s="15" t="s">
        <v>70</v>
      </c>
      <c r="D17" s="15" t="s">
        <v>71</v>
      </c>
      <c r="E17" s="14" t="s">
        <v>34</v>
      </c>
      <c r="F17" s="13"/>
      <c r="G17" s="13" t="str">
        <f t="shared" si="1"/>
        <v/>
      </c>
      <c r="H17" s="13" t="str">
        <f t="shared" si="2"/>
        <v>-</v>
      </c>
    </row>
    <row r="18">
      <c r="A18" s="10" t="s">
        <v>50</v>
      </c>
      <c r="B18" s="10" t="s">
        <v>69</v>
      </c>
      <c r="C18" s="11" t="s">
        <v>72</v>
      </c>
      <c r="D18" s="11" t="s">
        <v>73</v>
      </c>
      <c r="E18" s="10" t="s">
        <v>54</v>
      </c>
      <c r="F18" s="13"/>
      <c r="G18" s="13" t="str">
        <f t="shared" si="1"/>
        <v>-</v>
      </c>
      <c r="H18" s="13" t="str">
        <f t="shared" si="2"/>
        <v/>
      </c>
    </row>
    <row r="19">
      <c r="A19" s="14" t="s">
        <v>50</v>
      </c>
      <c r="B19" s="14" t="s">
        <v>74</v>
      </c>
      <c r="C19" s="15" t="s">
        <v>75</v>
      </c>
      <c r="D19" s="15" t="s">
        <v>76</v>
      </c>
      <c r="E19" s="14" t="s">
        <v>77</v>
      </c>
      <c r="F19" s="13"/>
      <c r="G19" s="13" t="str">
        <f t="shared" si="1"/>
        <v>-</v>
      </c>
      <c r="H19" s="13" t="str">
        <f t="shared" si="2"/>
        <v/>
      </c>
    </row>
    <row r="20">
      <c r="A20" s="10" t="s">
        <v>50</v>
      </c>
      <c r="B20" s="10" t="s">
        <v>78</v>
      </c>
      <c r="C20" s="11" t="s">
        <v>79</v>
      </c>
      <c r="D20" s="11" t="s">
        <v>80</v>
      </c>
      <c r="E20" s="10" t="s">
        <v>34</v>
      </c>
      <c r="F20" s="13"/>
      <c r="G20" s="13" t="str">
        <f t="shared" si="1"/>
        <v/>
      </c>
      <c r="H20" s="13" t="str">
        <f t="shared" si="2"/>
        <v>-</v>
      </c>
    </row>
    <row r="21">
      <c r="A21" s="14" t="s">
        <v>81</v>
      </c>
      <c r="B21" s="14" t="s">
        <v>82</v>
      </c>
      <c r="C21" s="15" t="s">
        <v>83</v>
      </c>
      <c r="D21" s="15" t="s">
        <v>84</v>
      </c>
      <c r="E21" s="14" t="s">
        <v>54</v>
      </c>
      <c r="F21" s="13"/>
      <c r="G21" s="13" t="str">
        <f t="shared" si="1"/>
        <v>-</v>
      </c>
      <c r="H21" s="13" t="str">
        <f t="shared" si="2"/>
        <v/>
      </c>
    </row>
    <row r="22">
      <c r="A22" s="10" t="s">
        <v>81</v>
      </c>
      <c r="B22" s="10" t="s">
        <v>82</v>
      </c>
      <c r="C22" s="11" t="s">
        <v>85</v>
      </c>
      <c r="D22" s="11" t="s">
        <v>86</v>
      </c>
      <c r="E22" s="10" t="s">
        <v>54</v>
      </c>
      <c r="F22" s="13"/>
      <c r="G22" s="13" t="str">
        <f t="shared" si="1"/>
        <v>-</v>
      </c>
      <c r="H22" s="13" t="str">
        <f t="shared" si="2"/>
        <v/>
      </c>
    </row>
    <row r="23">
      <c r="A23" s="14" t="s">
        <v>81</v>
      </c>
      <c r="B23" s="14" t="s">
        <v>82</v>
      </c>
      <c r="C23" s="15" t="s">
        <v>87</v>
      </c>
      <c r="D23" s="15" t="s">
        <v>88</v>
      </c>
      <c r="E23" s="14" t="s">
        <v>54</v>
      </c>
      <c r="F23" s="13"/>
      <c r="G23" s="13" t="str">
        <f t="shared" si="1"/>
        <v>-</v>
      </c>
      <c r="H23" s="13" t="str">
        <f t="shared" si="2"/>
        <v/>
      </c>
    </row>
    <row r="24">
      <c r="A24" s="10" t="s">
        <v>81</v>
      </c>
      <c r="B24" s="10" t="s">
        <v>82</v>
      </c>
      <c r="C24" s="11" t="s">
        <v>89</v>
      </c>
      <c r="D24" s="11" t="s">
        <v>90</v>
      </c>
      <c r="E24" s="10" t="s">
        <v>54</v>
      </c>
      <c r="F24" s="13"/>
      <c r="G24" s="13" t="str">
        <f t="shared" si="1"/>
        <v>-</v>
      </c>
      <c r="H24" s="13" t="str">
        <f t="shared" si="2"/>
        <v/>
      </c>
    </row>
    <row r="25">
      <c r="A25" s="14" t="s">
        <v>81</v>
      </c>
      <c r="B25" s="14" t="s">
        <v>91</v>
      </c>
      <c r="C25" s="15" t="s">
        <v>92</v>
      </c>
      <c r="D25" s="15" t="s">
        <v>93</v>
      </c>
      <c r="E25" s="14" t="s">
        <v>54</v>
      </c>
      <c r="F25" s="13"/>
      <c r="G25" s="13" t="str">
        <f t="shared" si="1"/>
        <v>-</v>
      </c>
      <c r="H25" s="13" t="str">
        <f t="shared" si="2"/>
        <v/>
      </c>
    </row>
    <row r="26">
      <c r="A26" s="10" t="s">
        <v>81</v>
      </c>
      <c r="B26" s="10" t="s">
        <v>91</v>
      </c>
      <c r="C26" s="11" t="s">
        <v>94</v>
      </c>
      <c r="D26" s="11" t="s">
        <v>95</v>
      </c>
      <c r="E26" s="10" t="s">
        <v>77</v>
      </c>
      <c r="F26" s="13"/>
      <c r="G26" s="13" t="str">
        <f t="shared" si="1"/>
        <v>-</v>
      </c>
      <c r="H26" s="13" t="str">
        <f t="shared" si="2"/>
        <v/>
      </c>
    </row>
    <row r="27">
      <c r="A27" s="14" t="s">
        <v>81</v>
      </c>
      <c r="B27" s="14" t="s">
        <v>96</v>
      </c>
      <c r="C27" s="15" t="s">
        <v>97</v>
      </c>
      <c r="D27" s="15" t="s">
        <v>98</v>
      </c>
      <c r="E27" s="14" t="s">
        <v>54</v>
      </c>
      <c r="F27" s="13"/>
      <c r="G27" s="13" t="str">
        <f t="shared" si="1"/>
        <v>-</v>
      </c>
      <c r="H27" s="13" t="str">
        <f t="shared" si="2"/>
        <v/>
      </c>
    </row>
    <row r="28">
      <c r="A28" s="10" t="s">
        <v>81</v>
      </c>
      <c r="B28" s="10" t="s">
        <v>96</v>
      </c>
      <c r="C28" s="11" t="s">
        <v>99</v>
      </c>
      <c r="D28" s="11" t="s">
        <v>100</v>
      </c>
      <c r="E28" s="10" t="s">
        <v>77</v>
      </c>
      <c r="F28" s="13"/>
      <c r="G28" s="13" t="str">
        <f t="shared" si="1"/>
        <v>-</v>
      </c>
      <c r="H28" s="13" t="str">
        <f t="shared" si="2"/>
        <v/>
      </c>
    </row>
    <row r="29">
      <c r="A29" s="14" t="s">
        <v>81</v>
      </c>
      <c r="B29" s="14" t="s">
        <v>96</v>
      </c>
      <c r="C29" s="15" t="s">
        <v>101</v>
      </c>
      <c r="D29" s="15" t="s">
        <v>102</v>
      </c>
      <c r="E29" s="14" t="s">
        <v>77</v>
      </c>
      <c r="F29" s="13"/>
      <c r="G29" s="13" t="str">
        <f t="shared" si="1"/>
        <v>-</v>
      </c>
      <c r="H29" s="13" t="str">
        <f t="shared" si="2"/>
        <v/>
      </c>
    </row>
    <row r="30">
      <c r="A30" s="10" t="s">
        <v>81</v>
      </c>
      <c r="B30" s="10" t="s">
        <v>96</v>
      </c>
      <c r="C30" s="11" t="s">
        <v>103</v>
      </c>
      <c r="D30" s="11" t="s">
        <v>104</v>
      </c>
      <c r="E30" s="10" t="s">
        <v>77</v>
      </c>
      <c r="F30" s="13"/>
      <c r="G30" s="13" t="str">
        <f t="shared" si="1"/>
        <v>-</v>
      </c>
      <c r="H30" s="13" t="str">
        <f t="shared" si="2"/>
        <v/>
      </c>
    </row>
    <row r="31">
      <c r="A31" s="14" t="s">
        <v>81</v>
      </c>
      <c r="B31" s="14" t="s">
        <v>96</v>
      </c>
      <c r="C31" s="15" t="s">
        <v>105</v>
      </c>
      <c r="D31" s="15" t="s">
        <v>106</v>
      </c>
      <c r="E31" s="14" t="s">
        <v>54</v>
      </c>
      <c r="F31" s="13"/>
      <c r="G31" s="13" t="str">
        <f t="shared" si="1"/>
        <v>-</v>
      </c>
      <c r="H31" s="13" t="str">
        <f t="shared" si="2"/>
        <v/>
      </c>
    </row>
    <row r="32">
      <c r="A32" s="10" t="s">
        <v>81</v>
      </c>
      <c r="B32" s="10" t="s">
        <v>96</v>
      </c>
      <c r="C32" s="11" t="s">
        <v>107</v>
      </c>
      <c r="D32" s="11" t="s">
        <v>108</v>
      </c>
      <c r="E32" s="10" t="s">
        <v>77</v>
      </c>
      <c r="F32" s="13"/>
      <c r="G32" s="13" t="str">
        <f t="shared" si="1"/>
        <v>-</v>
      </c>
      <c r="H32" s="13" t="str">
        <f t="shared" si="2"/>
        <v/>
      </c>
    </row>
    <row r="33">
      <c r="A33" s="14" t="s">
        <v>109</v>
      </c>
      <c r="B33" s="14" t="s">
        <v>110</v>
      </c>
      <c r="C33" s="15" t="s">
        <v>111</v>
      </c>
      <c r="D33" s="15" t="s">
        <v>112</v>
      </c>
      <c r="E33" s="14" t="s">
        <v>34</v>
      </c>
      <c r="F33" s="13"/>
      <c r="G33" s="13" t="str">
        <f t="shared" si="1"/>
        <v/>
      </c>
      <c r="H33" s="13" t="str">
        <f t="shared" si="2"/>
        <v>-</v>
      </c>
    </row>
    <row r="34">
      <c r="A34" s="10" t="s">
        <v>109</v>
      </c>
      <c r="B34" s="10" t="s">
        <v>113</v>
      </c>
      <c r="C34" s="11" t="s">
        <v>114</v>
      </c>
      <c r="D34" s="11" t="s">
        <v>115</v>
      </c>
      <c r="E34" s="10" t="s">
        <v>34</v>
      </c>
      <c r="F34" s="13"/>
      <c r="G34" s="13" t="str">
        <f t="shared" si="1"/>
        <v/>
      </c>
      <c r="H34" s="13" t="str">
        <f t="shared" si="2"/>
        <v>-</v>
      </c>
    </row>
    <row r="35">
      <c r="A35" s="14" t="s">
        <v>109</v>
      </c>
      <c r="B35" s="14" t="s">
        <v>113</v>
      </c>
      <c r="C35" s="15" t="s">
        <v>116</v>
      </c>
      <c r="D35" s="15" t="s">
        <v>117</v>
      </c>
      <c r="E35" s="14" t="s">
        <v>54</v>
      </c>
      <c r="F35" s="13"/>
      <c r="G35" s="13" t="str">
        <f t="shared" si="1"/>
        <v>-</v>
      </c>
      <c r="H35" s="13" t="str">
        <f t="shared" si="2"/>
        <v/>
      </c>
    </row>
    <row r="36">
      <c r="A36" s="10" t="s">
        <v>109</v>
      </c>
      <c r="B36" s="10" t="s">
        <v>113</v>
      </c>
      <c r="C36" s="11" t="s">
        <v>118</v>
      </c>
      <c r="D36" s="11" t="s">
        <v>119</v>
      </c>
      <c r="E36" s="10" t="s">
        <v>54</v>
      </c>
      <c r="F36" s="13"/>
      <c r="G36" s="13" t="str">
        <f t="shared" si="1"/>
        <v>-</v>
      </c>
      <c r="H36" s="13" t="str">
        <f t="shared" si="2"/>
        <v/>
      </c>
    </row>
    <row r="37">
      <c r="A37" s="14" t="s">
        <v>109</v>
      </c>
      <c r="B37" s="14" t="s">
        <v>120</v>
      </c>
      <c r="C37" s="15" t="s">
        <v>121</v>
      </c>
      <c r="D37" s="15" t="s">
        <v>122</v>
      </c>
      <c r="E37" s="14" t="s">
        <v>54</v>
      </c>
      <c r="F37" s="13"/>
      <c r="G37" s="13" t="str">
        <f t="shared" si="1"/>
        <v>-</v>
      </c>
      <c r="H37" s="13" t="str">
        <f t="shared" si="2"/>
        <v/>
      </c>
    </row>
    <row r="38">
      <c r="A38" s="10" t="s">
        <v>109</v>
      </c>
      <c r="B38" s="10" t="s">
        <v>120</v>
      </c>
      <c r="C38" s="11" t="s">
        <v>123</v>
      </c>
      <c r="D38" s="11" t="s">
        <v>124</v>
      </c>
      <c r="E38" s="10" t="s">
        <v>77</v>
      </c>
      <c r="F38" s="13"/>
      <c r="G38" s="13" t="str">
        <f t="shared" si="1"/>
        <v>-</v>
      </c>
      <c r="H38" s="13" t="str">
        <f t="shared" si="2"/>
        <v/>
      </c>
    </row>
    <row r="39">
      <c r="A39" s="14" t="s">
        <v>109</v>
      </c>
      <c r="B39" s="14" t="s">
        <v>125</v>
      </c>
      <c r="C39" s="15" t="s">
        <v>126</v>
      </c>
      <c r="D39" s="15" t="s">
        <v>127</v>
      </c>
      <c r="E39" s="14" t="s">
        <v>34</v>
      </c>
      <c r="F39" s="13"/>
      <c r="G39" s="13" t="str">
        <f t="shared" si="1"/>
        <v/>
      </c>
      <c r="H39" s="13" t="str">
        <f t="shared" si="2"/>
        <v>-</v>
      </c>
    </row>
    <row r="40">
      <c r="A40" s="10" t="s">
        <v>109</v>
      </c>
      <c r="B40" s="10" t="s">
        <v>125</v>
      </c>
      <c r="C40" s="11" t="s">
        <v>128</v>
      </c>
      <c r="D40" s="11" t="s">
        <v>129</v>
      </c>
      <c r="E40" s="10" t="s">
        <v>34</v>
      </c>
      <c r="F40" s="13"/>
      <c r="G40" s="13" t="str">
        <f t="shared" si="1"/>
        <v/>
      </c>
      <c r="H40" s="13" t="str">
        <f t="shared" si="2"/>
        <v>-</v>
      </c>
    </row>
    <row r="41">
      <c r="A41" s="14" t="s">
        <v>109</v>
      </c>
      <c r="B41" s="14" t="s">
        <v>125</v>
      </c>
      <c r="C41" s="15" t="s">
        <v>130</v>
      </c>
      <c r="D41" s="15" t="s">
        <v>131</v>
      </c>
      <c r="E41" s="14" t="s">
        <v>34</v>
      </c>
      <c r="F41" s="13"/>
      <c r="G41" s="13" t="str">
        <f t="shared" si="1"/>
        <v/>
      </c>
      <c r="H41" s="13" t="str">
        <f t="shared" si="2"/>
        <v>-</v>
      </c>
    </row>
    <row r="42">
      <c r="A42" s="10" t="s">
        <v>109</v>
      </c>
      <c r="B42" s="10" t="s">
        <v>125</v>
      </c>
      <c r="C42" s="11" t="s">
        <v>132</v>
      </c>
      <c r="D42" s="11" t="s">
        <v>133</v>
      </c>
      <c r="E42" s="10" t="s">
        <v>54</v>
      </c>
      <c r="F42" s="13"/>
      <c r="G42" s="13" t="str">
        <f t="shared" si="1"/>
        <v>-</v>
      </c>
      <c r="H42" s="13" t="str">
        <f t="shared" si="2"/>
        <v/>
      </c>
    </row>
    <row r="45">
      <c r="E45" s="4" t="s">
        <v>134</v>
      </c>
      <c r="F45" s="16">
        <f t="shared" ref="F45:H45" si="3">sum(F2:F43)</f>
        <v>0</v>
      </c>
      <c r="G45" s="16">
        <f t="shared" si="3"/>
        <v>0</v>
      </c>
      <c r="H45" s="16">
        <f t="shared" si="3"/>
        <v>0</v>
      </c>
    </row>
    <row r="46">
      <c r="A46" s="5" t="s">
        <v>19</v>
      </c>
      <c r="E46" s="4" t="s">
        <v>135</v>
      </c>
      <c r="F46" s="17">
        <f>F$45/41</f>
        <v>0</v>
      </c>
      <c r="G46" s="17">
        <f>G$45/countif(E2:E42,"Essential")</f>
        <v>0</v>
      </c>
      <c r="H46" s="17">
        <f>H$45/(countif(E2:E42,"Important")+countif(E2:E42,"Useful"))</f>
        <v>0</v>
      </c>
    </row>
    <row r="47">
      <c r="A47" s="5" t="s">
        <v>20</v>
      </c>
      <c r="E47" s="4" t="s">
        <v>136</v>
      </c>
      <c r="F47" s="17">
        <f>F$45/(41-countif(F2:F42,"NA"))</f>
        <v>0</v>
      </c>
      <c r="G47" s="17">
        <f>G$45/(countif(E2:E42,"Essential")-countif(G2:G42,"NA"))</f>
        <v>0</v>
      </c>
      <c r="H47" s="17">
        <f>H$45/(countif(E2:E42,"Important")+countif(E2:E42,"Useful")-countif(H2:H42,"NA"))</f>
        <v>0</v>
      </c>
    </row>
    <row r="48">
      <c r="A48" s="5" t="s">
        <v>21</v>
      </c>
      <c r="E48" s="4" t="s">
        <v>137</v>
      </c>
      <c r="F48" s="17">
        <f>countif(F2:F42,"NA")/41</f>
        <v>0</v>
      </c>
      <c r="G48" s="17">
        <f>countif(G2:G42,"NA")/(countif(E2:E42,"Essential"))</f>
        <v>0</v>
      </c>
      <c r="H48" s="17">
        <f>countif(G2:G42,"NA")/(countif(E2:E42,"Important")+countif(E2:E42,"Useful"))</f>
        <v>0</v>
      </c>
    </row>
  </sheetData>
  <conditionalFormatting sqref="E1:E1000">
    <cfRule type="cellIs" dxfId="0" priority="1" operator="equal">
      <formula>"Essential"</formula>
    </cfRule>
  </conditionalFormatting>
  <conditionalFormatting sqref="E1:E100">
    <cfRule type="cellIs" dxfId="1" priority="2" operator="equal">
      <formula>"Important"</formula>
    </cfRule>
  </conditionalFormatting>
  <conditionalFormatting sqref="E1:E1000">
    <cfRule type="cellIs" dxfId="2" priority="3" operator="equal">
      <formula>"Useful"</formula>
    </cfRule>
  </conditionalFormatting>
  <dataValidations>
    <dataValidation type="list" allowBlank="1" sqref="F2:F42">
      <formula1>"1,0,NA"</formula1>
    </dataValidation>
  </dataValidations>
  <hyperlinks>
    <hyperlink r:id="rId1" ref="B1"/>
    <hyperlink r:id="rId2" ref="C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"/>
</worksheet>
</file>