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408" activeTab="1"/>
  </bookViews>
  <sheets>
    <sheet name="Bài 1" sheetId="1" r:id="rId1"/>
    <sheet name="Bài 2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15" i="2"/>
  <c r="J9" i="2" l="1"/>
  <c r="J11" i="2"/>
  <c r="J12" i="2"/>
  <c r="I16" i="2"/>
  <c r="J16" i="2" s="1"/>
  <c r="I15" i="2"/>
  <c r="I13" i="2"/>
  <c r="J13" i="2" s="1"/>
  <c r="I12" i="2"/>
  <c r="I11" i="2"/>
  <c r="I9" i="2"/>
  <c r="I8" i="2"/>
  <c r="I10" i="2"/>
  <c r="J10" i="2" s="1"/>
  <c r="I14" i="2"/>
  <c r="J14" i="2" s="1"/>
  <c r="G17" i="1"/>
  <c r="F6" i="1"/>
  <c r="G6" i="1" s="1"/>
  <c r="F7" i="1"/>
  <c r="G7" i="1" s="1"/>
  <c r="F8" i="1"/>
  <c r="G8" i="1" s="1"/>
  <c r="F11" i="1"/>
  <c r="G11" i="1" s="1"/>
  <c r="F12" i="1"/>
  <c r="G12" i="1" s="1"/>
  <c r="F13" i="1"/>
  <c r="G13" i="1" s="1"/>
  <c r="F14" i="1"/>
  <c r="G14" i="1" s="1"/>
  <c r="F5" i="1"/>
  <c r="G5" i="1" s="1"/>
  <c r="I17" i="2" l="1"/>
  <c r="J17" i="2" s="1"/>
  <c r="G9" i="1"/>
  <c r="F23" i="1" s="1"/>
  <c r="G15" i="1"/>
  <c r="F9" i="1"/>
  <c r="F15" i="1"/>
  <c r="F22" i="1" l="1"/>
  <c r="F24" i="1" s="1"/>
</calcChain>
</file>

<file path=xl/sharedStrings.xml><?xml version="1.0" encoding="utf-8"?>
<sst xmlns="http://schemas.openxmlformats.org/spreadsheetml/2006/main" count="86" uniqueCount="75">
  <si>
    <t>BẢNG BÁO GIÁ SẢN PHẨM</t>
  </si>
  <si>
    <t>TT</t>
  </si>
  <si>
    <t>A</t>
  </si>
  <si>
    <t>+</t>
  </si>
  <si>
    <t>B</t>
  </si>
  <si>
    <t>C</t>
  </si>
  <si>
    <t>Tên sản phẩm/ nhóm sản phẩm</t>
  </si>
  <si>
    <t>Văn phòng phẩm</t>
  </si>
  <si>
    <t>Bút bi</t>
  </si>
  <si>
    <t>Bút viết bảng</t>
  </si>
  <si>
    <t>Giấy in A4</t>
  </si>
  <si>
    <t>Cặp giấy trình kỳ</t>
  </si>
  <si>
    <t>Bàn 120 x 60</t>
  </si>
  <si>
    <t>Bàn 120 x 80</t>
  </si>
  <si>
    <t>Ghế xếp Xuân Hòa</t>
  </si>
  <si>
    <t>Ghế xếp Hòa Phát</t>
  </si>
  <si>
    <t>Vận chuyển</t>
  </si>
  <si>
    <t>Cộng</t>
  </si>
  <si>
    <t>ĐVT</t>
  </si>
  <si>
    <t>Đơn giá</t>
  </si>
  <si>
    <t>SL</t>
  </si>
  <si>
    <t>Thành Tiền</t>
  </si>
  <si>
    <t>Thuế VAT</t>
  </si>
  <si>
    <t>Cái</t>
  </si>
  <si>
    <t>Ram</t>
  </si>
  <si>
    <t xml:space="preserve">Cái </t>
  </si>
  <si>
    <t>Tổng giá trị đơn hàng</t>
  </si>
  <si>
    <t>Sản phẩm dịch vụ</t>
  </si>
  <si>
    <t>Sản phẩm/ dịch vụ khác</t>
  </si>
  <si>
    <t>Bàn,ghế văn phòng</t>
  </si>
  <si>
    <t>Hộp 20c</t>
  </si>
  <si>
    <t>Lắp đặt (Miễn phí)</t>
  </si>
  <si>
    <t>s</t>
  </si>
  <si>
    <t>BẢNG TỔNG KẾT ĐIỂM HỌC KỲ I</t>
  </si>
  <si>
    <t>Họ và tên:</t>
  </si>
  <si>
    <t xml:space="preserve">Nguyễn Tuấn Thịnh </t>
  </si>
  <si>
    <t>Lớp:</t>
  </si>
  <si>
    <t>12A</t>
  </si>
  <si>
    <t>STT</t>
  </si>
  <si>
    <t xml:space="preserve">Môn Học </t>
  </si>
  <si>
    <t>Điểm hệ số 1</t>
  </si>
  <si>
    <t xml:space="preserve">Điểm 2 </t>
  </si>
  <si>
    <t xml:space="preserve">Điểm 3 </t>
  </si>
  <si>
    <t xml:space="preserve">Tổng kết môn </t>
  </si>
  <si>
    <t xml:space="preserve">Xếp loại </t>
  </si>
  <si>
    <t xml:space="preserve">Ghi chú </t>
  </si>
  <si>
    <t xml:space="preserve">Điểm hệ số 2 </t>
  </si>
  <si>
    <t xml:space="preserve">Điểm 1 </t>
  </si>
  <si>
    <t>Tổng kết chung</t>
  </si>
  <si>
    <t xml:space="preserve">Toán </t>
  </si>
  <si>
    <t xml:space="preserve">Lý </t>
  </si>
  <si>
    <t xml:space="preserve">Hóa </t>
  </si>
  <si>
    <t xml:space="preserve">Văn </t>
  </si>
  <si>
    <t>Sử</t>
  </si>
  <si>
    <t xml:space="preserve">ĐỊa </t>
  </si>
  <si>
    <t xml:space="preserve">Ngoại ngữ </t>
  </si>
  <si>
    <t xml:space="preserve">Tin học </t>
  </si>
  <si>
    <t xml:space="preserve">Giáo dục công dân </t>
  </si>
  <si>
    <t xml:space="preserve">Điểm thi </t>
  </si>
  <si>
    <t xml:space="preserve">Tổng kết học kỳ: </t>
  </si>
  <si>
    <t xml:space="preserve">Xếp loại học kỳ: </t>
  </si>
  <si>
    <t xml:space="preserve">Khá </t>
  </si>
  <si>
    <t>Điều kiện xếp loại:</t>
  </si>
  <si>
    <t>1) Có ít nhất 2 điểm hệ số 1</t>
  </si>
  <si>
    <t xml:space="preserve">2) Phải có điểm hệ số 2 </t>
  </si>
  <si>
    <t>3) Điểm thi không nhỏ hơn 4.0</t>
  </si>
  <si>
    <t xml:space="preserve">4) Tất cả các môn phải đủ điều kiện xếp loại </t>
  </si>
  <si>
    <t xml:space="preserve">Xếp loại: </t>
  </si>
  <si>
    <t xml:space="preserve">Không đạt </t>
  </si>
  <si>
    <t xml:space="preserve">Đạt </t>
  </si>
  <si>
    <t>Giỏi</t>
  </si>
  <si>
    <t>Trung bình dưới 5.0</t>
  </si>
  <si>
    <t xml:space="preserve">5.0 đến dưới 6.5 </t>
  </si>
  <si>
    <t xml:space="preserve">Từ 6.5 đến 8.0 </t>
  </si>
  <si>
    <t xml:space="preserve">Từ 8.0 trở lên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</si>
</sst>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-* #,##0\ _₫_-;\-* #,##0\ _₫_-;_-* &quot;-&quot;??\ _₫_-;_-@_-"/>
    <numFmt numFmtId="165" formatCode="0.0"/>
  </numFmts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3F3F3F"/>
      <name val="Times New Roman"/>
      <family val="1"/>
    </font>
    <font>
      <sz val="12"/>
      <color theme="1"/>
      <name val="Times New Roman"/>
      <family val="1"/>
    </font>
    <font>
      <i/>
      <sz val="12"/>
      <color rgb="FF3F3F3F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8" fillId="2" borderId="2" xfId="2" applyFont="1" applyBorder="1" applyAlignment="1">
      <alignment horizontal="center" vertical="center"/>
    </xf>
    <xf numFmtId="0" fontId="9" fillId="0" borderId="0" xfId="0" applyFont="1"/>
    <xf numFmtId="0" fontId="10" fillId="2" borderId="2" xfId="2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2" borderId="1" xfId="2" applyFont="1" applyAlignment="1">
      <alignment horizontal="center" vertical="center"/>
    </xf>
    <xf numFmtId="164" fontId="9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9" fillId="0" borderId="3" xfId="0" applyFont="1" applyBorder="1"/>
    <xf numFmtId="164" fontId="5" fillId="0" borderId="3" xfId="1" applyNumberFormat="1" applyFont="1" applyBorder="1"/>
    <xf numFmtId="0" fontId="9" fillId="0" borderId="0" xfId="0" applyFont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8" fillId="2" borderId="1" xfId="2" applyNumberFormat="1" applyFont="1" applyAlignment="1">
      <alignment horizontal="center" vertical="center"/>
    </xf>
    <xf numFmtId="164" fontId="10" fillId="2" borderId="2" xfId="2" applyNumberFormat="1" applyFont="1" applyBorder="1" applyAlignment="1">
      <alignment horizontal="center" vertical="center"/>
    </xf>
    <xf numFmtId="164" fontId="8" fillId="2" borderId="2" xfId="2" applyNumberFormat="1" applyFont="1" applyBorder="1" applyAlignment="1">
      <alignment horizontal="center" vertical="center"/>
    </xf>
    <xf numFmtId="9" fontId="10" fillId="2" borderId="2" xfId="2" applyNumberFormat="1" applyFont="1" applyBorder="1" applyAlignment="1">
      <alignment horizontal="right" vertical="center"/>
    </xf>
    <xf numFmtId="164" fontId="9" fillId="0" borderId="2" xfId="1" applyNumberFormat="1" applyFont="1" applyBorder="1" applyAlignment="1">
      <alignment horizontal="right" vertical="center"/>
    </xf>
    <xf numFmtId="164" fontId="8" fillId="2" borderId="1" xfId="2" applyNumberFormat="1" applyFont="1" applyAlignment="1">
      <alignment horizontal="right" vertical="center"/>
    </xf>
    <xf numFmtId="164" fontId="8" fillId="2" borderId="2" xfId="1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165" fontId="3" fillId="0" borderId="2" xfId="0" applyNumberFormat="1" applyFont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D17" sqref="D17"/>
    </sheetView>
  </sheetViews>
  <sheetFormatPr defaultRowHeight="13.8" x14ac:dyDescent="0.25"/>
  <cols>
    <col min="1" max="1" width="6.44140625" style="1" customWidth="1"/>
    <col min="2" max="2" width="28.109375" style="1" customWidth="1"/>
    <col min="3" max="3" width="10.77734375" style="1" bestFit="1" customWidth="1"/>
    <col min="4" max="4" width="16.44140625" style="1" customWidth="1"/>
    <col min="5" max="5" width="8.88671875" style="1"/>
    <col min="6" max="6" width="20.44140625" style="1" customWidth="1"/>
    <col min="7" max="7" width="16.33203125" style="1" customWidth="1"/>
    <col min="8" max="16384" width="8.88671875" style="1"/>
  </cols>
  <sheetData>
    <row r="1" spans="1:7" ht="13.8" customHeight="1" x14ac:dyDescent="0.25">
      <c r="A1" s="34" t="s">
        <v>0</v>
      </c>
      <c r="B1" s="34"/>
      <c r="C1" s="34"/>
      <c r="D1" s="34"/>
      <c r="E1" s="34"/>
      <c r="F1" s="34"/>
      <c r="G1" s="34"/>
    </row>
    <row r="2" spans="1:7" ht="21.6" customHeight="1" x14ac:dyDescent="0.25">
      <c r="A2" s="34"/>
      <c r="B2" s="34"/>
      <c r="C2" s="34"/>
      <c r="D2" s="34"/>
      <c r="E2" s="34"/>
      <c r="F2" s="34"/>
      <c r="G2" s="34"/>
    </row>
    <row r="3" spans="1:7" s="14" customFormat="1" ht="18" customHeight="1" x14ac:dyDescent="0.3">
      <c r="A3" s="4" t="s">
        <v>1</v>
      </c>
      <c r="B3" s="4" t="s">
        <v>6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</row>
    <row r="4" spans="1:7" s="14" customFormat="1" ht="18" customHeight="1" x14ac:dyDescent="0.3">
      <c r="A4" s="6" t="s">
        <v>2</v>
      </c>
      <c r="B4" s="6" t="s">
        <v>7</v>
      </c>
      <c r="C4" s="6"/>
      <c r="D4" s="6"/>
      <c r="E4" s="6"/>
      <c r="F4" s="6"/>
      <c r="G4" s="19">
        <v>0.1</v>
      </c>
    </row>
    <row r="5" spans="1:7" s="14" customFormat="1" ht="18" customHeight="1" x14ac:dyDescent="0.3">
      <c r="A5" s="7">
        <v>1</v>
      </c>
      <c r="B5" s="7" t="s">
        <v>8</v>
      </c>
      <c r="C5" s="7" t="s">
        <v>30</v>
      </c>
      <c r="D5" s="15">
        <v>135000</v>
      </c>
      <c r="E5" s="7">
        <v>3</v>
      </c>
      <c r="F5" s="15">
        <f>D5*E5</f>
        <v>405000</v>
      </c>
      <c r="G5" s="20">
        <f>F5*$G$4</f>
        <v>40500</v>
      </c>
    </row>
    <row r="6" spans="1:7" s="14" customFormat="1" ht="18" customHeight="1" x14ac:dyDescent="0.3">
      <c r="A6" s="7">
        <v>2</v>
      </c>
      <c r="B6" s="7" t="s">
        <v>9</v>
      </c>
      <c r="C6" s="7" t="s">
        <v>23</v>
      </c>
      <c r="D6" s="15">
        <v>16500</v>
      </c>
      <c r="E6" s="7">
        <v>15</v>
      </c>
      <c r="F6" s="15">
        <f t="shared" ref="F6:F8" si="0">D6*E6</f>
        <v>247500</v>
      </c>
      <c r="G6" s="20">
        <f t="shared" ref="G6:G8" si="1">F6*$G$4</f>
        <v>24750</v>
      </c>
    </row>
    <row r="7" spans="1:7" s="14" customFormat="1" ht="18" customHeight="1" x14ac:dyDescent="0.3">
      <c r="A7" s="7">
        <v>3</v>
      </c>
      <c r="B7" s="7" t="s">
        <v>10</v>
      </c>
      <c r="C7" s="7" t="s">
        <v>24</v>
      </c>
      <c r="D7" s="15">
        <v>45000</v>
      </c>
      <c r="E7" s="7">
        <v>3</v>
      </c>
      <c r="F7" s="15">
        <f t="shared" si="0"/>
        <v>135000</v>
      </c>
      <c r="G7" s="20">
        <f t="shared" si="1"/>
        <v>13500</v>
      </c>
    </row>
    <row r="8" spans="1:7" s="14" customFormat="1" ht="18" customHeight="1" x14ac:dyDescent="0.3">
      <c r="A8" s="7">
        <v>4</v>
      </c>
      <c r="B8" s="7" t="s">
        <v>11</v>
      </c>
      <c r="C8" s="7" t="s">
        <v>23</v>
      </c>
      <c r="D8" s="15">
        <v>25700</v>
      </c>
      <c r="E8" s="7">
        <v>5</v>
      </c>
      <c r="F8" s="15">
        <f t="shared" si="0"/>
        <v>128500</v>
      </c>
      <c r="G8" s="20">
        <f t="shared" si="1"/>
        <v>12850</v>
      </c>
    </row>
    <row r="9" spans="1:7" s="14" customFormat="1" ht="18" customHeight="1" x14ac:dyDescent="0.3">
      <c r="A9" s="8" t="s">
        <v>3</v>
      </c>
      <c r="B9" s="8" t="s">
        <v>17</v>
      </c>
      <c r="C9" s="8"/>
      <c r="D9" s="16"/>
      <c r="E9" s="8"/>
      <c r="F9" s="16">
        <f>SUM(F5,F6,F7,F8)</f>
        <v>916000</v>
      </c>
      <c r="G9" s="21">
        <f>SUM(G5:G8)</f>
        <v>91600</v>
      </c>
    </row>
    <row r="10" spans="1:7" s="14" customFormat="1" ht="18" customHeight="1" x14ac:dyDescent="0.3">
      <c r="A10" s="6" t="s">
        <v>4</v>
      </c>
      <c r="B10" s="6" t="s">
        <v>29</v>
      </c>
      <c r="C10" s="6"/>
      <c r="D10" s="17"/>
      <c r="E10" s="6"/>
      <c r="F10" s="17"/>
      <c r="G10" s="19">
        <v>0.12</v>
      </c>
    </row>
    <row r="11" spans="1:7" s="14" customFormat="1" ht="18" customHeight="1" x14ac:dyDescent="0.3">
      <c r="A11" s="7">
        <v>1</v>
      </c>
      <c r="B11" s="7" t="s">
        <v>12</v>
      </c>
      <c r="C11" s="7" t="s">
        <v>23</v>
      </c>
      <c r="D11" s="15">
        <v>960000</v>
      </c>
      <c r="E11" s="7">
        <v>8</v>
      </c>
      <c r="F11" s="15">
        <f t="shared" ref="F11:F14" si="2">D11*E11</f>
        <v>7680000</v>
      </c>
      <c r="G11" s="20">
        <f>F11*$G$10</f>
        <v>921600</v>
      </c>
    </row>
    <row r="12" spans="1:7" s="14" customFormat="1" ht="18" customHeight="1" x14ac:dyDescent="0.3">
      <c r="A12" s="7">
        <v>2</v>
      </c>
      <c r="B12" s="7" t="s">
        <v>13</v>
      </c>
      <c r="C12" s="7" t="s">
        <v>23</v>
      </c>
      <c r="D12" s="15">
        <v>1080000</v>
      </c>
      <c r="E12" s="7">
        <v>3</v>
      </c>
      <c r="F12" s="15">
        <f t="shared" si="2"/>
        <v>3240000</v>
      </c>
      <c r="G12" s="20">
        <f t="shared" ref="G12:G14" si="3">F12*$G$10</f>
        <v>388800</v>
      </c>
    </row>
    <row r="13" spans="1:7" s="14" customFormat="1" ht="18" customHeight="1" x14ac:dyDescent="0.3">
      <c r="A13" s="7">
        <v>3</v>
      </c>
      <c r="B13" s="7" t="s">
        <v>14</v>
      </c>
      <c r="C13" s="7" t="s">
        <v>25</v>
      </c>
      <c r="D13" s="15">
        <v>280000</v>
      </c>
      <c r="E13" s="7">
        <v>25</v>
      </c>
      <c r="F13" s="15">
        <f t="shared" si="2"/>
        <v>7000000</v>
      </c>
      <c r="G13" s="20">
        <f t="shared" si="3"/>
        <v>840000</v>
      </c>
    </row>
    <row r="14" spans="1:7" s="14" customFormat="1" ht="18" customHeight="1" x14ac:dyDescent="0.3">
      <c r="A14" s="7">
        <v>4</v>
      </c>
      <c r="B14" s="7" t="s">
        <v>15</v>
      </c>
      <c r="C14" s="7" t="s">
        <v>23</v>
      </c>
      <c r="D14" s="15">
        <v>315000</v>
      </c>
      <c r="E14" s="7">
        <v>25</v>
      </c>
      <c r="F14" s="15">
        <f t="shared" si="2"/>
        <v>7875000</v>
      </c>
      <c r="G14" s="20">
        <f t="shared" si="3"/>
        <v>945000</v>
      </c>
    </row>
    <row r="15" spans="1:7" s="14" customFormat="1" ht="18" customHeight="1" x14ac:dyDescent="0.3">
      <c r="A15" s="4" t="s">
        <v>3</v>
      </c>
      <c r="B15" s="4" t="s">
        <v>17</v>
      </c>
      <c r="C15" s="4"/>
      <c r="D15" s="18"/>
      <c r="E15" s="4"/>
      <c r="F15" s="18">
        <f t="shared" ref="F15:G15" si="4">SUM(F11:F14)</f>
        <v>25795000</v>
      </c>
      <c r="G15" s="22">
        <f t="shared" si="4"/>
        <v>3095400</v>
      </c>
    </row>
    <row r="16" spans="1:7" s="14" customFormat="1" ht="18" customHeight="1" x14ac:dyDescent="0.3">
      <c r="A16" s="6" t="s">
        <v>5</v>
      </c>
      <c r="B16" s="6" t="s">
        <v>28</v>
      </c>
      <c r="C16" s="6"/>
      <c r="D16" s="6"/>
      <c r="E16" s="6"/>
      <c r="F16" s="17"/>
      <c r="G16" s="19">
        <v>0.1</v>
      </c>
    </row>
    <row r="17" spans="1:7" s="14" customFormat="1" ht="18" customHeight="1" x14ac:dyDescent="0.3">
      <c r="A17" s="7">
        <v>1</v>
      </c>
      <c r="B17" s="7" t="s">
        <v>16</v>
      </c>
      <c r="C17" s="7"/>
      <c r="D17" s="7" t="s">
        <v>32</v>
      </c>
      <c r="E17" s="7"/>
      <c r="F17" s="15">
        <v>500000</v>
      </c>
      <c r="G17" s="20">
        <f>F17* G16</f>
        <v>50000</v>
      </c>
    </row>
    <row r="18" spans="1:7" s="14" customFormat="1" ht="18" customHeight="1" x14ac:dyDescent="0.3">
      <c r="A18" s="7">
        <v>2</v>
      </c>
      <c r="B18" s="7" t="s">
        <v>31</v>
      </c>
      <c r="C18" s="7"/>
      <c r="D18" s="7"/>
      <c r="E18" s="7"/>
      <c r="F18" s="15"/>
      <c r="G18" s="20"/>
    </row>
    <row r="19" spans="1:7" s="14" customFormat="1" ht="18" customHeight="1" x14ac:dyDescent="0.3">
      <c r="A19" s="4" t="s">
        <v>3</v>
      </c>
      <c r="B19" s="4" t="s">
        <v>17</v>
      </c>
      <c r="C19" s="4"/>
      <c r="D19" s="4"/>
      <c r="E19" s="4"/>
      <c r="F19" s="18">
        <v>500000</v>
      </c>
      <c r="G19" s="22">
        <v>50000</v>
      </c>
    </row>
    <row r="20" spans="1:7" s="5" customFormat="1" ht="15.6" x14ac:dyDescent="0.3">
      <c r="F20" s="9"/>
    </row>
    <row r="21" spans="1:7" s="5" customFormat="1" ht="15.6" x14ac:dyDescent="0.3">
      <c r="B21" s="10" t="s">
        <v>26</v>
      </c>
      <c r="F21" s="9"/>
    </row>
    <row r="22" spans="1:7" s="5" customFormat="1" ht="15.6" x14ac:dyDescent="0.3">
      <c r="B22" s="5" t="s">
        <v>27</v>
      </c>
      <c r="F22" s="11">
        <f>SUM(F9,F15,F19)</f>
        <v>27211000</v>
      </c>
    </row>
    <row r="23" spans="1:7" s="5" customFormat="1" ht="16.2" thickBot="1" x14ac:dyDescent="0.35">
      <c r="B23" s="12" t="s">
        <v>22</v>
      </c>
      <c r="C23" s="12"/>
      <c r="D23" s="12"/>
      <c r="E23" s="12"/>
      <c r="F23" s="13">
        <f>SUM(G9,G15,G19)</f>
        <v>3237000</v>
      </c>
    </row>
    <row r="24" spans="1:7" s="5" customFormat="1" ht="15.6" x14ac:dyDescent="0.3">
      <c r="B24" s="5" t="s">
        <v>17</v>
      </c>
      <c r="F24" s="11">
        <f>SUM(F22:F23)</f>
        <v>30448000</v>
      </c>
    </row>
    <row r="25" spans="1:7" s="5" customFormat="1" ht="15.6" x14ac:dyDescent="0.3">
      <c r="F25" s="9"/>
    </row>
    <row r="26" spans="1:7" s="5" customFormat="1" ht="15.6" x14ac:dyDescent="0.3">
      <c r="F26" s="9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J8" sqref="J8"/>
    </sheetView>
  </sheetViews>
  <sheetFormatPr defaultRowHeight="13.8" x14ac:dyDescent="0.25"/>
  <cols>
    <col min="1" max="1" width="6.44140625" style="1" customWidth="1"/>
    <col min="2" max="9" width="8.88671875" style="1"/>
    <col min="10" max="10" width="8.6640625" style="1" bestFit="1" customWidth="1"/>
    <col min="11" max="16384" width="8.88671875" style="1"/>
  </cols>
  <sheetData>
    <row r="1" spans="1:15" ht="25.2" customHeight="1" x14ac:dyDescent="0.25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3" spans="1:15" s="33" customFormat="1" ht="21.6" customHeight="1" x14ac:dyDescent="0.3">
      <c r="A3" s="39" t="s">
        <v>34</v>
      </c>
      <c r="B3" s="39"/>
      <c r="C3" s="32" t="s">
        <v>35</v>
      </c>
    </row>
    <row r="4" spans="1:15" s="33" customFormat="1" ht="21.6" customHeight="1" x14ac:dyDescent="0.3">
      <c r="A4" s="39" t="s">
        <v>36</v>
      </c>
      <c r="B4" s="39"/>
      <c r="C4" s="32" t="s">
        <v>37</v>
      </c>
    </row>
    <row r="6" spans="1:15" s="23" customFormat="1" ht="18" customHeight="1" x14ac:dyDescent="0.3">
      <c r="A6" s="38" t="s">
        <v>38</v>
      </c>
      <c r="B6" s="38" t="s">
        <v>39</v>
      </c>
      <c r="C6" s="38"/>
      <c r="D6" s="38" t="s">
        <v>40</v>
      </c>
      <c r="E6" s="38"/>
      <c r="F6" s="38"/>
      <c r="G6" s="41" t="s">
        <v>46</v>
      </c>
      <c r="H6" s="41" t="s">
        <v>58</v>
      </c>
      <c r="I6" s="41" t="s">
        <v>43</v>
      </c>
      <c r="J6" s="38" t="s">
        <v>44</v>
      </c>
      <c r="K6" s="38" t="s">
        <v>45</v>
      </c>
      <c r="L6" s="38"/>
      <c r="M6" s="38"/>
      <c r="N6" s="38"/>
      <c r="O6" s="38"/>
    </row>
    <row r="7" spans="1:15" s="23" customFormat="1" ht="18" customHeight="1" x14ac:dyDescent="0.3">
      <c r="A7" s="38"/>
      <c r="B7" s="38"/>
      <c r="C7" s="38"/>
      <c r="D7" s="28" t="s">
        <v>47</v>
      </c>
      <c r="E7" s="28" t="s">
        <v>41</v>
      </c>
      <c r="F7" s="28" t="s">
        <v>42</v>
      </c>
      <c r="G7" s="41"/>
      <c r="H7" s="41"/>
      <c r="I7" s="41"/>
      <c r="J7" s="38"/>
      <c r="K7" s="38"/>
      <c r="L7" s="38"/>
      <c r="M7" s="38"/>
      <c r="N7" s="38"/>
      <c r="O7" s="38"/>
    </row>
    <row r="8" spans="1:15" ht="18" customHeight="1" x14ac:dyDescent="0.25">
      <c r="A8" s="3">
        <v>1</v>
      </c>
      <c r="B8" s="37" t="s">
        <v>49</v>
      </c>
      <c r="C8" s="37"/>
      <c r="D8" s="24">
        <v>6</v>
      </c>
      <c r="E8" s="24">
        <v>7</v>
      </c>
      <c r="F8" s="24">
        <v>7</v>
      </c>
      <c r="G8" s="24">
        <v>8</v>
      </c>
      <c r="H8" s="24">
        <v>6.5</v>
      </c>
      <c r="I8" s="24">
        <f>((D8+E8+F8)+G8*2+H8*3)/8</f>
        <v>6.9375</v>
      </c>
      <c r="J8" s="2" t="str">
        <f>IF(I8&gt;=8,"Giỏi",IF(AND(I8&gt;=6.5,I8&lt;8),"Khá",IF(AND(I8&gt;=5,I8&lt;6.5),"Đạt","Không Đạt")))</f>
        <v>Khá</v>
      </c>
      <c r="K8" s="35"/>
      <c r="L8" s="35"/>
      <c r="M8" s="35"/>
      <c r="N8" s="35"/>
      <c r="O8" s="35"/>
    </row>
    <row r="9" spans="1:15" ht="18" customHeight="1" x14ac:dyDescent="0.25">
      <c r="A9" s="3">
        <v>2</v>
      </c>
      <c r="B9" s="37" t="s">
        <v>50</v>
      </c>
      <c r="C9" s="37"/>
      <c r="D9" s="24">
        <v>7</v>
      </c>
      <c r="E9" s="24">
        <v>5</v>
      </c>
      <c r="F9" s="24"/>
      <c r="G9" s="24">
        <v>4</v>
      </c>
      <c r="H9" s="24">
        <v>7</v>
      </c>
      <c r="I9" s="24">
        <f>((D9+E9+F9)+G9*2+H9*3)/7</f>
        <v>5.8571428571428568</v>
      </c>
      <c r="J9" s="2" t="str">
        <f t="shared" ref="J9:J17" si="0">IF(I9&gt;=8,"Giỏi",IF(AND(I9&gt;=6.5,I9&lt;8),"Khá",IF(AND(I9&gt;=5,I9&lt;6.5),"Đạt","Không Đạt")))</f>
        <v>Đạt</v>
      </c>
      <c r="K9" s="35"/>
      <c r="L9" s="35"/>
      <c r="M9" s="35"/>
      <c r="N9" s="35"/>
      <c r="O9" s="35"/>
    </row>
    <row r="10" spans="1:15" ht="18" customHeight="1" x14ac:dyDescent="0.25">
      <c r="A10" s="3">
        <v>3</v>
      </c>
      <c r="B10" s="37" t="s">
        <v>51</v>
      </c>
      <c r="C10" s="37"/>
      <c r="D10" s="24">
        <v>7</v>
      </c>
      <c r="E10" s="24">
        <v>6</v>
      </c>
      <c r="F10" s="24">
        <v>7</v>
      </c>
      <c r="G10" s="24">
        <v>6</v>
      </c>
      <c r="H10" s="24">
        <v>8</v>
      </c>
      <c r="I10" s="24">
        <f t="shared" ref="I10:I14" si="1">((D10+E10+F10)+G10*2+H10*3)/8</f>
        <v>7</v>
      </c>
      <c r="J10" s="2" t="str">
        <f t="shared" si="0"/>
        <v>Khá</v>
      </c>
      <c r="K10" s="35"/>
      <c r="L10" s="35"/>
      <c r="M10" s="35"/>
      <c r="N10" s="35"/>
      <c r="O10" s="35"/>
    </row>
    <row r="11" spans="1:15" ht="18" customHeight="1" x14ac:dyDescent="0.25">
      <c r="A11" s="3">
        <v>4</v>
      </c>
      <c r="B11" s="37" t="s">
        <v>52</v>
      </c>
      <c r="C11" s="37"/>
      <c r="D11" s="24">
        <v>6</v>
      </c>
      <c r="E11" s="24">
        <v>5</v>
      </c>
      <c r="F11" s="24"/>
      <c r="G11" s="24">
        <v>7</v>
      </c>
      <c r="H11" s="24">
        <v>7.5</v>
      </c>
      <c r="I11" s="24">
        <f>((D11+E11+F11)+G11*2+H11*3)/7</f>
        <v>6.7857142857142856</v>
      </c>
      <c r="J11" s="2" t="str">
        <f t="shared" si="0"/>
        <v>Khá</v>
      </c>
      <c r="K11" s="35"/>
      <c r="L11" s="35"/>
      <c r="M11" s="35"/>
      <c r="N11" s="35"/>
      <c r="O11" s="35"/>
    </row>
    <row r="12" spans="1:15" ht="18" customHeight="1" x14ac:dyDescent="0.25">
      <c r="A12" s="3">
        <v>5</v>
      </c>
      <c r="B12" s="37" t="s">
        <v>53</v>
      </c>
      <c r="C12" s="37"/>
      <c r="D12" s="24">
        <v>7.5</v>
      </c>
      <c r="E12" s="24">
        <v>6</v>
      </c>
      <c r="F12" s="24"/>
      <c r="G12" s="24">
        <v>7</v>
      </c>
      <c r="H12" s="24">
        <v>7</v>
      </c>
      <c r="I12" s="24">
        <f>((D12+E12+F12)+G12*2+H12*3)/7</f>
        <v>6.9285714285714288</v>
      </c>
      <c r="J12" s="2" t="str">
        <f t="shared" si="0"/>
        <v>Khá</v>
      </c>
      <c r="K12" s="35"/>
      <c r="L12" s="35"/>
      <c r="M12" s="35"/>
      <c r="N12" s="35"/>
      <c r="O12" s="35"/>
    </row>
    <row r="13" spans="1:15" ht="18" customHeight="1" x14ac:dyDescent="0.25">
      <c r="A13" s="3">
        <v>6</v>
      </c>
      <c r="B13" s="37" t="s">
        <v>54</v>
      </c>
      <c r="C13" s="37"/>
      <c r="D13" s="24">
        <v>5</v>
      </c>
      <c r="E13" s="24">
        <v>8</v>
      </c>
      <c r="F13" s="24"/>
      <c r="G13" s="24">
        <v>8</v>
      </c>
      <c r="H13" s="24">
        <v>6.5</v>
      </c>
      <c r="I13" s="24">
        <f>((D13+E13+F13)+G13*2+H13*3)/7</f>
        <v>6.9285714285714288</v>
      </c>
      <c r="J13" s="2" t="str">
        <f t="shared" si="0"/>
        <v>Khá</v>
      </c>
      <c r="K13" s="35"/>
      <c r="L13" s="35"/>
      <c r="M13" s="35"/>
      <c r="N13" s="35"/>
      <c r="O13" s="35"/>
    </row>
    <row r="14" spans="1:15" ht="18" customHeight="1" x14ac:dyDescent="0.25">
      <c r="A14" s="3">
        <v>7</v>
      </c>
      <c r="B14" s="37" t="s">
        <v>55</v>
      </c>
      <c r="C14" s="37"/>
      <c r="D14" s="24">
        <v>6.5</v>
      </c>
      <c r="E14" s="24">
        <v>5</v>
      </c>
      <c r="F14" s="24">
        <v>7</v>
      </c>
      <c r="G14" s="24">
        <v>8</v>
      </c>
      <c r="H14" s="24">
        <v>6.5</v>
      </c>
      <c r="I14" s="24">
        <f t="shared" si="1"/>
        <v>6.75</v>
      </c>
      <c r="J14" s="2" t="str">
        <f t="shared" si="0"/>
        <v>Khá</v>
      </c>
      <c r="K14" s="35"/>
      <c r="L14" s="35"/>
      <c r="M14" s="35"/>
      <c r="N14" s="35"/>
      <c r="O14" s="35"/>
    </row>
    <row r="15" spans="1:15" ht="18" customHeight="1" x14ac:dyDescent="0.25">
      <c r="A15" s="3">
        <v>8</v>
      </c>
      <c r="B15" s="37" t="s">
        <v>56</v>
      </c>
      <c r="C15" s="37"/>
      <c r="D15" s="24">
        <v>8</v>
      </c>
      <c r="E15" s="24">
        <v>8</v>
      </c>
      <c r="F15" s="24"/>
      <c r="G15" s="24">
        <v>8</v>
      </c>
      <c r="H15" s="24">
        <v>9</v>
      </c>
      <c r="I15" s="24">
        <f>((D15+E15+F15)+G15*2+H15*3)/7</f>
        <v>8.4285714285714288</v>
      </c>
      <c r="J15" s="2" t="str">
        <f t="shared" si="0"/>
        <v>Giỏi</v>
      </c>
      <c r="K15" s="35"/>
      <c r="L15" s="35"/>
      <c r="M15" s="35"/>
      <c r="N15" s="35"/>
      <c r="O15" s="35"/>
    </row>
    <row r="16" spans="1:15" ht="18" customHeight="1" x14ac:dyDescent="0.25">
      <c r="A16" s="3">
        <v>9</v>
      </c>
      <c r="B16" s="37" t="s">
        <v>57</v>
      </c>
      <c r="C16" s="37"/>
      <c r="D16" s="24">
        <v>9</v>
      </c>
      <c r="E16" s="24">
        <v>6</v>
      </c>
      <c r="F16" s="24"/>
      <c r="G16" s="24">
        <v>7</v>
      </c>
      <c r="H16" s="24">
        <v>8</v>
      </c>
      <c r="I16" s="24">
        <f>((D16+E16+F16)+G16*2+H16*3)/7</f>
        <v>7.5714285714285712</v>
      </c>
      <c r="J16" s="2" t="str">
        <f t="shared" si="0"/>
        <v>Khá</v>
      </c>
      <c r="K16" s="35"/>
      <c r="L16" s="35"/>
      <c r="M16" s="35"/>
      <c r="N16" s="35"/>
      <c r="O16" s="35"/>
    </row>
    <row r="17" spans="1:15" ht="18" customHeight="1" x14ac:dyDescent="0.25">
      <c r="A17" s="25"/>
      <c r="B17" s="38" t="s">
        <v>48</v>
      </c>
      <c r="C17" s="38"/>
      <c r="D17" s="25"/>
      <c r="E17" s="25"/>
      <c r="F17" s="25"/>
      <c r="G17" s="25"/>
      <c r="H17" s="25"/>
      <c r="I17" s="26">
        <f>SUM(I8:I16)/9</f>
        <v>7.020833333333333</v>
      </c>
      <c r="J17" s="27" t="str">
        <f t="shared" si="0"/>
        <v>Khá</v>
      </c>
      <c r="K17" s="36"/>
      <c r="L17" s="36"/>
      <c r="M17" s="36"/>
      <c r="N17" s="36"/>
      <c r="O17" s="36"/>
    </row>
    <row r="19" spans="1:15" s="23" customFormat="1" ht="18" customHeight="1" x14ac:dyDescent="0.3">
      <c r="G19" s="29" t="s">
        <v>62</v>
      </c>
    </row>
    <row r="20" spans="1:15" s="23" customFormat="1" ht="18" customHeight="1" x14ac:dyDescent="0.3">
      <c r="B20" s="23" t="s">
        <v>59</v>
      </c>
      <c r="D20" s="30">
        <v>7</v>
      </c>
      <c r="H20" s="23" t="s">
        <v>63</v>
      </c>
    </row>
    <row r="21" spans="1:15" s="23" customFormat="1" ht="18" customHeight="1" x14ac:dyDescent="0.3">
      <c r="B21" s="23" t="s">
        <v>60</v>
      </c>
      <c r="D21" s="31" t="s">
        <v>61</v>
      </c>
      <c r="H21" s="23" t="s">
        <v>64</v>
      </c>
    </row>
    <row r="22" spans="1:15" s="23" customFormat="1" ht="18" customHeight="1" x14ac:dyDescent="0.3">
      <c r="H22" s="23" t="s">
        <v>65</v>
      </c>
    </row>
    <row r="23" spans="1:15" s="23" customFormat="1" ht="18" customHeight="1" x14ac:dyDescent="0.3">
      <c r="H23" s="23" t="s">
        <v>66</v>
      </c>
    </row>
    <row r="24" spans="1:15" s="23" customFormat="1" ht="18" customHeight="1" x14ac:dyDescent="0.3">
      <c r="B24" s="29" t="s">
        <v>67</v>
      </c>
    </row>
    <row r="25" spans="1:15" s="23" customFormat="1" ht="18" customHeight="1" x14ac:dyDescent="0.3">
      <c r="B25" s="40" t="s">
        <v>68</v>
      </c>
      <c r="C25" s="40"/>
      <c r="D25" s="23" t="s">
        <v>71</v>
      </c>
    </row>
    <row r="26" spans="1:15" s="23" customFormat="1" ht="18" customHeight="1" x14ac:dyDescent="0.3">
      <c r="B26" s="40" t="s">
        <v>69</v>
      </c>
      <c r="C26" s="40"/>
      <c r="D26" s="23" t="s">
        <v>72</v>
      </c>
    </row>
    <row r="27" spans="1:15" s="23" customFormat="1" ht="18" customHeight="1" x14ac:dyDescent="0.3">
      <c r="B27" s="40" t="s">
        <v>61</v>
      </c>
      <c r="C27" s="40"/>
      <c r="D27" s="23" t="s">
        <v>73</v>
      </c>
    </row>
    <row r="28" spans="1:15" s="23" customFormat="1" ht="18" customHeight="1" x14ac:dyDescent="0.3">
      <c r="B28" s="40" t="s">
        <v>70</v>
      </c>
      <c r="C28" s="40"/>
      <c r="D28" s="23" t="s">
        <v>74</v>
      </c>
    </row>
  </sheetData>
  <mergeCells count="35">
    <mergeCell ref="A6:A7"/>
    <mergeCell ref="D6:F6"/>
    <mergeCell ref="G6:G7"/>
    <mergeCell ref="H6:H7"/>
    <mergeCell ref="I6:I7"/>
    <mergeCell ref="K6:O7"/>
    <mergeCell ref="B25:C25"/>
    <mergeCell ref="B26:C26"/>
    <mergeCell ref="B27:C27"/>
    <mergeCell ref="B28:C28"/>
    <mergeCell ref="B11:C11"/>
    <mergeCell ref="B12:C12"/>
    <mergeCell ref="B13:C13"/>
    <mergeCell ref="B14:C14"/>
    <mergeCell ref="B6:C7"/>
    <mergeCell ref="B8:C8"/>
    <mergeCell ref="B9:C9"/>
    <mergeCell ref="B10:C10"/>
    <mergeCell ref="J6:J7"/>
    <mergeCell ref="K15:O15"/>
    <mergeCell ref="K16:O16"/>
    <mergeCell ref="K17:O17"/>
    <mergeCell ref="A1:O1"/>
    <mergeCell ref="B15:C15"/>
    <mergeCell ref="B16:C16"/>
    <mergeCell ref="B17:C17"/>
    <mergeCell ref="K8:O8"/>
    <mergeCell ref="K9:O9"/>
    <mergeCell ref="K10:O10"/>
    <mergeCell ref="K11:O11"/>
    <mergeCell ref="K12:O12"/>
    <mergeCell ref="K13:O13"/>
    <mergeCell ref="K14:O14"/>
    <mergeCell ref="A3:B3"/>
    <mergeCell ref="A4:B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Bài 1</vt:lpstr>
      <vt:lpstr>Bài 2 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 </cp:lastModifiedBy>
  <cp:lastPrinted>2018-04-03T15:30:01Z</cp:lastPrinted>
  <dcterms:created xsi:type="dcterms:W3CDTF">2018-04-03T13:45:14Z</dcterms:created>
  <dcterms:modified xsi:type="dcterms:W3CDTF">2018-04-03T15:32:35Z</dcterms:modified>
</cp:coreProperties>
</file>