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560" windowHeight="10560" firstSheet="1" activeTab="1"/>
  </bookViews>
  <sheets>
    <sheet name="Sheet2" sheetId="1" r:id="rId1"/>
    <sheet name="Sheet1" sheetId="2" r:id="rId2"/>
    <sheet name="KPI_Summary" sheetId="3" r:id="rId3"/>
    <sheet name="Fraud_Summary" sheetId="4" r:id="rId4"/>
    <sheet name="Fraud_By_Country" sheetId="5" r:id="rId5"/>
    <sheet name="Dashboard" sheetId="6" r:id="rId6"/>
    <sheet name="Lists" sheetId="7" state="hidden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<sst xmlns="http://schemas.openxmlformats.org/spreadsheetml/2006/main" count="384" uniqueCount="141">
  <si>
    <t>Month</t>
  </si>
  <si>
    <t>Revenue</t>
  </si>
  <si>
    <t>New_Customers</t>
  </si>
  <si>
    <t>Active_Customers</t>
  </si>
  <si>
    <t>Churned_Customers</t>
  </si>
  <si>
    <t>Marketing_Spend</t>
  </si>
  <si>
    <t>CAC</t>
  </si>
  <si>
    <t>ARPU</t>
  </si>
  <si>
    <t>Churn_Rate</t>
  </si>
  <si>
    <t>LTV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</si>
  <si>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</si>
  <si>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</si>
  <si>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</si>
  <si>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</si>
  <si>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</si>
  <si>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</si>
  <si>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</si>
  <si>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</si>
  <si>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</si>
  <si>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</si>
  <si>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</si>
  <si>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</si>
  <si>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(ALL)</t>
  </si>
  <si>
    <t>)</t>
  </si>
  <si>
    <t>Average of ARPU</t>
  </si>
  <si>
    <t>Average of LTV</t>
  </si>
  <si>
    <t>Average of Churn_Rate</t>
  </si>
  <si>
    <t>Sum of Revenue</t>
  </si>
  <si>
    <t>Transaction_ID</t>
  </si>
  <si>
    <t>Amount</t>
  </si>
  <si>
    <t>Fraud_Flag</t>
  </si>
  <si>
    <t>Country</t>
  </si>
  <si>
    <t>T1</t>
  </si>
  <si>
    <t>Pakistan</t>
  </si>
  <si>
    <t>T2</t>
  </si>
  <si>
    <t>UAE</t>
  </si>
  <si>
    <t>T3</t>
  </si>
  <si>
    <t>T4</t>
  </si>
  <si>
    <t>USA</t>
  </si>
  <si>
    <t>T5</t>
  </si>
  <si>
    <t>T6</t>
  </si>
  <si>
    <t>France</t>
  </si>
  <si>
    <t>T7</t>
  </si>
  <si>
    <t>T8</t>
  </si>
  <si>
    <t>T9</t>
  </si>
  <si>
    <t>T10</t>
  </si>
  <si>
    <t>T11</t>
  </si>
  <si>
    <t>UK</t>
  </si>
  <si>
    <t>T12</t>
  </si>
  <si>
    <t>T13</t>
  </si>
  <si>
    <t>T14</t>
  </si>
  <si>
    <t>T15</t>
  </si>
  <si>
    <t>Germany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</si>
  <si>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</si>
  <si>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</si>
  <si>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</si>
  <si>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</si>
  <si>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</si>
  <si>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</si>
  <si>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</si>
  <si>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</si>
  <si>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</si>
  <si>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</si>
  <si>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</si>
  <si>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</si>
  <si>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</si>
  <si>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</si>
  <si>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</si>
  <si>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</si>
  <si>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</si>
  <si>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</si>
  <si>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</si>
  <si>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</si>
  <si>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</si>
  <si>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</si>
  <si>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</si>
  <si>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</si>
  <si>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</si>
  <si>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</si>
  <si>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</si>
  <si>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</si>
  <si>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</si>
  <si>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</si>
  <si>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</si>
  <si>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</si>
  <si>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</si>
  <si>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</si>
  <si>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</si>
  <si>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</si>
  <si>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</si>
  <si>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</si>
  <si>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</si>
  <si>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</si>
  <si>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</si>
  <si>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</si>
  <si>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</si>
  <si>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</si>
  <si>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</si>
  <si>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</si>
  <si>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</si>
  <si>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</si>
  <si>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</si>
  <si>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</si>
  <si>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</si>
  <si>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</si>
  <si>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</si>
  <si>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</si>
  <si>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</si>
  <si>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</si>
  <si>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</si>
  <si>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</si>
  <si>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</si>
  <si>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</si>
  <si>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</si>
  <si>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</si>
  <si>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</si>
  <si>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</si>
  <si>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</si>
  <si>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</si>
  <si>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</si>
  <si>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</si>
  <si>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</si>
  <si>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</si>
  <si>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</si>
  <si>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</si>
  <si>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</si>
  <si>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</si>
  <si>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</si>
  <si>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</si>
  <si>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</si>
  <si>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</si>
  <si>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</si>
  <si>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</si>
  <si>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</si>
  <si>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</si>
  <si>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</si>
  <si>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</si>
  <si>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</si>
  <si>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Fintech KPI Dashboard</t>
  </si>
  <si>
    <t>Select Month:</t>
  </si>
  <si>
    <t>Churn Rate</t>
  </si>
</sst>
</file>

<file path=xl/styles.xml><?xml version="1.0" encoding="utf-8"?>
<styleSheet xmlns="http://schemas.openxmlformats.org/spreadsheetml/2006/main">
  <numFmts count="9">
    <numFmt numFmtId="176" formatCode="&quot;US$&quot;#,##0.00_);\(&quot;US$&quot;#,##0.00\)"/>
    <numFmt numFmtId="43" formatCode="_-* #,##0.00_-;\-* #,##0.00_-;_-* &quot;-&quot;??_-;_-@_-"/>
    <numFmt numFmtId="41" formatCode="_-* #,##0_-;\-* #,##0_-;_-* &quot;-&quot;_-;_-@_-"/>
    <numFmt numFmtId="177" formatCode="0.0%"/>
    <numFmt numFmtId="178" formatCode="&quot;$&quot;#,##0.00"/>
    <numFmt numFmtId="179" formatCode="&quot;$&quot;#,##0"/>
    <numFmt numFmtId="180" formatCode="&quot;US$&quot;#,##0.00;\-&quot;US$&quot;#,##0.0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4B084"/>
        <bgColor rgb="FFF4B084"/>
      </patternFill>
    </fill>
    <fill>
      <patternFill patternType="solid">
        <fgColor rgb="FFB4A7D6"/>
        <bgColor rgb="FFB4A7D6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>
      <alignment vertical="center"/>
    </xf>
    <xf numFmtId="0" fontId="10" fillId="14" borderId="0">
      <alignment vertical="center"/>
    </xf>
    <xf numFmtId="0" fontId="6" fillId="32" borderId="0">
      <alignment vertical="center"/>
    </xf>
    <xf numFmtId="0" fontId="6" fillId="37" borderId="0">
      <alignment vertical="center"/>
    </xf>
    <xf numFmtId="0" fontId="10" fillId="35" borderId="0">
      <alignment vertical="center"/>
    </xf>
    <xf numFmtId="0" fontId="10" fillId="38" borderId="0">
      <alignment vertical="center"/>
    </xf>
    <xf numFmtId="0" fontId="6" fillId="19" borderId="0">
      <alignment vertical="center"/>
    </xf>
    <xf numFmtId="0" fontId="6" fillId="34" borderId="0">
      <alignment vertical="center"/>
    </xf>
    <xf numFmtId="0" fontId="10" fillId="12" borderId="0">
      <alignment vertical="center"/>
    </xf>
    <xf numFmtId="0" fontId="6" fillId="33" borderId="0">
      <alignment vertical="center"/>
    </xf>
    <xf numFmtId="0" fontId="23" fillId="0" borderId="8">
      <alignment vertical="center"/>
    </xf>
    <xf numFmtId="0" fontId="10" fillId="27" borderId="0">
      <alignment vertical="center"/>
    </xf>
    <xf numFmtId="0" fontId="6" fillId="25" borderId="0">
      <alignment vertical="center"/>
    </xf>
    <xf numFmtId="0" fontId="6" fillId="22" borderId="0">
      <alignment vertical="center"/>
    </xf>
    <xf numFmtId="0" fontId="10" fillId="36" borderId="0">
      <alignment vertical="center"/>
    </xf>
    <xf numFmtId="0" fontId="10" fillId="16" borderId="0">
      <alignment vertical="center"/>
    </xf>
    <xf numFmtId="0" fontId="6" fillId="20" borderId="0">
      <alignment vertical="center"/>
    </xf>
    <xf numFmtId="0" fontId="10" fillId="13" borderId="0">
      <alignment vertical="center"/>
    </xf>
    <xf numFmtId="0" fontId="10" fillId="28" borderId="0">
      <alignment vertical="center"/>
    </xf>
    <xf numFmtId="0" fontId="6" fillId="26" borderId="0">
      <alignment vertical="center"/>
    </xf>
    <xf numFmtId="0" fontId="21" fillId="29" borderId="0">
      <alignment vertical="center"/>
    </xf>
    <xf numFmtId="0" fontId="6" fillId="21" borderId="0">
      <alignment vertical="center"/>
    </xf>
    <xf numFmtId="0" fontId="13" fillId="17" borderId="0">
      <alignment vertical="center"/>
    </xf>
    <xf numFmtId="0" fontId="10" fillId="39" borderId="0">
      <alignment vertical="center"/>
    </xf>
    <xf numFmtId="0" fontId="14" fillId="0" borderId="5">
      <alignment vertical="center"/>
    </xf>
    <xf numFmtId="0" fontId="17" fillId="18" borderId="7">
      <alignment vertical="center"/>
    </xf>
    <xf numFmtId="44" fontId="0" fillId="0" borderId="0">
      <alignment vertical="center"/>
    </xf>
    <xf numFmtId="0" fontId="10" fillId="30" borderId="0">
      <alignment vertical="center"/>
    </xf>
    <xf numFmtId="0" fontId="0" fillId="15" borderId="4">
      <alignment vertical="center"/>
    </xf>
    <xf numFmtId="0" fontId="18" fillId="24" borderId="6">
      <alignment vertical="center"/>
    </xf>
    <xf numFmtId="0" fontId="12" fillId="0" borderId="0">
      <alignment vertical="center"/>
    </xf>
    <xf numFmtId="0" fontId="15" fillId="18" borderId="6">
      <alignment vertical="center"/>
    </xf>
    <xf numFmtId="0" fontId="24" fillId="40" borderId="0">
      <alignment vertical="center"/>
    </xf>
    <xf numFmtId="0" fontId="12" fillId="0" borderId="3">
      <alignment vertical="center"/>
    </xf>
    <xf numFmtId="0" fontId="22" fillId="0" borderId="0">
      <alignment vertical="center"/>
    </xf>
    <xf numFmtId="0" fontId="20" fillId="0" borderId="2">
      <alignment vertical="center"/>
    </xf>
    <xf numFmtId="41" fontId="0" fillId="0" borderId="0">
      <alignment vertical="center"/>
    </xf>
    <xf numFmtId="0" fontId="10" fillId="23" borderId="0">
      <alignment vertical="center"/>
    </xf>
    <xf numFmtId="0" fontId="16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8" fillId="0" borderId="2">
      <alignment vertical="center"/>
    </xf>
    <xf numFmtId="43" fontId="0" fillId="0" borderId="0">
      <alignment vertical="center"/>
    </xf>
    <xf numFmtId="0" fontId="7" fillId="11" borderId="1">
      <alignment vertical="center"/>
    </xf>
    <xf numFmtId="0" fontId="6" fillId="10" borderId="0">
      <alignment vertical="center"/>
    </xf>
    <xf numFmtId="9" fontId="0" fillId="0" borderId="0">
      <alignment vertical="center"/>
    </xf>
    <xf numFmtId="0" fontId="19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top"/>
    </xf>
    <xf numFmtId="0" fontId="0" fillId="7" borderId="0" xfId="0" applyFill="1"/>
    <xf numFmtId="0" fontId="5" fillId="8" borderId="0" xfId="0" applyFont="1" applyFill="1" applyAlignment="1">
      <alignment horizontal="center" vertical="top"/>
    </xf>
    <xf numFmtId="0" fontId="0" fillId="9" borderId="0" xfId="0" applyFill="1"/>
    <xf numFmtId="180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5"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0" tint="-0.149998474074526"/>
          <bgColor theme="0" tint="-0.149998474074526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8" tint="0.799981688894314"/>
          <bgColor theme="8" tint="0.799981688894314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8" tint="0.799981688894314"/>
          <bgColor theme="8" tint="0.799981688894314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8" tint="0.799981688894314"/>
          <bgColor theme="8" tint="0.799981688894314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8" tint="0.799981688894314"/>
          <bgColor theme="8" tint="0.799981688894314"/>
        </patternFill>
      </fill>
    </dxf>
    <dxf>
      <font>
        <name val="Calibri"/>
        <scheme val="none"/>
        <charset val="134"/>
        <family val="2"/>
        <strike val="0"/>
        <sz val="11"/>
        <color theme="1"/>
      </font>
      <fill>
        <patternFill patternType="solid">
          <fgColor theme="8" tint="0.799981688894314"/>
          <bgColor theme="8" tint="0.79998168889431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Monthly Revenue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KPI_Summary!$B$1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KPI_Summary!$B$2:$B$13</c:f>
              <c:numCache>
                <c:formatCode>General</c:formatCode>
                <c:ptCount val="12"/>
                <c:pt idx="0">
                  <c:v>70041</c:v>
                </c:pt>
                <c:pt idx="1">
                  <c:v>115284</c:v>
                </c:pt>
                <c:pt idx="2">
                  <c:v>114074</c:v>
                </c:pt>
                <c:pt idx="3">
                  <c:v>119699</c:v>
                </c:pt>
                <c:pt idx="4">
                  <c:v>93184</c:v>
                </c:pt>
                <c:pt idx="5">
                  <c:v>94513</c:v>
                </c:pt>
                <c:pt idx="6">
                  <c:v>54577</c:v>
                </c:pt>
                <c:pt idx="7">
                  <c:v>90494</c:v>
                </c:pt>
                <c:pt idx="8">
                  <c:v>55119</c:v>
                </c:pt>
                <c:pt idx="9">
                  <c:v>50097</c:v>
                </c:pt>
                <c:pt idx="10">
                  <c:v>77592</c:v>
                </c:pt>
                <c:pt idx="11">
                  <c:v>61314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Revenue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Average Revenue Per User (ARPU)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KPI_Summary!$G$1</c:f>
              <c:strCache>
                <c:ptCount val="1"/>
                <c:pt idx="0">
                  <c:v>CAC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KPI_Summary!$G$2:$G$13</c:f>
              <c:numCache>
                <c:formatCode>General</c:formatCode>
                <c:ptCount val="12"/>
                <c:pt idx="0">
                  <c:v>54.08</c:v>
                </c:pt>
                <c:pt idx="1">
                  <c:v>40.02</c:v>
                </c:pt>
                <c:pt idx="2">
                  <c:v>67.81</c:v>
                </c:pt>
                <c:pt idx="3">
                  <c:v>25.67</c:v>
                </c:pt>
                <c:pt idx="4">
                  <c:v>23.55</c:v>
                </c:pt>
                <c:pt idx="5">
                  <c:v>35.65</c:v>
                </c:pt>
                <c:pt idx="6">
                  <c:v>48.56</c:v>
                </c:pt>
                <c:pt idx="7">
                  <c:v>37.97</c:v>
                </c:pt>
                <c:pt idx="8">
                  <c:v>36.07</c:v>
                </c:pt>
                <c:pt idx="9">
                  <c:v>64.84</c:v>
                </c:pt>
                <c:pt idx="10">
                  <c:v>21.15</c:v>
                </c:pt>
                <c:pt idx="11">
                  <c:v>54.31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ARPU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Customer Churn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KPI_Summary!$H$1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KPI_Summary!$H$2:$H$13</c:f>
              <c:numCache>
                <c:formatCode>General</c:formatCode>
                <c:ptCount val="12"/>
                <c:pt idx="0">
                  <c:v>81.54</c:v>
                </c:pt>
                <c:pt idx="1">
                  <c:v>132.66</c:v>
                </c:pt>
                <c:pt idx="2">
                  <c:v>106.81</c:v>
                </c:pt>
                <c:pt idx="3">
                  <c:v>112.6</c:v>
                </c:pt>
                <c:pt idx="4">
                  <c:v>73.37</c:v>
                </c:pt>
                <c:pt idx="5">
                  <c:v>67.7</c:v>
                </c:pt>
                <c:pt idx="6">
                  <c:v>41.57</c:v>
                </c:pt>
                <c:pt idx="7">
                  <c:v>61.31</c:v>
                </c:pt>
                <c:pt idx="8">
                  <c:v>66.09</c:v>
                </c:pt>
                <c:pt idx="9">
                  <c:v>52.57</c:v>
                </c:pt>
                <c:pt idx="10">
                  <c:v>70.54</c:v>
                </c:pt>
                <c:pt idx="11">
                  <c:v>42.61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Churn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Fraud vs Legit Transactions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Fraud_Summary!$D$1</c:f>
              <c:strCache>
                <c:ptCount val="1"/>
                <c:pt idx="0">
                  <c:v>Fraud_Flag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Pt>
            <c:idx val="2"/>
            <c:bubble3D val="0"/>
            <c:spPr>
              <a:ln>
                <a:noFill/>
                <a:prstDash val="solid"/>
              </a:ln>
            </c:spPr>
          </c:dPt>
          <c:dPt>
            <c:idx val="3"/>
            <c:bubble3D val="0"/>
            <c:spPr>
              <a:ln>
                <a:noFill/>
                <a:prstDash val="solid"/>
              </a:ln>
            </c:spPr>
          </c:dPt>
          <c:dPt>
            <c:idx val="4"/>
            <c:bubble3D val="0"/>
            <c:spPr>
              <a:ln>
                <a:noFill/>
                <a:prstDash val="solid"/>
              </a:ln>
            </c:spPr>
          </c:dPt>
          <c:dPt>
            <c:idx val="5"/>
            <c:bubble3D val="0"/>
            <c:spPr>
              <a:ln>
                <a:noFill/>
                <a:prstDash val="solid"/>
              </a:ln>
            </c:spPr>
          </c:dPt>
          <c:dPt>
            <c:idx val="6"/>
            <c:bubble3D val="0"/>
            <c:spPr>
              <a:ln>
                <a:noFill/>
                <a:prstDash val="solid"/>
              </a:ln>
            </c:spPr>
          </c:dPt>
          <c:dPt>
            <c:idx val="7"/>
            <c:bubble3D val="0"/>
            <c:spPr>
              <a:ln>
                <a:noFill/>
                <a:prstDash val="solid"/>
              </a:ln>
            </c:spPr>
          </c:dPt>
          <c:dPt>
            <c:idx val="8"/>
            <c:bubble3D val="0"/>
            <c:spPr>
              <a:ln>
                <a:noFill/>
                <a:prstDash val="solid"/>
              </a:ln>
            </c:spPr>
          </c:dPt>
          <c:dPt>
            <c:idx val="9"/>
            <c:bubble3D val="0"/>
            <c:spPr>
              <a:ln>
                <a:noFill/>
                <a:prstDash val="solid"/>
              </a:ln>
            </c:spPr>
          </c:dPt>
          <c:dPt>
            <c:idx val="10"/>
            <c:bubble3D val="0"/>
            <c:spPr>
              <a:ln>
                <a:noFill/>
                <a:prstDash val="solid"/>
              </a:ln>
            </c:spPr>
          </c:dPt>
          <c:dPt>
            <c:idx val="11"/>
            <c:bubble3D val="0"/>
            <c:spPr>
              <a:ln>
                <a:noFill/>
                <a:prstDash val="solid"/>
              </a:ln>
            </c:spPr>
          </c:dPt>
          <c:dPt>
            <c:idx val="12"/>
            <c:bubble3D val="0"/>
            <c:spPr>
              <a:ln>
                <a:noFill/>
                <a:prstDash val="solid"/>
              </a:ln>
            </c:spPr>
          </c:dPt>
          <c:dPt>
            <c:idx val="13"/>
            <c:bubble3D val="0"/>
            <c:spPr>
              <a:ln>
                <a:noFill/>
                <a:prstDash val="solid"/>
              </a:ln>
            </c:spPr>
          </c:dPt>
          <c:dPt>
            <c:idx val="14"/>
            <c:bubble3D val="0"/>
            <c:spPr>
              <a:ln>
                <a:noFill/>
                <a:prstDash val="solid"/>
              </a:ln>
            </c:spPr>
          </c:dPt>
          <c:dPt>
            <c:idx val="15"/>
            <c:bubble3D val="0"/>
            <c:spPr>
              <a:ln>
                <a:noFill/>
                <a:prstDash val="solid"/>
              </a:ln>
            </c:spPr>
          </c:dPt>
          <c:dPt>
            <c:idx val="16"/>
            <c:bubble3D val="0"/>
            <c:spPr>
              <a:ln>
                <a:noFill/>
                <a:prstDash val="solid"/>
              </a:ln>
            </c:spPr>
          </c:dPt>
          <c:dPt>
            <c:idx val="17"/>
            <c:bubble3D val="0"/>
            <c:spPr>
              <a:ln>
                <a:noFill/>
                <a:prstDash val="solid"/>
              </a:ln>
            </c:spPr>
          </c:dPt>
          <c:dPt>
            <c:idx val="18"/>
            <c:bubble3D val="0"/>
            <c:spPr>
              <a:ln>
                <a:noFill/>
                <a:prstDash val="solid"/>
              </a:ln>
            </c:spPr>
          </c:dPt>
          <c:dPt>
            <c:idx val="19"/>
            <c:bubble3D val="0"/>
            <c:spPr>
              <a:ln>
                <a:noFill/>
                <a:prstDash val="solid"/>
              </a:ln>
            </c:spPr>
          </c:dPt>
          <c:dPt>
            <c:idx val="20"/>
            <c:bubble3D val="0"/>
            <c:spPr>
              <a:ln>
                <a:noFill/>
                <a:prstDash val="solid"/>
              </a:ln>
            </c:spPr>
          </c:dPt>
          <c:dPt>
            <c:idx val="21"/>
            <c:bubble3D val="0"/>
            <c:spPr>
              <a:ln>
                <a:noFill/>
                <a:prstDash val="solid"/>
              </a:ln>
            </c:spPr>
          </c:dPt>
          <c:dPt>
            <c:idx val="22"/>
            <c:bubble3D val="0"/>
            <c:spPr>
              <a:ln>
                <a:noFill/>
                <a:prstDash val="solid"/>
              </a:ln>
            </c:spPr>
          </c:dPt>
          <c:dPt>
            <c:idx val="23"/>
            <c:bubble3D val="0"/>
            <c:spPr>
              <a:ln>
                <a:noFill/>
                <a:prstDash val="solid"/>
              </a:ln>
            </c:spPr>
          </c:dPt>
          <c:dPt>
            <c:idx val="24"/>
            <c:bubble3D val="0"/>
            <c:spPr>
              <a:ln>
                <a:noFill/>
                <a:prstDash val="solid"/>
              </a:ln>
            </c:spPr>
          </c:dPt>
          <c:dPt>
            <c:idx val="25"/>
            <c:bubble3D val="0"/>
            <c:spPr>
              <a:ln>
                <a:noFill/>
                <a:prstDash val="solid"/>
              </a:ln>
            </c:spPr>
          </c:dPt>
          <c:dPt>
            <c:idx val="26"/>
            <c:bubble3D val="0"/>
            <c:spPr>
              <a:ln>
                <a:noFill/>
                <a:prstDash val="solid"/>
              </a:ln>
            </c:spPr>
          </c:dPt>
          <c:dPt>
            <c:idx val="27"/>
            <c:bubble3D val="0"/>
            <c:spPr>
              <a:ln>
                <a:noFill/>
                <a:prstDash val="solid"/>
              </a:ln>
            </c:spPr>
          </c:dPt>
          <c:dPt>
            <c:idx val="28"/>
            <c:bubble3D val="0"/>
            <c:spPr>
              <a:ln>
                <a:noFill/>
                <a:prstDash val="solid"/>
              </a:ln>
            </c:spPr>
          </c:dPt>
          <c:dPt>
            <c:idx val="29"/>
            <c:bubble3D val="0"/>
            <c:spPr>
              <a:ln>
                <a:noFill/>
                <a:prstDash val="solid"/>
              </a:ln>
            </c:spPr>
          </c:dPt>
          <c:dPt>
            <c:idx val="30"/>
            <c:bubble3D val="0"/>
            <c:spPr>
              <a:ln>
                <a:noFill/>
                <a:prstDash val="solid"/>
              </a:ln>
            </c:spPr>
          </c:dPt>
          <c:dPt>
            <c:idx val="31"/>
            <c:bubble3D val="0"/>
            <c:spPr>
              <a:ln>
                <a:noFill/>
                <a:prstDash val="solid"/>
              </a:ln>
            </c:spPr>
          </c:dPt>
          <c:dPt>
            <c:idx val="32"/>
            <c:bubble3D val="0"/>
            <c:spPr>
              <a:ln>
                <a:noFill/>
                <a:prstDash val="solid"/>
              </a:ln>
            </c:spPr>
          </c:dPt>
          <c:dPt>
            <c:idx val="33"/>
            <c:bubble3D val="0"/>
            <c:spPr>
              <a:ln>
                <a:noFill/>
                <a:prstDash val="solid"/>
              </a:ln>
            </c:spPr>
          </c:dPt>
          <c:dPt>
            <c:idx val="34"/>
            <c:bubble3D val="0"/>
            <c:spPr>
              <a:ln>
                <a:noFill/>
                <a:prstDash val="solid"/>
              </a:ln>
            </c:spPr>
          </c:dPt>
          <c:dPt>
            <c:idx val="35"/>
            <c:bubble3D val="0"/>
            <c:spPr>
              <a:ln>
                <a:noFill/>
                <a:prstDash val="solid"/>
              </a:ln>
            </c:spPr>
          </c:dPt>
          <c:dPt>
            <c:idx val="36"/>
            <c:bubble3D val="0"/>
            <c:spPr>
              <a:ln>
                <a:noFill/>
                <a:prstDash val="solid"/>
              </a:ln>
            </c:spPr>
          </c:dPt>
          <c:dPt>
            <c:idx val="37"/>
            <c:bubble3D val="0"/>
            <c:spPr>
              <a:ln>
                <a:noFill/>
                <a:prstDash val="solid"/>
              </a:ln>
            </c:spPr>
          </c:dPt>
          <c:dPt>
            <c:idx val="38"/>
            <c:bubble3D val="0"/>
            <c:spPr>
              <a:ln>
                <a:noFill/>
                <a:prstDash val="solid"/>
              </a:ln>
            </c:spPr>
          </c:dPt>
          <c:dPt>
            <c:idx val="39"/>
            <c:bubble3D val="0"/>
            <c:spPr>
              <a:ln>
                <a:noFill/>
                <a:prstDash val="solid"/>
              </a:ln>
            </c:spPr>
          </c:dPt>
          <c:dPt>
            <c:idx val="40"/>
            <c:bubble3D val="0"/>
            <c:spPr>
              <a:ln>
                <a:noFill/>
                <a:prstDash val="solid"/>
              </a:ln>
            </c:spPr>
          </c:dPt>
          <c:dPt>
            <c:idx val="41"/>
            <c:bubble3D val="0"/>
            <c:spPr>
              <a:ln>
                <a:noFill/>
                <a:prstDash val="solid"/>
              </a:ln>
            </c:spPr>
          </c:dPt>
          <c:dPt>
            <c:idx val="42"/>
            <c:bubble3D val="0"/>
            <c:spPr>
              <a:ln>
                <a:noFill/>
                <a:prstDash val="solid"/>
              </a:ln>
            </c:spPr>
          </c:dPt>
          <c:dPt>
            <c:idx val="43"/>
            <c:bubble3D val="0"/>
            <c:spPr>
              <a:ln>
                <a:noFill/>
                <a:prstDash val="solid"/>
              </a:ln>
            </c:spPr>
          </c:dPt>
          <c:dPt>
            <c:idx val="44"/>
            <c:bubble3D val="0"/>
            <c:spPr>
              <a:ln>
                <a:noFill/>
                <a:prstDash val="solid"/>
              </a:ln>
            </c:spPr>
          </c:dPt>
          <c:dPt>
            <c:idx val="45"/>
            <c:bubble3D val="0"/>
            <c:spPr>
              <a:ln>
                <a:noFill/>
                <a:prstDash val="solid"/>
              </a:ln>
            </c:spPr>
          </c:dPt>
          <c:dPt>
            <c:idx val="46"/>
            <c:bubble3D val="0"/>
            <c:spPr>
              <a:ln>
                <a:noFill/>
                <a:prstDash val="solid"/>
              </a:ln>
            </c:spPr>
          </c:dPt>
          <c:dPt>
            <c:idx val="47"/>
            <c:bubble3D val="0"/>
            <c:spPr>
              <a:ln>
                <a:noFill/>
                <a:prstDash val="solid"/>
              </a:ln>
            </c:spPr>
          </c:dPt>
          <c:dPt>
            <c:idx val="48"/>
            <c:bubble3D val="0"/>
            <c:spPr>
              <a:ln>
                <a:noFill/>
                <a:prstDash val="solid"/>
              </a:ln>
            </c:spPr>
          </c:dPt>
          <c:dPt>
            <c:idx val="49"/>
            <c:bubble3D val="0"/>
            <c:spPr>
              <a:ln>
                <a:noFill/>
                <a:prstDash val="solid"/>
              </a:ln>
            </c:spPr>
          </c:dPt>
          <c:dPt>
            <c:idx val="50"/>
            <c:bubble3D val="0"/>
            <c:spPr>
              <a:ln>
                <a:noFill/>
                <a:prstDash val="solid"/>
              </a:ln>
            </c:spPr>
          </c:dPt>
          <c:dPt>
            <c:idx val="51"/>
            <c:bubble3D val="0"/>
            <c:spPr>
              <a:ln>
                <a:noFill/>
                <a:prstDash val="solid"/>
              </a:ln>
            </c:spPr>
          </c:dPt>
          <c:dPt>
            <c:idx val="52"/>
            <c:bubble3D val="0"/>
            <c:spPr>
              <a:ln>
                <a:noFill/>
                <a:prstDash val="solid"/>
              </a:ln>
            </c:spPr>
          </c:dPt>
          <c:dPt>
            <c:idx val="53"/>
            <c:bubble3D val="0"/>
            <c:spPr>
              <a:ln>
                <a:noFill/>
                <a:prstDash val="solid"/>
              </a:ln>
            </c:spPr>
          </c:dPt>
          <c:dPt>
            <c:idx val="54"/>
            <c:bubble3D val="0"/>
            <c:spPr>
              <a:ln>
                <a:noFill/>
                <a:prstDash val="solid"/>
              </a:ln>
            </c:spPr>
          </c:dPt>
          <c:dPt>
            <c:idx val="55"/>
            <c:bubble3D val="0"/>
            <c:spPr>
              <a:ln>
                <a:noFill/>
                <a:prstDash val="solid"/>
              </a:ln>
            </c:spPr>
          </c:dPt>
          <c:dPt>
            <c:idx val="56"/>
            <c:bubble3D val="0"/>
            <c:spPr>
              <a:ln>
                <a:noFill/>
                <a:prstDash val="solid"/>
              </a:ln>
            </c:spPr>
          </c:dPt>
          <c:dPt>
            <c:idx val="57"/>
            <c:bubble3D val="0"/>
            <c:spPr>
              <a:ln>
                <a:noFill/>
                <a:prstDash val="solid"/>
              </a:ln>
            </c:spPr>
          </c:dPt>
          <c:dPt>
            <c:idx val="58"/>
            <c:bubble3D val="0"/>
            <c:spPr>
              <a:ln>
                <a:noFill/>
                <a:prstDash val="solid"/>
              </a:ln>
            </c:spPr>
          </c:dPt>
          <c:dPt>
            <c:idx val="59"/>
            <c:bubble3D val="0"/>
            <c:spPr>
              <a:ln>
                <a:noFill/>
                <a:prstDash val="solid"/>
              </a:ln>
            </c:spPr>
          </c:dPt>
          <c:dPt>
            <c:idx val="60"/>
            <c:bubble3D val="0"/>
            <c:spPr>
              <a:ln>
                <a:noFill/>
                <a:prstDash val="solid"/>
              </a:ln>
            </c:spPr>
          </c:dPt>
          <c:dPt>
            <c:idx val="61"/>
            <c:bubble3D val="0"/>
            <c:spPr>
              <a:ln>
                <a:noFill/>
                <a:prstDash val="solid"/>
              </a:ln>
            </c:spPr>
          </c:dPt>
          <c:dPt>
            <c:idx val="62"/>
            <c:bubble3D val="0"/>
            <c:spPr>
              <a:ln>
                <a:noFill/>
                <a:prstDash val="solid"/>
              </a:ln>
            </c:spPr>
          </c:dPt>
          <c:dPt>
            <c:idx val="63"/>
            <c:bubble3D val="0"/>
            <c:spPr>
              <a:ln>
                <a:noFill/>
                <a:prstDash val="solid"/>
              </a:ln>
            </c:spPr>
          </c:dPt>
          <c:dPt>
            <c:idx val="64"/>
            <c:bubble3D val="0"/>
            <c:spPr>
              <a:ln>
                <a:noFill/>
                <a:prstDash val="solid"/>
              </a:ln>
            </c:spPr>
          </c:dPt>
          <c:dPt>
            <c:idx val="65"/>
            <c:bubble3D val="0"/>
            <c:spPr>
              <a:ln>
                <a:noFill/>
                <a:prstDash val="solid"/>
              </a:ln>
            </c:spPr>
          </c:dPt>
          <c:dPt>
            <c:idx val="66"/>
            <c:bubble3D val="0"/>
            <c:spPr>
              <a:ln>
                <a:noFill/>
                <a:prstDash val="solid"/>
              </a:ln>
            </c:spPr>
          </c:dPt>
          <c:dPt>
            <c:idx val="67"/>
            <c:bubble3D val="0"/>
            <c:spPr>
              <a:ln>
                <a:noFill/>
                <a:prstDash val="solid"/>
              </a:ln>
            </c:spPr>
          </c:dPt>
          <c:dPt>
            <c:idx val="68"/>
            <c:bubble3D val="0"/>
            <c:spPr>
              <a:ln>
                <a:noFill/>
                <a:prstDash val="solid"/>
              </a:ln>
            </c:spPr>
          </c:dPt>
          <c:dPt>
            <c:idx val="69"/>
            <c:bubble3D val="0"/>
            <c:spPr>
              <a:ln>
                <a:noFill/>
                <a:prstDash val="solid"/>
              </a:ln>
            </c:spPr>
          </c:dPt>
          <c:dPt>
            <c:idx val="70"/>
            <c:bubble3D val="0"/>
            <c:spPr>
              <a:ln>
                <a:noFill/>
                <a:prstDash val="solid"/>
              </a:ln>
            </c:spPr>
          </c:dPt>
          <c:dPt>
            <c:idx val="71"/>
            <c:bubble3D val="0"/>
            <c:spPr>
              <a:ln>
                <a:noFill/>
                <a:prstDash val="solid"/>
              </a:ln>
            </c:spPr>
          </c:dPt>
          <c:dPt>
            <c:idx val="72"/>
            <c:bubble3D val="0"/>
            <c:spPr>
              <a:ln>
                <a:noFill/>
                <a:prstDash val="solid"/>
              </a:ln>
            </c:spPr>
          </c:dPt>
          <c:dPt>
            <c:idx val="73"/>
            <c:bubble3D val="0"/>
            <c:spPr>
              <a:ln>
                <a:noFill/>
                <a:prstDash val="solid"/>
              </a:ln>
            </c:spPr>
          </c:dPt>
          <c:dPt>
            <c:idx val="74"/>
            <c:bubble3D val="0"/>
            <c:spPr>
              <a:ln>
                <a:noFill/>
                <a:prstDash val="solid"/>
              </a:ln>
            </c:spPr>
          </c:dPt>
          <c:dPt>
            <c:idx val="75"/>
            <c:bubble3D val="0"/>
            <c:spPr>
              <a:ln>
                <a:noFill/>
                <a:prstDash val="solid"/>
              </a:ln>
            </c:spPr>
          </c:dPt>
          <c:dPt>
            <c:idx val="76"/>
            <c:bubble3D val="0"/>
            <c:spPr>
              <a:ln>
                <a:noFill/>
                <a:prstDash val="solid"/>
              </a:ln>
            </c:spPr>
          </c:dPt>
          <c:dPt>
            <c:idx val="77"/>
            <c:bubble3D val="0"/>
            <c:spPr>
              <a:ln>
                <a:noFill/>
                <a:prstDash val="solid"/>
              </a:ln>
            </c:spPr>
          </c:dPt>
          <c:dPt>
            <c:idx val="78"/>
            <c:bubble3D val="0"/>
            <c:spPr>
              <a:ln>
                <a:noFill/>
                <a:prstDash val="solid"/>
              </a:ln>
            </c:spPr>
          </c:dPt>
          <c:dPt>
            <c:idx val="79"/>
            <c:bubble3D val="0"/>
            <c:spPr>
              <a:ln>
                <a:noFill/>
                <a:prstDash val="solid"/>
              </a:ln>
            </c:spPr>
          </c:dPt>
          <c:dPt>
            <c:idx val="80"/>
            <c:bubble3D val="0"/>
            <c:spPr>
              <a:ln>
                <a:noFill/>
                <a:prstDash val="solid"/>
              </a:ln>
            </c:spPr>
          </c:dPt>
          <c:dPt>
            <c:idx val="81"/>
            <c:bubble3D val="0"/>
            <c:spPr>
              <a:ln>
                <a:noFill/>
                <a:prstDash val="solid"/>
              </a:ln>
            </c:spPr>
          </c:dPt>
          <c:dPt>
            <c:idx val="82"/>
            <c:bubble3D val="0"/>
            <c:spPr>
              <a:ln>
                <a:noFill/>
                <a:prstDash val="solid"/>
              </a:ln>
            </c:spPr>
          </c:dPt>
          <c:dPt>
            <c:idx val="83"/>
            <c:bubble3D val="0"/>
            <c:spPr>
              <a:ln>
                <a:noFill/>
                <a:prstDash val="solid"/>
              </a:ln>
            </c:spPr>
          </c:dPt>
          <c:dPt>
            <c:idx val="84"/>
            <c:bubble3D val="0"/>
            <c:spPr>
              <a:ln>
                <a:noFill/>
                <a:prstDash val="solid"/>
              </a:ln>
            </c:spPr>
          </c:dPt>
          <c:dPt>
            <c:idx val="85"/>
            <c:bubble3D val="0"/>
            <c:spPr>
              <a:ln>
                <a:noFill/>
                <a:prstDash val="solid"/>
              </a:ln>
            </c:spPr>
          </c:dPt>
          <c:dPt>
            <c:idx val="86"/>
            <c:bubble3D val="0"/>
            <c:spPr>
              <a:ln>
                <a:noFill/>
                <a:prstDash val="solid"/>
              </a:ln>
            </c:spPr>
          </c:dPt>
          <c:dPt>
            <c:idx val="87"/>
            <c:bubble3D val="0"/>
            <c:spPr>
              <a:ln>
                <a:noFill/>
                <a:prstDash val="solid"/>
              </a:ln>
            </c:spPr>
          </c:dPt>
          <c:dPt>
            <c:idx val="88"/>
            <c:bubble3D val="0"/>
            <c:spPr>
              <a:ln>
                <a:noFill/>
                <a:prstDash val="solid"/>
              </a:ln>
            </c:spPr>
          </c:dPt>
          <c:dPt>
            <c:idx val="89"/>
            <c:bubble3D val="0"/>
            <c:spPr>
              <a:ln>
                <a:noFill/>
                <a:prstDash val="solid"/>
              </a:ln>
            </c:spPr>
          </c:dPt>
          <c:dPt>
            <c:idx val="90"/>
            <c:bubble3D val="0"/>
            <c:spPr>
              <a:ln>
                <a:noFill/>
                <a:prstDash val="solid"/>
              </a:ln>
            </c:spPr>
          </c:dPt>
          <c:dPt>
            <c:idx val="91"/>
            <c:bubble3D val="0"/>
            <c:spPr>
              <a:ln>
                <a:noFill/>
                <a:prstDash val="solid"/>
              </a:ln>
            </c:spPr>
          </c:dPt>
          <c:dPt>
            <c:idx val="92"/>
            <c:bubble3D val="0"/>
            <c:spPr>
              <a:ln>
                <a:noFill/>
                <a:prstDash val="solid"/>
              </a:ln>
            </c:spPr>
          </c:dPt>
          <c:dPt>
            <c:idx val="93"/>
            <c:bubble3D val="0"/>
            <c:spPr>
              <a:ln>
                <a:noFill/>
                <a:prstDash val="solid"/>
              </a:ln>
            </c:spPr>
          </c:dPt>
          <c:dPt>
            <c:idx val="94"/>
            <c:bubble3D val="0"/>
            <c:spPr>
              <a:ln>
                <a:noFill/>
                <a:prstDash val="solid"/>
              </a:ln>
            </c:spPr>
          </c:dPt>
          <c:dPt>
            <c:idx val="95"/>
            <c:bubble3D val="0"/>
            <c:spPr>
              <a:ln>
                <a:noFill/>
                <a:prstDash val="solid"/>
              </a:ln>
            </c:spPr>
          </c:dPt>
          <c:dPt>
            <c:idx val="96"/>
            <c:bubble3D val="0"/>
            <c:spPr>
              <a:ln>
                <a:noFill/>
                <a:prstDash val="solid"/>
              </a:ln>
            </c:spPr>
          </c:dPt>
          <c:dPt>
            <c:idx val="97"/>
            <c:bubble3D val="0"/>
            <c:spPr>
              <a:ln>
                <a:noFill/>
                <a:prstDash val="solid"/>
              </a:ln>
            </c:spPr>
          </c:dPt>
          <c:dPt>
            <c:idx val="98"/>
            <c:bubble3D val="0"/>
            <c:spPr>
              <a:ln>
                <a:noFill/>
                <a:prstDash val="solid"/>
              </a:ln>
            </c:spPr>
          </c:dPt>
          <c:dPt>
            <c:idx val="99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numRef>
              <c:f>Fraud_Summary!$D$2:$D$3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Fraud_Summary!$D$2:$D$101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Fraud by Country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Fraud_By_Country!$B$1</c:f>
              <c:strCache>
                <c:ptCount val="1"/>
                <c:pt idx="0">
                  <c:v>Fraud_Flag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Fraud_By_Country!$A$2:$A$7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Pakistan</c:v>
                </c:pt>
                <c:pt idx="3">
                  <c:v>UAE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Fraud_By_Country!$B$2:$B$7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Fraudulent Transactions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Monthly Revenue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KPI_Summary!$B$1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KPI_Summary!$B$2:$B$13</c:f>
              <c:numCache>
                <c:formatCode>General</c:formatCode>
                <c:ptCount val="12"/>
                <c:pt idx="0">
                  <c:v>70041</c:v>
                </c:pt>
                <c:pt idx="1">
                  <c:v>115284</c:v>
                </c:pt>
                <c:pt idx="2">
                  <c:v>114074</c:v>
                </c:pt>
                <c:pt idx="3">
                  <c:v>119699</c:v>
                </c:pt>
                <c:pt idx="4">
                  <c:v>93184</c:v>
                </c:pt>
                <c:pt idx="5">
                  <c:v>94513</c:v>
                </c:pt>
                <c:pt idx="6">
                  <c:v>54577</c:v>
                </c:pt>
                <c:pt idx="7">
                  <c:v>90494</c:v>
                </c:pt>
                <c:pt idx="8">
                  <c:v>55119</c:v>
                </c:pt>
                <c:pt idx="9">
                  <c:v>50097</c:v>
                </c:pt>
                <c:pt idx="10">
                  <c:v>77592</c:v>
                </c:pt>
                <c:pt idx="11">
                  <c:v>61314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Revenue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ARPU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KPI_Summary!$H$1</c:f>
              <c:strCache>
                <c:ptCount val="1"/>
                <c:pt idx="0">
                  <c:v>ARPU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KPI_Summary!$H$2:$H$13</c:f>
              <c:numCache>
                <c:formatCode>General</c:formatCode>
                <c:ptCount val="12"/>
                <c:pt idx="0">
                  <c:v>81.54</c:v>
                </c:pt>
                <c:pt idx="1">
                  <c:v>132.66</c:v>
                </c:pt>
                <c:pt idx="2">
                  <c:v>106.81</c:v>
                </c:pt>
                <c:pt idx="3">
                  <c:v>112.6</c:v>
                </c:pt>
                <c:pt idx="4">
                  <c:v>73.37</c:v>
                </c:pt>
                <c:pt idx="5">
                  <c:v>67.7</c:v>
                </c:pt>
                <c:pt idx="6">
                  <c:v>41.57</c:v>
                </c:pt>
                <c:pt idx="7">
                  <c:v>61.31</c:v>
                </c:pt>
                <c:pt idx="8">
                  <c:v>66.09</c:v>
                </c:pt>
                <c:pt idx="9">
                  <c:v>52.57</c:v>
                </c:pt>
                <c:pt idx="10">
                  <c:v>70.54</c:v>
                </c:pt>
                <c:pt idx="11">
                  <c:v>42.61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ARPU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Churn Rate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KPI_Summary!$I$1</c:f>
              <c:strCache>
                <c:ptCount val="1"/>
                <c:pt idx="0">
                  <c:v>Churn_Rate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KPI_Summary!$A$2:$A$13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KPI_Summary!$I$2:$I$13</c:f>
              <c:numCache>
                <c:formatCode>General</c:formatCode>
                <c:ptCount val="12"/>
                <c:pt idx="0">
                  <c:v>0.072</c:v>
                </c:pt>
                <c:pt idx="1">
                  <c:v>0.061</c:v>
                </c:pt>
                <c:pt idx="2">
                  <c:v>0.101</c:v>
                </c:pt>
                <c:pt idx="3">
                  <c:v>0.133</c:v>
                </c:pt>
                <c:pt idx="4">
                  <c:v>0.088</c:v>
                </c:pt>
                <c:pt idx="5">
                  <c:v>0.042</c:v>
                </c:pt>
                <c:pt idx="6">
                  <c:v>0.112</c:v>
                </c:pt>
                <c:pt idx="7">
                  <c:v>0.067</c:v>
                </c:pt>
                <c:pt idx="8">
                  <c:v>0.131</c:v>
                </c:pt>
                <c:pt idx="9">
                  <c:v>0.1</c:v>
                </c:pt>
                <c:pt idx="10">
                  <c:v>0.098</c:v>
                </c:pt>
                <c:pt idx="11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Churn Rate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318770</xdr:colOff>
      <xdr:row>1</xdr:row>
      <xdr:rowOff>19050</xdr:rowOff>
    </xdr:from>
    <xdr:ext cx="5400000" cy="2522200"/>
    <xdr:graphicFrame>
      <xdr:nvGraphicFramePr>
        <xdr:cNvPr id="2" name="Chart 1"/>
        <xdr:cNvGraphicFramePr/>
      </xdr:nvGraphicFramePr>
      <xdr:xfrm>
        <a:off x="7633970" y="19685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19</xdr:row>
      <xdr:rowOff>0</xdr:rowOff>
    </xdr:from>
    <xdr:ext cx="5400000" cy="2522200"/>
    <xdr:graphicFrame>
      <xdr:nvGraphicFramePr>
        <xdr:cNvPr id="3" name="Chart 2"/>
        <xdr:cNvGraphicFramePr/>
      </xdr:nvGraphicFramePr>
      <xdr:xfrm>
        <a:off x="6583680" y="337820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37</xdr:row>
      <xdr:rowOff>0</xdr:rowOff>
    </xdr:from>
    <xdr:ext cx="5400000" cy="2522200"/>
    <xdr:graphicFrame>
      <xdr:nvGraphicFramePr>
        <xdr:cNvPr id="4" name="Chart 3"/>
        <xdr:cNvGraphicFramePr/>
      </xdr:nvGraphicFramePr>
      <xdr:xfrm>
        <a:off x="6583680" y="657860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</xdr:row>
      <xdr:rowOff>0</xdr:rowOff>
    </xdr:from>
    <xdr:ext cx="5400000" cy="2522200"/>
    <xdr:graphicFrame>
      <xdr:nvGraphicFramePr>
        <xdr:cNvPr id="2" name="Chart 1"/>
        <xdr:cNvGraphicFramePr/>
      </xdr:nvGraphicFramePr>
      <xdr:xfrm>
        <a:off x="5120640" y="17780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522200"/>
    <xdr:graphicFrame>
      <xdr:nvGraphicFramePr>
        <xdr:cNvPr id="2" name="Chart 1"/>
        <xdr:cNvGraphicFramePr/>
      </xdr:nvGraphicFramePr>
      <xdr:xfrm>
        <a:off x="2926080" y="17780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5</xdr:row>
      <xdr:rowOff>0</xdr:rowOff>
    </xdr:from>
    <xdr:ext cx="5400000" cy="2522200"/>
    <xdr:graphicFrame>
      <xdr:nvGraphicFramePr>
        <xdr:cNvPr id="2" name="Chart 1"/>
        <xdr:cNvGraphicFramePr/>
      </xdr:nvGraphicFramePr>
      <xdr:xfrm>
        <a:off x="731520" y="101092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21</xdr:row>
      <xdr:rowOff>0</xdr:rowOff>
    </xdr:from>
    <xdr:ext cx="5400000" cy="2522200"/>
    <xdr:graphicFrame>
      <xdr:nvGraphicFramePr>
        <xdr:cNvPr id="3" name="Chart 2"/>
        <xdr:cNvGraphicFramePr/>
      </xdr:nvGraphicFramePr>
      <xdr:xfrm>
        <a:off x="731520" y="385572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37</xdr:row>
      <xdr:rowOff>0</xdr:rowOff>
    </xdr:from>
    <xdr:ext cx="5400000" cy="2522200"/>
    <xdr:graphicFrame>
      <xdr:nvGraphicFramePr>
        <xdr:cNvPr id="4" name="Chart 3"/>
        <xdr:cNvGraphicFramePr/>
      </xdr:nvGraphicFramePr>
      <xdr:xfrm>
        <a:off x="731520" y="6700520"/>
        <a:ext cx="539940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31.845150463" refreshedBy="fatima" recordCount="12">
  <cacheSource type="worksheet">
    <worksheetSource name="tblKPI"/>
  </cacheSource>
  <cacheFields count="10">
    <cacheField name="Month" numFmtId="0">
      <sharedItems count="12">
        <s v="Jan-2024"/>
        <s v="Feb-2024"/>
        <s v="Mar-2024"/>
        <s v="Apr-2024"/>
        <s v="May-2024"/>
        <s v="Jun-2024"/>
        <s v="Jul-2024"/>
        <s v="Aug-2024"/>
        <s v="Sep-2024"/>
        <s v="Oct-2024"/>
        <s v="Nov-2024"/>
        <s v="Dec-2024"/>
      </sharedItems>
    </cacheField>
    <cacheField name="Revenue" numFmtId="0">
      <sharedItems containsSemiMixedTypes="0" containsString="0" containsNumber="1" containsInteger="1" minValue="0" maxValue="119699" count="12">
        <n v="70041"/>
        <n v="115284"/>
        <n v="114074"/>
        <n v="119699"/>
        <n v="93184"/>
        <n v="94513"/>
        <n v="54577"/>
        <n v="90494"/>
        <n v="55119"/>
        <n v="50097"/>
        <n v="77592"/>
        <n v="61314"/>
      </sharedItems>
    </cacheField>
    <cacheField name="New_Customers" numFmtId="0">
      <sharedItems containsSemiMixedTypes="0" containsString="0" containsNumber="1" containsInteger="1" minValue="0" maxValue="340" count="12">
        <n v="171"/>
        <n v="193"/>
        <n v="170"/>
        <n v="340"/>
        <n v="314"/>
        <n v="198"/>
        <n v="115"/>
        <n v="315"/>
        <n v="303"/>
        <n v="206"/>
        <n v="295"/>
        <n v="236"/>
      </sharedItems>
    </cacheField>
    <cacheField name="Active_Customers" numFmtId="0">
      <sharedItems containsSemiMixedTypes="0" containsString="0" containsNumber="1" containsInteger="1" minValue="0" maxValue="1476" count="12">
        <n v="859"/>
        <n v="869"/>
        <n v="1068"/>
        <n v="1063"/>
        <n v="1270"/>
        <n v="1396"/>
        <n v="1313"/>
        <n v="1476"/>
        <n v="834"/>
        <n v="953"/>
        <n v="1100"/>
        <n v="1439"/>
      </sharedItems>
    </cacheField>
    <cacheField name="Churned_Customers" numFmtId="0">
      <sharedItems containsSemiMixedTypes="0" containsString="0" containsNumber="1" containsInteger="1" minValue="0" maxValue="147" count="11">
        <n v="62"/>
        <n v="53"/>
        <n v="108"/>
        <n v="141"/>
        <n v="112"/>
        <n v="59"/>
        <n v="147"/>
        <n v="99"/>
        <n v="109"/>
        <n v="95"/>
        <n v="73"/>
      </sharedItems>
    </cacheField>
    <cacheField name="Marketing_Spend" numFmtId="0">
      <sharedItems containsSemiMixedTypes="0" containsString="0" containsNumber="1" containsInteger="1" minValue="0" maxValue="13357" count="12">
        <n v="9248"/>
        <n v="7724"/>
        <n v="11527"/>
        <n v="8728"/>
        <n v="7394"/>
        <n v="7058"/>
        <n v="5584"/>
        <n v="11960"/>
        <n v="10930"/>
        <n v="13357"/>
        <n v="6239"/>
        <n v="12818"/>
      </sharedItems>
    </cacheField>
    <cacheField name="CAC" numFmtId="0">
      <sharedItems containsSemiMixedTypes="0" containsString="0" containsNumber="1" minValue="0" maxValue="67.81" count="12">
        <n v="54.08"/>
        <n v="40.02"/>
        <n v="67.81"/>
        <n v="25.67"/>
        <n v="23.55"/>
        <n v="35.65"/>
        <n v="48.56"/>
        <n v="37.97"/>
        <n v="36.07"/>
        <n v="64.84"/>
        <n v="21.15"/>
        <n v="54.31"/>
      </sharedItems>
    </cacheField>
    <cacheField name="ARPU" numFmtId="0">
      <sharedItems containsSemiMixedTypes="0" containsString="0" containsNumber="1" minValue="0" maxValue="132.66" count="12">
        <n v="81.54"/>
        <n v="132.66"/>
        <n v="106.81"/>
        <n v="112.6"/>
        <n v="73.37"/>
        <n v="67.7"/>
        <n v="41.57"/>
        <n v="61.31"/>
        <n v="66.09"/>
        <n v="52.57"/>
        <n v="70.54"/>
        <n v="42.61"/>
      </sharedItems>
    </cacheField>
    <cacheField name="Churn_Rate" numFmtId="0">
      <sharedItems containsSemiMixedTypes="0" containsString="0" containsNumber="1" minValue="0" maxValue="0.133" count="12">
        <n v="0.072"/>
        <n v="0.061"/>
        <n v="0.101"/>
        <n v="0.133"/>
        <n v="0.088"/>
        <n v="0.042"/>
        <n v="0.112"/>
        <n v="0.067"/>
        <n v="0.131"/>
        <n v="0.1"/>
        <n v="0.098"/>
        <n v="0.051"/>
      </sharedItems>
    </cacheField>
    <cacheField name="LTV" numFmtId="0">
      <sharedItems containsSemiMixedTypes="0" containsString="0" containsNumber="1" minValue="0" maxValue="2174.75" count="12">
        <n v="1132.5"/>
        <n v="2174.75"/>
        <n v="1057.52"/>
        <n v="846.62"/>
        <n v="833.75"/>
        <n v="1611.9"/>
        <n v="371.16"/>
        <n v="915.07"/>
        <n v="504.5"/>
        <n v="525.7"/>
        <n v="719.8"/>
        <n v="835.49"/>
      </sharedItems>
    </cacheField>
  </cacheFields>
</pivotCacheDefinition>
</file>

<file path=xl/pivotCache/pivotCacheRecords1.xml><?xml version="1.0" encoding="utf-8"?>
<pivotCacheRecords xmlns="http://schemas.openxmlformats.org/spreadsheetml/2006/main" count="12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</r>
  <r>
    <x v="10"/>
    <x v="10"/>
    <x v="10"/>
    <x v="10"/>
    <x v="2"/>
    <x v="10"/>
    <x v="10"/>
    <x v="10"/>
    <x v="10"/>
    <x v="10"/>
  </r>
  <r>
    <x v="11"/>
    <x v="11"/>
    <x v="11"/>
    <x v="11"/>
    <x v="10"/>
    <x v="11"/>
    <x v="11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4" firstHeaderRow="0" firstDataRow="1" firstDataCol="0" rowPageCount="1" colPageCount="1"/>
  <pivotFields count="10">
    <pivotField axis="axisPage" compact="0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dataField="1" compact="0" showAll="0">
      <items count="13">
        <item x="9"/>
        <item x="6"/>
        <item x="8"/>
        <item x="11"/>
        <item x="0"/>
        <item x="10"/>
        <item x="7"/>
        <item x="4"/>
        <item x="5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3">
        <item x="6"/>
        <item x="11"/>
        <item x="9"/>
        <item x="7"/>
        <item x="8"/>
        <item x="5"/>
        <item x="10"/>
        <item x="4"/>
        <item x="0"/>
        <item x="2"/>
        <item x="3"/>
        <item x="1"/>
        <item t="default"/>
      </items>
    </pivotField>
    <pivotField dataField="1" compact="0" showAll="0">
      <items count="13">
        <item x="5"/>
        <item x="11"/>
        <item x="1"/>
        <item x="7"/>
        <item x="0"/>
        <item x="4"/>
        <item x="10"/>
        <item x="9"/>
        <item x="2"/>
        <item x="6"/>
        <item x="8"/>
        <item x="3"/>
        <item t="default"/>
      </items>
    </pivotField>
    <pivotField dataField="1" compact="0" showAll="0">
      <items count="13">
        <item x="6"/>
        <item x="8"/>
        <item x="9"/>
        <item x="10"/>
        <item x="4"/>
        <item x="11"/>
        <item x="3"/>
        <item x="7"/>
        <item x="2"/>
        <item x="0"/>
        <item x="5"/>
        <item x="1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/>
  </pageFields>
  <dataFields count="4">
    <dataField name="Average of ARPU" fld="7" subtotal="average" baseField="0" baseItem="0"/>
    <dataField name="Average of LTV" fld="9" subtotal="average" baseField="0" baseItem="0"/>
    <dataField name="Average of Churn_Rate" fld="8" subtotal="average" baseField="0" baseItem="0" numFmtId="10"/>
    <dataField name="Sum of Revenue" fld="1" baseField="0" baseItem="0"/>
  </dataField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Table3" displayName="Table3" ref="A1:J13" totalsRowShown="0">
  <autoFilter ref="A1:J13"/>
  <tableColumns count="10">
    <tableColumn id="1" name="Month"/>
    <tableColumn id="2" name="Revenue"/>
    <tableColumn id="3" name="New_Customers"/>
    <tableColumn id="4" name="Active_Customers"/>
    <tableColumn id="5" name="Churned_Customers"/>
    <tableColumn id="6" name="Marketing_Spend"/>
    <tableColumn id="7" name="CAC"/>
    <tableColumn id="8" name="ARPU"/>
    <tableColumn id="9" name="Churn_Rate"/>
    <tableColumn id="10" name="LTV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KPI" displayName="tblKPI" ref="A1:J13" totalsRowShown="0">
  <autoFilter ref="A1:J13"/>
  <tableColumns count="10">
    <tableColumn id="1" name="Month" dataDxfId="0"/>
    <tableColumn id="2" name="Revenue" dataDxfId="1"/>
    <tableColumn id="3" name="New_Customers" dataDxfId="2"/>
    <tableColumn id="4" name="Active_Customers" dataDxfId="3"/>
    <tableColumn id="5" name="Churned_Customers" dataDxfId="4"/>
    <tableColumn id="6" name="Marketing_Spend" dataDxfId="5"/>
    <tableColumn id="7" name="CAC" dataDxfId="6"/>
    <tableColumn id="8" name="ARPU" dataDxfId="7"/>
    <tableColumn id="9" name="Churn_Rate" dataDxfId="8"/>
    <tableColumn id="10" name="LTV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Fraud" displayName="tblFraud" ref="A1:E101" totalsRowShown="0">
  <autoFilter ref="A1:E101"/>
  <tableColumns count="5">
    <tableColumn id="1" name="Month" dataDxfId="10"/>
    <tableColumn id="2" name="Transaction_ID" dataDxfId="11"/>
    <tableColumn id="3" name="Amount" dataDxfId="12"/>
    <tableColumn id="4" name="Fraud_Flag" dataDxfId="13"/>
    <tableColumn id="5" name="Country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25" sqref="I25"/>
    </sheetView>
  </sheetViews>
  <sheetFormatPr defaultColWidth="9" defaultRowHeight="1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70041</v>
      </c>
      <c r="C2">
        <v>171</v>
      </c>
      <c r="D2">
        <v>859</v>
      </c>
      <c r="E2">
        <v>62</v>
      </c>
      <c r="F2">
        <v>9248</v>
      </c>
      <c r="G2">
        <v>54.08</v>
      </c>
      <c r="H2">
        <v>81.54</v>
      </c>
      <c r="I2">
        <v>0.072</v>
      </c>
      <c r="J2">
        <v>1132.5</v>
      </c>
    </row>
    <row r="3" spans="1:10">
      <c r="A3" t="s">
        <v>11</v>
      </c>
      <c r="B3">
        <v>115284</v>
      </c>
      <c r="C3">
        <v>193</v>
      </c>
      <c r="D3">
        <v>869</v>
      </c>
      <c r="E3">
        <v>53</v>
      </c>
      <c r="F3">
        <v>7724</v>
      </c>
      <c r="G3">
        <v>40.02</v>
      </c>
      <c r="H3">
        <v>132.66</v>
      </c>
      <c r="I3">
        <v>0.061</v>
      </c>
      <c r="J3">
        <v>2174.75</v>
      </c>
    </row>
    <row r="4" spans="1:10">
      <c r="A4" t="s">
        <v>12</v>
      </c>
      <c r="B4">
        <v>114074</v>
      </c>
      <c r="C4">
        <v>170</v>
      </c>
      <c r="D4">
        <v>1068</v>
      </c>
      <c r="E4">
        <v>108</v>
      </c>
      <c r="F4">
        <v>11527</v>
      </c>
      <c r="G4">
        <v>67.81</v>
      </c>
      <c r="H4">
        <v>106.81</v>
      </c>
      <c r="I4">
        <v>0.101</v>
      </c>
      <c r="J4">
        <v>1057.52</v>
      </c>
    </row>
    <row r="5" spans="1:10">
      <c r="A5" t="s">
        <v>13</v>
      </c>
      <c r="B5">
        <v>119699</v>
      </c>
      <c r="C5">
        <v>340</v>
      </c>
      <c r="D5">
        <v>1063</v>
      </c>
      <c r="E5">
        <v>141</v>
      </c>
      <c r="F5">
        <v>8728</v>
      </c>
      <c r="G5">
        <v>25.67</v>
      </c>
      <c r="H5">
        <v>112.6</v>
      </c>
      <c r="I5">
        <v>0.133</v>
      </c>
      <c r="J5">
        <v>846.62</v>
      </c>
    </row>
    <row r="6" spans="1:10">
      <c r="A6" t="s">
        <v>14</v>
      </c>
      <c r="B6">
        <v>93184</v>
      </c>
      <c r="C6">
        <v>314</v>
      </c>
      <c r="D6">
        <v>1270</v>
      </c>
      <c r="E6">
        <v>112</v>
      </c>
      <c r="F6">
        <v>7394</v>
      </c>
      <c r="G6">
        <v>23.55</v>
      </c>
      <c r="H6">
        <v>73.37</v>
      </c>
      <c r="I6">
        <v>0.088</v>
      </c>
      <c r="J6">
        <v>833.75</v>
      </c>
    </row>
    <row r="7" spans="1:10">
      <c r="A7" t="s">
        <v>15</v>
      </c>
      <c r="B7">
        <v>94513</v>
      </c>
      <c r="C7">
        <v>198</v>
      </c>
      <c r="D7">
        <v>1396</v>
      </c>
      <c r="E7">
        <v>59</v>
      </c>
      <c r="F7">
        <v>7058</v>
      </c>
      <c r="G7">
        <v>35.65</v>
      </c>
      <c r="H7">
        <v>67.7</v>
      </c>
      <c r="I7">
        <v>0.042</v>
      </c>
      <c r="J7">
        <v>1611.9</v>
      </c>
    </row>
    <row r="8" spans="1:10">
      <c r="A8" t="s">
        <v>16</v>
      </c>
      <c r="B8">
        <v>54577</v>
      </c>
      <c r="C8">
        <v>115</v>
      </c>
      <c r="D8">
        <v>1313</v>
      </c>
      <c r="E8">
        <v>147</v>
      </c>
      <c r="F8">
        <v>5584</v>
      </c>
      <c r="G8">
        <v>48.56</v>
      </c>
      <c r="H8">
        <v>41.57</v>
      </c>
      <c r="I8">
        <v>0.112</v>
      </c>
      <c r="J8">
        <v>371.16</v>
      </c>
    </row>
    <row r="9" spans="1:10">
      <c r="A9" t="s">
        <v>17</v>
      </c>
      <c r="B9">
        <v>90494</v>
      </c>
      <c r="C9">
        <v>315</v>
      </c>
      <c r="D9">
        <v>1476</v>
      </c>
      <c r="E9">
        <v>99</v>
      </c>
      <c r="F9">
        <v>11960</v>
      </c>
      <c r="G9">
        <v>37.97</v>
      </c>
      <c r="H9">
        <v>61.31</v>
      </c>
      <c r="I9">
        <v>0.067</v>
      </c>
      <c r="J9">
        <v>915.07</v>
      </c>
    </row>
    <row r="10" spans="1:10">
      <c r="A10" t="s">
        <v>18</v>
      </c>
      <c r="B10">
        <v>55119</v>
      </c>
      <c r="C10">
        <v>303</v>
      </c>
      <c r="D10">
        <v>834</v>
      </c>
      <c r="E10">
        <v>109</v>
      </c>
      <c r="F10">
        <v>10930</v>
      </c>
      <c r="G10">
        <v>36.07</v>
      </c>
      <c r="H10">
        <v>66.09</v>
      </c>
      <c r="I10">
        <v>0.131</v>
      </c>
      <c r="J10">
        <v>504.5</v>
      </c>
    </row>
    <row r="11" spans="1:10">
      <c r="A11" t="s">
        <v>19</v>
      </c>
      <c r="B11">
        <v>50097</v>
      </c>
      <c r="C11">
        <v>206</v>
      </c>
      <c r="D11">
        <v>953</v>
      </c>
      <c r="E11">
        <v>95</v>
      </c>
      <c r="F11">
        <v>13357</v>
      </c>
      <c r="G11">
        <v>64.84</v>
      </c>
      <c r="H11">
        <v>52.57</v>
      </c>
      <c r="I11">
        <v>0.1</v>
      </c>
      <c r="J11">
        <v>525.7</v>
      </c>
    </row>
    <row r="12" spans="1:10">
      <c r="A12" t="s">
        <v>20</v>
      </c>
      <c r="B12">
        <v>77592</v>
      </c>
      <c r="C12">
        <v>295</v>
      </c>
      <c r="D12">
        <v>1100</v>
      </c>
      <c r="E12">
        <v>108</v>
      </c>
      <c r="F12">
        <v>6239</v>
      </c>
      <c r="G12">
        <v>21.15</v>
      </c>
      <c r="H12">
        <v>70.54</v>
      </c>
      <c r="I12">
        <v>0.098</v>
      </c>
      <c r="J12">
        <v>719.8</v>
      </c>
    </row>
    <row r="13" spans="1:10">
      <c r="A13" t="s">
        <v>21</v>
      </c>
      <c r="B13">
        <v>61314</v>
      </c>
      <c r="C13">
        <v>236</v>
      </c>
      <c r="D13">
        <v>1439</v>
      </c>
      <c r="E13">
        <v>73</v>
      </c>
      <c r="F13">
        <v>12818</v>
      </c>
      <c r="G13">
        <v>54.31</v>
      </c>
      <c r="H13">
        <v>42.61</v>
      </c>
      <c r="I13">
        <v>0.051</v>
      </c>
      <c r="J13">
        <v>835.49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20" sqref="C20"/>
    </sheetView>
  </sheetViews>
  <sheetFormatPr defaultColWidth="9" defaultRowHeight="14" outlineLevelRow="6" outlineLevelCol="4"/>
  <cols>
    <col min="1" max="4" width="20.6875" customWidth="1"/>
    <col min="5" max="5" width="12.6875" customWidth="1"/>
  </cols>
  <sheetData>
    <row r="1" spans="1:2">
      <c r="A1" t="s">
        <v>0</v>
      </c>
      <c r="B1" t="s">
        <v>22</v>
      </c>
    </row>
    <row r="2" spans="4:4">
      <c r="D2" t="s">
        <v>23</v>
      </c>
    </row>
    <row r="3" spans="1:4">
      <c r="A3" t="s">
        <v>24</v>
      </c>
      <c r="B3" t="s">
        <v>25</v>
      </c>
      <c r="C3" t="s">
        <v>26</v>
      </c>
      <c r="D3" t="s">
        <v>27</v>
      </c>
    </row>
    <row r="4" spans="1:5">
      <c r="A4" s="14">
        <v>75.7808333333334</v>
      </c>
      <c r="B4" s="14">
        <v>960.73</v>
      </c>
      <c r="C4" s="15">
        <v>0.088</v>
      </c>
      <c r="D4" s="16">
        <v>995988</v>
      </c>
      <c r="E4">
        <f ca="1">GETPIVOTDATA("Revenue",$D$3)</f>
        <v>995988</v>
      </c>
    </row>
    <row r="5" spans="5:5">
      <c r="E5" s="17">
        <f ca="1">GETPIVOTDATA("ARPU",$A$3)</f>
        <v>75.7808333333334</v>
      </c>
    </row>
    <row r="6" spans="5:5">
      <c r="E6" s="17">
        <f ca="1">GETPIVOTDATA("LTV",$B$3)</f>
        <v>960.73</v>
      </c>
    </row>
    <row r="7" spans="5:5">
      <c r="E7" s="17">
        <f ca="1">GETPIVOTDATA("Churn_Rate",$C$3)</f>
        <v>0.088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9" defaultRowHeight="14"/>
  <sheetData>
    <row r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>
      <c r="A2" s="13" t="s">
        <v>10</v>
      </c>
      <c r="B2" s="13">
        <v>70041</v>
      </c>
      <c r="C2" s="13">
        <v>171</v>
      </c>
      <c r="D2" s="13">
        <v>859</v>
      </c>
      <c r="E2" s="13">
        <v>62</v>
      </c>
      <c r="F2" s="13">
        <v>9248</v>
      </c>
      <c r="G2" s="13">
        <v>54.08</v>
      </c>
      <c r="H2" s="13">
        <v>81.54</v>
      </c>
      <c r="I2" s="13">
        <v>0.072</v>
      </c>
      <c r="J2" s="13">
        <v>1132.5</v>
      </c>
    </row>
    <row r="3" spans="1:10">
      <c r="A3" s="13" t="s">
        <v>11</v>
      </c>
      <c r="B3" s="13">
        <v>115284</v>
      </c>
      <c r="C3" s="13">
        <v>193</v>
      </c>
      <c r="D3" s="13">
        <v>869</v>
      </c>
      <c r="E3" s="13">
        <v>53</v>
      </c>
      <c r="F3" s="13">
        <v>7724</v>
      </c>
      <c r="G3" s="13">
        <v>40.02</v>
      </c>
      <c r="H3" s="13">
        <v>132.66</v>
      </c>
      <c r="I3" s="13">
        <v>0.061</v>
      </c>
      <c r="J3" s="13">
        <v>2174.75</v>
      </c>
    </row>
    <row r="4" spans="1:10">
      <c r="A4" s="13" t="s">
        <v>12</v>
      </c>
      <c r="B4" s="13">
        <v>114074</v>
      </c>
      <c r="C4" s="13">
        <v>170</v>
      </c>
      <c r="D4" s="13">
        <v>1068</v>
      </c>
      <c r="E4" s="13">
        <v>108</v>
      </c>
      <c r="F4" s="13">
        <v>11527</v>
      </c>
      <c r="G4" s="13">
        <v>67.81</v>
      </c>
      <c r="H4" s="13">
        <v>106.81</v>
      </c>
      <c r="I4" s="13">
        <v>0.101</v>
      </c>
      <c r="J4" s="13">
        <v>1057.52</v>
      </c>
    </row>
    <row r="5" spans="1:10">
      <c r="A5" s="13" t="s">
        <v>13</v>
      </c>
      <c r="B5" s="13">
        <v>119699</v>
      </c>
      <c r="C5" s="13">
        <v>340</v>
      </c>
      <c r="D5" s="13">
        <v>1063</v>
      </c>
      <c r="E5" s="13">
        <v>141</v>
      </c>
      <c r="F5" s="13">
        <v>8728</v>
      </c>
      <c r="G5" s="13">
        <v>25.67</v>
      </c>
      <c r="H5" s="13">
        <v>112.6</v>
      </c>
      <c r="I5" s="13">
        <v>0.133</v>
      </c>
      <c r="J5" s="13">
        <v>846.62</v>
      </c>
    </row>
    <row r="6" spans="1:10">
      <c r="A6" s="13" t="s">
        <v>14</v>
      </c>
      <c r="B6" s="13">
        <v>93184</v>
      </c>
      <c r="C6" s="13">
        <v>314</v>
      </c>
      <c r="D6" s="13">
        <v>1270</v>
      </c>
      <c r="E6" s="13">
        <v>112</v>
      </c>
      <c r="F6" s="13">
        <v>7394</v>
      </c>
      <c r="G6" s="13">
        <v>23.55</v>
      </c>
      <c r="H6" s="13">
        <v>73.37</v>
      </c>
      <c r="I6" s="13">
        <v>0.088</v>
      </c>
      <c r="J6" s="13">
        <v>833.75</v>
      </c>
    </row>
    <row r="7" spans="1:10">
      <c r="A7" s="13" t="s">
        <v>15</v>
      </c>
      <c r="B7" s="13">
        <v>94513</v>
      </c>
      <c r="C7" s="13">
        <v>198</v>
      </c>
      <c r="D7" s="13">
        <v>1396</v>
      </c>
      <c r="E7" s="13">
        <v>59</v>
      </c>
      <c r="F7" s="13">
        <v>7058</v>
      </c>
      <c r="G7" s="13">
        <v>35.65</v>
      </c>
      <c r="H7" s="13">
        <v>67.7</v>
      </c>
      <c r="I7" s="13">
        <v>0.042</v>
      </c>
      <c r="J7" s="13">
        <v>1611.9</v>
      </c>
    </row>
    <row r="8" spans="1:10">
      <c r="A8" s="13" t="s">
        <v>16</v>
      </c>
      <c r="B8" s="13">
        <v>54577</v>
      </c>
      <c r="C8" s="13">
        <v>115</v>
      </c>
      <c r="D8" s="13">
        <v>1313</v>
      </c>
      <c r="E8" s="13">
        <v>147</v>
      </c>
      <c r="F8" s="13">
        <v>5584</v>
      </c>
      <c r="G8" s="13">
        <v>48.56</v>
      </c>
      <c r="H8" s="13">
        <v>41.57</v>
      </c>
      <c r="I8" s="13">
        <v>0.112</v>
      </c>
      <c r="J8" s="13">
        <v>371.16</v>
      </c>
    </row>
    <row r="9" spans="1:10">
      <c r="A9" s="13" t="s">
        <v>17</v>
      </c>
      <c r="B9" s="13">
        <v>90494</v>
      </c>
      <c r="C9" s="13">
        <v>315</v>
      </c>
      <c r="D9" s="13">
        <v>1476</v>
      </c>
      <c r="E9" s="13">
        <v>99</v>
      </c>
      <c r="F9" s="13">
        <v>11960</v>
      </c>
      <c r="G9" s="13">
        <v>37.97</v>
      </c>
      <c r="H9" s="13">
        <v>61.31</v>
      </c>
      <c r="I9" s="13">
        <v>0.067</v>
      </c>
      <c r="J9" s="13">
        <v>915.07</v>
      </c>
    </row>
    <row r="10" spans="1:10">
      <c r="A10" s="13" t="s">
        <v>18</v>
      </c>
      <c r="B10" s="13">
        <v>55119</v>
      </c>
      <c r="C10" s="13">
        <v>303</v>
      </c>
      <c r="D10" s="13">
        <v>834</v>
      </c>
      <c r="E10" s="13">
        <v>109</v>
      </c>
      <c r="F10" s="13">
        <v>10930</v>
      </c>
      <c r="G10" s="13">
        <v>36.07</v>
      </c>
      <c r="H10" s="13">
        <v>66.09</v>
      </c>
      <c r="I10" s="13">
        <v>0.131</v>
      </c>
      <c r="J10" s="13">
        <v>504.5</v>
      </c>
    </row>
    <row r="11" spans="1:10">
      <c r="A11" s="13" t="s">
        <v>19</v>
      </c>
      <c r="B11" s="13">
        <v>50097</v>
      </c>
      <c r="C11" s="13">
        <v>206</v>
      </c>
      <c r="D11" s="13">
        <v>953</v>
      </c>
      <c r="E11" s="13">
        <v>95</v>
      </c>
      <c r="F11" s="13">
        <v>13357</v>
      </c>
      <c r="G11" s="13">
        <v>64.84</v>
      </c>
      <c r="H11" s="13">
        <v>52.57</v>
      </c>
      <c r="I11" s="13">
        <v>0.1</v>
      </c>
      <c r="J11" s="13">
        <v>525.7</v>
      </c>
    </row>
    <row r="12" spans="1:10">
      <c r="A12" s="13" t="s">
        <v>20</v>
      </c>
      <c r="B12" s="13">
        <v>77592</v>
      </c>
      <c r="C12" s="13">
        <v>295</v>
      </c>
      <c r="D12" s="13">
        <v>1100</v>
      </c>
      <c r="E12" s="13">
        <v>108</v>
      </c>
      <c r="F12" s="13">
        <v>6239</v>
      </c>
      <c r="G12" s="13">
        <v>21.15</v>
      </c>
      <c r="H12" s="13">
        <v>70.54</v>
      </c>
      <c r="I12" s="13">
        <v>0.098</v>
      </c>
      <c r="J12" s="13">
        <v>719.8</v>
      </c>
    </row>
    <row r="13" spans="1:10">
      <c r="A13" s="13" t="s">
        <v>21</v>
      </c>
      <c r="B13" s="13">
        <v>61314</v>
      </c>
      <c r="C13" s="13">
        <v>236</v>
      </c>
      <c r="D13" s="13">
        <v>1439</v>
      </c>
      <c r="E13" s="13">
        <v>73</v>
      </c>
      <c r="F13" s="13">
        <v>12818</v>
      </c>
      <c r="G13" s="13">
        <v>54.31</v>
      </c>
      <c r="H13" s="13">
        <v>42.61</v>
      </c>
      <c r="I13" s="13">
        <v>0.051</v>
      </c>
      <c r="J13" s="13">
        <v>835.49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A5" sqref="A5"/>
    </sheetView>
  </sheetViews>
  <sheetFormatPr defaultColWidth="9" defaultRowHeight="14" outlineLevelCol="4"/>
  <sheetData>
    <row r="1" spans="1:5">
      <c r="A1" s="10" t="s">
        <v>0</v>
      </c>
      <c r="B1" s="10" t="s">
        <v>28</v>
      </c>
      <c r="C1" s="10" t="s">
        <v>29</v>
      </c>
      <c r="D1" s="10" t="s">
        <v>30</v>
      </c>
      <c r="E1" s="10" t="s">
        <v>31</v>
      </c>
    </row>
    <row r="2" spans="1:5">
      <c r="A2" s="11" t="s">
        <v>17</v>
      </c>
      <c r="B2" s="11" t="s">
        <v>32</v>
      </c>
      <c r="C2" s="11">
        <v>645</v>
      </c>
      <c r="D2" s="11">
        <v>0</v>
      </c>
      <c r="E2" s="11" t="s">
        <v>33</v>
      </c>
    </row>
    <row r="3" spans="1:5">
      <c r="A3" s="11" t="s">
        <v>14</v>
      </c>
      <c r="B3" s="11" t="s">
        <v>34</v>
      </c>
      <c r="C3" s="11">
        <v>1584</v>
      </c>
      <c r="D3" s="11">
        <v>0</v>
      </c>
      <c r="E3" s="11" t="s">
        <v>35</v>
      </c>
    </row>
    <row r="4" spans="1:5">
      <c r="A4" s="11" t="s">
        <v>11</v>
      </c>
      <c r="B4" s="11" t="s">
        <v>36</v>
      </c>
      <c r="C4" s="11">
        <v>1573</v>
      </c>
      <c r="D4" s="11">
        <v>0</v>
      </c>
      <c r="E4" s="11" t="s">
        <v>33</v>
      </c>
    </row>
    <row r="5" spans="1:5">
      <c r="A5" s="11" t="s">
        <v>19</v>
      </c>
      <c r="B5" s="11" t="s">
        <v>37</v>
      </c>
      <c r="C5" s="11">
        <v>230</v>
      </c>
      <c r="D5" s="11">
        <v>0</v>
      </c>
      <c r="E5" s="11" t="s">
        <v>38</v>
      </c>
    </row>
    <row r="6" spans="1:5">
      <c r="A6" s="11" t="s">
        <v>17</v>
      </c>
      <c r="B6" s="11" t="s">
        <v>39</v>
      </c>
      <c r="C6" s="11">
        <v>1835</v>
      </c>
      <c r="D6" s="11">
        <v>0</v>
      </c>
      <c r="E6" s="11" t="s">
        <v>33</v>
      </c>
    </row>
    <row r="7" spans="1:5">
      <c r="A7" s="11" t="s">
        <v>10</v>
      </c>
      <c r="B7" s="11" t="s">
        <v>40</v>
      </c>
      <c r="C7" s="11">
        <v>1593</v>
      </c>
      <c r="D7" s="11">
        <v>1</v>
      </c>
      <c r="E7" s="11" t="s">
        <v>41</v>
      </c>
    </row>
    <row r="8" spans="1:5">
      <c r="A8" s="11" t="s">
        <v>11</v>
      </c>
      <c r="B8" s="11" t="s">
        <v>42</v>
      </c>
      <c r="C8" s="11">
        <v>1363</v>
      </c>
      <c r="D8" s="11">
        <v>1</v>
      </c>
      <c r="E8" s="11" t="s">
        <v>41</v>
      </c>
    </row>
    <row r="9" spans="1:5">
      <c r="A9" s="11" t="s">
        <v>15</v>
      </c>
      <c r="B9" s="11" t="s">
        <v>43</v>
      </c>
      <c r="C9" s="11">
        <v>1444</v>
      </c>
      <c r="D9" s="11">
        <v>0</v>
      </c>
      <c r="E9" s="11" t="s">
        <v>33</v>
      </c>
    </row>
    <row r="10" spans="1:5">
      <c r="A10" s="11" t="s">
        <v>10</v>
      </c>
      <c r="B10" s="11" t="s">
        <v>44</v>
      </c>
      <c r="C10" s="11">
        <v>899</v>
      </c>
      <c r="D10" s="11">
        <v>0</v>
      </c>
      <c r="E10" s="11" t="s">
        <v>33</v>
      </c>
    </row>
    <row r="11" spans="1:5">
      <c r="A11" s="11" t="s">
        <v>19</v>
      </c>
      <c r="B11" s="11" t="s">
        <v>45</v>
      </c>
      <c r="C11" s="11">
        <v>1432</v>
      </c>
      <c r="D11" s="11">
        <v>1</v>
      </c>
      <c r="E11" s="11" t="s">
        <v>35</v>
      </c>
    </row>
    <row r="12" spans="1:5">
      <c r="A12" s="11" t="s">
        <v>15</v>
      </c>
      <c r="B12" s="11" t="s">
        <v>46</v>
      </c>
      <c r="C12" s="11">
        <v>650</v>
      </c>
      <c r="D12" s="11">
        <v>1</v>
      </c>
      <c r="E12" s="11" t="s">
        <v>47</v>
      </c>
    </row>
    <row r="13" spans="1:5">
      <c r="A13" s="11" t="s">
        <v>15</v>
      </c>
      <c r="B13" s="11" t="s">
        <v>48</v>
      </c>
      <c r="C13" s="11">
        <v>1699</v>
      </c>
      <c r="D13" s="11">
        <v>0</v>
      </c>
      <c r="E13" s="11" t="s">
        <v>41</v>
      </c>
    </row>
    <row r="14" spans="1:5">
      <c r="A14" s="11" t="s">
        <v>12</v>
      </c>
      <c r="B14" s="11" t="s">
        <v>49</v>
      </c>
      <c r="C14" s="11">
        <v>932</v>
      </c>
      <c r="D14" s="11">
        <v>0</v>
      </c>
      <c r="E14" s="11" t="s">
        <v>47</v>
      </c>
    </row>
    <row r="15" spans="1:5">
      <c r="A15" s="11" t="s">
        <v>13</v>
      </c>
      <c r="B15" s="11" t="s">
        <v>50</v>
      </c>
      <c r="C15" s="11">
        <v>515</v>
      </c>
      <c r="D15" s="11">
        <v>1</v>
      </c>
      <c r="E15" s="11" t="s">
        <v>33</v>
      </c>
    </row>
    <row r="16" spans="1:5">
      <c r="A16" s="11" t="s">
        <v>10</v>
      </c>
      <c r="B16" s="11" t="s">
        <v>51</v>
      </c>
      <c r="C16" s="11">
        <v>1181</v>
      </c>
      <c r="D16" s="11">
        <v>0</v>
      </c>
      <c r="E16" s="11" t="s">
        <v>52</v>
      </c>
    </row>
    <row r="17" spans="1:5">
      <c r="A17" s="11" t="s">
        <v>16</v>
      </c>
      <c r="B17" s="11" t="s">
        <v>53</v>
      </c>
      <c r="C17" s="11">
        <v>750</v>
      </c>
      <c r="D17" s="11">
        <v>0</v>
      </c>
      <c r="E17" s="11" t="s">
        <v>47</v>
      </c>
    </row>
    <row r="18" spans="1:5">
      <c r="A18" s="11" t="s">
        <v>14</v>
      </c>
      <c r="B18" s="11" t="s">
        <v>54</v>
      </c>
      <c r="C18" s="11">
        <v>896</v>
      </c>
      <c r="D18" s="11">
        <v>1</v>
      </c>
      <c r="E18" s="11" t="s">
        <v>33</v>
      </c>
    </row>
    <row r="19" spans="1:5">
      <c r="A19" s="11" t="s">
        <v>21</v>
      </c>
      <c r="B19" s="11" t="s">
        <v>55</v>
      </c>
      <c r="C19" s="11">
        <v>316</v>
      </c>
      <c r="D19" s="11">
        <v>0</v>
      </c>
      <c r="E19" s="11" t="s">
        <v>47</v>
      </c>
    </row>
    <row r="20" spans="1:5">
      <c r="A20" s="11" t="s">
        <v>16</v>
      </c>
      <c r="B20" s="11" t="s">
        <v>56</v>
      </c>
      <c r="C20" s="11">
        <v>1881</v>
      </c>
      <c r="D20" s="11">
        <v>0</v>
      </c>
      <c r="E20" s="11" t="s">
        <v>35</v>
      </c>
    </row>
    <row r="21" spans="1:5">
      <c r="A21" s="11" t="s">
        <v>19</v>
      </c>
      <c r="B21" s="11" t="s">
        <v>57</v>
      </c>
      <c r="C21" s="11">
        <v>1532</v>
      </c>
      <c r="D21" s="11">
        <v>0</v>
      </c>
      <c r="E21" s="11" t="s">
        <v>35</v>
      </c>
    </row>
    <row r="22" spans="1:5">
      <c r="A22" s="11" t="s">
        <v>19</v>
      </c>
      <c r="B22" s="11" t="s">
        <v>58</v>
      </c>
      <c r="C22" s="11">
        <v>1737</v>
      </c>
      <c r="D22" s="11">
        <v>0</v>
      </c>
      <c r="E22" s="11" t="s">
        <v>33</v>
      </c>
    </row>
    <row r="23" spans="1:5">
      <c r="A23" s="11" t="s">
        <v>18</v>
      </c>
      <c r="B23" s="11" t="s">
        <v>59</v>
      </c>
      <c r="C23" s="11">
        <v>630</v>
      </c>
      <c r="D23" s="11">
        <v>0</v>
      </c>
      <c r="E23" s="11" t="s">
        <v>52</v>
      </c>
    </row>
    <row r="24" spans="1:5">
      <c r="A24" s="11" t="s">
        <v>14</v>
      </c>
      <c r="B24" s="11" t="s">
        <v>60</v>
      </c>
      <c r="C24" s="11">
        <v>857</v>
      </c>
      <c r="D24" s="11">
        <v>0</v>
      </c>
      <c r="E24" s="11" t="s">
        <v>35</v>
      </c>
    </row>
    <row r="25" spans="1:5">
      <c r="A25" s="11" t="s">
        <v>16</v>
      </c>
      <c r="B25" s="11" t="s">
        <v>61</v>
      </c>
      <c r="C25" s="11">
        <v>1654</v>
      </c>
      <c r="D25" s="11">
        <v>0</v>
      </c>
      <c r="E25" s="11" t="s">
        <v>35</v>
      </c>
    </row>
    <row r="26" spans="1:5">
      <c r="A26" s="11" t="s">
        <v>17</v>
      </c>
      <c r="B26" s="11" t="s">
        <v>62</v>
      </c>
      <c r="C26" s="11">
        <v>435</v>
      </c>
      <c r="D26" s="11">
        <v>0</v>
      </c>
      <c r="E26" s="11" t="s">
        <v>41</v>
      </c>
    </row>
    <row r="27" spans="1:5">
      <c r="A27" s="11" t="s">
        <v>19</v>
      </c>
      <c r="B27" s="11" t="s">
        <v>63</v>
      </c>
      <c r="C27" s="11">
        <v>936</v>
      </c>
      <c r="D27" s="11">
        <v>0</v>
      </c>
      <c r="E27" s="11" t="s">
        <v>52</v>
      </c>
    </row>
    <row r="28" spans="1:5">
      <c r="A28" s="11" t="s">
        <v>10</v>
      </c>
      <c r="B28" s="11" t="s">
        <v>64</v>
      </c>
      <c r="C28" s="11">
        <v>938</v>
      </c>
      <c r="D28" s="11">
        <v>0</v>
      </c>
      <c r="E28" s="11" t="s">
        <v>41</v>
      </c>
    </row>
    <row r="29" spans="1:5">
      <c r="A29" s="11" t="s">
        <v>16</v>
      </c>
      <c r="B29" s="11" t="s">
        <v>65</v>
      </c>
      <c r="C29" s="11">
        <v>425</v>
      </c>
      <c r="D29" s="11">
        <v>0</v>
      </c>
      <c r="E29" s="11" t="s">
        <v>52</v>
      </c>
    </row>
    <row r="30" spans="1:5">
      <c r="A30" s="11" t="s">
        <v>13</v>
      </c>
      <c r="B30" s="11" t="s">
        <v>66</v>
      </c>
      <c r="C30" s="11">
        <v>1677</v>
      </c>
      <c r="D30" s="11">
        <v>0</v>
      </c>
      <c r="E30" s="11" t="s">
        <v>33</v>
      </c>
    </row>
    <row r="31" spans="1:5">
      <c r="A31" s="11" t="s">
        <v>17</v>
      </c>
      <c r="B31" s="11" t="s">
        <v>67</v>
      </c>
      <c r="C31" s="11">
        <v>1702</v>
      </c>
      <c r="D31" s="11">
        <v>0</v>
      </c>
      <c r="E31" s="11" t="s">
        <v>41</v>
      </c>
    </row>
    <row r="32" spans="1:5">
      <c r="A32" s="11" t="s">
        <v>10</v>
      </c>
      <c r="B32" s="11" t="s">
        <v>68</v>
      </c>
      <c r="C32" s="11">
        <v>1445</v>
      </c>
      <c r="D32" s="11">
        <v>0</v>
      </c>
      <c r="E32" s="11" t="s">
        <v>35</v>
      </c>
    </row>
    <row r="33" spans="1:5">
      <c r="A33" s="11" t="s">
        <v>10</v>
      </c>
      <c r="B33" s="11" t="s">
        <v>69</v>
      </c>
      <c r="C33" s="11">
        <v>1036</v>
      </c>
      <c r="D33" s="11">
        <v>0</v>
      </c>
      <c r="E33" s="11" t="s">
        <v>41</v>
      </c>
    </row>
    <row r="34" spans="1:5">
      <c r="A34" s="11" t="s">
        <v>13</v>
      </c>
      <c r="B34" s="11" t="s">
        <v>70</v>
      </c>
      <c r="C34" s="11">
        <v>1258</v>
      </c>
      <c r="D34" s="11">
        <v>0</v>
      </c>
      <c r="E34" s="11" t="s">
        <v>41</v>
      </c>
    </row>
    <row r="35" spans="1:5">
      <c r="A35" s="11" t="s">
        <v>10</v>
      </c>
      <c r="B35" s="11" t="s">
        <v>71</v>
      </c>
      <c r="C35" s="11">
        <v>285</v>
      </c>
      <c r="D35" s="11">
        <v>0</v>
      </c>
      <c r="E35" s="11" t="s">
        <v>52</v>
      </c>
    </row>
    <row r="36" spans="1:5">
      <c r="A36" s="11" t="s">
        <v>10</v>
      </c>
      <c r="B36" s="11" t="s">
        <v>72</v>
      </c>
      <c r="C36" s="11">
        <v>989</v>
      </c>
      <c r="D36" s="11">
        <v>0</v>
      </c>
      <c r="E36" s="11" t="s">
        <v>47</v>
      </c>
    </row>
    <row r="37" spans="1:5">
      <c r="A37" s="11" t="s">
        <v>20</v>
      </c>
      <c r="B37" s="11" t="s">
        <v>73</v>
      </c>
      <c r="C37" s="11">
        <v>418</v>
      </c>
      <c r="D37" s="11">
        <v>0</v>
      </c>
      <c r="E37" s="11" t="s">
        <v>38</v>
      </c>
    </row>
    <row r="38" spans="1:5">
      <c r="A38" s="11" t="s">
        <v>15</v>
      </c>
      <c r="B38" s="11" t="s">
        <v>74</v>
      </c>
      <c r="C38" s="11">
        <v>68</v>
      </c>
      <c r="D38" s="11">
        <v>0</v>
      </c>
      <c r="E38" s="11" t="s">
        <v>47</v>
      </c>
    </row>
    <row r="39" spans="1:5">
      <c r="A39" s="11" t="s">
        <v>21</v>
      </c>
      <c r="B39" s="11" t="s">
        <v>75</v>
      </c>
      <c r="C39" s="11">
        <v>510</v>
      </c>
      <c r="D39" s="11">
        <v>0</v>
      </c>
      <c r="E39" s="11" t="s">
        <v>38</v>
      </c>
    </row>
    <row r="40" spans="1:5">
      <c r="A40" s="11" t="s">
        <v>12</v>
      </c>
      <c r="B40" s="11" t="s">
        <v>76</v>
      </c>
      <c r="C40" s="11">
        <v>130</v>
      </c>
      <c r="D40" s="11">
        <v>0</v>
      </c>
      <c r="E40" s="11" t="s">
        <v>41</v>
      </c>
    </row>
    <row r="41" spans="1:5">
      <c r="A41" s="11" t="s">
        <v>18</v>
      </c>
      <c r="B41" s="11" t="s">
        <v>77</v>
      </c>
      <c r="C41" s="11">
        <v>923</v>
      </c>
      <c r="D41" s="11">
        <v>0</v>
      </c>
      <c r="E41" s="11" t="s">
        <v>52</v>
      </c>
    </row>
    <row r="42" spans="1:5">
      <c r="A42" s="11" t="s">
        <v>16</v>
      </c>
      <c r="B42" s="11" t="s">
        <v>78</v>
      </c>
      <c r="C42" s="11">
        <v>1322</v>
      </c>
      <c r="D42" s="11">
        <v>0</v>
      </c>
      <c r="E42" s="11" t="s">
        <v>33</v>
      </c>
    </row>
    <row r="43" spans="1:5">
      <c r="A43" s="11" t="s">
        <v>18</v>
      </c>
      <c r="B43" s="11" t="s">
        <v>79</v>
      </c>
      <c r="C43" s="11">
        <v>1489</v>
      </c>
      <c r="D43" s="11">
        <v>1</v>
      </c>
      <c r="E43" s="11" t="s">
        <v>41</v>
      </c>
    </row>
    <row r="44" spans="1:5">
      <c r="A44" s="11" t="s">
        <v>14</v>
      </c>
      <c r="B44" s="11" t="s">
        <v>80</v>
      </c>
      <c r="C44" s="11">
        <v>1527</v>
      </c>
      <c r="D44" s="11">
        <v>0</v>
      </c>
      <c r="E44" s="11" t="s">
        <v>41</v>
      </c>
    </row>
    <row r="45" spans="1:5">
      <c r="A45" s="11" t="s">
        <v>20</v>
      </c>
      <c r="B45" s="11" t="s">
        <v>81</v>
      </c>
      <c r="C45" s="11">
        <v>488</v>
      </c>
      <c r="D45" s="11">
        <v>0</v>
      </c>
      <c r="E45" s="11" t="s">
        <v>52</v>
      </c>
    </row>
    <row r="46" spans="1:5">
      <c r="A46" s="11" t="s">
        <v>21</v>
      </c>
      <c r="B46" s="11" t="s">
        <v>82</v>
      </c>
      <c r="C46" s="11">
        <v>992</v>
      </c>
      <c r="D46" s="11">
        <v>1</v>
      </c>
      <c r="E46" s="11" t="s">
        <v>33</v>
      </c>
    </row>
    <row r="47" spans="1:5">
      <c r="A47" s="11" t="s">
        <v>19</v>
      </c>
      <c r="B47" s="11" t="s">
        <v>83</v>
      </c>
      <c r="C47" s="11">
        <v>135</v>
      </c>
      <c r="D47" s="11">
        <v>0</v>
      </c>
      <c r="E47" s="11" t="s">
        <v>35</v>
      </c>
    </row>
    <row r="48" spans="1:5">
      <c r="A48" s="11" t="s">
        <v>15</v>
      </c>
      <c r="B48" s="11" t="s">
        <v>84</v>
      </c>
      <c r="C48" s="11">
        <v>506</v>
      </c>
      <c r="D48" s="11">
        <v>1</v>
      </c>
      <c r="E48" s="11" t="s">
        <v>33</v>
      </c>
    </row>
    <row r="49" spans="1:5">
      <c r="A49" s="11" t="s">
        <v>15</v>
      </c>
      <c r="B49" s="11" t="s">
        <v>85</v>
      </c>
      <c r="C49" s="11">
        <v>1902</v>
      </c>
      <c r="D49" s="11">
        <v>0</v>
      </c>
      <c r="E49" s="11" t="s">
        <v>35</v>
      </c>
    </row>
    <row r="50" spans="1:5">
      <c r="A50" s="11" t="s">
        <v>17</v>
      </c>
      <c r="B50" s="11" t="s">
        <v>86</v>
      </c>
      <c r="C50" s="11">
        <v>1989</v>
      </c>
      <c r="D50" s="11">
        <v>0</v>
      </c>
      <c r="E50" s="11" t="s">
        <v>47</v>
      </c>
    </row>
    <row r="51" spans="1:5">
      <c r="A51" s="11" t="s">
        <v>11</v>
      </c>
      <c r="B51" s="11" t="s">
        <v>87</v>
      </c>
      <c r="C51" s="11">
        <v>938</v>
      </c>
      <c r="D51" s="11">
        <v>0</v>
      </c>
      <c r="E51" s="11" t="s">
        <v>41</v>
      </c>
    </row>
    <row r="52" spans="1:5">
      <c r="A52" s="11" t="s">
        <v>13</v>
      </c>
      <c r="B52" s="11" t="s">
        <v>88</v>
      </c>
      <c r="C52" s="11">
        <v>1941</v>
      </c>
      <c r="D52" s="11">
        <v>0</v>
      </c>
      <c r="E52" s="11" t="s">
        <v>38</v>
      </c>
    </row>
    <row r="53" spans="1:5">
      <c r="A53" s="11" t="s">
        <v>18</v>
      </c>
      <c r="B53" s="11" t="s">
        <v>89</v>
      </c>
      <c r="C53" s="11">
        <v>1785</v>
      </c>
      <c r="D53" s="11">
        <v>1</v>
      </c>
      <c r="E53" s="11" t="s">
        <v>47</v>
      </c>
    </row>
    <row r="54" spans="1:5">
      <c r="A54" s="11" t="s">
        <v>15</v>
      </c>
      <c r="B54" s="11" t="s">
        <v>90</v>
      </c>
      <c r="C54" s="11">
        <v>669</v>
      </c>
      <c r="D54" s="11">
        <v>0</v>
      </c>
      <c r="E54" s="11" t="s">
        <v>33</v>
      </c>
    </row>
    <row r="55" spans="1:5">
      <c r="A55" s="11" t="s">
        <v>20</v>
      </c>
      <c r="B55" s="11" t="s">
        <v>91</v>
      </c>
      <c r="C55" s="11">
        <v>1848</v>
      </c>
      <c r="D55" s="11">
        <v>0</v>
      </c>
      <c r="E55" s="11" t="s">
        <v>35</v>
      </c>
    </row>
    <row r="56" spans="1:5">
      <c r="A56" s="11" t="s">
        <v>12</v>
      </c>
      <c r="B56" s="11" t="s">
        <v>92</v>
      </c>
      <c r="C56" s="11">
        <v>395</v>
      </c>
      <c r="D56" s="11">
        <v>0</v>
      </c>
      <c r="E56" s="11" t="s">
        <v>47</v>
      </c>
    </row>
    <row r="57" spans="1:5">
      <c r="A57" s="11" t="s">
        <v>15</v>
      </c>
      <c r="B57" s="11" t="s">
        <v>93</v>
      </c>
      <c r="C57" s="11">
        <v>1084</v>
      </c>
      <c r="D57" s="11">
        <v>0</v>
      </c>
      <c r="E57" s="11" t="s">
        <v>33</v>
      </c>
    </row>
    <row r="58" spans="1:5">
      <c r="A58" s="11" t="s">
        <v>18</v>
      </c>
      <c r="B58" s="11" t="s">
        <v>94</v>
      </c>
      <c r="C58" s="11">
        <v>1052</v>
      </c>
      <c r="D58" s="11">
        <v>0</v>
      </c>
      <c r="E58" s="11" t="s">
        <v>41</v>
      </c>
    </row>
    <row r="59" spans="1:5">
      <c r="A59" s="11" t="s">
        <v>19</v>
      </c>
      <c r="B59" s="11" t="s">
        <v>95</v>
      </c>
      <c r="C59" s="11">
        <v>666</v>
      </c>
      <c r="D59" s="11">
        <v>0</v>
      </c>
      <c r="E59" s="11" t="s">
        <v>35</v>
      </c>
    </row>
    <row r="60" spans="1:5">
      <c r="A60" s="11" t="s">
        <v>19</v>
      </c>
      <c r="B60" s="11" t="s">
        <v>96</v>
      </c>
      <c r="C60" s="11">
        <v>780</v>
      </c>
      <c r="D60" s="11">
        <v>0</v>
      </c>
      <c r="E60" s="11" t="s">
        <v>35</v>
      </c>
    </row>
    <row r="61" spans="1:5">
      <c r="A61" s="11" t="s">
        <v>11</v>
      </c>
      <c r="B61" s="11" t="s">
        <v>97</v>
      </c>
      <c r="C61" s="11">
        <v>557</v>
      </c>
      <c r="D61" s="11">
        <v>1</v>
      </c>
      <c r="E61" s="11" t="s">
        <v>33</v>
      </c>
    </row>
    <row r="62" spans="1:5">
      <c r="A62" s="11" t="s">
        <v>21</v>
      </c>
      <c r="B62" s="11" t="s">
        <v>98</v>
      </c>
      <c r="C62" s="11">
        <v>467</v>
      </c>
      <c r="D62" s="11">
        <v>1</v>
      </c>
      <c r="E62" s="11" t="s">
        <v>41</v>
      </c>
    </row>
    <row r="63" spans="1:5">
      <c r="A63" s="11" t="s">
        <v>10</v>
      </c>
      <c r="B63" s="11" t="s">
        <v>99</v>
      </c>
      <c r="C63" s="11">
        <v>1216</v>
      </c>
      <c r="D63" s="11">
        <v>0</v>
      </c>
      <c r="E63" s="11" t="s">
        <v>47</v>
      </c>
    </row>
    <row r="64" spans="1:5">
      <c r="A64" s="11" t="s">
        <v>10</v>
      </c>
      <c r="B64" s="11" t="s">
        <v>100</v>
      </c>
      <c r="C64" s="11">
        <v>1024</v>
      </c>
      <c r="D64" s="11">
        <v>1</v>
      </c>
      <c r="E64" s="11" t="s">
        <v>47</v>
      </c>
    </row>
    <row r="65" spans="1:5">
      <c r="A65" s="11" t="s">
        <v>20</v>
      </c>
      <c r="B65" s="11" t="s">
        <v>101</v>
      </c>
      <c r="C65" s="11">
        <v>819</v>
      </c>
      <c r="D65" s="11">
        <v>0</v>
      </c>
      <c r="E65" s="11" t="s">
        <v>47</v>
      </c>
    </row>
    <row r="66" spans="1:5">
      <c r="A66" s="11" t="s">
        <v>13</v>
      </c>
      <c r="B66" s="11" t="s">
        <v>102</v>
      </c>
      <c r="C66" s="11">
        <v>182</v>
      </c>
      <c r="D66" s="11">
        <v>0</v>
      </c>
      <c r="E66" s="11" t="s">
        <v>47</v>
      </c>
    </row>
    <row r="67" spans="1:5">
      <c r="A67" s="11" t="s">
        <v>13</v>
      </c>
      <c r="B67" s="11" t="s">
        <v>103</v>
      </c>
      <c r="C67" s="11">
        <v>91</v>
      </c>
      <c r="D67" s="11">
        <v>0</v>
      </c>
      <c r="E67" s="11" t="s">
        <v>38</v>
      </c>
    </row>
    <row r="68" spans="1:5">
      <c r="A68" s="11" t="s">
        <v>12</v>
      </c>
      <c r="B68" s="11" t="s">
        <v>104</v>
      </c>
      <c r="C68" s="11">
        <v>454</v>
      </c>
      <c r="D68" s="11">
        <v>0</v>
      </c>
      <c r="E68" s="11" t="s">
        <v>35</v>
      </c>
    </row>
    <row r="69" spans="1:5">
      <c r="A69" s="11" t="s">
        <v>14</v>
      </c>
      <c r="B69" s="11" t="s">
        <v>105</v>
      </c>
      <c r="C69" s="11">
        <v>1570</v>
      </c>
      <c r="D69" s="11">
        <v>0</v>
      </c>
      <c r="E69" s="11" t="s">
        <v>47</v>
      </c>
    </row>
    <row r="70" spans="1:5">
      <c r="A70" s="11" t="s">
        <v>15</v>
      </c>
      <c r="B70" s="11" t="s">
        <v>106</v>
      </c>
      <c r="C70" s="11">
        <v>254</v>
      </c>
      <c r="D70" s="11">
        <v>0</v>
      </c>
      <c r="E70" s="11" t="s">
        <v>38</v>
      </c>
    </row>
    <row r="71" spans="1:5">
      <c r="A71" s="11" t="s">
        <v>10</v>
      </c>
      <c r="B71" s="11" t="s">
        <v>107</v>
      </c>
      <c r="C71" s="11">
        <v>794</v>
      </c>
      <c r="D71" s="11">
        <v>1</v>
      </c>
      <c r="E71" s="11" t="s">
        <v>41</v>
      </c>
    </row>
    <row r="72" spans="1:5">
      <c r="A72" s="11" t="s">
        <v>13</v>
      </c>
      <c r="B72" s="11" t="s">
        <v>108</v>
      </c>
      <c r="C72" s="11">
        <v>1510</v>
      </c>
      <c r="D72" s="11">
        <v>0</v>
      </c>
      <c r="E72" s="11" t="s">
        <v>38</v>
      </c>
    </row>
    <row r="73" spans="1:5">
      <c r="A73" s="11" t="s">
        <v>12</v>
      </c>
      <c r="B73" s="11" t="s">
        <v>109</v>
      </c>
      <c r="C73" s="11">
        <v>1431</v>
      </c>
      <c r="D73" s="11">
        <v>0</v>
      </c>
      <c r="E73" s="11" t="s">
        <v>38</v>
      </c>
    </row>
    <row r="74" spans="1:5">
      <c r="A74" s="11" t="s">
        <v>12</v>
      </c>
      <c r="B74" s="11" t="s">
        <v>110</v>
      </c>
      <c r="C74" s="11">
        <v>1115</v>
      </c>
      <c r="D74" s="11">
        <v>1</v>
      </c>
      <c r="E74" s="11" t="s">
        <v>33</v>
      </c>
    </row>
    <row r="75" spans="1:5">
      <c r="A75" s="11" t="s">
        <v>21</v>
      </c>
      <c r="B75" s="11" t="s">
        <v>111</v>
      </c>
      <c r="C75" s="11">
        <v>1683</v>
      </c>
      <c r="D75" s="11">
        <v>0</v>
      </c>
      <c r="E75" s="11" t="s">
        <v>41</v>
      </c>
    </row>
    <row r="76" spans="1:5">
      <c r="A76" s="11" t="s">
        <v>14</v>
      </c>
      <c r="B76" s="11" t="s">
        <v>112</v>
      </c>
      <c r="C76" s="11">
        <v>1372</v>
      </c>
      <c r="D76" s="11">
        <v>0</v>
      </c>
      <c r="E76" s="11" t="s">
        <v>47</v>
      </c>
    </row>
    <row r="77" spans="1:5">
      <c r="A77" s="11" t="s">
        <v>20</v>
      </c>
      <c r="B77" s="11" t="s">
        <v>113</v>
      </c>
      <c r="C77" s="11">
        <v>162</v>
      </c>
      <c r="D77" s="11">
        <v>0</v>
      </c>
      <c r="E77" s="11" t="s">
        <v>35</v>
      </c>
    </row>
    <row r="78" spans="1:5">
      <c r="A78" s="11" t="s">
        <v>10</v>
      </c>
      <c r="B78" s="11" t="s">
        <v>114</v>
      </c>
      <c r="C78" s="11">
        <v>1344</v>
      </c>
      <c r="D78" s="11">
        <v>0</v>
      </c>
      <c r="E78" s="11" t="s">
        <v>41</v>
      </c>
    </row>
    <row r="79" spans="1:5">
      <c r="A79" s="11" t="s">
        <v>11</v>
      </c>
      <c r="B79" s="11" t="s">
        <v>115</v>
      </c>
      <c r="C79" s="11">
        <v>1533</v>
      </c>
      <c r="D79" s="11">
        <v>0</v>
      </c>
      <c r="E79" s="11" t="s">
        <v>38</v>
      </c>
    </row>
    <row r="80" spans="1:5">
      <c r="A80" s="11" t="s">
        <v>19</v>
      </c>
      <c r="B80" s="11" t="s">
        <v>116</v>
      </c>
      <c r="C80" s="11">
        <v>734</v>
      </c>
      <c r="D80" s="11">
        <v>0</v>
      </c>
      <c r="E80" s="11" t="s">
        <v>33</v>
      </c>
    </row>
    <row r="81" spans="1:5">
      <c r="A81" s="11" t="s">
        <v>21</v>
      </c>
      <c r="B81" s="11" t="s">
        <v>117</v>
      </c>
      <c r="C81" s="11">
        <v>1757</v>
      </c>
      <c r="D81" s="11">
        <v>0</v>
      </c>
      <c r="E81" s="11" t="s">
        <v>47</v>
      </c>
    </row>
    <row r="82" spans="1:5">
      <c r="A82" s="11" t="s">
        <v>17</v>
      </c>
      <c r="B82" s="11" t="s">
        <v>118</v>
      </c>
      <c r="C82" s="11">
        <v>859</v>
      </c>
      <c r="D82" s="11">
        <v>0</v>
      </c>
      <c r="E82" s="11" t="s">
        <v>52</v>
      </c>
    </row>
    <row r="83" spans="1:5">
      <c r="A83" s="11" t="s">
        <v>11</v>
      </c>
      <c r="B83" s="11" t="s">
        <v>119</v>
      </c>
      <c r="C83" s="11">
        <v>996</v>
      </c>
      <c r="D83" s="11">
        <v>0</v>
      </c>
      <c r="E83" s="11" t="s">
        <v>33</v>
      </c>
    </row>
    <row r="84" spans="1:5">
      <c r="A84" s="11" t="s">
        <v>17</v>
      </c>
      <c r="B84" s="11" t="s">
        <v>120</v>
      </c>
      <c r="C84" s="11">
        <v>1390</v>
      </c>
      <c r="D84" s="11">
        <v>0</v>
      </c>
      <c r="E84" s="11" t="s">
        <v>47</v>
      </c>
    </row>
    <row r="85" spans="1:5">
      <c r="A85" s="11" t="s">
        <v>15</v>
      </c>
      <c r="B85" s="11" t="s">
        <v>121</v>
      </c>
      <c r="C85" s="11">
        <v>1247</v>
      </c>
      <c r="D85" s="11">
        <v>1</v>
      </c>
      <c r="E85" s="11" t="s">
        <v>47</v>
      </c>
    </row>
    <row r="86" spans="1:5">
      <c r="A86" s="11" t="s">
        <v>19</v>
      </c>
      <c r="B86" s="11" t="s">
        <v>122</v>
      </c>
      <c r="C86" s="11">
        <v>855</v>
      </c>
      <c r="D86" s="11">
        <v>0</v>
      </c>
      <c r="E86" s="11" t="s">
        <v>38</v>
      </c>
    </row>
    <row r="87" spans="1:5">
      <c r="A87" s="11" t="s">
        <v>11</v>
      </c>
      <c r="B87" s="11" t="s">
        <v>123</v>
      </c>
      <c r="C87" s="11">
        <v>220</v>
      </c>
      <c r="D87" s="11">
        <v>1</v>
      </c>
      <c r="E87" s="11" t="s">
        <v>47</v>
      </c>
    </row>
    <row r="88" spans="1:5">
      <c r="A88" s="11" t="s">
        <v>15</v>
      </c>
      <c r="B88" s="11" t="s">
        <v>124</v>
      </c>
      <c r="C88" s="11">
        <v>1277</v>
      </c>
      <c r="D88" s="11">
        <v>1</v>
      </c>
      <c r="E88" s="11" t="s">
        <v>35</v>
      </c>
    </row>
    <row r="89" spans="1:5">
      <c r="A89" s="11" t="s">
        <v>12</v>
      </c>
      <c r="B89" s="11" t="s">
        <v>125</v>
      </c>
      <c r="C89" s="11">
        <v>472</v>
      </c>
      <c r="D89" s="11">
        <v>1</v>
      </c>
      <c r="E89" s="11" t="s">
        <v>33</v>
      </c>
    </row>
    <row r="90" spans="1:5">
      <c r="A90" s="11" t="s">
        <v>10</v>
      </c>
      <c r="B90" s="11" t="s">
        <v>126</v>
      </c>
      <c r="C90" s="11">
        <v>876</v>
      </c>
      <c r="D90" s="11">
        <v>1</v>
      </c>
      <c r="E90" s="11" t="s">
        <v>41</v>
      </c>
    </row>
    <row r="91" spans="1:5">
      <c r="A91" s="11" t="s">
        <v>18</v>
      </c>
      <c r="B91" s="11" t="s">
        <v>127</v>
      </c>
      <c r="C91" s="11">
        <v>1295</v>
      </c>
      <c r="D91" s="11">
        <v>0</v>
      </c>
      <c r="E91" s="11" t="s">
        <v>38</v>
      </c>
    </row>
    <row r="92" spans="1:5">
      <c r="A92" s="11" t="s">
        <v>18</v>
      </c>
      <c r="B92" s="11" t="s">
        <v>128</v>
      </c>
      <c r="C92" s="11">
        <v>560</v>
      </c>
      <c r="D92" s="11">
        <v>0</v>
      </c>
      <c r="E92" s="11" t="s">
        <v>47</v>
      </c>
    </row>
    <row r="93" spans="1:5">
      <c r="A93" s="11" t="s">
        <v>13</v>
      </c>
      <c r="B93" s="11" t="s">
        <v>129</v>
      </c>
      <c r="C93" s="11">
        <v>1096</v>
      </c>
      <c r="D93" s="11">
        <v>1</v>
      </c>
      <c r="E93" s="11" t="s">
        <v>38</v>
      </c>
    </row>
    <row r="94" spans="1:5">
      <c r="A94" s="11" t="s">
        <v>18</v>
      </c>
      <c r="B94" s="11" t="s">
        <v>130</v>
      </c>
      <c r="C94" s="11">
        <v>1925</v>
      </c>
      <c r="D94" s="11">
        <v>0</v>
      </c>
      <c r="E94" s="11" t="s">
        <v>47</v>
      </c>
    </row>
    <row r="95" spans="1:5">
      <c r="A95" s="11" t="s">
        <v>12</v>
      </c>
      <c r="B95" s="11" t="s">
        <v>131</v>
      </c>
      <c r="C95" s="11">
        <v>1243</v>
      </c>
      <c r="D95" s="11">
        <v>1</v>
      </c>
      <c r="E95" s="11" t="s">
        <v>47</v>
      </c>
    </row>
    <row r="96" spans="1:5">
      <c r="A96" s="11" t="s">
        <v>20</v>
      </c>
      <c r="B96" s="11" t="s">
        <v>132</v>
      </c>
      <c r="C96" s="11">
        <v>261</v>
      </c>
      <c r="D96" s="11">
        <v>0</v>
      </c>
      <c r="E96" s="11" t="s">
        <v>38</v>
      </c>
    </row>
    <row r="97" spans="1:5">
      <c r="A97" s="11" t="s">
        <v>12</v>
      </c>
      <c r="B97" s="11" t="s">
        <v>133</v>
      </c>
      <c r="C97" s="11">
        <v>1699</v>
      </c>
      <c r="D97" s="11">
        <v>0</v>
      </c>
      <c r="E97" s="11" t="s">
        <v>35</v>
      </c>
    </row>
    <row r="98" spans="1:5">
      <c r="A98" s="11" t="s">
        <v>12</v>
      </c>
      <c r="B98" s="11" t="s">
        <v>134</v>
      </c>
      <c r="C98" s="11">
        <v>95</v>
      </c>
      <c r="D98" s="11">
        <v>0</v>
      </c>
      <c r="E98" s="11" t="s">
        <v>35</v>
      </c>
    </row>
    <row r="99" spans="1:5">
      <c r="A99" s="11" t="s">
        <v>11</v>
      </c>
      <c r="B99" s="11" t="s">
        <v>135</v>
      </c>
      <c r="C99" s="11">
        <v>1322</v>
      </c>
      <c r="D99" s="11">
        <v>0</v>
      </c>
      <c r="E99" s="11" t="s">
        <v>33</v>
      </c>
    </row>
    <row r="100" spans="1:5">
      <c r="A100" s="11" t="s">
        <v>15</v>
      </c>
      <c r="B100" s="11" t="s">
        <v>136</v>
      </c>
      <c r="C100" s="11">
        <v>1153</v>
      </c>
      <c r="D100" s="11">
        <v>0</v>
      </c>
      <c r="E100" s="11" t="s">
        <v>38</v>
      </c>
    </row>
    <row r="101" spans="1:5">
      <c r="A101" s="11" t="s">
        <v>18</v>
      </c>
      <c r="B101" s="11" t="s">
        <v>137</v>
      </c>
      <c r="C101" s="11">
        <v>1819</v>
      </c>
      <c r="D101" s="11">
        <v>0</v>
      </c>
      <c r="E101" s="11" t="s">
        <v>35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9" defaultRowHeight="14" outlineLevelRow="6" outlineLevelCol="1"/>
  <sheetData>
    <row r="1" spans="1:2">
      <c r="A1" t="s">
        <v>31</v>
      </c>
      <c r="B1" t="s">
        <v>30</v>
      </c>
    </row>
    <row r="2" spans="1:2">
      <c r="A2" t="s">
        <v>41</v>
      </c>
      <c r="B2">
        <v>6</v>
      </c>
    </row>
    <row r="3" spans="1:2">
      <c r="A3" t="s">
        <v>52</v>
      </c>
      <c r="B3">
        <v>0</v>
      </c>
    </row>
    <row r="4" spans="1:2">
      <c r="A4" t="s">
        <v>33</v>
      </c>
      <c r="B4">
        <v>7</v>
      </c>
    </row>
    <row r="5" spans="1:2">
      <c r="A5" t="s">
        <v>35</v>
      </c>
      <c r="B5">
        <v>2</v>
      </c>
    </row>
    <row r="6" spans="1:2">
      <c r="A6" t="s">
        <v>47</v>
      </c>
      <c r="B6">
        <v>6</v>
      </c>
    </row>
    <row r="7" spans="1:2">
      <c r="A7" t="s">
        <v>38</v>
      </c>
      <c r="B7">
        <v>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"/>
  <sheetViews>
    <sheetView workbookViewId="0">
      <selection activeCell="A1" sqref="A1"/>
    </sheetView>
  </sheetViews>
  <sheetFormatPr defaultColWidth="9" defaultRowHeight="14" outlineLevelRow="2"/>
  <cols>
    <col min="2" max="5" width="18" customWidth="1"/>
  </cols>
  <sheetData>
    <row r="1" ht="20" spans="2:9">
      <c r="B1" s="1" t="s">
        <v>138</v>
      </c>
      <c r="G1" s="8" t="s">
        <v>139</v>
      </c>
      <c r="I1" t="s">
        <v>13</v>
      </c>
    </row>
    <row r="2" spans="2:5">
      <c r="B2" s="2" t="s">
        <v>1</v>
      </c>
      <c r="C2" s="3" t="s">
        <v>7</v>
      </c>
      <c r="D2" s="4" t="s">
        <v>140</v>
      </c>
      <c r="E2" s="9" t="s">
        <v>9</v>
      </c>
    </row>
    <row r="3" ht="17.6" spans="2:5">
      <c r="B3" s="5">
        <f>SUMIF(KPI_Summary!$A:$A,$I$1,KPI_Summary!$B:$B)</f>
        <v>119699</v>
      </c>
      <c r="C3" s="6">
        <f>AVERAGEIF(KPI_Summary!$A:$A,$I$1,KPI_Summary!$H:$H)</f>
        <v>112.6</v>
      </c>
      <c r="D3" s="7">
        <f>AVERAGEIF(KPI_Summary!$A:$A,$I$1,KPI_Summary!$I:$I)</f>
        <v>0.133</v>
      </c>
      <c r="E3" s="6">
        <f>AVERAGEIF(KPI_Summary!$A:$A,$I$1,KPI_Summary!$J:$J)</f>
        <v>846.62</v>
      </c>
    </row>
  </sheetData>
  <mergeCells count="1">
    <mergeCell ref="B1:E1"/>
  </mergeCells>
  <dataValidations count="1">
    <dataValidation type="list" allowBlank="1" showInputMessage="1" showErrorMessage="1" sqref="I1">
      <formula1>Lists!$A$2:$A$13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1" sqref="A1"/>
    </sheetView>
  </sheetViews>
  <sheetFormatPr defaultColWidth="9" defaultRowHeight="14"/>
  <sheetData>
    <row r="1" spans="1:1">
      <c r="A1" t="s">
        <v>0</v>
      </c>
    </row>
    <row r="2" spans="1:1">
      <c r="A2" t="s">
        <v>13</v>
      </c>
    </row>
    <row r="3" spans="1:1">
      <c r="A3" t="s">
        <v>17</v>
      </c>
    </row>
    <row r="4" spans="1:1">
      <c r="A4" t="s">
        <v>21</v>
      </c>
    </row>
    <row r="5" spans="1:1">
      <c r="A5" t="s">
        <v>11</v>
      </c>
    </row>
    <row r="6" spans="1:1">
      <c r="A6" t="s">
        <v>10</v>
      </c>
    </row>
    <row r="7" spans="1:1">
      <c r="A7" t="s">
        <v>16</v>
      </c>
    </row>
    <row r="8" spans="1:1">
      <c r="A8" t="s">
        <v>15</v>
      </c>
    </row>
    <row r="9" spans="1:1">
      <c r="A9" t="s">
        <v>12</v>
      </c>
    </row>
    <row r="10" spans="1:1">
      <c r="A10" t="s">
        <v>14</v>
      </c>
    </row>
    <row r="11" spans="1:1">
      <c r="A11" t="s">
        <v>20</v>
      </c>
    </row>
    <row r="12" spans="1:1">
      <c r="A12" t="s">
        <v>19</v>
      </c>
    </row>
    <row r="13" spans="1:1">
      <c r="A13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Sheet1</vt:lpstr>
      <vt:lpstr>KPI_Summary</vt:lpstr>
      <vt:lpstr>Fraud_Summary</vt:lpstr>
      <vt:lpstr>Fraud_By_Country</vt:lpstr>
      <vt:lpstr>Dashboard</vt:lpstr>
      <vt:lpstr>Lists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fatima</cp:lastModifiedBy>
  <dcterms:created xsi:type="dcterms:W3CDTF">2025-10-02T00:33:00Z</dcterms:created>
  <dcterms:modified xsi:type="dcterms:W3CDTF">2025-10-02T01:19:48Z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