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I\Downloads\"/>
    </mc:Choice>
  </mc:AlternateContent>
  <bookViews>
    <workbookView xWindow="0" yWindow="0" windowWidth="17925" windowHeight="9000" activeTab="4"/>
  </bookViews>
  <sheets>
    <sheet name="Selección Simple" sheetId="10" r:id="rId1"/>
    <sheet name="Campamento" sheetId="11" r:id="rId2"/>
    <sheet name="Personas" sheetId="12" r:id="rId3"/>
    <sheet name="Búsqueda en tablas" sheetId="7" r:id="rId4"/>
    <sheet name="Pastelería" sheetId="1" r:id="rId5"/>
    <sheet name="Impuesto" sheetId="3" r:id="rId6"/>
    <sheet name="Contrastes" sheetId="8" r:id="rId7"/>
  </sheets>
  <definedNames>
    <definedName name="_xlnm._FilterDatabase" localSheetId="1" hidden="1">Campamento!$B$23:$E$73</definedName>
    <definedName name="Asignado">Campamento!$E$24:$E$359</definedName>
    <definedName name="clave">Pastelería!$K$23:$K$39</definedName>
    <definedName name="Datos">'Búsqueda en tablas'!$C$17:$E$27</definedName>
    <definedName name="no">Pastelería!$L$23:$L$39</definedName>
    <definedName name="pasteles">Pastelería!$L$23:$L$39</definedName>
  </definedNames>
  <calcPr calcId="162913"/>
</workbook>
</file>

<file path=xl/calcChain.xml><?xml version="1.0" encoding="utf-8"?>
<calcChain xmlns="http://schemas.openxmlformats.org/spreadsheetml/2006/main">
  <c r="C23" i="1" l="1"/>
  <c r="H27" i="7"/>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711" i="12"/>
  <c r="E712" i="12"/>
  <c r="E713" i="12"/>
  <c r="E714" i="12"/>
  <c r="E715" i="12"/>
  <c r="E716" i="12"/>
  <c r="E717" i="12"/>
  <c r="E718" i="12"/>
  <c r="E719" i="12"/>
  <c r="E720" i="12"/>
  <c r="E721" i="12"/>
  <c r="E722" i="12"/>
  <c r="E723" i="12"/>
  <c r="E724" i="12"/>
  <c r="E725" i="12"/>
  <c r="E726" i="12"/>
  <c r="E727" i="12"/>
  <c r="E728" i="12"/>
  <c r="E729" i="12"/>
  <c r="E730" i="12"/>
  <c r="E731" i="12"/>
  <c r="E732" i="12"/>
  <c r="E733" i="12"/>
  <c r="E734" i="12"/>
  <c r="E735" i="12"/>
  <c r="E736" i="12"/>
  <c r="E737" i="12"/>
  <c r="E738" i="12"/>
  <c r="E739" i="12"/>
  <c r="E740" i="12"/>
  <c r="E741" i="12"/>
  <c r="E742" i="12"/>
  <c r="E743" i="12"/>
  <c r="E744" i="12"/>
  <c r="E745" i="12"/>
  <c r="E746" i="12"/>
  <c r="E747" i="12"/>
  <c r="E748" i="12"/>
  <c r="E749" i="12"/>
  <c r="E750" i="12"/>
  <c r="E751" i="12"/>
  <c r="E752" i="12"/>
  <c r="E753" i="12"/>
  <c r="E754" i="12"/>
  <c r="E755" i="12"/>
  <c r="E756" i="12"/>
  <c r="E757" i="12"/>
  <c r="E758" i="12"/>
  <c r="E759" i="12"/>
  <c r="E760" i="12"/>
  <c r="E761" i="12"/>
  <c r="E762" i="12"/>
  <c r="E763" i="12"/>
  <c r="E764" i="12"/>
  <c r="E765" i="12"/>
  <c r="E766" i="12"/>
  <c r="E767" i="12"/>
  <c r="E768" i="12"/>
  <c r="E769" i="12"/>
  <c r="E770" i="12"/>
  <c r="E771" i="12"/>
  <c r="E772" i="12"/>
  <c r="E773" i="12"/>
  <c r="E774" i="12"/>
  <c r="E775" i="12"/>
  <c r="E776" i="12"/>
  <c r="E777" i="12"/>
  <c r="E778" i="12"/>
  <c r="E779" i="12"/>
  <c r="E780" i="12"/>
  <c r="E781" i="12"/>
  <c r="E782" i="12"/>
  <c r="E783" i="12"/>
  <c r="E784" i="12"/>
  <c r="E785" i="12"/>
  <c r="E786" i="12"/>
  <c r="E787" i="12"/>
  <c r="E788" i="12"/>
  <c r="E789" i="12"/>
  <c r="E790" i="12"/>
  <c r="E791" i="12"/>
  <c r="E792" i="12"/>
  <c r="E793" i="12"/>
  <c r="E794" i="12"/>
  <c r="E795" i="12"/>
  <c r="E796" i="12"/>
  <c r="E797" i="12"/>
  <c r="E798" i="12"/>
  <c r="E799" i="12"/>
  <c r="E800" i="12"/>
  <c r="E801" i="12"/>
  <c r="E802" i="12"/>
  <c r="E803" i="12"/>
  <c r="E804" i="12"/>
  <c r="E805" i="12"/>
  <c r="E806" i="12"/>
  <c r="E807" i="12"/>
  <c r="E808" i="12"/>
  <c r="E809" i="12"/>
  <c r="E810" i="12"/>
  <c r="E811" i="12"/>
  <c r="E812" i="12"/>
  <c r="E813" i="12"/>
  <c r="E814" i="12"/>
  <c r="E815" i="12"/>
  <c r="E816" i="12"/>
  <c r="E817" i="12"/>
  <c r="E818" i="12"/>
  <c r="E819" i="12"/>
  <c r="E820" i="12"/>
  <c r="E821" i="12"/>
  <c r="E822" i="12"/>
  <c r="E823" i="12"/>
  <c r="E824" i="12"/>
  <c r="E825" i="12"/>
  <c r="E826" i="12"/>
  <c r="E827" i="12"/>
  <c r="E828" i="12"/>
  <c r="E829" i="12"/>
  <c r="E830" i="12"/>
  <c r="E831" i="12"/>
  <c r="E832" i="12"/>
  <c r="E833" i="12"/>
  <c r="E834" i="12"/>
  <c r="E835" i="12"/>
  <c r="E836" i="12"/>
  <c r="E837" i="12"/>
  <c r="E838" i="12"/>
  <c r="E839" i="12"/>
  <c r="E840" i="12"/>
  <c r="E841" i="12"/>
  <c r="E842" i="12"/>
  <c r="E843" i="12"/>
  <c r="E844" i="12"/>
  <c r="E845" i="12"/>
  <c r="E846" i="12"/>
  <c r="E847" i="12"/>
  <c r="E848" i="12"/>
  <c r="E849" i="12"/>
  <c r="E850" i="12"/>
  <c r="E851" i="12"/>
  <c r="E852" i="12"/>
  <c r="E853" i="12"/>
  <c r="E854" i="12"/>
  <c r="E855" i="12"/>
  <c r="E856" i="12"/>
  <c r="E857" i="12"/>
  <c r="E858" i="12"/>
  <c r="E859" i="12"/>
  <c r="E860" i="12"/>
  <c r="E861" i="12"/>
  <c r="E862" i="12"/>
  <c r="E863" i="12"/>
  <c r="E864" i="12"/>
  <c r="E865" i="12"/>
  <c r="E866" i="12"/>
  <c r="E867" i="12"/>
  <c r="E868" i="12"/>
  <c r="E869" i="12"/>
  <c r="E870" i="12"/>
  <c r="E871" i="12"/>
  <c r="E872" i="12"/>
  <c r="E873" i="12"/>
  <c r="E874" i="12"/>
  <c r="E875" i="12"/>
  <c r="E876" i="12"/>
  <c r="E877" i="12"/>
  <c r="E878" i="12"/>
  <c r="E879" i="12"/>
  <c r="E880" i="12"/>
  <c r="E881" i="12"/>
  <c r="E882" i="12"/>
  <c r="E883" i="12"/>
  <c r="E884" i="12"/>
  <c r="E885" i="12"/>
  <c r="E886" i="12"/>
  <c r="E887" i="12"/>
  <c r="E888" i="12"/>
  <c r="E889" i="12"/>
  <c r="E890" i="12"/>
  <c r="E891" i="12"/>
  <c r="E892" i="12"/>
  <c r="E893" i="12"/>
  <c r="E894" i="12"/>
  <c r="E895" i="12"/>
  <c r="E896" i="12"/>
  <c r="E897" i="12"/>
  <c r="E898" i="12"/>
  <c r="E899" i="12"/>
  <c r="E900" i="12"/>
  <c r="E901" i="12"/>
  <c r="E902" i="12"/>
  <c r="E903" i="12"/>
  <c r="E904" i="12"/>
  <c r="E905" i="12"/>
  <c r="E906" i="12"/>
  <c r="E907" i="12"/>
  <c r="E908" i="12"/>
  <c r="E909" i="12"/>
  <c r="E910" i="12"/>
  <c r="E911" i="12"/>
  <c r="E912" i="12"/>
  <c r="E913" i="12"/>
  <c r="E914" i="12"/>
  <c r="E915" i="12"/>
  <c r="E916" i="12"/>
  <c r="E917" i="12"/>
  <c r="E918" i="12"/>
  <c r="E919" i="12"/>
  <c r="E920" i="12"/>
  <c r="E921" i="12"/>
  <c r="E922" i="12"/>
  <c r="E923" i="12"/>
  <c r="E924" i="12"/>
  <c r="E925" i="12"/>
  <c r="E926" i="12"/>
  <c r="E927" i="12"/>
  <c r="E928" i="12"/>
  <c r="E929" i="12"/>
  <c r="E930" i="12"/>
  <c r="E931" i="12"/>
  <c r="E932" i="12"/>
  <c r="E933" i="12"/>
  <c r="E934" i="12"/>
  <c r="E935" i="12"/>
  <c r="E936" i="12"/>
  <c r="E937" i="12"/>
  <c r="E938" i="12"/>
  <c r="E939" i="12"/>
  <c r="E940" i="12"/>
  <c r="E941" i="12"/>
  <c r="E942" i="12"/>
  <c r="E943" i="12"/>
  <c r="E944" i="12"/>
  <c r="E945" i="12"/>
  <c r="E946" i="12"/>
  <c r="E947" i="12"/>
  <c r="E948" i="12"/>
  <c r="E949" i="12"/>
  <c r="E950" i="12"/>
  <c r="E951" i="12"/>
  <c r="E952" i="12"/>
  <c r="E953" i="12"/>
  <c r="E954" i="12"/>
  <c r="E955" i="12"/>
  <c r="E956" i="12"/>
  <c r="E957" i="12"/>
  <c r="E958" i="12"/>
  <c r="E959" i="12"/>
  <c r="E960" i="12"/>
  <c r="E961" i="12"/>
  <c r="E962" i="12"/>
  <c r="E963" i="12"/>
  <c r="E964" i="12"/>
  <c r="E965" i="12"/>
  <c r="E966" i="12"/>
  <c r="E967" i="12"/>
  <c r="E968" i="12"/>
  <c r="E969" i="12"/>
  <c r="E970" i="12"/>
  <c r="E971" i="12"/>
  <c r="E972" i="12"/>
  <c r="E973" i="12"/>
  <c r="E974" i="12"/>
  <c r="E975" i="12"/>
  <c r="E976" i="12"/>
  <c r="E977" i="12"/>
  <c r="E978" i="12"/>
  <c r="E979" i="12"/>
  <c r="E980" i="12"/>
  <c r="E981" i="12"/>
  <c r="E982" i="12"/>
  <c r="E983" i="12"/>
  <c r="E984" i="12"/>
  <c r="E985" i="12"/>
  <c r="E986" i="12"/>
  <c r="E987" i="12"/>
  <c r="E988" i="12"/>
  <c r="E989" i="12"/>
  <c r="E990" i="12"/>
  <c r="E991" i="12"/>
  <c r="E992" i="12"/>
  <c r="E993" i="12"/>
  <c r="E994" i="12"/>
  <c r="E995" i="12"/>
  <c r="E996" i="12"/>
  <c r="E997" i="12"/>
  <c r="E998" i="12"/>
  <c r="E999" i="12"/>
  <c r="E1000" i="12"/>
  <c r="E1001" i="12"/>
  <c r="E1002" i="12"/>
  <c r="E1003" i="12"/>
  <c r="E1004" i="12"/>
  <c r="E1005" i="12"/>
  <c r="E1006" i="12"/>
  <c r="E1007" i="12"/>
  <c r="E1008" i="12"/>
  <c r="E1009" i="12"/>
  <c r="E1010" i="12"/>
  <c r="E1011" i="12"/>
  <c r="E1012" i="12"/>
  <c r="E1013" i="12"/>
  <c r="E1014" i="12"/>
  <c r="E1015" i="12"/>
  <c r="E1016" i="12"/>
  <c r="E1017" i="12"/>
  <c r="E1018" i="12"/>
  <c r="E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D886" i="12"/>
  <c r="D887" i="12"/>
  <c r="D888" i="12"/>
  <c r="D889" i="12"/>
  <c r="D890" i="12"/>
  <c r="D891" i="12"/>
  <c r="D892" i="12"/>
  <c r="D893" i="12"/>
  <c r="D894" i="12"/>
  <c r="D895" i="12"/>
  <c r="D896" i="12"/>
  <c r="D897" i="12"/>
  <c r="D898" i="12"/>
  <c r="D899" i="12"/>
  <c r="D900" i="12"/>
  <c r="D901" i="12"/>
  <c r="D902" i="12"/>
  <c r="D903" i="12"/>
  <c r="D904" i="12"/>
  <c r="D905" i="12"/>
  <c r="D906" i="12"/>
  <c r="D907" i="12"/>
  <c r="D908" i="12"/>
  <c r="D909" i="12"/>
  <c r="D910" i="12"/>
  <c r="D911" i="12"/>
  <c r="D912" i="12"/>
  <c r="D913" i="12"/>
  <c r="D914" i="12"/>
  <c r="D915" i="12"/>
  <c r="D916" i="12"/>
  <c r="D917" i="12"/>
  <c r="D918" i="12"/>
  <c r="D919" i="12"/>
  <c r="D920" i="12"/>
  <c r="D921" i="12"/>
  <c r="D922" i="12"/>
  <c r="D923" i="12"/>
  <c r="D924" i="12"/>
  <c r="D925" i="12"/>
  <c r="D926" i="12"/>
  <c r="D927" i="12"/>
  <c r="D928" i="12"/>
  <c r="D929" i="12"/>
  <c r="D930" i="12"/>
  <c r="D931" i="12"/>
  <c r="D932" i="12"/>
  <c r="D933" i="12"/>
  <c r="D934" i="12"/>
  <c r="D935" i="12"/>
  <c r="D936" i="12"/>
  <c r="D937" i="12"/>
  <c r="D938" i="12"/>
  <c r="D939" i="12"/>
  <c r="D940" i="12"/>
  <c r="D941" i="12"/>
  <c r="D942" i="12"/>
  <c r="D943" i="12"/>
  <c r="D944" i="12"/>
  <c r="D945" i="12"/>
  <c r="D946" i="12"/>
  <c r="D947" i="12"/>
  <c r="D948" i="12"/>
  <c r="D949" i="12"/>
  <c r="D950" i="12"/>
  <c r="D951" i="12"/>
  <c r="D952" i="12"/>
  <c r="D953" i="12"/>
  <c r="D954" i="12"/>
  <c r="D955" i="12"/>
  <c r="D956" i="12"/>
  <c r="D957" i="12"/>
  <c r="D958" i="12"/>
  <c r="D959" i="12"/>
  <c r="D960" i="12"/>
  <c r="D961" i="12"/>
  <c r="D962" i="12"/>
  <c r="D963" i="12"/>
  <c r="D964" i="12"/>
  <c r="D965" i="12"/>
  <c r="D966" i="12"/>
  <c r="D967" i="12"/>
  <c r="D968" i="12"/>
  <c r="D969" i="12"/>
  <c r="D970" i="12"/>
  <c r="D971" i="12"/>
  <c r="D972" i="12"/>
  <c r="D973" i="12"/>
  <c r="D974" i="12"/>
  <c r="D975" i="12"/>
  <c r="D976" i="12"/>
  <c r="D977" i="12"/>
  <c r="D978" i="12"/>
  <c r="D979" i="12"/>
  <c r="D980" i="12"/>
  <c r="D981" i="12"/>
  <c r="D982" i="12"/>
  <c r="D983" i="12"/>
  <c r="D984" i="12"/>
  <c r="D985" i="12"/>
  <c r="D986" i="12"/>
  <c r="D987" i="12"/>
  <c r="D988" i="12"/>
  <c r="D989" i="12"/>
  <c r="D990" i="12"/>
  <c r="D991" i="12"/>
  <c r="D992" i="12"/>
  <c r="D993" i="12"/>
  <c r="D994" i="12"/>
  <c r="D995" i="12"/>
  <c r="D996" i="12"/>
  <c r="D997" i="12"/>
  <c r="D998" i="12"/>
  <c r="D999" i="12"/>
  <c r="D1000" i="12"/>
  <c r="D1001" i="12"/>
  <c r="D1002" i="12"/>
  <c r="D1003" i="12"/>
  <c r="D1004" i="12"/>
  <c r="D1005" i="12"/>
  <c r="D1006" i="12"/>
  <c r="D1007" i="12"/>
  <c r="D1008" i="12"/>
  <c r="D1009" i="12"/>
  <c r="D1010" i="12"/>
  <c r="D1011" i="12"/>
  <c r="D1012" i="12"/>
  <c r="D1013" i="12"/>
  <c r="D1014" i="12"/>
  <c r="D1015" i="12"/>
  <c r="D1016" i="12"/>
  <c r="D1017" i="12"/>
  <c r="D1018" i="12"/>
  <c r="D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9" i="12"/>
  <c r="I27" i="11"/>
  <c r="I25" i="11"/>
  <c r="I26" i="11"/>
  <c r="I24" i="11"/>
  <c r="H27" i="11"/>
  <c r="H25" i="11"/>
  <c r="H26" i="11"/>
  <c r="H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24" i="11"/>
  <c r="K20" i="12" l="1"/>
  <c r="K19" i="12"/>
  <c r="H26" i="7"/>
  <c r="I26" i="7"/>
  <c r="J26" i="7"/>
  <c r="I25" i="7"/>
  <c r="J25" i="7"/>
  <c r="H25" i="7"/>
</calcChain>
</file>

<file path=xl/comments1.xml><?xml version="1.0" encoding="utf-8"?>
<comments xmlns="http://schemas.openxmlformats.org/spreadsheetml/2006/main">
  <authors>
    <author>CGALINDOF</author>
  </authors>
  <commentList>
    <comment ref="I23" authorId="0" shapeId="0">
      <text>
        <r>
          <rPr>
            <b/>
            <sz val="8"/>
            <color indexed="81"/>
            <rFont val="Tahoma"/>
            <family val="2"/>
          </rPr>
          <t>2) La frecuencia relativa: la razón entre el número de ocurrencias y el total de participantes.</t>
        </r>
      </text>
    </comment>
    <comment ref="H27" authorId="0" shapeId="0">
      <text>
        <r>
          <rPr>
            <b/>
            <sz val="8"/>
            <color indexed="81"/>
            <rFont val="Tahoma"/>
            <family val="2"/>
          </rPr>
          <t>Total de participantes</t>
        </r>
      </text>
    </comment>
  </commentList>
</comments>
</file>

<file path=xl/comments2.xml><?xml version="1.0" encoding="utf-8"?>
<comments xmlns="http://schemas.openxmlformats.org/spreadsheetml/2006/main">
  <authors>
    <author>CGALINDOF</author>
  </authors>
  <commentList>
    <comment ref="B18" authorId="0" shapeId="0">
      <text>
        <r>
          <rPr>
            <b/>
            <sz val="8"/>
            <color indexed="81"/>
            <rFont val="Tahoma"/>
            <family val="2"/>
          </rPr>
          <t>más de 321 personas</t>
        </r>
      </text>
    </comment>
    <comment ref="C18" authorId="0" shapeId="0">
      <text>
        <r>
          <rPr>
            <b/>
            <sz val="8"/>
            <color indexed="81"/>
            <rFont val="Tahoma"/>
            <family val="2"/>
          </rPr>
          <t>"mujer" u
"hombre"</t>
        </r>
      </text>
    </comment>
    <comment ref="D18" authorId="0" shapeId="0">
      <text>
        <r>
          <rPr>
            <b/>
            <sz val="8"/>
            <color indexed="81"/>
            <rFont val="Tahoma"/>
            <family val="2"/>
          </rPr>
          <t>comerciante, funcionario, 
profesionista,
operador,
trabajador</t>
        </r>
      </text>
    </comment>
    <comment ref="E18" authorId="0" shapeId="0">
      <text>
        <r>
          <rPr>
            <b/>
            <sz val="8"/>
            <color indexed="81"/>
            <rFont val="Tahoma"/>
            <family val="2"/>
          </rPr>
          <t>10 a 75 años</t>
        </r>
      </text>
    </comment>
    <comment ref="F18" authorId="0" shapeId="0">
      <text>
        <r>
          <rPr>
            <b/>
            <sz val="8"/>
            <color indexed="81"/>
            <rFont val="Tahoma"/>
            <family val="2"/>
          </rPr>
          <t>20 a 100 kilos con 2 decimales</t>
        </r>
      </text>
    </comment>
    <comment ref="G18" authorId="0" shapeId="0">
      <text>
        <r>
          <rPr>
            <b/>
            <sz val="8"/>
            <color indexed="81"/>
            <rFont val="Tahoma"/>
            <family val="2"/>
          </rPr>
          <t>1 a 2 metros con 2 decimales</t>
        </r>
      </text>
    </comment>
  </commentList>
</comments>
</file>

<file path=xl/comments3.xml><?xml version="1.0" encoding="utf-8"?>
<comments xmlns="http://schemas.openxmlformats.org/spreadsheetml/2006/main">
  <authors>
    <author>CARLOS EMILIO GALINDO FLORES</author>
    <author>CGALINDOF</author>
  </authors>
  <commentList>
    <comment ref="H24" authorId="0" shapeId="0">
      <text>
        <r>
          <rPr>
            <b/>
            <sz val="9"/>
            <color indexed="81"/>
            <rFont val="Tahoma"/>
            <family val="2"/>
          </rPr>
          <t>Información de la primera columna de la tabla 'Datos': Clave Única.</t>
        </r>
        <r>
          <rPr>
            <sz val="9"/>
            <color indexed="81"/>
            <rFont val="Tahoma"/>
            <family val="2"/>
          </rPr>
          <t xml:space="preserve">
</t>
        </r>
      </text>
    </comment>
    <comment ref="I24" authorId="0" shapeId="0">
      <text>
        <r>
          <rPr>
            <sz val="9"/>
            <color indexed="81"/>
            <rFont val="Tahoma"/>
            <family val="2"/>
          </rPr>
          <t xml:space="preserve">Información de la segunda columna de la tabla 'Datos': Nombre.
</t>
        </r>
      </text>
    </comment>
    <comment ref="J24" authorId="0" shapeId="0">
      <text>
        <r>
          <rPr>
            <sz val="9"/>
            <color indexed="81"/>
            <rFont val="Tahoma"/>
            <family val="2"/>
          </rPr>
          <t xml:space="preserve">Información de la tercera columna de la tabla 'Datos': Carrera.
</t>
        </r>
      </text>
    </comment>
    <comment ref="G25" authorId="1" shapeId="0">
      <text>
        <r>
          <rPr>
            <b/>
            <sz val="8"/>
            <color indexed="81"/>
            <rFont val="Tahoma"/>
            <family val="2"/>
          </rPr>
          <t>Cambia los números de clave única.</t>
        </r>
      </text>
    </comment>
  </commentList>
</comments>
</file>

<file path=xl/comments4.xml><?xml version="1.0" encoding="utf-8"?>
<comments xmlns="http://schemas.openxmlformats.org/spreadsheetml/2006/main">
  <authors>
    <author>CGALINDOF</author>
    <author>CARLOS EMILIO GALINDO FLORES</author>
  </authors>
  <commentList>
    <comment ref="B22" authorId="0" shapeId="0">
      <text>
        <r>
          <rPr>
            <b/>
            <sz val="8"/>
            <color indexed="81"/>
            <rFont val="Tahoma"/>
            <family val="2"/>
          </rPr>
          <t>A partir de una lista, elige una clave de la primera columna del catálogo (debe usarse el método de validación de datos del grupo de Herramientas de datos de la ficha 'Datos')</t>
        </r>
      </text>
    </comment>
    <comment ref="C22" authorId="1" shapeId="0">
      <text>
        <r>
          <rPr>
            <b/>
            <sz val="9"/>
            <color indexed="81"/>
            <rFont val="Tahoma"/>
            <family val="2"/>
          </rPr>
          <t>del catálogo</t>
        </r>
        <r>
          <rPr>
            <sz val="9"/>
            <color indexed="81"/>
            <rFont val="Tahoma"/>
            <family val="2"/>
          </rPr>
          <t xml:space="preserve">
</t>
        </r>
      </text>
    </comment>
    <comment ref="D22" authorId="0" shapeId="0">
      <text>
        <r>
          <rPr>
            <b/>
            <sz val="8"/>
            <color indexed="81"/>
            <rFont val="Tahoma"/>
            <family val="2"/>
          </rPr>
          <t>Valor aleatorio entre 1 y 15</t>
        </r>
      </text>
    </comment>
    <comment ref="E22" authorId="0" shapeId="0">
      <text>
        <r>
          <rPr>
            <b/>
            <sz val="8"/>
            <color indexed="81"/>
            <rFont val="Tahoma"/>
            <family val="2"/>
          </rPr>
          <t>del catálogo</t>
        </r>
      </text>
    </comment>
    <comment ref="F22" authorId="0" shapeId="0">
      <text>
        <r>
          <rPr>
            <b/>
            <sz val="8"/>
            <color indexed="81"/>
            <rFont val="Tahoma"/>
            <family val="2"/>
          </rPr>
          <t>del catálogo</t>
        </r>
      </text>
    </comment>
    <comment ref="G22" authorId="0" shapeId="0">
      <text>
        <r>
          <rPr>
            <b/>
            <sz val="8"/>
            <color indexed="81"/>
            <rFont val="Tahoma"/>
            <family val="2"/>
          </rPr>
          <t>del catálogo</t>
        </r>
      </text>
    </comment>
    <comment ref="H22" authorId="0" shapeId="0">
      <text>
        <r>
          <rPr>
            <b/>
            <sz val="8"/>
            <color indexed="81"/>
            <rFont val="Tahoma"/>
            <family val="2"/>
          </rPr>
          <t>PU-CU</t>
        </r>
      </text>
    </comment>
    <comment ref="I22" authorId="0" shapeId="0">
      <text>
        <r>
          <rPr>
            <b/>
            <sz val="8"/>
            <color indexed="81"/>
            <rFont val="Tahoma"/>
            <family val="2"/>
          </rPr>
          <t>La ganancia es el MGU multiplicado por las unidades vendidas</t>
        </r>
      </text>
    </comment>
  </commentList>
</comments>
</file>

<file path=xl/comments5.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6.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<sst xmlns="http://schemas.openxmlformats.org/spreadsheetml/2006/main" count="824" uniqueCount="122">
  <si>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</si>
  <si>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</si>
  <si>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</si>
  <si>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</si>
  <si>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</si>
  <si>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</si>
  <si>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</si>
  <si>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</si>
  <si>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</si>
  <si>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</si>
  <si>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</si>
  <si>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</si>
  <si>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</si>
  <si>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</si>
  <si>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Carrera</t>
  </si>
  <si>
    <t>Juan</t>
  </si>
  <si>
    <t>Biología</t>
  </si>
  <si>
    <t>Norma</t>
  </si>
  <si>
    <t>Artes</t>
  </si>
  <si>
    <t>Alberto</t>
  </si>
  <si>
    <t>Electrónica</t>
  </si>
  <si>
    <t>Alejandra</t>
  </si>
  <si>
    <t>Computación</t>
  </si>
  <si>
    <t>Carlos</t>
  </si>
  <si>
    <t>Física</t>
  </si>
  <si>
    <t>Adriana</t>
  </si>
  <si>
    <t>Actuaría</t>
  </si>
  <si>
    <t>Gerardo</t>
  </si>
  <si>
    <t>Economía</t>
  </si>
  <si>
    <t>Yuriria</t>
  </si>
  <si>
    <t>Diseño Gráfico</t>
  </si>
  <si>
    <t>Ana</t>
  </si>
  <si>
    <t>Pedagogía</t>
  </si>
  <si>
    <t>Teresa</t>
  </si>
  <si>
    <t>Rosa María</t>
  </si>
  <si>
    <t>Derecho</t>
  </si>
  <si>
    <t>4to argumento</t>
  </si>
  <si>
    <t>Clave Única</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</si>
  <si>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</si>
  <si>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</si>
  <si>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</si>
  <si>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</si>
  <si>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</si>
  <si>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</si>
  <si>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</si>
  <si>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</si>
  <si>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</si>
  <si>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</si>
  <si>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</si>
  <si>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</si>
  <si>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</si>
  <si>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</si>
  <si>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</si>
  <si>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Fresa</t>
  </si>
  <si>
    <t>Tres leches</t>
  </si>
  <si>
    <t>Vainilla</t>
  </si>
  <si>
    <t>Pastel</t>
  </si>
  <si>
    <t>Catálogo de Productos</t>
  </si>
  <si>
    <t>Tarta</t>
  </si>
  <si>
    <t>Moka</t>
  </si>
  <si>
    <t xml:space="preserve">Caramelo </t>
  </si>
  <si>
    <t>Crema de whisky</t>
  </si>
  <si>
    <t>Imposible</t>
  </si>
  <si>
    <t>Avellanas con cacao</t>
  </si>
  <si>
    <t>En Adelante</t>
  </si>
  <si>
    <t>% sobre excedente del límite inferior</t>
  </si>
  <si>
    <t>Tabla A</t>
  </si>
  <si>
    <t>Tabla B</t>
  </si>
  <si>
    <t>clave del producto deseado</t>
  </si>
  <si>
    <t>nombre del producto</t>
  </si>
  <si>
    <t>existencia en el inventario</t>
  </si>
  <si>
    <t>costo unitario (CU)</t>
  </si>
  <si>
    <t>precio unitario (PU)</t>
  </si>
  <si>
    <t>margen de ganancia unitario (MGU)</t>
  </si>
  <si>
    <t>ganancia en la venta</t>
  </si>
  <si>
    <t>clave</t>
  </si>
  <si>
    <t>nombre</t>
  </si>
  <si>
    <t>tipo</t>
  </si>
  <si>
    <t>cantidad existente en el inventario</t>
  </si>
  <si>
    <t>¿Cuántos pasteles o tartas desea comprar?</t>
  </si>
  <si>
    <t>Respuesta 1</t>
  </si>
  <si>
    <t>Respuesta 2</t>
  </si>
  <si>
    <t>tablita inferior</t>
  </si>
  <si>
    <t>Edad (años)</t>
  </si>
  <si>
    <t>Actividad Deseada</t>
  </si>
  <si>
    <t>Examen Médico</t>
  </si>
  <si>
    <t>Tabla de frecuencias</t>
  </si>
  <si>
    <t>Actividad Asignada</t>
  </si>
  <si>
    <t>Cantidad de Casos (Frecuencia Absoluta)</t>
  </si>
  <si>
    <t>Proporción sobre el Total de los Casos (Frecuencia Relativa)</t>
  </si>
  <si>
    <t>Equitación</t>
  </si>
  <si>
    <t>SI</t>
  </si>
  <si>
    <t>Natación</t>
  </si>
  <si>
    <t>Tenis</t>
  </si>
  <si>
    <t>total</t>
  </si>
  <si>
    <t>NO</t>
  </si>
  <si>
    <t>cantidad de personas</t>
  </si>
  <si>
    <t>Tabla 1</t>
  </si>
  <si>
    <t>número de encuesta</t>
  </si>
  <si>
    <t>sexo o género</t>
  </si>
  <si>
    <t>ocupación</t>
  </si>
  <si>
    <t>edad</t>
  </si>
  <si>
    <t>peso (kg)</t>
  </si>
  <si>
    <t>estatura (m)</t>
  </si>
  <si>
    <t>Tabla 2</t>
  </si>
  <si>
    <t>promedio de edad</t>
  </si>
  <si>
    <t>promedio de peso (kg)</t>
  </si>
  <si>
    <t>promedio de estaturas (m)</t>
  </si>
  <si>
    <t>cantidad de personas como una proporción del total (porcentaje)</t>
  </si>
  <si>
    <t>Tabla 3</t>
  </si>
  <si>
    <t>mujer</t>
  </si>
  <si>
    <t>hombre</t>
  </si>
  <si>
    <t>suma</t>
  </si>
  <si>
    <t>comerciante</t>
  </si>
  <si>
    <t>funcionario</t>
  </si>
  <si>
    <t>todos</t>
  </si>
  <si>
    <t>profesionista</t>
  </si>
  <si>
    <t>operador</t>
  </si>
  <si>
    <t>trabajador</t>
  </si>
  <si>
    <t>Lo que voy a buscar siempre debe de ser la primera columna y debe de estar ordenada de mayor a menor</t>
  </si>
  <si>
    <t>El 2 es el numero de columna que quiero que me regrese</t>
  </si>
  <si>
    <t>Si no existe el que le pido, me regresa el inmediatamente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</si>
</sst>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 #,##0.00_);_(* \(#,##0.00\);_(* &quot;-&quot;??_);_(@_)"/>
    <numFmt numFmtId="165" formatCode="_(&quot;$&quot;* #,##0.00_);_(&quot;$&quot;* \(#,##0.00\);_(&quot;$&quot;* &quot;-&quot;??_);_(@_)"/>
  </numFmts>
  <fonts count="12"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sz val="9"/>
      <color indexed="81"/>
      <name val="Tahoma"/>
      <family val="2"/>
    </font>
    <font>
      <b/>
      <sz val="9"/>
      <color indexed="81"/>
      <name val="Tahoma"/>
      <family val="2"/>
    </font>
    <font>
      <b/>
      <sz val="10"/>
      <color indexed="9"/>
      <name val="Arial"/>
      <family val="2"/>
    </font>
    <font>
      <sz val="10"/>
      <color indexed="9"/>
      <name val="Arial"/>
      <family val="2"/>
    </font>
    <font>
      <b/>
      <sz val="10"/>
      <color indexed="18"/>
      <name val="Arial"/>
      <family val="2"/>
    </font>
  </fonts>
  <fills count="2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11"/>
        <bgColor indexed="64"/>
      </patternFill>
    </fill>
    <fill>
      <patternFill patternType="solid">
        <fgColor theme="4" tint="0.59999389629810485"/>
        <bgColor indexed="64"/>
      </patternFill>
    </fill>
    <fill>
      <patternFill patternType="solid">
        <fgColor rgb="FF00CC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51"/>
        <bgColor indexed="64"/>
      </patternFill>
    </fill>
    <fill>
      <patternFill patternType="solid">
        <fgColor theme="8" tint="0.59999389629810485"/>
        <bgColor indexed="64"/>
      </patternFill>
    </fill>
    <fill>
      <patternFill patternType="solid">
        <fgColor indexed="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5">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pplyFont="0" applyFill="0" applyBorder="0" applyAlignment="0" applyProtection="0"/>
  </cellStyleXfs>
  <cellXfs count="153">
    <xf numFmtId="0" fontId="0" fillId="0" borderId="0" xfId="0"/>
    <xf numFmtId="0" fontId="1" fillId="0" borderId="0" xfId="3"/>
    <xf numFmtId="164" fontId="1" fillId="0" borderId="0" xfId="1" applyFont="1"/>
    <xf numFmtId="0" fontId="2" fillId="0" borderId="0" xfId="3" applyFont="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1" fillId="0" borderId="11" xfId="3" applyNumberFormat="1" applyBorder="1"/>
    <xf numFmtId="0" fontId="1" fillId="0" borderId="12" xfId="3" applyNumberFormat="1" applyBorder="1"/>
    <xf numFmtId="0" fontId="1" fillId="0" borderId="12" xfId="2" applyNumberFormat="1" applyFont="1" applyBorder="1"/>
    <xf numFmtId="0" fontId="1" fillId="0" borderId="13" xfId="2" applyNumberFormat="1" applyFont="1" applyBorder="1"/>
    <xf numFmtId="0" fontId="1" fillId="0" borderId="14" xfId="2" applyNumberFormat="1" applyFont="1" applyBorder="1"/>
    <xf numFmtId="0" fontId="4" fillId="2" borderId="15" xfId="3" applyFont="1" applyFill="1" applyBorder="1"/>
    <xf numFmtId="164" fontId="4" fillId="2" borderId="15" xfId="1" applyFont="1" applyFill="1" applyBorder="1"/>
    <xf numFmtId="0" fontId="4" fillId="2" borderId="5" xfId="3" applyFont="1" applyFill="1" applyBorder="1" applyAlignment="1">
      <alignment horizontal="center"/>
    </xf>
    <xf numFmtId="0" fontId="1" fillId="0" borderId="16" xfId="3" applyNumberFormat="1" applyBorder="1"/>
    <xf numFmtId="0" fontId="1" fillId="0" borderId="17" xfId="3" applyNumberFormat="1" applyBorder="1"/>
    <xf numFmtId="0" fontId="1" fillId="0" borderId="17" xfId="2" applyNumberFormat="1" applyFont="1" applyBorder="1"/>
    <xf numFmtId="0" fontId="1" fillId="0" borderId="18" xfId="2" applyNumberFormat="1" applyFont="1" applyBorder="1"/>
    <xf numFmtId="44" fontId="1" fillId="0" borderId="0" xfId="2" applyNumberFormat="1" applyFont="1"/>
    <xf numFmtId="44" fontId="1" fillId="0" borderId="19" xfId="2" applyNumberFormat="1" applyFont="1" applyBorder="1"/>
    <xf numFmtId="0" fontId="1" fillId="0" borderId="20" xfId="3" applyBorder="1"/>
    <xf numFmtId="0" fontId="4" fillId="2" borderId="19" xfId="3" applyFont="1" applyFill="1" applyBorder="1"/>
    <xf numFmtId="164" fontId="4" fillId="2" borderId="19" xfId="1" applyFont="1" applyFill="1" applyBorder="1"/>
    <xf numFmtId="0" fontId="4" fillId="2" borderId="21" xfId="3" applyFont="1" applyFill="1" applyBorder="1" applyAlignment="1">
      <alignment horizontal="center"/>
    </xf>
    <xf numFmtId="0" fontId="1" fillId="0" borderId="0" xfId="5" applyAlignment="1">
      <alignment horizontal="center"/>
    </xf>
    <xf numFmtId="0" fontId="1" fillId="0" borderId="0" xfId="5"/>
    <xf numFmtId="0" fontId="1" fillId="3" borderId="6" xfId="5" applyFill="1" applyBorder="1"/>
    <xf numFmtId="0" fontId="1" fillId="3" borderId="7" xfId="5" applyFill="1" applyBorder="1"/>
    <xf numFmtId="0" fontId="1" fillId="3" borderId="9" xfId="5" applyFill="1" applyBorder="1"/>
    <xf numFmtId="0" fontId="1" fillId="4" borderId="11" xfId="5" applyFill="1" applyBorder="1"/>
    <xf numFmtId="0" fontId="1" fillId="4" borderId="12" xfId="5" applyFill="1" applyBorder="1"/>
    <xf numFmtId="0" fontId="1" fillId="4" borderId="14" xfId="5" applyFill="1" applyBorder="1"/>
    <xf numFmtId="0" fontId="1" fillId="4" borderId="22" xfId="5" applyFill="1" applyBorder="1"/>
    <xf numFmtId="0" fontId="1" fillId="4" borderId="23" xfId="5" applyFill="1" applyBorder="1"/>
    <xf numFmtId="0" fontId="1" fillId="4" borderId="24" xfId="5" applyFill="1" applyBorder="1"/>
    <xf numFmtId="0" fontId="1" fillId="5" borderId="9" xfId="5" applyFill="1" applyBorder="1"/>
    <xf numFmtId="0" fontId="1" fillId="6" borderId="11" xfId="5" applyFill="1" applyBorder="1"/>
    <xf numFmtId="0" fontId="1" fillId="0" borderId="12" xfId="5" applyBorder="1"/>
    <xf numFmtId="0" fontId="1" fillId="4" borderId="16" xfId="5" applyFill="1" applyBorder="1"/>
    <xf numFmtId="0" fontId="1" fillId="4" borderId="17" xfId="5" applyFill="1" applyBorder="1"/>
    <xf numFmtId="0" fontId="1" fillId="4" borderId="25" xfId="5" applyFill="1" applyBorder="1"/>
    <xf numFmtId="0" fontId="1" fillId="7" borderId="7" xfId="5" applyFill="1" applyBorder="1"/>
    <xf numFmtId="0" fontId="1" fillId="7" borderId="9" xfId="5" applyFill="1" applyBorder="1"/>
    <xf numFmtId="0" fontId="1" fillId="8" borderId="12" xfId="5" applyFill="1" applyBorder="1"/>
    <xf numFmtId="0" fontId="1" fillId="9" borderId="0" xfId="5" applyFill="1"/>
    <xf numFmtId="0" fontId="1" fillId="9" borderId="11" xfId="5" applyFill="1" applyBorder="1"/>
    <xf numFmtId="0" fontId="1" fillId="9" borderId="12" xfId="5" applyFill="1" applyBorder="1"/>
    <xf numFmtId="0" fontId="1" fillId="9" borderId="14" xfId="5" applyFill="1" applyBorder="1"/>
    <xf numFmtId="0" fontId="1" fillId="0" borderId="0" xfId="7"/>
    <xf numFmtId="0" fontId="1" fillId="0" borderId="26" xfId="7" applyBorder="1" applyAlignment="1">
      <alignment horizontal="center" vertical="center" wrapText="1"/>
    </xf>
    <xf numFmtId="0" fontId="3" fillId="0" borderId="26" xfId="7" applyFont="1" applyBorder="1" applyAlignment="1">
      <alignment horizontal="center" vertical="center" wrapText="1"/>
    </xf>
    <xf numFmtId="0" fontId="3" fillId="11" borderId="26" xfId="7" applyFont="1" applyFill="1" applyBorder="1" applyAlignment="1">
      <alignment horizontal="center" vertical="center" wrapText="1"/>
    </xf>
    <xf numFmtId="0" fontId="3" fillId="12" borderId="26" xfId="7" applyFont="1" applyFill="1" applyBorder="1" applyAlignment="1">
      <alignment horizontal="center" vertical="center" wrapText="1"/>
    </xf>
    <xf numFmtId="0" fontId="1" fillId="0" borderId="15" xfId="7" applyBorder="1" applyAlignment="1">
      <alignment horizontal="center"/>
    </xf>
    <xf numFmtId="165" fontId="1" fillId="0" borderId="15" xfId="6" applyNumberFormat="1" applyFont="1" applyBorder="1"/>
    <xf numFmtId="165" fontId="1" fillId="0" borderId="15" xfId="7" applyNumberFormat="1" applyBorder="1"/>
    <xf numFmtId="10" fontId="1" fillId="0" borderId="15" xfId="4" applyNumberFormat="1" applyFont="1" applyBorder="1"/>
    <xf numFmtId="0" fontId="1" fillId="0" borderId="19" xfId="7" applyBorder="1" applyAlignment="1">
      <alignment horizontal="center"/>
    </xf>
    <xf numFmtId="165" fontId="1" fillId="0" borderId="19" xfId="6" applyNumberFormat="1" applyFont="1" applyBorder="1"/>
    <xf numFmtId="165" fontId="1" fillId="0" borderId="19" xfId="7" applyNumberFormat="1" applyBorder="1"/>
    <xf numFmtId="10" fontId="1" fillId="0" borderId="19" xfId="4" applyNumberFormat="1" applyFont="1" applyBorder="1"/>
    <xf numFmtId="164" fontId="4" fillId="2" borderId="10" xfId="1" applyFont="1" applyFill="1" applyBorder="1"/>
    <xf numFmtId="164" fontId="4" fillId="2" borderId="5" xfId="1" applyFont="1" applyFill="1" applyBorder="1"/>
    <xf numFmtId="164" fontId="4" fillId="2" borderId="21" xfId="1" applyFont="1" applyFill="1" applyBorder="1"/>
    <xf numFmtId="0" fontId="4" fillId="3" borderId="4" xfId="3" applyFont="1" applyFill="1" applyBorder="1" applyAlignment="1"/>
    <xf numFmtId="0" fontId="4" fillId="3" borderId="15" xfId="3" applyFont="1" applyFill="1" applyBorder="1"/>
    <xf numFmtId="0" fontId="4" fillId="3" borderId="19" xfId="3" applyFont="1" applyFill="1" applyBorder="1"/>
    <xf numFmtId="0" fontId="0" fillId="0" borderId="0" xfId="0" applyAlignment="1">
      <alignment horizontal="center"/>
    </xf>
    <xf numFmtId="10" fontId="1" fillId="12" borderId="15" xfId="4" applyNumberFormat="1" applyFont="1" applyFill="1" applyBorder="1"/>
    <xf numFmtId="10" fontId="1" fillId="12" borderId="4" xfId="4" applyNumberFormat="1" applyFont="1" applyFill="1" applyBorder="1"/>
    <xf numFmtId="10" fontId="1" fillId="12" borderId="19" xfId="4" applyNumberFormat="1" applyFont="1" applyFill="1" applyBorder="1"/>
    <xf numFmtId="44" fontId="1" fillId="12" borderId="15" xfId="8" applyFont="1" applyFill="1" applyBorder="1"/>
    <xf numFmtId="44" fontId="1" fillId="12" borderId="19" xfId="8" applyFont="1" applyFill="1" applyBorder="1"/>
    <xf numFmtId="44" fontId="1" fillId="5" borderId="15" xfId="8" applyFont="1" applyFill="1" applyBorder="1"/>
    <xf numFmtId="44" fontId="1" fillId="5" borderId="19" xfId="8" applyFont="1" applyFill="1" applyBorder="1"/>
    <xf numFmtId="0" fontId="2" fillId="10" borderId="26" xfId="7" applyFont="1" applyFill="1" applyBorder="1" applyAlignment="1">
      <alignment horizontal="center" vertical="center" wrapText="1"/>
    </xf>
    <xf numFmtId="0" fontId="2" fillId="11" borderId="26" xfId="7" applyFont="1" applyFill="1" applyBorder="1" applyAlignment="1">
      <alignment horizontal="center" vertical="center" wrapText="1"/>
    </xf>
    <xf numFmtId="0" fontId="2" fillId="12" borderId="26" xfId="7" applyFont="1" applyFill="1" applyBorder="1" applyAlignment="1">
      <alignment horizontal="center" vertical="center" wrapText="1"/>
    </xf>
    <xf numFmtId="0" fontId="2" fillId="5" borderId="26" xfId="7" applyFont="1" applyFill="1" applyBorder="1" applyAlignment="1">
      <alignment horizontal="center" vertical="center" wrapText="1"/>
    </xf>
    <xf numFmtId="0" fontId="1" fillId="0" borderId="0" xfId="9"/>
    <xf numFmtId="0" fontId="2" fillId="13" borderId="28" xfId="9" applyFont="1" applyFill="1" applyBorder="1" applyAlignment="1">
      <alignment horizontal="center" vertical="center" wrapText="1"/>
    </xf>
    <xf numFmtId="0" fontId="2" fillId="13" borderId="26" xfId="9" applyFont="1" applyFill="1" applyBorder="1" applyAlignment="1">
      <alignment horizontal="center" vertical="center" wrapText="1"/>
    </xf>
    <xf numFmtId="0" fontId="2" fillId="13" borderId="3" xfId="9" applyFont="1" applyFill="1" applyBorder="1" applyAlignment="1">
      <alignment horizontal="center" vertical="center" wrapText="1"/>
    </xf>
    <xf numFmtId="15" fontId="1" fillId="0" borderId="12" xfId="9" applyNumberFormat="1" applyBorder="1"/>
    <xf numFmtId="0" fontId="1" fillId="14" borderId="12" xfId="9"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5" xfId="3" applyFont="1" applyFill="1" applyBorder="1"/>
    <xf numFmtId="0" fontId="1" fillId="3" borderId="19" xfId="3" applyFont="1" applyFill="1" applyBorder="1"/>
    <xf numFmtId="0" fontId="4" fillId="3" borderId="4" xfId="3" applyFont="1" applyFill="1" applyBorder="1" applyAlignment="1">
      <alignment wrapText="1"/>
    </xf>
    <xf numFmtId="0" fontId="4" fillId="3" borderId="15" xfId="3" applyFont="1" applyFill="1" applyBorder="1" applyAlignment="1">
      <alignment wrapText="1"/>
    </xf>
    <xf numFmtId="0" fontId="1" fillId="3" borderId="15" xfId="3" applyFont="1" applyFill="1" applyBorder="1" applyAlignment="1">
      <alignment wrapText="1"/>
    </xf>
    <xf numFmtId="0" fontId="1" fillId="0" borderId="29" xfId="3" applyNumberFormat="1" applyBorder="1"/>
    <xf numFmtId="0" fontId="1" fillId="0" borderId="27" xfId="3" applyNumberFormat="1" applyBorder="1"/>
    <xf numFmtId="0" fontId="1" fillId="0" borderId="30" xfId="3" applyNumberFormat="1" applyBorder="1"/>
    <xf numFmtId="0" fontId="1" fillId="0" borderId="0" xfId="10"/>
    <xf numFmtId="0" fontId="1" fillId="0" borderId="0" xfId="11"/>
    <xf numFmtId="0" fontId="2" fillId="15" borderId="12" xfId="11" applyFont="1" applyFill="1" applyBorder="1"/>
    <xf numFmtId="0" fontId="1" fillId="0" borderId="12" xfId="11" applyBorder="1"/>
    <xf numFmtId="0" fontId="2" fillId="16" borderId="26" xfId="11" applyFont="1" applyFill="1" applyBorder="1" applyAlignment="1">
      <alignment horizontal="center" vertical="center" wrapText="1"/>
    </xf>
    <xf numFmtId="0" fontId="2" fillId="3" borderId="31" xfId="11" applyFont="1" applyFill="1" applyBorder="1" applyAlignment="1">
      <alignment horizontal="center" vertical="center" wrapText="1"/>
    </xf>
    <xf numFmtId="0" fontId="0" fillId="0" borderId="12" xfId="0" applyBorder="1"/>
    <xf numFmtId="0" fontId="2" fillId="3" borderId="12" xfId="11" applyFont="1" applyFill="1" applyBorder="1" applyAlignment="1">
      <alignment horizontal="center" vertical="center" wrapText="1"/>
    </xf>
    <xf numFmtId="0" fontId="2" fillId="3" borderId="32" xfId="11" applyFont="1" applyFill="1" applyBorder="1" applyAlignment="1">
      <alignment horizontal="center" vertical="center" wrapText="1"/>
    </xf>
    <xf numFmtId="0" fontId="2" fillId="3" borderId="33" xfId="11" applyFont="1" applyFill="1" applyBorder="1" applyAlignment="1">
      <alignment horizontal="center" vertical="center" wrapText="1"/>
    </xf>
    <xf numFmtId="0" fontId="2" fillId="3" borderId="34" xfId="11" applyFont="1" applyFill="1" applyBorder="1" applyAlignment="1">
      <alignment horizontal="center" vertical="center" wrapText="1"/>
    </xf>
    <xf numFmtId="0" fontId="9" fillId="17" borderId="12" xfId="11" applyFont="1" applyFill="1" applyBorder="1" applyAlignment="1">
      <alignment wrapText="1"/>
    </xf>
    <xf numFmtId="0" fontId="10" fillId="17" borderId="12" xfId="11" applyFont="1" applyFill="1" applyBorder="1"/>
    <xf numFmtId="0" fontId="1" fillId="4" borderId="12" xfId="11" applyFill="1" applyBorder="1"/>
    <xf numFmtId="0" fontId="2" fillId="0" borderId="12" xfId="12" applyFont="1" applyBorder="1"/>
    <xf numFmtId="0" fontId="1" fillId="0" borderId="12" xfId="12" applyBorder="1"/>
    <xf numFmtId="0" fontId="1" fillId="0" borderId="31" xfId="12" applyBorder="1"/>
    <xf numFmtId="0" fontId="1" fillId="18" borderId="21" xfId="12" applyFill="1" applyBorder="1"/>
    <xf numFmtId="0" fontId="1" fillId="0" borderId="0" xfId="13"/>
    <xf numFmtId="0" fontId="2" fillId="0" borderId="26" xfId="13" applyFont="1" applyBorder="1"/>
    <xf numFmtId="0" fontId="11" fillId="2" borderId="27" xfId="13" applyFont="1" applyFill="1" applyBorder="1" applyAlignment="1">
      <alignment horizontal="center" vertical="center" wrapText="1"/>
    </xf>
    <xf numFmtId="0" fontId="11" fillId="2" borderId="12" xfId="13" applyFont="1" applyFill="1" applyBorder="1" applyAlignment="1">
      <alignment horizontal="center" vertical="center" wrapText="1"/>
    </xf>
    <xf numFmtId="2" fontId="11" fillId="2" borderId="12" xfId="13" applyNumberFormat="1" applyFont="1" applyFill="1" applyBorder="1" applyAlignment="1">
      <alignment horizontal="center" vertical="center" wrapText="1"/>
    </xf>
    <xf numFmtId="0" fontId="2" fillId="0" borderId="0" xfId="13" applyFont="1" applyAlignment="1">
      <alignment horizontal="center" vertical="center" wrapText="1"/>
    </xf>
    <xf numFmtId="0" fontId="2" fillId="2" borderId="7" xfId="13" applyFont="1" applyFill="1" applyBorder="1" applyAlignment="1">
      <alignment horizontal="center" vertical="center" wrapText="1"/>
    </xf>
    <xf numFmtId="0" fontId="1" fillId="0" borderId="0" xfId="13" applyFont="1"/>
    <xf numFmtId="0" fontId="2" fillId="2" borderId="11" xfId="13" applyFont="1" applyFill="1" applyBorder="1"/>
    <xf numFmtId="0" fontId="1" fillId="19" borderId="0" xfId="13" applyFont="1" applyFill="1"/>
    <xf numFmtId="0" fontId="1" fillId="19" borderId="12" xfId="14" applyFont="1" applyFill="1" applyBorder="1"/>
    <xf numFmtId="0" fontId="1" fillId="20" borderId="12" xfId="13" applyFont="1" applyFill="1" applyBorder="1"/>
    <xf numFmtId="9" fontId="1" fillId="0" borderId="35" xfId="4" applyFont="1" applyBorder="1"/>
    <xf numFmtId="0" fontId="1" fillId="21" borderId="12" xfId="13" applyFill="1" applyBorder="1"/>
    <xf numFmtId="0" fontId="2" fillId="2" borderId="16" xfId="13" applyFont="1" applyFill="1" applyBorder="1" applyAlignment="1">
      <alignment wrapText="1"/>
    </xf>
    <xf numFmtId="0" fontId="1" fillId="0" borderId="17" xfId="14" applyFont="1" applyBorder="1"/>
    <xf numFmtId="0" fontId="1" fillId="0" borderId="17" xfId="13" applyFont="1" applyBorder="1"/>
    <xf numFmtId="0" fontId="1" fillId="0" borderId="36" xfId="13" applyFont="1" applyBorder="1"/>
    <xf numFmtId="0" fontId="1" fillId="21" borderId="12" xfId="14" applyFont="1" applyFill="1" applyBorder="1"/>
    <xf numFmtId="0" fontId="1" fillId="21" borderId="12" xfId="13" applyFont="1" applyFill="1" applyBorder="1"/>
    <xf numFmtId="0" fontId="2" fillId="4" borderId="1" xfId="12" applyFont="1" applyFill="1" applyBorder="1" applyAlignment="1">
      <alignment horizontal="center"/>
    </xf>
    <xf numFmtId="0" fontId="2" fillId="4" borderId="2" xfId="12" applyFont="1" applyFill="1" applyBorder="1" applyAlignment="1">
      <alignment horizontal="center"/>
    </xf>
    <xf numFmtId="0" fontId="2" fillId="4" borderId="3" xfId="12" applyFont="1" applyFill="1" applyBorder="1" applyAlignment="1">
      <alignment horizontal="center"/>
    </xf>
    <xf numFmtId="0" fontId="2" fillId="19" borderId="1" xfId="13" applyFont="1" applyFill="1" applyBorder="1" applyAlignment="1">
      <alignment horizontal="center" vertical="center" wrapText="1"/>
    </xf>
    <xf numFmtId="0" fontId="2" fillId="19" borderId="2" xfId="13" applyFont="1" applyFill="1" applyBorder="1" applyAlignment="1">
      <alignment horizontal="center" vertical="center" wrapText="1"/>
    </xf>
    <xf numFmtId="0" fontId="2" fillId="19" borderId="3" xfId="13" applyFont="1" applyFill="1" applyBorder="1" applyAlignment="1">
      <alignment horizontal="center" vertical="center" wrapText="1"/>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7" applyBorder="1" applyAlignment="1">
      <alignment horizontal="center"/>
    </xf>
    <xf numFmtId="0" fontId="1" fillId="0" borderId="2" xfId="7" applyBorder="1" applyAlignment="1">
      <alignment horizontal="center"/>
    </xf>
    <xf numFmtId="0" fontId="1" fillId="0" borderId="3" xfId="7" applyBorder="1" applyAlignment="1">
      <alignment horizontal="center"/>
    </xf>
  </cellXfs>
  <cellStyles count="15">
    <cellStyle name="Millares_Hoja1" xfId="1"/>
    <cellStyle name="Millares_Hoja4" xfId="14"/>
    <cellStyle name="Moneda" xfId="8" builtinId="4"/>
    <cellStyle name="Moneda_Hoja1" xfId="2"/>
    <cellStyle name="Moneda_Impuesto" xfId="6"/>
    <cellStyle name="Normal" xfId="0" builtinId="0"/>
    <cellStyle name="Normal 2" xfId="9"/>
    <cellStyle name="Normal_Búsqueda en tablas" xfId="5"/>
    <cellStyle name="Normal_Campamento" xfId="11"/>
    <cellStyle name="Normal_Hoja1" xfId="3"/>
    <cellStyle name="Normal_Hoja2" xfId="10"/>
    <cellStyle name="Normal_Hoja3" xfId="12"/>
    <cellStyle name="Normal_Hoja4" xfId="13"/>
    <cellStyle name="Normal_Impuesto" xfId="7"/>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752475</xdr:colOff>
      <xdr:row>1</xdr:row>
      <xdr:rowOff>47625</xdr:rowOff>
    </xdr:from>
    <xdr:to>
      <xdr:col>7</xdr:col>
      <xdr:colOff>0</xdr:colOff>
      <xdr:row>2</xdr:row>
      <xdr:rowOff>76200</xdr:rowOff>
    </xdr:to>
    <xdr:sp macro="" textlink="">
      <xdr:nvSpPr>
        <xdr:cNvPr id="2" name="Text Box 17"/>
        <xdr:cNvSpPr txBox="1">
          <a:spLocks noChangeArrowheads="1"/>
        </xdr:cNvSpPr>
      </xdr:nvSpPr>
      <xdr:spPr bwMode="auto">
        <a:xfrm>
          <a:off x="3038475" y="238125"/>
          <a:ext cx="2295525" cy="219075"/>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Estructura de Selección Simple: SI</a:t>
          </a:r>
        </a:p>
      </xdr:txBody>
    </xdr:sp>
    <xdr:clientData/>
  </xdr:twoCellAnchor>
  <xdr:twoCellAnchor>
    <xdr:from>
      <xdr:col>0</xdr:col>
      <xdr:colOff>571499</xdr:colOff>
      <xdr:row>13</xdr:row>
      <xdr:rowOff>133350</xdr:rowOff>
    </xdr:from>
    <xdr:to>
      <xdr:col>4</xdr:col>
      <xdr:colOff>28574</xdr:colOff>
      <xdr:row>18</xdr:row>
      <xdr:rowOff>171450</xdr:rowOff>
    </xdr:to>
    <xdr:sp macro="" textlink="">
      <xdr:nvSpPr>
        <xdr:cNvPr id="3" name="Text Box 10"/>
        <xdr:cNvSpPr txBox="1">
          <a:spLocks noChangeArrowheads="1"/>
        </xdr:cNvSpPr>
      </xdr:nvSpPr>
      <xdr:spPr bwMode="auto">
        <a:xfrm>
          <a:off x="571499" y="2609850"/>
          <a:ext cx="2505075" cy="990600"/>
        </a:xfrm>
        <a:prstGeom prst="rect">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Si</a:t>
          </a:r>
          <a:r>
            <a:rPr lang="es-MX" sz="1100" b="1" i="0" u="none" strike="noStrike" baseline="0">
              <a:solidFill>
                <a:srgbClr val="FF0000"/>
              </a:solidFill>
              <a:latin typeface="Calibri"/>
            </a:rPr>
            <a:t> Condición </a:t>
          </a:r>
          <a:r>
            <a:rPr lang="es-MX" sz="1100" b="0" i="0" u="none" strike="noStrike" baseline="0">
              <a:solidFill>
                <a:srgbClr val="000000"/>
              </a:solidFill>
              <a:latin typeface="Calibri"/>
            </a:rPr>
            <a:t>es verdadera</a:t>
          </a:r>
        </a:p>
        <a:p>
          <a:pPr algn="l" rtl="0">
            <a:defRPr sz="1000"/>
          </a:pPr>
          <a:r>
            <a:rPr lang="es-MX" sz="1100" b="0" i="0" u="none" strike="noStrike" baseline="0">
              <a:solidFill>
                <a:srgbClr val="000000"/>
              </a:solidFill>
              <a:latin typeface="Calibri"/>
            </a:rPr>
            <a:t>  entonces realiza </a:t>
          </a:r>
          <a:r>
            <a:rPr lang="es-MX" sz="1100" b="1" i="0" u="none" strike="noStrike" baseline="0">
              <a:solidFill>
                <a:srgbClr val="000000"/>
              </a:solidFill>
              <a:latin typeface="Calibri"/>
            </a:rPr>
            <a:t>Proceso Verdadero</a:t>
          </a:r>
        </a:p>
        <a:p>
          <a:pPr algn="l" rtl="0">
            <a:defRPr sz="1000"/>
          </a:pPr>
          <a:r>
            <a:rPr lang="es-MX" sz="1100" b="0" i="0" u="none" strike="noStrike" baseline="0">
              <a:solidFill>
                <a:srgbClr val="000000"/>
              </a:solidFill>
              <a:latin typeface="Calibri"/>
            </a:rPr>
            <a:t>  de otro modo realiza </a:t>
          </a:r>
          <a:r>
            <a:rPr lang="es-MX" sz="1100" b="1" i="0" u="none" strike="noStrike" baseline="0">
              <a:solidFill>
                <a:srgbClr val="000000"/>
              </a:solidFill>
              <a:latin typeface="Calibri"/>
            </a:rPr>
            <a:t>Proceso Falso</a:t>
          </a:r>
        </a:p>
        <a:p>
          <a:pPr algn="l" rtl="0">
            <a:defRPr sz="1000"/>
          </a:pPr>
          <a:endParaRPr lang="es-MX" sz="1100" b="0" i="0" u="none" strike="noStrike" baseline="0">
            <a:solidFill>
              <a:srgbClr val="000000"/>
            </a:solidFill>
            <a:latin typeface="Calibri"/>
          </a:endParaRPr>
        </a:p>
      </xdr:txBody>
    </xdr:sp>
    <xdr:clientData/>
  </xdr:twoCellAnchor>
  <xdr:twoCellAnchor>
    <xdr:from>
      <xdr:col>5</xdr:col>
      <xdr:colOff>371474</xdr:colOff>
      <xdr:row>13</xdr:row>
      <xdr:rowOff>76201</xdr:rowOff>
    </xdr:from>
    <xdr:to>
      <xdr:col>11</xdr:col>
      <xdr:colOff>19050</xdr:colOff>
      <xdr:row>19</xdr:row>
      <xdr:rowOff>95251</xdr:rowOff>
    </xdr:to>
    <xdr:grpSp>
      <xdr:nvGrpSpPr>
        <xdr:cNvPr id="4" name="Group 18"/>
        <xdr:cNvGrpSpPr>
          <a:grpSpLocks/>
        </xdr:cNvGrpSpPr>
      </xdr:nvGrpSpPr>
      <xdr:grpSpPr bwMode="auto">
        <a:xfrm>
          <a:off x="4181474" y="2552701"/>
          <a:ext cx="4219576" cy="1162050"/>
          <a:chOff x="9" y="185"/>
          <a:chExt cx="208" cy="51"/>
        </a:xfrm>
      </xdr:grpSpPr>
      <xdr:sp macro="" textlink="">
        <xdr:nvSpPr>
          <xdr:cNvPr id="5" name="Rectangle 12"/>
          <xdr:cNvSpPr>
            <a:spLocks noChangeArrowheads="1"/>
          </xdr:cNvSpPr>
        </xdr:nvSpPr>
        <xdr:spPr bwMode="auto">
          <a:xfrm>
            <a:off x="9" y="185"/>
            <a:ext cx="208" cy="51"/>
          </a:xfrm>
          <a:prstGeom prst="rect">
            <a:avLst/>
          </a:prstGeom>
          <a:solidFill>
            <a:srgbClr val="33CCCC"/>
          </a:solidFill>
          <a:ln w="9525">
            <a:solidFill>
              <a:srgbClr val="000000"/>
            </a:solidFill>
            <a:miter lim="800000"/>
            <a:headEnd/>
            <a:tailEnd/>
          </a:ln>
        </xdr:spPr>
      </xdr:sp>
      <xdr:sp macro="" textlink="">
        <xdr:nvSpPr>
          <xdr:cNvPr id="6" name="Text Box 11"/>
          <xdr:cNvSpPr txBox="1">
            <a:spLocks noChangeArrowheads="1"/>
          </xdr:cNvSpPr>
        </xdr:nvSpPr>
        <xdr:spPr bwMode="auto">
          <a:xfrm>
            <a:off x="16" y="194"/>
            <a:ext cx="188" cy="33"/>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Instrucción en EXCEL</a:t>
            </a:r>
          </a:p>
          <a:p>
            <a:pPr algn="l" rtl="0">
              <a:defRPr sz="1000"/>
            </a:pPr>
            <a:r>
              <a:rPr lang="es-MX" sz="1100" b="1" i="0" u="none" strike="noStrike" baseline="0">
                <a:solidFill>
                  <a:srgbClr val="000000"/>
                </a:solidFill>
                <a:latin typeface="Calibri"/>
              </a:rPr>
              <a:t>=SI(</a:t>
            </a:r>
            <a:r>
              <a:rPr lang="es-MX" sz="1100" b="1" i="0" u="none" strike="noStrike" baseline="0">
                <a:solidFill>
                  <a:srgbClr val="FF0000"/>
                </a:solidFill>
                <a:latin typeface="Calibri"/>
              </a:rPr>
              <a:t>Condición</a:t>
            </a:r>
            <a:r>
              <a:rPr lang="es-MX" sz="1100" b="0" i="0" u="none" strike="noStrike" baseline="0">
                <a:solidFill>
                  <a:srgbClr val="FF0000"/>
                </a:solidFill>
                <a:latin typeface="Calibri"/>
              </a:rPr>
              <a:t>, </a:t>
            </a:r>
            <a:r>
              <a:rPr lang="es-MX" sz="1100" b="1" i="0" u="none" strike="noStrike" baseline="0">
                <a:solidFill>
                  <a:sysClr val="windowText" lastClr="000000"/>
                </a:solidFill>
                <a:latin typeface="Calibri"/>
              </a:rPr>
              <a:t>Proceso V</a:t>
            </a:r>
            <a:r>
              <a:rPr lang="es-MX" sz="1100" b="1" i="0" u="none" strike="noStrike" baseline="0">
                <a:solidFill>
                  <a:srgbClr val="000000"/>
                </a:solidFill>
                <a:latin typeface="Calibri"/>
              </a:rPr>
              <a:t>erdadero,Proceso Falso</a:t>
            </a:r>
            <a:r>
              <a:rPr lang="es-MX" sz="1100" b="0" i="0" u="none" strike="noStrike" baseline="0">
                <a:solidFill>
                  <a:srgbClr val="000000"/>
                </a:solidFill>
                <a:latin typeface="Calibri"/>
              </a:rPr>
              <a:t>)</a:t>
            </a:r>
          </a:p>
        </xdr:txBody>
      </xdr:sp>
    </xdr:grpSp>
    <xdr:clientData/>
  </xdr:twoCellAnchor>
  <xdr:twoCellAnchor>
    <xdr:from>
      <xdr:col>2</xdr:col>
      <xdr:colOff>361950</xdr:colOff>
      <xdr:row>3</xdr:row>
      <xdr:rowOff>104775</xdr:rowOff>
    </xdr:from>
    <xdr:to>
      <xdr:col>8</xdr:col>
      <xdr:colOff>438150</xdr:colOff>
      <xdr:row>12</xdr:row>
      <xdr:rowOff>161925</xdr:rowOff>
    </xdr:to>
    <xdr:grpSp>
      <xdr:nvGrpSpPr>
        <xdr:cNvPr id="7" name="Group 16"/>
        <xdr:cNvGrpSpPr>
          <a:grpSpLocks/>
        </xdr:cNvGrpSpPr>
      </xdr:nvGrpSpPr>
      <xdr:grpSpPr bwMode="auto">
        <a:xfrm>
          <a:off x="1885950" y="676275"/>
          <a:ext cx="4648200" cy="1771650"/>
          <a:chOff x="265" y="31"/>
          <a:chExt cx="303" cy="149"/>
        </a:xfrm>
      </xdr:grpSpPr>
      <xdr:sp macro="" textlink="">
        <xdr:nvSpPr>
          <xdr:cNvPr id="8" name="Rectangle 14"/>
          <xdr:cNvSpPr>
            <a:spLocks noChangeArrowheads="1"/>
          </xdr:cNvSpPr>
        </xdr:nvSpPr>
        <xdr:spPr bwMode="auto">
          <a:xfrm>
            <a:off x="265" y="31"/>
            <a:ext cx="303" cy="149"/>
          </a:xfrm>
          <a:prstGeom prst="rect">
            <a:avLst/>
          </a:prstGeom>
          <a:gradFill flip="none" rotWithShape="1">
            <a:gsLst>
              <a:gs pos="0">
                <a:srgbClr val="33CCCC">
                  <a:tint val="66000"/>
                  <a:satMod val="160000"/>
                </a:srgbClr>
              </a:gs>
              <a:gs pos="50000">
                <a:srgbClr val="33CCCC">
                  <a:tint val="44500"/>
                  <a:satMod val="160000"/>
                </a:srgbClr>
              </a:gs>
              <a:gs pos="100000">
                <a:srgbClr val="33CCCC">
                  <a:tint val="23500"/>
                  <a:satMod val="160000"/>
                </a:srgbClr>
              </a:gs>
            </a:gsLst>
            <a:lin ang="5400000" scaled="1"/>
            <a:tileRect/>
          </a:gradFill>
          <a:ln w="9525">
            <a:solidFill>
              <a:srgbClr val="000000"/>
            </a:solidFill>
            <a:miter lim="800000"/>
            <a:headEnd/>
            <a:tailEnd/>
          </a:ln>
        </xdr:spPr>
      </xdr:sp>
      <xdr:sp macro="" textlink="">
        <xdr:nvSpPr>
          <xdr:cNvPr id="9" name="AutoShape 1"/>
          <xdr:cNvSpPr>
            <a:spLocks noChangeArrowheads="1"/>
          </xdr:cNvSpPr>
        </xdr:nvSpPr>
        <xdr:spPr bwMode="auto">
          <a:xfrm>
            <a:off x="351" y="43"/>
            <a:ext cx="141" cy="42"/>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FF0000"/>
                </a:solidFill>
                <a:latin typeface="Calibri"/>
              </a:rPr>
              <a:t>Condición</a:t>
            </a:r>
          </a:p>
        </xdr:txBody>
      </xdr:sp>
      <xdr:sp macro="" textlink="">
        <xdr:nvSpPr>
          <xdr:cNvPr id="10" name="AutoShape 2"/>
          <xdr:cNvSpPr>
            <a:spLocks noChangeArrowheads="1"/>
          </xdr:cNvSpPr>
        </xdr:nvSpPr>
        <xdr:spPr bwMode="auto">
          <a:xfrm>
            <a:off x="274" y="107"/>
            <a:ext cx="99" cy="29"/>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Verdadero</a:t>
            </a:r>
          </a:p>
        </xdr:txBody>
      </xdr:sp>
      <xdr:cxnSp macro="">
        <xdr:nvCxnSpPr>
          <xdr:cNvPr id="11" name="AutoShape 3"/>
          <xdr:cNvCxnSpPr>
            <a:cxnSpLocks noChangeShapeType="1"/>
            <a:stCxn id="9" idx="1"/>
            <a:endCxn id="10" idx="0"/>
          </xdr:cNvCxnSpPr>
        </xdr:nvCxnSpPr>
        <xdr:spPr bwMode="auto">
          <a:xfrm rot="10800000" flipV="1">
            <a:off x="324" y="64"/>
            <a:ext cx="27" cy="43"/>
          </a:xfrm>
          <a:prstGeom prst="bentConnector2">
            <a:avLst/>
          </a:prstGeom>
          <a:noFill/>
          <a:ln w="9525">
            <a:solidFill>
              <a:srgbClr val="000000"/>
            </a:solidFill>
            <a:miter lim="800000"/>
            <a:headEnd/>
            <a:tailEnd type="triangle" w="med" len="med"/>
          </a:ln>
        </xdr:spPr>
      </xdr:cxnSp>
      <xdr:cxnSp macro="">
        <xdr:nvCxnSpPr>
          <xdr:cNvPr id="12" name="AutoShape 4"/>
          <xdr:cNvCxnSpPr>
            <a:cxnSpLocks noChangeShapeType="1"/>
            <a:stCxn id="10" idx="2"/>
            <a:endCxn id="13" idx="2"/>
          </xdr:cNvCxnSpPr>
        </xdr:nvCxnSpPr>
        <xdr:spPr bwMode="auto">
          <a:xfrm rot="16200000" flipH="1">
            <a:off x="360" y="100"/>
            <a:ext cx="24" cy="96"/>
          </a:xfrm>
          <a:prstGeom prst="bentConnector2">
            <a:avLst/>
          </a:prstGeom>
          <a:noFill/>
          <a:ln w="9525">
            <a:solidFill>
              <a:srgbClr val="000000"/>
            </a:solidFill>
            <a:miter lim="800000"/>
            <a:headEnd/>
            <a:tailEnd type="triangle" w="med" len="med"/>
          </a:ln>
        </xdr:spPr>
      </xdr:cxnSp>
      <xdr:sp macro="" textlink="">
        <xdr:nvSpPr>
          <xdr:cNvPr id="13" name="AutoShape 6"/>
          <xdr:cNvSpPr>
            <a:spLocks noChangeArrowheads="1"/>
          </xdr:cNvSpPr>
        </xdr:nvSpPr>
        <xdr:spPr bwMode="auto">
          <a:xfrm>
            <a:off x="420" y="154"/>
            <a:ext cx="7" cy="1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086 w 21600"/>
              <a:gd name="T25" fmla="*/ 3927 h 21600"/>
              <a:gd name="T26" fmla="*/ 18514 w 21600"/>
              <a:gd name="T27" fmla="*/ 17673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33CCCC"/>
          </a:solidFill>
          <a:ln w="9525">
            <a:noFill/>
            <a:round/>
            <a:headEnd/>
            <a:tailEnd/>
          </a:ln>
        </xdr:spPr>
      </xdr:sp>
      <xdr:sp macro="" textlink="">
        <xdr:nvSpPr>
          <xdr:cNvPr id="14" name="Rectangle 7"/>
          <xdr:cNvSpPr>
            <a:spLocks noChangeArrowheads="1"/>
          </xdr:cNvSpPr>
        </xdr:nvSpPr>
        <xdr:spPr bwMode="auto">
          <a:xfrm>
            <a:off x="479" y="103"/>
            <a:ext cx="70" cy="31"/>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Falso</a:t>
            </a:r>
          </a:p>
        </xdr:txBody>
      </xdr:sp>
      <xdr:cxnSp macro="">
        <xdr:nvCxnSpPr>
          <xdr:cNvPr id="15" name="AutoShape 8"/>
          <xdr:cNvCxnSpPr>
            <a:cxnSpLocks noChangeShapeType="1"/>
            <a:stCxn id="9" idx="3"/>
            <a:endCxn id="14" idx="0"/>
          </xdr:cNvCxnSpPr>
        </xdr:nvCxnSpPr>
        <xdr:spPr bwMode="auto">
          <a:xfrm>
            <a:off x="492" y="64"/>
            <a:ext cx="22" cy="39"/>
          </a:xfrm>
          <a:prstGeom prst="bentConnector2">
            <a:avLst/>
          </a:prstGeom>
          <a:noFill/>
          <a:ln w="9525">
            <a:solidFill>
              <a:srgbClr val="000000"/>
            </a:solidFill>
            <a:miter lim="800000"/>
            <a:headEnd/>
            <a:tailEnd type="triangle" w="med" len="med"/>
          </a:ln>
        </xdr:spPr>
      </xdr:cxnSp>
      <xdr:cxnSp macro="">
        <xdr:nvCxnSpPr>
          <xdr:cNvPr id="16" name="AutoShape 9"/>
          <xdr:cNvCxnSpPr>
            <a:cxnSpLocks noChangeShapeType="1"/>
            <a:stCxn id="14" idx="2"/>
            <a:endCxn id="13" idx="6"/>
          </xdr:cNvCxnSpPr>
        </xdr:nvCxnSpPr>
        <xdr:spPr bwMode="auto">
          <a:xfrm rot="5400000">
            <a:off x="458" y="103"/>
            <a:ext cx="26" cy="87"/>
          </a:xfrm>
          <a:prstGeom prst="bentConnector2">
            <a:avLst/>
          </a:prstGeom>
          <a:noFill/>
          <a:ln w="9525">
            <a:solidFill>
              <a:srgbClr val="000000"/>
            </a:solidFill>
            <a:miter lim="800000"/>
            <a:headEnd/>
            <a:tailEnd type="triangle" w="med" len="med"/>
          </a:ln>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1</xdr:row>
      <xdr:rowOff>47624</xdr:rowOff>
    </xdr:from>
    <xdr:to>
      <xdr:col>11</xdr:col>
      <xdr:colOff>47625</xdr:colOff>
      <xdr:row>18</xdr:row>
      <xdr:rowOff>133350</xdr:rowOff>
    </xdr:to>
    <xdr:sp macro="" textlink="">
      <xdr:nvSpPr>
        <xdr:cNvPr id="2" name="Text Box 1"/>
        <xdr:cNvSpPr txBox="1">
          <a:spLocks noChangeArrowheads="1"/>
        </xdr:cNvSpPr>
      </xdr:nvSpPr>
      <xdr:spPr bwMode="auto">
        <a:xfrm>
          <a:off x="409575" y="238124"/>
          <a:ext cx="8286750" cy="36099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Campamento</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Aplicar la función de selección simple y otras funciones condicionales, así como practicar el uso de los operadores lógicos. </a:t>
          </a:r>
        </a:p>
        <a:p>
          <a:pPr algn="l" rtl="0">
            <a:defRPr sz="1000"/>
          </a:pPr>
          <a:r>
            <a:rPr lang="es-MX" sz="1100" b="0" i="0" u="none" strike="noStrike" baseline="0">
              <a:solidFill>
                <a:srgbClr val="000000"/>
              </a:solidFill>
              <a:latin typeface="Calibri"/>
            </a:rPr>
            <a:t>Resolver un problema de asignación de actividad en un campamento de verano, de acuerdo a las características y preferencias de cada niño.</a:t>
          </a:r>
        </a:p>
        <a:p>
          <a:pPr algn="l" rtl="0">
            <a:defRPr sz="1000"/>
          </a:pPr>
          <a:r>
            <a:rPr lang="es-MX" sz="1100" b="1" i="0" u="none" strike="noStrike" baseline="0">
              <a:solidFill>
                <a:srgbClr val="FF0000"/>
              </a:solidFill>
              <a:latin typeface="Calibri"/>
            </a:rPr>
            <a:t>Problema: </a:t>
          </a:r>
        </a:p>
        <a:p>
          <a:pPr algn="l" rtl="0">
            <a:defRPr sz="1000"/>
          </a:pPr>
          <a:r>
            <a:rPr lang="es-MX" sz="1100" b="0" i="0" u="none" strike="noStrike" baseline="0">
              <a:solidFill>
                <a:sysClr val="windowText" lastClr="000000"/>
              </a:solidFill>
              <a:latin typeface="Calibri"/>
            </a:rPr>
            <a:t>a) </a:t>
          </a:r>
          <a:r>
            <a:rPr lang="es-MX" sz="1100" b="0" i="0" u="none" strike="noStrike" baseline="0">
              <a:solidFill>
                <a:srgbClr val="000000"/>
              </a:solidFill>
              <a:latin typeface="Calibri"/>
            </a:rPr>
            <a:t>A partir de la información de los niños que asisten a un campamento de verano determinar la actividad que debe asignarse  de acuerdo con las características y preferencias de cada niño (edad, actividad que desea realizar y si se practicó o no examen médico), y el siguiente criterio:</a:t>
          </a:r>
        </a:p>
        <a:p>
          <a:pPr algn="l" rtl="0">
            <a:defRPr sz="1000"/>
          </a:pPr>
          <a:r>
            <a:rPr lang="es-MX" sz="1100" b="0" i="0" u="none" strike="noStrike" baseline="0">
              <a:solidFill>
                <a:srgbClr val="000000"/>
              </a:solidFill>
              <a:latin typeface="Calibri"/>
            </a:rPr>
            <a:t>          Si el niño tiene 8 ó más años y desea Equitación, se le asigna Equitación.</a:t>
          </a:r>
        </a:p>
        <a:p>
          <a:pPr algn="l" rtl="0">
            <a:defRPr sz="1000"/>
          </a:pPr>
          <a:r>
            <a:rPr lang="es-MX" sz="1100" b="0" i="0" u="none" strike="noStrike" baseline="0">
              <a:solidFill>
                <a:srgbClr val="000000"/>
              </a:solidFill>
              <a:latin typeface="Calibri"/>
            </a:rPr>
            <a:t>          Si el niño desea Natación y tiene Examen Médico, se el asigna Natación.</a:t>
          </a:r>
        </a:p>
        <a:p>
          <a:pPr algn="l" rtl="0">
            <a:defRPr sz="1000"/>
          </a:pPr>
          <a:r>
            <a:rPr lang="es-MX" sz="1100" b="0" i="0" u="none" strike="noStrike" baseline="0">
              <a:solidFill>
                <a:srgbClr val="000000"/>
              </a:solidFill>
              <a:latin typeface="Calibri"/>
            </a:rPr>
            <a:t>          Bajo Cualquier otra circunstancia se le asigna Tenis.</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b) Completa la tabla de frecuencias y realiza una gráfica.</a:t>
          </a:r>
        </a:p>
        <a:p>
          <a:pPr algn="l" rtl="0">
            <a:defRPr sz="1000"/>
          </a:pPr>
          <a:r>
            <a:rPr lang="es-MX" sz="1100" b="0" i="0" u="none" strike="noStrike" baseline="0">
              <a:solidFill>
                <a:srgbClr val="000000"/>
              </a:solidFill>
              <a:latin typeface="Calibri"/>
            </a:rPr>
            <a:t>c) Responde las dos preguntas siguientes con funciones de Excel. escribiendo el resultado de los cálculos en las celdas N14 e N15, y anotando los textos o valores adecuados en la tablita inferior:</a:t>
          </a:r>
        </a:p>
        <a:p>
          <a:pPr algn="l" rtl="0">
            <a:defRPr sz="1000"/>
          </a:pPr>
          <a:r>
            <a:rPr lang="es-MX" sz="1100" b="0" i="0" u="none" strike="noStrike" baseline="0">
              <a:solidFill>
                <a:srgbClr val="000000"/>
              </a:solidFill>
              <a:latin typeface="Calibri"/>
            </a:rPr>
            <a:t>                   </a:t>
          </a:r>
          <a:r>
            <a:rPr lang="es-MX" sz="1100" b="0" i="0" u="none" strike="noStrike" baseline="0">
              <a:solidFill>
                <a:srgbClr val="000000"/>
              </a:solidFill>
              <a:latin typeface="Calibri"/>
              <a:ea typeface="+mn-ea"/>
              <a:cs typeface="+mn-cs"/>
            </a:rPr>
            <a:t>Pregunta1: ¿Cuántos de los niños listados tienen 12 años y desean "Equitación" sin tener el examen médico?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Calibri"/>
              <a:ea typeface="+mn-ea"/>
              <a:cs typeface="+mn-cs"/>
            </a:rPr>
            <a:t>                   Pregunta2: ¿Cuál es la edad promedio de los niños que desean "Equitación" sin tiener el examen médico?</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Usa las funciones lógicas de la 'Biblioteca de funciones' de la ficha 'Fórmulas': SI(), operadores lógicos como Y(), O(), NO(). Complete la columna de actividad asignada de la tabla, considerando el criterio descrito.</a:t>
          </a:r>
        </a:p>
        <a:p>
          <a:pPr algn="l" rtl="0">
            <a:defRPr sz="1000"/>
          </a:pPr>
          <a:r>
            <a:rPr lang="es-MX" sz="1100" b="0" i="0" u="none" strike="noStrike" baseline="0">
              <a:solidFill>
                <a:srgbClr val="000000"/>
              </a:solidFill>
              <a:latin typeface="Calibri"/>
            </a:rPr>
            <a:t>Responde las preguntas formuladas en el problema  con ayuda de las funciones predefinidas: CONTAR.SI(), CONTAR.SI.CONJUNTO() y  SUMAR.SI.CONJUNTO(), PROMEDIO.SI.CONJUNTO().</a:t>
          </a: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xdr:txBody>
    </xdr:sp>
    <xdr:clientData/>
  </xdr:twoCellAnchor>
  <xdr:twoCellAnchor>
    <xdr:from>
      <xdr:col>6</xdr:col>
      <xdr:colOff>19050</xdr:colOff>
      <xdr:row>27</xdr:row>
      <xdr:rowOff>152400</xdr:rowOff>
    </xdr:from>
    <xdr:to>
      <xdr:col>9</xdr:col>
      <xdr:colOff>314325</xdr:colOff>
      <xdr:row>33</xdr:row>
      <xdr:rowOff>123825</xdr:rowOff>
    </xdr:to>
    <xdr:sp macro="" textlink="">
      <xdr:nvSpPr>
        <xdr:cNvPr id="3" name="WordArt 3" descr="Narrow vertical"/>
        <xdr:cNvSpPr>
          <a:spLocks noChangeArrowheads="1" noChangeShapeType="1" noTextEdit="1"/>
        </xdr:cNvSpPr>
      </xdr:nvSpPr>
      <xdr:spPr bwMode="auto">
        <a:xfrm>
          <a:off x="4591050" y="6667500"/>
          <a:ext cx="2847975" cy="1114425"/>
        </a:xfrm>
        <a:prstGeom prst="rect">
          <a:avLst/>
        </a:prstGeom>
      </xdr:spPr>
      <xdr:txBody>
        <a:bodyPr wrap="none" fromWordArt="1">
          <a:prstTxWarp prst="textCurveUp">
            <a:avLst>
              <a:gd name="adj" fmla="val 40356"/>
            </a:avLst>
          </a:prstTxWarp>
        </a:bodyPr>
        <a:lstStyle/>
        <a:p>
          <a:pPr algn="ctr" rtl="0"/>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a:rPr>
            <a:t>Campamento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0</xdr:row>
      <xdr:rowOff>95248</xdr:rowOff>
    </xdr:from>
    <xdr:to>
      <xdr:col>14</xdr:col>
      <xdr:colOff>47625</xdr:colOff>
      <xdr:row>16</xdr:row>
      <xdr:rowOff>95250</xdr:rowOff>
    </xdr:to>
    <xdr:sp macro="" textlink="">
      <xdr:nvSpPr>
        <xdr:cNvPr id="2" name="Text 1"/>
        <xdr:cNvSpPr txBox="1">
          <a:spLocks noChangeArrowheads="1"/>
        </xdr:cNvSpPr>
      </xdr:nvSpPr>
      <xdr:spPr bwMode="auto">
        <a:xfrm>
          <a:off x="228599" y="95248"/>
          <a:ext cx="10401301" cy="30575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PERSONAS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Aprender a utilizar las funciones de generación de números pseudoaleatorios y las funciones de cálculos sujetos a condiciones.  Analizar la información de los resultados de una encuesta demográfica, mediante una medida estadística. </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cuenta con una serie de datos acerca de las características físicas de un grupo de personas  y se desea  caracterizar a la población encuestada.</a:t>
          </a:r>
        </a:p>
        <a:p>
          <a:pPr algn="l" rtl="0">
            <a:defRPr sz="1000"/>
          </a:pPr>
          <a:r>
            <a:rPr lang="es-MX" sz="1100" b="1" i="0" u="none" strike="noStrike" baseline="0">
              <a:solidFill>
                <a:srgbClr val="FF0000"/>
              </a:solidFill>
              <a:latin typeface="Calibri"/>
              <a:ea typeface="+mn-ea"/>
              <a:cs typeface="+mn-cs"/>
            </a:rPr>
            <a:t>Instrucciones:       </a:t>
          </a:r>
        </a:p>
        <a:p>
          <a:pPr algn="l" rtl="0">
            <a:defRPr sz="1000"/>
          </a:pPr>
          <a:r>
            <a:rPr lang="es-MX" sz="1100" b="0" i="0" u="none" strike="noStrike" baseline="0">
              <a:solidFill>
                <a:srgbClr val="000000"/>
              </a:solidFill>
              <a:latin typeface="+mn-lt"/>
            </a:rPr>
            <a:t>1) Genera aleatoriamente los resultados de la encuesta aplicada a hombres y mujeres de diversas ocupaciones (comerciante, funcionario, profesionista, operador, trabajador), a quienes se les encuesta para saber su edad, peso y estatura.</a:t>
          </a:r>
        </a:p>
        <a:p>
          <a:pPr algn="l" rtl="0">
            <a:defRPr sz="1000"/>
          </a:pPr>
          <a:r>
            <a:rPr lang="es-MX" sz="1100" b="0" i="0" u="none" strike="noStrike" baseline="0">
              <a:solidFill>
                <a:srgbClr val="000000"/>
              </a:solidFill>
              <a:latin typeface="Calibri"/>
            </a:rPr>
            <a:t>2) Calcula en la Tabla 2 los </a:t>
          </a:r>
          <a:r>
            <a:rPr lang="es-MX" sz="1100" b="0" i="0" u="none" strike="noStrike" baseline="0">
              <a:solidFill>
                <a:srgbClr val="000000"/>
              </a:solidFill>
              <a:latin typeface="+mn-lt"/>
              <a:ea typeface="+mn-ea"/>
              <a:cs typeface="+mn-cs"/>
            </a:rPr>
            <a:t>promedios de edad, peso y estatura de las mujeres,  los hombres y todo el grupo de personas encuestadas.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mn-lt"/>
              <a:ea typeface="+mn-ea"/>
              <a:cs typeface="+mn-cs"/>
            </a:rPr>
            <a:t>3) Calcula en la Tabla 3 la cantidad de personas de los varios grupos de ocupación, separada por género.</a:t>
          </a:r>
        </a:p>
        <a:p>
          <a:pPr algn="l" rtl="0">
            <a:defRPr sz="1000"/>
          </a:pPr>
          <a:r>
            <a:rPr lang="es-MX" sz="1100" b="0" i="0" u="none" strike="noStrike" baseline="0">
              <a:solidFill>
                <a:srgbClr val="000000"/>
              </a:solidFill>
              <a:latin typeface="+mn-lt"/>
              <a:ea typeface="+mn-ea"/>
              <a:cs typeface="+mn-cs"/>
            </a:rPr>
            <a:t>4) Realiza una gráfica para representar la cantidad de personas de </a:t>
          </a:r>
          <a:r>
            <a:rPr lang="es-MX" sz="1100" b="0" i="0" u="none" strike="noStrike" baseline="0">
              <a:solidFill>
                <a:srgbClr val="000000"/>
              </a:solidFill>
              <a:latin typeface="Calibri"/>
              <a:ea typeface="+mn-ea"/>
              <a:cs typeface="+mn-cs"/>
            </a:rPr>
            <a:t>los grupos de ocupación, separados por género, con las herramientas </a:t>
          </a:r>
          <a:r>
            <a:rPr lang="es-MX" sz="1100" b="0" i="0" u="none" strike="noStrike" baseline="0">
              <a:solidFill>
                <a:srgbClr val="000000"/>
              </a:solidFill>
              <a:latin typeface="Calibri"/>
            </a:rPr>
            <a:t>del grupo de 'Gráficos' de la </a:t>
          </a:r>
          <a:r>
            <a:rPr lang="es-MX" sz="1100" b="1" i="0" u="none" strike="noStrike" baseline="0">
              <a:solidFill>
                <a:srgbClr val="000000"/>
              </a:solidFill>
              <a:latin typeface="Calibri"/>
            </a:rPr>
            <a:t>ficha 'Insertar</a:t>
          </a:r>
          <a:r>
            <a:rPr lang="es-MX" sz="1100" b="0" i="0" u="none" strike="noStrike" baseline="0">
              <a:solidFill>
                <a:srgbClr val="000000"/>
              </a:solidFill>
              <a:latin typeface="Calibri"/>
            </a:rPr>
            <a:t>'. </a:t>
          </a:r>
        </a:p>
        <a:p>
          <a:pPr algn="l" rtl="0">
            <a:defRPr sz="1000"/>
          </a:pPr>
          <a:endParaRPr lang="es-MX" sz="1100" b="1" i="0" u="none" strike="noStrike" baseline="0">
            <a:solidFill>
              <a:srgbClr val="000000"/>
            </a:solidFill>
            <a:latin typeface="Calibri"/>
          </a:endParaRPr>
        </a:p>
        <a:p>
          <a:pPr algn="l" rtl="0">
            <a:defRPr sz="1000"/>
          </a:pPr>
          <a:r>
            <a:rPr lang="es-MX" sz="1100" b="1" i="0" u="none" strike="noStrike" baseline="0">
              <a:solidFill>
                <a:srgbClr val="000000"/>
              </a:solidFill>
              <a:latin typeface="Calibri"/>
            </a:rPr>
            <a:t>Nota:  </a:t>
          </a:r>
          <a:r>
            <a:rPr lang="es-MX" sz="1100" b="0" i="0" u="none" strike="noStrike" baseline="0">
              <a:solidFill>
                <a:srgbClr val="000000"/>
              </a:solidFill>
              <a:latin typeface="Calibri"/>
            </a:rPr>
            <a:t>la generación de información requerida en este ejercicio se realiza con fines ilustrativos y que permitan asegurar la aplicación de las fórmulas a una diversidad de escenarios; para la generación de valores se utilizan métodos pseudoaleatorios, suponiendo distribuciones uniformes y variables independientes, por lo que los resultados de la encuesta pueden estar alejados de la realidad.</a:t>
          </a:r>
        </a:p>
        <a:p>
          <a:pPr algn="l" rtl="0">
            <a:defRPr sz="1000"/>
          </a:pPr>
          <a:r>
            <a:rPr lang="es-MX" sz="1100" b="0" i="0" u="none" strike="noStrike" baseline="0">
              <a:solidFill>
                <a:srgbClr val="000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ea typeface="+mn-ea"/>
              <a:cs typeface="+mn-cs"/>
            </a:rPr>
            <a:t>Herramientas:  </a:t>
          </a:r>
          <a:r>
            <a:rPr lang="es-MX" sz="1100" b="0" i="0" u="none" strike="noStrike" baseline="0">
              <a:solidFill>
                <a:srgbClr val="000000"/>
              </a:solidFill>
              <a:latin typeface="+mn-lt"/>
              <a:ea typeface="+mn-ea"/>
              <a:cs typeface="+mn-cs"/>
            </a:rPr>
            <a:t>Emplea las funciones del grupo de 'Biblioteca de funciones' de la </a:t>
          </a:r>
          <a:r>
            <a:rPr lang="es-MX" sz="1100" b="1" i="0" u="none" strike="noStrike" baseline="0">
              <a:solidFill>
                <a:srgbClr val="000000"/>
              </a:solidFill>
              <a:latin typeface="+mn-lt"/>
              <a:ea typeface="+mn-ea"/>
              <a:cs typeface="+mn-cs"/>
            </a:rPr>
            <a:t>ficha 'Funciones' </a:t>
          </a:r>
          <a:r>
            <a:rPr lang="es-MX" sz="1100" b="0" i="0" u="none" strike="noStrike" baseline="0">
              <a:solidFill>
                <a:srgbClr val="000000"/>
              </a:solidFill>
              <a:latin typeface="+mn-lt"/>
              <a:ea typeface="+mn-ea"/>
              <a:cs typeface="+mn-cs"/>
            </a:rPr>
            <a:t>: ALEATORIO(), ALEATORIO.ENTRE(), SI(), CONTAR(), CONTAR.SI(), SUMAR.SI() , PROMEDIO.SI(). </a:t>
          </a:r>
        </a:p>
        <a:p>
          <a:pPr algn="l" rtl="0">
            <a:defRPr sz="1000"/>
          </a:pPr>
          <a:endParaRPr lang="es-MX" sz="1100" b="0" i="0" u="none" strike="noStrike" baseline="0">
            <a:solidFill>
              <a:srgbClr val="000000"/>
            </a:solidFill>
            <a:latin typeface="Calibri"/>
          </a:endParaRPr>
        </a:p>
      </xdr:txBody>
    </xdr:sp>
    <xdr:clientData/>
  </xdr:twoCellAnchor>
  <xdr:twoCellAnchor>
    <xdr:from>
      <xdr:col>18</xdr:col>
      <xdr:colOff>704850</xdr:colOff>
      <xdr:row>11</xdr:row>
      <xdr:rowOff>9525</xdr:rowOff>
    </xdr:from>
    <xdr:to>
      <xdr:col>21</xdr:col>
      <xdr:colOff>476250</xdr:colOff>
      <xdr:row>14</xdr:row>
      <xdr:rowOff>133350</xdr:rowOff>
    </xdr:to>
    <xdr:sp macro="" textlink="">
      <xdr:nvSpPr>
        <xdr:cNvPr id="3" name="AutoShape 12"/>
        <xdr:cNvSpPr>
          <a:spLocks noChangeArrowheads="1"/>
        </xdr:cNvSpPr>
      </xdr:nvSpPr>
      <xdr:spPr bwMode="auto">
        <a:xfrm>
          <a:off x="14754225" y="2105025"/>
          <a:ext cx="2381250" cy="695325"/>
        </a:xfrm>
        <a:prstGeom prst="wedgeRoundRectCallout">
          <a:avLst>
            <a:gd name="adj1" fmla="val -106213"/>
            <a:gd name="adj2" fmla="val 79509"/>
            <a:gd name="adj3" fmla="val 16667"/>
          </a:avLst>
        </a:prstGeom>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Elabora una gráfica de columnas para representar la cantidad de personas de los grupos de ocupación.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10</xdr:row>
      <xdr:rowOff>28575</xdr:rowOff>
    </xdr:from>
    <xdr:to>
      <xdr:col>4</xdr:col>
      <xdr:colOff>561975</xdr:colOff>
      <xdr:row>13</xdr:row>
      <xdr:rowOff>85725</xdr:rowOff>
    </xdr:to>
    <xdr:sp macro="" textlink="">
      <xdr:nvSpPr>
        <xdr:cNvPr id="4111" name="AutoShape 15"/>
        <xdr:cNvSpPr>
          <a:spLocks noChangeArrowheads="1"/>
        </xdr:cNvSpPr>
      </xdr:nvSpPr>
      <xdr:spPr bwMode="auto">
        <a:xfrm>
          <a:off x="190500" y="28575"/>
          <a:ext cx="3419475" cy="628650"/>
        </a:xfrm>
        <a:prstGeom prst="wedgeRoundRectCallout">
          <a:avLst>
            <a:gd name="adj1" fmla="val -1754"/>
            <a:gd name="adj2" fmla="val 93940"/>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Al principio, la tabla deberá estar ordenada ascendentemente  (en su </a:t>
          </a:r>
          <a:r>
            <a:rPr lang="es-MX" sz="1100" b="0" i="0" u="none" strike="noStrike" baseline="0">
              <a:solidFill>
                <a:srgbClr val="000000"/>
              </a:solidFill>
              <a:latin typeface="+mn-lt"/>
            </a:rPr>
            <a:t>caso, </a:t>
          </a:r>
          <a:r>
            <a:rPr lang="es-MX" sz="1100" b="0" i="0" baseline="0">
              <a:latin typeface="+mn-lt"/>
              <a:ea typeface="+mn-ea"/>
              <a:cs typeface="+mn-cs"/>
            </a:rPr>
            <a:t>alfabéticamente </a:t>
          </a:r>
          <a:r>
            <a:rPr lang="es-MX" sz="1100" b="0" i="0" u="none" strike="noStrike" baseline="0">
              <a:solidFill>
                <a:srgbClr val="000000"/>
              </a:solidFill>
              <a:latin typeface="Calibri"/>
            </a:rPr>
            <a:t>) con respecto a la primera columna (columna de búsqueda)</a:t>
          </a:r>
        </a:p>
      </xdr:txBody>
    </xdr:sp>
    <xdr:clientData/>
  </xdr:twoCellAnchor>
  <xdr:twoCellAnchor>
    <xdr:from>
      <xdr:col>8</xdr:col>
      <xdr:colOff>28575</xdr:colOff>
      <xdr:row>15</xdr:row>
      <xdr:rowOff>66675</xdr:rowOff>
    </xdr:from>
    <xdr:to>
      <xdr:col>10</xdr:col>
      <xdr:colOff>266700</xdr:colOff>
      <xdr:row>20</xdr:row>
      <xdr:rowOff>161925</xdr:rowOff>
    </xdr:to>
    <xdr:sp macro="" textlink="">
      <xdr:nvSpPr>
        <xdr:cNvPr id="4122" name="AutoShape 26"/>
        <xdr:cNvSpPr>
          <a:spLocks noChangeArrowheads="1"/>
        </xdr:cNvSpPr>
      </xdr:nvSpPr>
      <xdr:spPr bwMode="auto">
        <a:xfrm>
          <a:off x="6238875" y="1028700"/>
          <a:ext cx="1762125" cy="1047750"/>
        </a:xfrm>
        <a:prstGeom prst="wedgeRoundRectCallout">
          <a:avLst>
            <a:gd name="adj1" fmla="val -213964"/>
            <a:gd name="adj2" fmla="val -46733"/>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Ordena la tabla por Nombre y regresa al orden por clave única. Observa los cambios.</a:t>
          </a:r>
        </a:p>
      </xdr:txBody>
    </xdr:sp>
    <xdr:clientData/>
  </xdr:twoCellAnchor>
  <xdr:twoCellAnchor>
    <xdr:from>
      <xdr:col>1</xdr:col>
      <xdr:colOff>285749</xdr:colOff>
      <xdr:row>0</xdr:row>
      <xdr:rowOff>190499</xdr:rowOff>
    </xdr:from>
    <xdr:to>
      <xdr:col>9</xdr:col>
      <xdr:colOff>704850</xdr:colOff>
      <xdr:row>9</xdr:row>
      <xdr:rowOff>161925</xdr:rowOff>
    </xdr:to>
    <xdr:sp macro="" textlink="">
      <xdr:nvSpPr>
        <xdr:cNvPr id="4" name="3 CuadroTexto"/>
        <xdr:cNvSpPr txBox="1"/>
      </xdr:nvSpPr>
      <xdr:spPr>
        <a:xfrm>
          <a:off x="1047749" y="190499"/>
          <a:ext cx="6629401" cy="168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s-MX" sz="1100" b="1" i="0" baseline="0">
              <a:solidFill>
                <a:schemeClr val="dk1"/>
              </a:solidFill>
              <a:latin typeface="+mn-lt"/>
              <a:ea typeface="+mn-ea"/>
              <a:cs typeface="+mn-cs"/>
            </a:rPr>
            <a:t>BÚSQUEDAS EN TABLAS </a:t>
          </a:r>
          <a:endParaRPr lang="es-MX"/>
        </a:p>
        <a:p>
          <a:r>
            <a:rPr lang="es-MX" sz="1100" b="1" i="0" baseline="0">
              <a:solidFill>
                <a:srgbClr val="FF0000"/>
              </a:solidFill>
              <a:latin typeface="+mn-lt"/>
              <a:ea typeface="+mn-ea"/>
              <a:cs typeface="+mn-cs"/>
            </a:rPr>
            <a:t>Objetivo: </a:t>
          </a:r>
          <a:r>
            <a:rPr lang="es-MX" sz="1100" b="0" i="0" baseline="0">
              <a:solidFill>
                <a:schemeClr val="dk1"/>
              </a:solidFill>
              <a:latin typeface="+mn-lt"/>
              <a:ea typeface="+mn-ea"/>
              <a:cs typeface="+mn-cs"/>
            </a:rPr>
            <a:t> Entender el uso del cuarto argumento de BUSCARV() y aplicar las funciones de información al manejo de errores controlados.</a:t>
          </a:r>
          <a:endParaRPr lang="es-MX" sz="1100"/>
        </a:p>
        <a:p>
          <a:r>
            <a:rPr lang="es-MX" sz="1100"/>
            <a:t>A continuación se muestra una tabla con información</a:t>
          </a:r>
          <a:r>
            <a:rPr lang="es-MX" sz="1100" baseline="0"/>
            <a:t> de los estudiantes inscritos a cierta universidad.  A la derecha de la tabla se han escrito diversas variantes de la función BUSCARV() para observar el resultado de la búsqueda.  </a:t>
          </a:r>
        </a:p>
        <a:p>
          <a:r>
            <a:rPr lang="es-MX" sz="1100" baseline="0"/>
            <a:t>a) Cambia los valores de las claves únicas dadas en la primera columna de la tabla dada a la derecha</a:t>
          </a:r>
        </a:p>
        <a:p>
          <a:r>
            <a:rPr lang="es-MX" sz="1100"/>
            <a:t>b) </a:t>
          </a:r>
          <a:r>
            <a:rPr lang="es-MX" sz="1100" b="1"/>
            <a:t>Para evitar el error</a:t>
          </a:r>
          <a:r>
            <a:rPr lang="es-MX" sz="1100"/>
            <a:t>: utiliza la función del grupo de información llamada ESERROR() o SI.ERROR()</a:t>
          </a:r>
          <a:r>
            <a:rPr lang="es-MX" sz="1100" baseline="0"/>
            <a:t> </a:t>
          </a:r>
          <a:r>
            <a:rPr lang="es-MX" sz="1100"/>
            <a:t>para escribir el texto "No se encontró" cuando el resultado de la búsqueda es  #N/A.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380999</xdr:colOff>
      <xdr:row>0</xdr:row>
      <xdr:rowOff>123825</xdr:rowOff>
    </xdr:from>
    <xdr:to>
      <xdr:col>10</xdr:col>
      <xdr:colOff>542924</xdr:colOff>
      <xdr:row>17</xdr:row>
      <xdr:rowOff>57150</xdr:rowOff>
    </xdr:to>
    <xdr:sp macro="" textlink="">
      <xdr:nvSpPr>
        <xdr:cNvPr id="7304" name="Text 1"/>
        <xdr:cNvSpPr txBox="1">
          <a:spLocks noChangeArrowheads="1"/>
        </xdr:cNvSpPr>
      </xdr:nvSpPr>
      <xdr:spPr bwMode="auto">
        <a:xfrm>
          <a:off x="380999" y="123825"/>
          <a:ext cx="7019925" cy="31718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Pastelería</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Preparar la orden de compra de un solo cliente y calcu</a:t>
          </a:r>
          <a:r>
            <a:rPr lang="es-MX" sz="1100" b="0" i="0" u="none" strike="noStrike" baseline="0">
              <a:solidFill>
                <a:srgbClr val="000000"/>
              </a:solidFill>
              <a:latin typeface="Calibri"/>
            </a:rPr>
            <a:t>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cantidades de los productos solicitados; los productos pueden ser pasteles y tartas; la información pertinente del catálogo que debe obtenerse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 el cliente.</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-El margen de ganancia unitario (MGU) lo que se gana por la venta de una unidad del producto.</a:t>
          </a:r>
        </a:p>
        <a:p>
          <a:pPr algn="l" rtl="0">
            <a:defRPr sz="1000"/>
          </a:pPr>
          <a:r>
            <a:rPr lang="es-MX" sz="1100" b="0" i="0" u="none" strike="noStrike" baseline="0">
              <a:solidFill>
                <a:srgbClr val="000000"/>
              </a:solidFill>
              <a:latin typeface="Calibri"/>
            </a:rPr>
            <a:t>-Ganancia de la venta debe obtenerse multiplicando la cantidad de unidades vendidas por el MGU.</a:t>
          </a:r>
        </a:p>
        <a:p>
          <a:pPr algn="l" rtl="0">
            <a:defRPr sz="1000"/>
          </a:pPr>
          <a:r>
            <a:rPr lang="es-MX" sz="1100" b="1" i="0" u="none" strike="noStrike" baseline="0">
              <a:solidFill>
                <a:srgbClr val="FF0000"/>
              </a:solidFill>
              <a:latin typeface="Calibri"/>
            </a:rPr>
            <a:t>Herramientas: </a:t>
          </a:r>
          <a:r>
            <a:rPr lang="es-MX" sz="1100" b="0" i="0" u="none" strike="noStrike" baseline="0">
              <a:solidFill>
                <a:sysClr val="windowText" lastClr="000000"/>
              </a:solidFill>
              <a:latin typeface="+mn-lt"/>
            </a:rPr>
            <a:t> Para la clave utiliza 'Validación de datos' (con un criterio que permita obtener los valores de una lista, la columna CLAVE del catálogo) del grupo 'Herramientas de datos' de la </a:t>
          </a:r>
          <a:r>
            <a:rPr lang="es-MX" sz="1100" b="1" i="0" u="none" strike="noStrike" baseline="0">
              <a:solidFill>
                <a:sysClr val="windowText" lastClr="000000"/>
              </a:solidFill>
              <a:latin typeface="+mn-lt"/>
            </a:rPr>
            <a:t>ficha 'Datos</a:t>
          </a:r>
          <a:r>
            <a:rPr lang="es-MX" sz="1100" b="0" i="0" u="none" strike="noStrike" baseline="0">
              <a:solidFill>
                <a:sysClr val="windowText" lastClr="000000"/>
              </a:solidFill>
              <a:latin typeface="+mn-lt"/>
            </a:rPr>
            <a:t>'.  </a:t>
          </a:r>
          <a:r>
            <a:rPr lang="es-MX" sz="1100" b="1" i="0" u="none" strike="noStrike" baseline="0">
              <a:solidFill>
                <a:srgbClr val="FF0000"/>
              </a:solidFill>
              <a:latin typeface="Calibri"/>
            </a:rPr>
            <a:t> </a:t>
          </a:r>
          <a:r>
            <a:rPr lang="es-MX" sz="1100" b="0" i="0" u="none" strike="noStrike" baseline="0">
              <a:solidFill>
                <a:sysClr val="windowText" lastClr="000000"/>
              </a:solidFill>
              <a:latin typeface="Calibri"/>
            </a:rPr>
            <a:t>Asimismo, </a:t>
          </a:r>
          <a:r>
            <a:rPr lang="es-MX" sz="1100" b="0" i="0" u="none" strike="noStrike" baseline="0">
              <a:solidFill>
                <a:srgbClr val="000000"/>
              </a:solidFill>
              <a:latin typeface="Calibri"/>
            </a:rPr>
            <a:t>para el resto de la 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el rango de celdas que comprende los valores de la tabla de "Catálogo de Productos" (región de color amarillo). Simula una compra de hasta 5 productos. Considera que si el cliente desea más pasteles de lo que hay en existencia, de acuerdo al catálogo de productos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12</xdr:col>
      <xdr:colOff>333375</xdr:colOff>
      <xdr:row>12</xdr:row>
      <xdr:rowOff>1</xdr:rowOff>
    </xdr:to>
    <xdr:sp macro="" textlink="">
      <xdr:nvSpPr>
        <xdr:cNvPr id="2215" name="Text 1"/>
        <xdr:cNvSpPr txBox="1">
          <a:spLocks noChangeArrowheads="1"/>
        </xdr:cNvSpPr>
      </xdr:nvSpPr>
      <xdr:spPr bwMode="auto">
        <a:xfrm>
          <a:off x="323850" y="238125"/>
          <a:ext cx="8477250"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r>
            <a:rPr lang="es-MX" sz="1100" b="0" i="0" u="none" strike="noStrike" baseline="0">
              <a:solidFill>
                <a:srgbClr val="000000"/>
              </a:solidFill>
              <a:latin typeface="Calibri"/>
              <a:ea typeface="+mn-ea"/>
              <a:cs typeface="+mn-cs"/>
            </a:rPr>
            <a:t>                             La cantidad '( Percepción  -  Límite inferior  de tabla A)'  se denomina excedente sobre el límite inferior de la tabla A.</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10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9"/>
  <sheetViews>
    <sheetView topLeftCell="A24" workbookViewId="0">
      <selection activeCell="E24" sqref="E24:E359"/>
    </sheetView>
  </sheetViews>
  <sheetFormatPr baseColWidth="10" defaultRowHeight="15" x14ac:dyDescent="0.25"/>
  <cols>
    <col min="8" max="8" width="15.42578125" customWidth="1"/>
  </cols>
  <sheetData>
    <row r="1" spans="1:14" x14ac:dyDescent="0.25">
      <c r="A1" s="104"/>
      <c r="B1" s="104"/>
      <c r="C1" s="104"/>
      <c r="D1" s="104"/>
      <c r="E1" s="104"/>
      <c r="F1" s="104"/>
      <c r="G1" s="104"/>
      <c r="H1" s="104"/>
      <c r="I1" s="104"/>
    </row>
    <row r="2" spans="1:14" x14ac:dyDescent="0.25">
      <c r="A2" s="104"/>
      <c r="B2" s="104"/>
      <c r="C2" s="104"/>
      <c r="D2" s="104"/>
      <c r="E2" s="104"/>
      <c r="F2" s="104"/>
      <c r="G2" s="104"/>
      <c r="H2" s="104"/>
      <c r="I2" s="104"/>
    </row>
    <row r="3" spans="1:14" x14ac:dyDescent="0.25">
      <c r="A3" s="104"/>
      <c r="B3" s="104"/>
      <c r="C3" s="104"/>
      <c r="D3" s="104"/>
      <c r="E3" s="104"/>
      <c r="F3" s="104"/>
      <c r="G3" s="104"/>
      <c r="H3" s="104"/>
      <c r="I3" s="104"/>
    </row>
    <row r="4" spans="1:14" x14ac:dyDescent="0.25">
      <c r="A4" s="104"/>
      <c r="B4" s="104"/>
      <c r="C4" s="104"/>
      <c r="D4" s="104"/>
      <c r="E4" s="104"/>
      <c r="F4" s="104"/>
      <c r="G4" s="104"/>
      <c r="H4" s="104"/>
      <c r="I4" s="104"/>
    </row>
    <row r="5" spans="1:14" x14ac:dyDescent="0.25">
      <c r="A5" s="104"/>
      <c r="B5" s="104"/>
      <c r="C5" s="104"/>
      <c r="D5" s="104"/>
      <c r="E5" s="104"/>
      <c r="F5" s="104"/>
      <c r="G5" s="104"/>
      <c r="H5" s="104"/>
      <c r="I5" s="104"/>
    </row>
    <row r="6" spans="1:14" x14ac:dyDescent="0.25">
      <c r="A6" s="104"/>
      <c r="B6" s="104"/>
      <c r="C6" s="104"/>
      <c r="D6" s="104"/>
      <c r="E6" s="104"/>
      <c r="F6" s="104"/>
      <c r="G6" s="104"/>
      <c r="H6" s="104"/>
      <c r="I6" s="104"/>
    </row>
    <row r="7" spans="1:14" x14ac:dyDescent="0.25">
      <c r="A7" s="104"/>
      <c r="B7" s="104"/>
      <c r="C7" s="104"/>
      <c r="D7" s="104"/>
      <c r="E7" s="104"/>
      <c r="F7" s="104"/>
      <c r="G7" s="104"/>
      <c r="H7" s="104"/>
      <c r="I7" s="104"/>
    </row>
    <row r="8" spans="1:14" x14ac:dyDescent="0.25">
      <c r="A8" s="104"/>
      <c r="B8" s="104"/>
      <c r="C8" s="104"/>
      <c r="D8" s="104"/>
      <c r="E8" s="104"/>
      <c r="F8" s="104"/>
      <c r="G8" s="104"/>
      <c r="H8" s="104"/>
      <c r="I8" s="104"/>
    </row>
    <row r="9" spans="1:14" x14ac:dyDescent="0.25">
      <c r="A9" s="104"/>
      <c r="B9" s="104"/>
      <c r="C9" s="104"/>
      <c r="D9" s="104"/>
      <c r="E9" s="104"/>
      <c r="F9" s="104"/>
      <c r="G9" s="104"/>
      <c r="H9" s="104"/>
      <c r="I9" s="104"/>
    </row>
    <row r="10" spans="1:14" x14ac:dyDescent="0.25">
      <c r="A10" s="104"/>
      <c r="B10" s="104"/>
      <c r="C10" s="104"/>
      <c r="D10" s="104"/>
      <c r="E10" s="104"/>
      <c r="F10" s="104"/>
      <c r="G10" s="104"/>
      <c r="H10" s="104"/>
      <c r="I10" s="104"/>
    </row>
    <row r="11" spans="1:14" x14ac:dyDescent="0.25">
      <c r="A11" s="104"/>
      <c r="B11" s="104"/>
      <c r="C11" s="104"/>
      <c r="D11" s="104"/>
      <c r="E11" s="104"/>
      <c r="F11" s="104"/>
      <c r="G11" s="104"/>
      <c r="H11" s="104"/>
      <c r="I11" s="104"/>
    </row>
    <row r="12" spans="1:14" x14ac:dyDescent="0.25">
      <c r="A12" s="104"/>
      <c r="B12" s="104"/>
      <c r="C12" s="104"/>
      <c r="D12" s="104"/>
      <c r="E12" s="104"/>
      <c r="F12" s="104"/>
      <c r="G12" s="104"/>
      <c r="H12" s="104"/>
      <c r="I12" s="104"/>
    </row>
    <row r="13" spans="1:14" x14ac:dyDescent="0.25">
      <c r="A13" s="104"/>
      <c r="B13" s="104"/>
      <c r="C13" s="104"/>
      <c r="D13" s="104"/>
      <c r="E13" s="104"/>
      <c r="F13" s="104"/>
      <c r="G13" s="104"/>
      <c r="H13" s="104"/>
      <c r="I13" s="104"/>
    </row>
    <row r="14" spans="1:14" x14ac:dyDescent="0.25">
      <c r="A14" s="104"/>
      <c r="B14" s="104"/>
      <c r="C14" s="104"/>
      <c r="D14" s="104"/>
      <c r="E14" s="104"/>
      <c r="F14" s="104"/>
      <c r="G14" s="104"/>
      <c r="H14" s="104"/>
      <c r="I14" s="104"/>
      <c r="M14" s="105" t="s">
        <v>80</v>
      </c>
      <c r="N14" s="106"/>
    </row>
    <row r="15" spans="1:14" x14ac:dyDescent="0.25">
      <c r="A15" s="104"/>
      <c r="B15" s="104"/>
      <c r="C15" s="104"/>
      <c r="D15" s="104"/>
      <c r="E15" s="104"/>
      <c r="F15" s="104"/>
      <c r="G15" s="104"/>
      <c r="H15" s="104"/>
      <c r="I15" s="104"/>
      <c r="M15" s="105" t="s">
        <v>81</v>
      </c>
      <c r="N15" s="106"/>
    </row>
    <row r="16" spans="1:14" ht="15.75" thickBot="1" x14ac:dyDescent="0.3">
      <c r="A16" s="104"/>
      <c r="B16" s="104"/>
      <c r="C16" s="104"/>
      <c r="D16" s="104"/>
      <c r="E16" s="104"/>
      <c r="F16" s="104"/>
      <c r="G16" s="104"/>
      <c r="H16" s="104"/>
      <c r="I16" s="104"/>
    </row>
    <row r="17" spans="1:14" ht="26.25" thickBot="1" x14ac:dyDescent="0.3">
      <c r="A17" s="104"/>
      <c r="B17" s="104"/>
      <c r="C17" s="104"/>
      <c r="D17" s="104"/>
      <c r="E17" s="104"/>
      <c r="F17" s="104"/>
      <c r="G17" s="104"/>
      <c r="H17" s="104"/>
      <c r="I17" s="104"/>
      <c r="M17" s="107" t="s">
        <v>82</v>
      </c>
    </row>
    <row r="18" spans="1:14" ht="25.5" x14ac:dyDescent="0.25">
      <c r="A18" s="104"/>
      <c r="B18" s="104"/>
      <c r="C18" s="104"/>
      <c r="D18" s="104"/>
      <c r="E18" s="104"/>
      <c r="F18" s="104"/>
      <c r="G18" s="104"/>
      <c r="H18" s="104"/>
      <c r="I18" s="104"/>
      <c r="M18" s="108" t="s">
        <v>83</v>
      </c>
      <c r="N18" s="109"/>
    </row>
    <row r="19" spans="1:14" ht="25.5" x14ac:dyDescent="0.25">
      <c r="A19" s="104"/>
      <c r="B19" s="104"/>
      <c r="C19" s="104"/>
      <c r="D19" s="104"/>
      <c r="E19" s="104"/>
      <c r="F19" s="104"/>
      <c r="G19" s="104"/>
      <c r="H19" s="104"/>
      <c r="I19" s="104"/>
      <c r="M19" s="110" t="s">
        <v>84</v>
      </c>
      <c r="N19" s="109"/>
    </row>
    <row r="20" spans="1:14" ht="25.5" x14ac:dyDescent="0.25">
      <c r="A20" s="104"/>
      <c r="B20" s="104"/>
      <c r="C20" s="104"/>
      <c r="D20" s="104"/>
      <c r="E20" s="104"/>
      <c r="F20" s="104"/>
      <c r="G20" s="104"/>
      <c r="H20" s="104"/>
      <c r="I20" s="104"/>
      <c r="M20" s="110" t="s">
        <v>85</v>
      </c>
      <c r="N20" s="109"/>
    </row>
    <row r="21" spans="1:14" ht="15.75" thickBot="1" x14ac:dyDescent="0.3">
      <c r="A21" s="104"/>
      <c r="B21" s="104"/>
      <c r="C21" s="104"/>
      <c r="D21" s="104"/>
      <c r="E21" s="104"/>
      <c r="F21" s="104"/>
      <c r="G21" s="104"/>
      <c r="H21" s="104"/>
      <c r="I21" s="104"/>
    </row>
    <row r="22" spans="1:14" ht="15.75" thickBot="1" x14ac:dyDescent="0.3">
      <c r="A22" s="104"/>
      <c r="B22" s="104"/>
      <c r="C22" s="104"/>
      <c r="D22" s="104"/>
      <c r="E22" s="104"/>
      <c r="F22" s="104"/>
      <c r="G22" s="141" t="s">
        <v>86</v>
      </c>
      <c r="H22" s="142"/>
      <c r="I22" s="143"/>
    </row>
    <row r="23" spans="1:14" ht="77.25" x14ac:dyDescent="0.25">
      <c r="A23" s="104"/>
      <c r="B23" s="111" t="s">
        <v>83</v>
      </c>
      <c r="C23" s="112" t="s">
        <v>84</v>
      </c>
      <c r="D23" s="112" t="s">
        <v>85</v>
      </c>
      <c r="E23" s="113" t="s">
        <v>87</v>
      </c>
      <c r="F23" s="104"/>
      <c r="G23" s="114" t="s">
        <v>87</v>
      </c>
      <c r="H23" s="114" t="s">
        <v>88</v>
      </c>
      <c r="I23" s="114" t="s">
        <v>89</v>
      </c>
    </row>
    <row r="24" spans="1:14" x14ac:dyDescent="0.25">
      <c r="A24" s="104"/>
      <c r="B24" s="115">
        <v>8</v>
      </c>
      <c r="C24" s="115" t="s">
        <v>90</v>
      </c>
      <c r="D24" s="115" t="s">
        <v>91</v>
      </c>
      <c r="E24" s="116" t="str">
        <f>IF(AND(B24&gt;=8,C24="Equitación"),"Equitación",IF(AND(C24=$C$25,D24=$D$24),$C$25,$C$29))</f>
        <v>Equitación</v>
      </c>
      <c r="F24" s="104"/>
      <c r="G24" s="117" t="s">
        <v>90</v>
      </c>
      <c r="H24" s="118">
        <f>COUNTIF(Asignado, G24)</f>
        <v>69</v>
      </c>
      <c r="I24" s="118">
        <f>H24/$H$27</f>
        <v>0.20535714285714285</v>
      </c>
    </row>
    <row r="25" spans="1:14" x14ac:dyDescent="0.25">
      <c r="A25" s="104"/>
      <c r="B25" s="115">
        <v>12</v>
      </c>
      <c r="C25" s="115" t="s">
        <v>92</v>
      </c>
      <c r="D25" s="115" t="s">
        <v>91</v>
      </c>
      <c r="E25" s="116" t="str">
        <f t="shared" ref="E25:E88" si="0">IF(AND(B25&gt;=8,C25="Equitación"),"Equitación",IF(AND(C25=$C$25,D25=$D$24),$C$25,$C$29))</f>
        <v>Natación</v>
      </c>
      <c r="F25" s="104"/>
      <c r="G25" s="117" t="s">
        <v>92</v>
      </c>
      <c r="H25" s="118">
        <f>COUNTIF(Asignado, G25)</f>
        <v>66</v>
      </c>
      <c r="I25" s="118">
        <f t="shared" ref="I25:I26" si="1">H25/$H$27</f>
        <v>0.19642857142857142</v>
      </c>
    </row>
    <row r="26" spans="1:14" x14ac:dyDescent="0.25">
      <c r="A26" s="104"/>
      <c r="B26" s="115">
        <v>9</v>
      </c>
      <c r="C26" s="115" t="s">
        <v>93</v>
      </c>
      <c r="D26" s="115" t="s">
        <v>91</v>
      </c>
      <c r="E26" s="116" t="str">
        <f t="shared" si="0"/>
        <v>Tenis</v>
      </c>
      <c r="F26" s="104"/>
      <c r="G26" s="117" t="s">
        <v>93</v>
      </c>
      <c r="H26" s="118">
        <f>COUNTIF(Asignado, G26)</f>
        <v>201</v>
      </c>
      <c r="I26" s="118">
        <f t="shared" si="1"/>
        <v>0.5982142857142857</v>
      </c>
    </row>
    <row r="27" spans="1:14" ht="15.75" thickBot="1" x14ac:dyDescent="0.3">
      <c r="A27" s="104"/>
      <c r="B27" s="115">
        <v>11</v>
      </c>
      <c r="C27" s="115" t="s">
        <v>93</v>
      </c>
      <c r="D27" s="115" t="s">
        <v>91</v>
      </c>
      <c r="E27" s="116" t="str">
        <f t="shared" si="0"/>
        <v>Tenis</v>
      </c>
      <c r="F27" s="104"/>
      <c r="G27" s="119" t="s">
        <v>94</v>
      </c>
      <c r="H27" s="120">
        <f>SUM(H24:H26)</f>
        <v>336</v>
      </c>
      <c r="I27" s="120">
        <f>SUM(I24:I26)</f>
        <v>1</v>
      </c>
    </row>
    <row r="28" spans="1:14" x14ac:dyDescent="0.25">
      <c r="A28" s="104"/>
      <c r="B28" s="115">
        <v>7</v>
      </c>
      <c r="C28" s="115" t="s">
        <v>90</v>
      </c>
      <c r="D28" s="115" t="s">
        <v>91</v>
      </c>
      <c r="E28" s="116" t="str">
        <f t="shared" si="0"/>
        <v>Tenis</v>
      </c>
      <c r="F28" s="104"/>
      <c r="G28" s="104"/>
      <c r="H28" s="104"/>
      <c r="I28" s="104"/>
    </row>
    <row r="29" spans="1:14" x14ac:dyDescent="0.25">
      <c r="A29" s="104"/>
      <c r="B29" s="115">
        <v>12</v>
      </c>
      <c r="C29" s="115" t="s">
        <v>93</v>
      </c>
      <c r="D29" s="115" t="s">
        <v>91</v>
      </c>
      <c r="E29" s="116" t="str">
        <f t="shared" si="0"/>
        <v>Tenis</v>
      </c>
      <c r="F29" s="104"/>
      <c r="G29" s="104"/>
      <c r="H29" s="104"/>
      <c r="I29" s="104"/>
    </row>
    <row r="30" spans="1:14" x14ac:dyDescent="0.25">
      <c r="A30" s="104"/>
      <c r="B30" s="115">
        <v>11</v>
      </c>
      <c r="C30" s="115" t="s">
        <v>93</v>
      </c>
      <c r="D30" s="115" t="s">
        <v>95</v>
      </c>
      <c r="E30" s="116" t="str">
        <f t="shared" si="0"/>
        <v>Tenis</v>
      </c>
      <c r="F30" s="104"/>
      <c r="G30" s="104"/>
      <c r="H30" s="104"/>
      <c r="I30" s="104"/>
    </row>
    <row r="31" spans="1:14" x14ac:dyDescent="0.25">
      <c r="A31" s="104"/>
      <c r="B31" s="115">
        <v>9</v>
      </c>
      <c r="C31" s="115" t="s">
        <v>93</v>
      </c>
      <c r="D31" s="115" t="s">
        <v>91</v>
      </c>
      <c r="E31" s="116" t="str">
        <f t="shared" si="0"/>
        <v>Tenis</v>
      </c>
      <c r="F31" s="104"/>
      <c r="G31" s="104"/>
      <c r="H31" s="104"/>
      <c r="I31" s="104"/>
    </row>
    <row r="32" spans="1:14" x14ac:dyDescent="0.25">
      <c r="A32" s="104"/>
      <c r="B32" s="115">
        <v>5</v>
      </c>
      <c r="C32" s="115" t="s">
        <v>90</v>
      </c>
      <c r="D32" s="115" t="s">
        <v>91</v>
      </c>
      <c r="E32" s="116" t="str">
        <f t="shared" si="0"/>
        <v>Tenis</v>
      </c>
      <c r="F32" s="104"/>
      <c r="G32" s="104"/>
      <c r="H32" s="104"/>
      <c r="I32" s="104"/>
    </row>
    <row r="33" spans="1:9" x14ac:dyDescent="0.25">
      <c r="A33" s="104"/>
      <c r="B33" s="115">
        <v>12</v>
      </c>
      <c r="C33" s="115" t="s">
        <v>93</v>
      </c>
      <c r="D33" s="115" t="s">
        <v>95</v>
      </c>
      <c r="E33" s="116" t="str">
        <f t="shared" si="0"/>
        <v>Tenis</v>
      </c>
      <c r="F33" s="104"/>
      <c r="G33" s="104"/>
      <c r="H33" s="104"/>
      <c r="I33" s="104"/>
    </row>
    <row r="34" spans="1:9" x14ac:dyDescent="0.25">
      <c r="A34" s="104"/>
      <c r="B34" s="115">
        <v>12</v>
      </c>
      <c r="C34" s="115" t="s">
        <v>92</v>
      </c>
      <c r="D34" s="115" t="s">
        <v>91</v>
      </c>
      <c r="E34" s="116" t="str">
        <f t="shared" si="0"/>
        <v>Natación</v>
      </c>
      <c r="F34" s="104"/>
      <c r="G34" s="104"/>
      <c r="H34" s="104"/>
      <c r="I34" s="104"/>
    </row>
    <row r="35" spans="1:9" x14ac:dyDescent="0.25">
      <c r="A35" s="104"/>
      <c r="B35" s="115">
        <v>10</v>
      </c>
      <c r="C35" s="115" t="s">
        <v>90</v>
      </c>
      <c r="D35" s="115" t="s">
        <v>95</v>
      </c>
      <c r="E35" s="116" t="str">
        <f t="shared" si="0"/>
        <v>Equitación</v>
      </c>
      <c r="F35" s="104"/>
      <c r="G35" s="104"/>
      <c r="H35" s="104"/>
      <c r="I35" s="104"/>
    </row>
    <row r="36" spans="1:9" x14ac:dyDescent="0.25">
      <c r="A36" s="104"/>
      <c r="B36" s="115">
        <v>8</v>
      </c>
      <c r="C36" s="115" t="s">
        <v>93</v>
      </c>
      <c r="D36" s="115" t="s">
        <v>91</v>
      </c>
      <c r="E36" s="116" t="str">
        <f t="shared" si="0"/>
        <v>Tenis</v>
      </c>
      <c r="F36" s="104"/>
      <c r="G36" s="104"/>
      <c r="H36" s="104"/>
      <c r="I36" s="104"/>
    </row>
    <row r="37" spans="1:9" x14ac:dyDescent="0.25">
      <c r="A37" s="104"/>
      <c r="B37" s="115">
        <v>12</v>
      </c>
      <c r="C37" s="115" t="s">
        <v>90</v>
      </c>
      <c r="D37" s="115" t="s">
        <v>95</v>
      </c>
      <c r="E37" s="116" t="str">
        <f t="shared" si="0"/>
        <v>Equitación</v>
      </c>
      <c r="F37" s="104"/>
      <c r="G37" s="104"/>
      <c r="H37" s="104"/>
      <c r="I37" s="104"/>
    </row>
    <row r="38" spans="1:9" x14ac:dyDescent="0.25">
      <c r="A38" s="104"/>
      <c r="B38" s="115">
        <v>8</v>
      </c>
      <c r="C38" s="115" t="s">
        <v>90</v>
      </c>
      <c r="D38" s="115" t="s">
        <v>91</v>
      </c>
      <c r="E38" s="116" t="str">
        <f t="shared" si="0"/>
        <v>Equitación</v>
      </c>
      <c r="F38" s="104"/>
      <c r="G38" s="104"/>
      <c r="H38" s="104"/>
      <c r="I38" s="104"/>
    </row>
    <row r="39" spans="1:9" x14ac:dyDescent="0.25">
      <c r="A39" s="104"/>
      <c r="B39" s="115">
        <v>10</v>
      </c>
      <c r="C39" s="115" t="s">
        <v>93</v>
      </c>
      <c r="D39" s="115" t="s">
        <v>95</v>
      </c>
      <c r="E39" s="116" t="str">
        <f t="shared" si="0"/>
        <v>Tenis</v>
      </c>
      <c r="F39" s="104"/>
      <c r="G39" s="104"/>
      <c r="H39" s="104"/>
      <c r="I39" s="104"/>
    </row>
    <row r="40" spans="1:9" x14ac:dyDescent="0.25">
      <c r="A40" s="104"/>
      <c r="B40" s="115">
        <v>7</v>
      </c>
      <c r="C40" s="115" t="s">
        <v>92</v>
      </c>
      <c r="D40" s="115" t="s">
        <v>91</v>
      </c>
      <c r="E40" s="116" t="str">
        <f t="shared" si="0"/>
        <v>Natación</v>
      </c>
      <c r="F40" s="104"/>
      <c r="G40" s="104"/>
      <c r="H40" s="104"/>
      <c r="I40" s="104"/>
    </row>
    <row r="41" spans="1:9" x14ac:dyDescent="0.25">
      <c r="A41" s="104"/>
      <c r="B41" s="115">
        <v>12</v>
      </c>
      <c r="C41" s="115" t="s">
        <v>92</v>
      </c>
      <c r="D41" s="115" t="s">
        <v>91</v>
      </c>
      <c r="E41" s="116" t="str">
        <f t="shared" si="0"/>
        <v>Natación</v>
      </c>
      <c r="F41" s="104"/>
      <c r="G41" s="104"/>
      <c r="H41" s="104"/>
      <c r="I41" s="104"/>
    </row>
    <row r="42" spans="1:9" x14ac:dyDescent="0.25">
      <c r="A42" s="104"/>
      <c r="B42" s="115">
        <v>12</v>
      </c>
      <c r="C42" s="115" t="s">
        <v>92</v>
      </c>
      <c r="D42" s="115" t="s">
        <v>91</v>
      </c>
      <c r="E42" s="116" t="str">
        <f t="shared" si="0"/>
        <v>Natación</v>
      </c>
      <c r="F42" s="104"/>
      <c r="G42" s="104"/>
      <c r="H42" s="104"/>
      <c r="I42" s="104"/>
    </row>
    <row r="43" spans="1:9" x14ac:dyDescent="0.25">
      <c r="A43" s="104"/>
      <c r="B43" s="115">
        <v>6</v>
      </c>
      <c r="C43" s="115" t="s">
        <v>93</v>
      </c>
      <c r="D43" s="115" t="s">
        <v>91</v>
      </c>
      <c r="E43" s="116" t="str">
        <f t="shared" si="0"/>
        <v>Tenis</v>
      </c>
      <c r="F43" s="104"/>
      <c r="G43" s="104"/>
      <c r="H43" s="104"/>
      <c r="I43" s="104"/>
    </row>
    <row r="44" spans="1:9" x14ac:dyDescent="0.25">
      <c r="A44" s="104"/>
      <c r="B44" s="115">
        <v>5</v>
      </c>
      <c r="C44" s="115" t="s">
        <v>90</v>
      </c>
      <c r="D44" s="115" t="s">
        <v>91</v>
      </c>
      <c r="E44" s="116" t="str">
        <f t="shared" si="0"/>
        <v>Tenis</v>
      </c>
      <c r="F44" s="104"/>
      <c r="G44" s="104"/>
      <c r="H44" s="104"/>
      <c r="I44" s="104"/>
    </row>
    <row r="45" spans="1:9" x14ac:dyDescent="0.25">
      <c r="A45" s="104"/>
      <c r="B45" s="115">
        <v>10</v>
      </c>
      <c r="C45" s="115" t="s">
        <v>93</v>
      </c>
      <c r="D45" s="115" t="s">
        <v>91</v>
      </c>
      <c r="E45" s="116" t="str">
        <f t="shared" si="0"/>
        <v>Tenis</v>
      </c>
      <c r="F45" s="104"/>
      <c r="G45" s="104"/>
      <c r="H45" s="104"/>
      <c r="I45" s="104"/>
    </row>
    <row r="46" spans="1:9" x14ac:dyDescent="0.25">
      <c r="A46" s="104"/>
      <c r="B46" s="115">
        <v>5</v>
      </c>
      <c r="C46" s="115" t="s">
        <v>93</v>
      </c>
      <c r="D46" s="115" t="s">
        <v>91</v>
      </c>
      <c r="E46" s="116" t="str">
        <f t="shared" si="0"/>
        <v>Tenis</v>
      </c>
      <c r="F46" s="104"/>
      <c r="G46" s="104"/>
      <c r="H46" s="104"/>
      <c r="I46" s="104"/>
    </row>
    <row r="47" spans="1:9" x14ac:dyDescent="0.25">
      <c r="A47" s="104"/>
      <c r="B47" s="115">
        <v>12</v>
      </c>
      <c r="C47" s="115" t="s">
        <v>90</v>
      </c>
      <c r="D47" s="115" t="s">
        <v>91</v>
      </c>
      <c r="E47" s="116" t="str">
        <f t="shared" si="0"/>
        <v>Equitación</v>
      </c>
      <c r="F47" s="104"/>
      <c r="G47" s="104"/>
      <c r="H47" s="104"/>
      <c r="I47" s="104"/>
    </row>
    <row r="48" spans="1:9" x14ac:dyDescent="0.25">
      <c r="A48" s="104"/>
      <c r="B48" s="115">
        <v>11</v>
      </c>
      <c r="C48" s="115" t="s">
        <v>93</v>
      </c>
      <c r="D48" s="115" t="s">
        <v>91</v>
      </c>
      <c r="E48" s="116" t="str">
        <f t="shared" si="0"/>
        <v>Tenis</v>
      </c>
      <c r="F48" s="104"/>
      <c r="G48" s="104"/>
      <c r="H48" s="104"/>
      <c r="I48" s="104"/>
    </row>
    <row r="49" spans="1:9" x14ac:dyDescent="0.25">
      <c r="A49" s="104"/>
      <c r="B49" s="115">
        <v>12</v>
      </c>
      <c r="C49" s="115" t="s">
        <v>90</v>
      </c>
      <c r="D49" s="115" t="s">
        <v>91</v>
      </c>
      <c r="E49" s="116" t="str">
        <f t="shared" si="0"/>
        <v>Equitación</v>
      </c>
      <c r="F49" s="104"/>
      <c r="G49" s="104"/>
      <c r="H49" s="104"/>
      <c r="I49" s="104"/>
    </row>
    <row r="50" spans="1:9" x14ac:dyDescent="0.25">
      <c r="A50" s="104"/>
      <c r="B50" s="115">
        <v>12</v>
      </c>
      <c r="C50" s="115" t="s">
        <v>90</v>
      </c>
      <c r="D50" s="115" t="s">
        <v>95</v>
      </c>
      <c r="E50" s="116" t="str">
        <f t="shared" si="0"/>
        <v>Equitación</v>
      </c>
      <c r="F50" s="104"/>
      <c r="G50" s="104"/>
      <c r="H50" s="104"/>
      <c r="I50" s="104"/>
    </row>
    <row r="51" spans="1:9" x14ac:dyDescent="0.25">
      <c r="A51" s="104"/>
      <c r="B51" s="115">
        <v>5</v>
      </c>
      <c r="C51" s="115" t="s">
        <v>93</v>
      </c>
      <c r="D51" s="115" t="s">
        <v>95</v>
      </c>
      <c r="E51" s="116" t="str">
        <f t="shared" si="0"/>
        <v>Tenis</v>
      </c>
      <c r="F51" s="104"/>
      <c r="G51" s="104"/>
      <c r="H51" s="104"/>
      <c r="I51" s="104"/>
    </row>
    <row r="52" spans="1:9" x14ac:dyDescent="0.25">
      <c r="A52" s="104"/>
      <c r="B52" s="115">
        <v>12</v>
      </c>
      <c r="C52" s="115" t="s">
        <v>93</v>
      </c>
      <c r="D52" s="115" t="s">
        <v>95</v>
      </c>
      <c r="E52" s="116" t="str">
        <f t="shared" si="0"/>
        <v>Tenis</v>
      </c>
      <c r="F52" s="104"/>
      <c r="G52" s="104"/>
      <c r="H52" s="104"/>
      <c r="I52" s="104"/>
    </row>
    <row r="53" spans="1:9" x14ac:dyDescent="0.25">
      <c r="A53" s="104"/>
      <c r="B53" s="115">
        <v>7</v>
      </c>
      <c r="C53" s="115" t="s">
        <v>92</v>
      </c>
      <c r="D53" s="115" t="s">
        <v>91</v>
      </c>
      <c r="E53" s="116" t="str">
        <f t="shared" si="0"/>
        <v>Natación</v>
      </c>
      <c r="F53" s="104"/>
      <c r="G53" s="104"/>
      <c r="H53" s="104"/>
      <c r="I53" s="104"/>
    </row>
    <row r="54" spans="1:9" x14ac:dyDescent="0.25">
      <c r="A54" s="104"/>
      <c r="B54" s="115">
        <v>12</v>
      </c>
      <c r="C54" s="115" t="s">
        <v>92</v>
      </c>
      <c r="D54" s="115" t="s">
        <v>95</v>
      </c>
      <c r="E54" s="116" t="str">
        <f t="shared" si="0"/>
        <v>Tenis</v>
      </c>
      <c r="F54" s="104"/>
      <c r="G54" s="104"/>
      <c r="H54" s="104"/>
      <c r="I54" s="104"/>
    </row>
    <row r="55" spans="1:9" x14ac:dyDescent="0.25">
      <c r="A55" s="104"/>
      <c r="B55" s="115">
        <v>9</v>
      </c>
      <c r="C55" s="115" t="s">
        <v>90</v>
      </c>
      <c r="D55" s="115" t="s">
        <v>95</v>
      </c>
      <c r="E55" s="116" t="str">
        <f t="shared" si="0"/>
        <v>Equitación</v>
      </c>
      <c r="F55" s="104"/>
      <c r="G55" s="104"/>
      <c r="H55" s="104"/>
      <c r="I55" s="104"/>
    </row>
    <row r="56" spans="1:9" x14ac:dyDescent="0.25">
      <c r="A56" s="104"/>
      <c r="B56" s="115">
        <v>11</v>
      </c>
      <c r="C56" s="115" t="s">
        <v>92</v>
      </c>
      <c r="D56" s="115" t="s">
        <v>95</v>
      </c>
      <c r="E56" s="116" t="str">
        <f t="shared" si="0"/>
        <v>Tenis</v>
      </c>
      <c r="F56" s="104"/>
      <c r="G56" s="104"/>
      <c r="H56" s="104"/>
      <c r="I56" s="104"/>
    </row>
    <row r="57" spans="1:9" x14ac:dyDescent="0.25">
      <c r="A57" s="104"/>
      <c r="B57" s="115">
        <v>10</v>
      </c>
      <c r="C57" s="115" t="s">
        <v>93</v>
      </c>
      <c r="D57" s="115" t="s">
        <v>91</v>
      </c>
      <c r="E57" s="116" t="str">
        <f t="shared" si="0"/>
        <v>Tenis</v>
      </c>
      <c r="F57" s="104"/>
      <c r="G57" s="104"/>
      <c r="H57" s="104"/>
      <c r="I57" s="104"/>
    </row>
    <row r="58" spans="1:9" x14ac:dyDescent="0.25">
      <c r="A58" s="104"/>
      <c r="B58" s="115">
        <v>10</v>
      </c>
      <c r="C58" s="115" t="s">
        <v>92</v>
      </c>
      <c r="D58" s="115" t="s">
        <v>95</v>
      </c>
      <c r="E58" s="116" t="str">
        <f t="shared" si="0"/>
        <v>Tenis</v>
      </c>
      <c r="F58" s="104"/>
      <c r="G58" s="104"/>
      <c r="H58" s="104"/>
      <c r="I58" s="104"/>
    </row>
    <row r="59" spans="1:9" x14ac:dyDescent="0.25">
      <c r="A59" s="104"/>
      <c r="B59" s="115">
        <v>7</v>
      </c>
      <c r="C59" s="115" t="s">
        <v>93</v>
      </c>
      <c r="D59" s="115" t="s">
        <v>91</v>
      </c>
      <c r="E59" s="116" t="str">
        <f t="shared" si="0"/>
        <v>Tenis</v>
      </c>
      <c r="F59" s="104"/>
      <c r="G59" s="104"/>
      <c r="H59" s="104"/>
      <c r="I59" s="104"/>
    </row>
    <row r="60" spans="1:9" x14ac:dyDescent="0.25">
      <c r="A60" s="104"/>
      <c r="B60" s="115">
        <v>5</v>
      </c>
      <c r="C60" s="115" t="s">
        <v>93</v>
      </c>
      <c r="D60" s="115" t="s">
        <v>91</v>
      </c>
      <c r="E60" s="116" t="str">
        <f t="shared" si="0"/>
        <v>Tenis</v>
      </c>
      <c r="F60" s="104"/>
      <c r="G60" s="104"/>
      <c r="H60" s="104"/>
      <c r="I60" s="104"/>
    </row>
    <row r="61" spans="1:9" x14ac:dyDescent="0.25">
      <c r="A61" s="104"/>
      <c r="B61" s="115">
        <v>5</v>
      </c>
      <c r="C61" s="115" t="s">
        <v>92</v>
      </c>
      <c r="D61" s="115" t="s">
        <v>91</v>
      </c>
      <c r="E61" s="116" t="str">
        <f t="shared" si="0"/>
        <v>Natación</v>
      </c>
      <c r="F61" s="104"/>
      <c r="G61" s="104"/>
      <c r="H61" s="104"/>
      <c r="I61" s="104"/>
    </row>
    <row r="62" spans="1:9" x14ac:dyDescent="0.25">
      <c r="A62" s="104"/>
      <c r="B62" s="115">
        <v>7</v>
      </c>
      <c r="C62" s="115" t="s">
        <v>93</v>
      </c>
      <c r="D62" s="115" t="s">
        <v>91</v>
      </c>
      <c r="E62" s="116" t="str">
        <f t="shared" si="0"/>
        <v>Tenis</v>
      </c>
      <c r="F62" s="104"/>
      <c r="G62" s="104"/>
      <c r="H62" s="104"/>
      <c r="I62" s="104"/>
    </row>
    <row r="63" spans="1:9" x14ac:dyDescent="0.25">
      <c r="A63" s="104"/>
      <c r="B63" s="115">
        <v>5</v>
      </c>
      <c r="C63" s="115" t="s">
        <v>93</v>
      </c>
      <c r="D63" s="115" t="s">
        <v>95</v>
      </c>
      <c r="E63" s="116" t="str">
        <f t="shared" si="0"/>
        <v>Tenis</v>
      </c>
      <c r="F63" s="104"/>
      <c r="G63" s="104"/>
      <c r="H63" s="104"/>
      <c r="I63" s="104"/>
    </row>
    <row r="64" spans="1:9" x14ac:dyDescent="0.25">
      <c r="A64" s="104"/>
      <c r="B64" s="115">
        <v>7</v>
      </c>
      <c r="C64" s="115" t="s">
        <v>93</v>
      </c>
      <c r="D64" s="115" t="s">
        <v>95</v>
      </c>
      <c r="E64" s="116" t="str">
        <f t="shared" si="0"/>
        <v>Tenis</v>
      </c>
      <c r="F64" s="104"/>
      <c r="G64" s="104"/>
      <c r="H64" s="104"/>
      <c r="I64" s="104"/>
    </row>
    <row r="65" spans="1:9" x14ac:dyDescent="0.25">
      <c r="A65" s="104"/>
      <c r="B65" s="115">
        <v>12</v>
      </c>
      <c r="C65" s="115" t="s">
        <v>92</v>
      </c>
      <c r="D65" s="115" t="s">
        <v>95</v>
      </c>
      <c r="E65" s="116" t="str">
        <f t="shared" si="0"/>
        <v>Tenis</v>
      </c>
      <c r="F65" s="104"/>
      <c r="G65" s="104"/>
      <c r="H65" s="104"/>
      <c r="I65" s="104"/>
    </row>
    <row r="66" spans="1:9" x14ac:dyDescent="0.25">
      <c r="A66" s="104"/>
      <c r="B66" s="115">
        <v>12</v>
      </c>
      <c r="C66" s="115" t="s">
        <v>90</v>
      </c>
      <c r="D66" s="115" t="s">
        <v>91</v>
      </c>
      <c r="E66" s="116" t="str">
        <f t="shared" si="0"/>
        <v>Equitación</v>
      </c>
      <c r="F66" s="104"/>
      <c r="G66" s="104"/>
      <c r="H66" s="104"/>
      <c r="I66" s="104"/>
    </row>
    <row r="67" spans="1:9" x14ac:dyDescent="0.25">
      <c r="A67" s="104"/>
      <c r="B67" s="115">
        <v>8</v>
      </c>
      <c r="C67" s="115" t="s">
        <v>92</v>
      </c>
      <c r="D67" s="115" t="s">
        <v>91</v>
      </c>
      <c r="E67" s="116" t="str">
        <f t="shared" si="0"/>
        <v>Natación</v>
      </c>
      <c r="F67" s="104"/>
      <c r="G67" s="104"/>
      <c r="H67" s="104"/>
      <c r="I67" s="104"/>
    </row>
    <row r="68" spans="1:9" x14ac:dyDescent="0.25">
      <c r="A68" s="104"/>
      <c r="B68" s="115">
        <v>6</v>
      </c>
      <c r="C68" s="115" t="s">
        <v>90</v>
      </c>
      <c r="D68" s="115" t="s">
        <v>91</v>
      </c>
      <c r="E68" s="116" t="str">
        <f t="shared" si="0"/>
        <v>Tenis</v>
      </c>
      <c r="F68" s="104"/>
      <c r="G68" s="104"/>
      <c r="H68" s="104"/>
      <c r="I68" s="104"/>
    </row>
    <row r="69" spans="1:9" x14ac:dyDescent="0.25">
      <c r="A69" s="104"/>
      <c r="B69" s="115">
        <v>6</v>
      </c>
      <c r="C69" s="115" t="s">
        <v>93</v>
      </c>
      <c r="D69" s="115" t="s">
        <v>95</v>
      </c>
      <c r="E69" s="116" t="str">
        <f t="shared" si="0"/>
        <v>Tenis</v>
      </c>
      <c r="F69" s="104"/>
      <c r="G69" s="104"/>
      <c r="H69" s="104"/>
      <c r="I69" s="104"/>
    </row>
    <row r="70" spans="1:9" x14ac:dyDescent="0.25">
      <c r="A70" s="104"/>
      <c r="B70" s="115">
        <v>7</v>
      </c>
      <c r="C70" s="115" t="s">
        <v>92</v>
      </c>
      <c r="D70" s="115" t="s">
        <v>95</v>
      </c>
      <c r="E70" s="116" t="str">
        <f t="shared" si="0"/>
        <v>Tenis</v>
      </c>
      <c r="F70" s="104"/>
      <c r="G70" s="104"/>
      <c r="H70" s="104"/>
      <c r="I70" s="104"/>
    </row>
    <row r="71" spans="1:9" x14ac:dyDescent="0.25">
      <c r="A71" s="104"/>
      <c r="B71" s="115">
        <v>10</v>
      </c>
      <c r="C71" s="115" t="s">
        <v>90</v>
      </c>
      <c r="D71" s="115" t="s">
        <v>95</v>
      </c>
      <c r="E71" s="116" t="str">
        <f t="shared" si="0"/>
        <v>Equitación</v>
      </c>
      <c r="F71" s="104"/>
      <c r="G71" s="104"/>
      <c r="H71" s="104"/>
      <c r="I71" s="104"/>
    </row>
    <row r="72" spans="1:9" x14ac:dyDescent="0.25">
      <c r="A72" s="104"/>
      <c r="B72" s="115">
        <v>12</v>
      </c>
      <c r="C72" s="115" t="s">
        <v>92</v>
      </c>
      <c r="D72" s="115" t="s">
        <v>95</v>
      </c>
      <c r="E72" s="116" t="str">
        <f t="shared" si="0"/>
        <v>Tenis</v>
      </c>
      <c r="F72" s="104"/>
      <c r="G72" s="104"/>
      <c r="H72" s="104"/>
      <c r="I72" s="104"/>
    </row>
    <row r="73" spans="1:9" x14ac:dyDescent="0.25">
      <c r="A73" s="104"/>
      <c r="B73" s="115">
        <v>11</v>
      </c>
      <c r="C73" s="115" t="s">
        <v>93</v>
      </c>
      <c r="D73" s="115" t="s">
        <v>95</v>
      </c>
      <c r="E73" s="116" t="str">
        <f t="shared" si="0"/>
        <v>Tenis</v>
      </c>
      <c r="F73" s="104"/>
      <c r="G73" s="104"/>
      <c r="H73" s="104"/>
      <c r="I73" s="104"/>
    </row>
    <row r="74" spans="1:9" x14ac:dyDescent="0.25">
      <c r="A74" s="104"/>
      <c r="B74" s="115">
        <v>7</v>
      </c>
      <c r="C74" s="115" t="s">
        <v>92</v>
      </c>
      <c r="D74" s="115" t="s">
        <v>91</v>
      </c>
      <c r="E74" s="116" t="str">
        <f t="shared" si="0"/>
        <v>Natación</v>
      </c>
    </row>
    <row r="75" spans="1:9" x14ac:dyDescent="0.25">
      <c r="A75" s="104"/>
      <c r="B75" s="115">
        <v>6</v>
      </c>
      <c r="C75" s="115" t="s">
        <v>90</v>
      </c>
      <c r="D75" s="115" t="s">
        <v>95</v>
      </c>
      <c r="E75" s="116" t="str">
        <f t="shared" si="0"/>
        <v>Tenis</v>
      </c>
    </row>
    <row r="76" spans="1:9" x14ac:dyDescent="0.25">
      <c r="A76" s="104"/>
      <c r="B76" s="115">
        <v>12</v>
      </c>
      <c r="C76" s="115" t="s">
        <v>90</v>
      </c>
      <c r="D76" s="115" t="s">
        <v>95</v>
      </c>
      <c r="E76" s="116" t="str">
        <f t="shared" si="0"/>
        <v>Equitación</v>
      </c>
    </row>
    <row r="77" spans="1:9" x14ac:dyDescent="0.25">
      <c r="A77" s="104"/>
      <c r="B77" s="115">
        <v>7</v>
      </c>
      <c r="C77" s="115" t="s">
        <v>90</v>
      </c>
      <c r="D77" s="115" t="s">
        <v>95</v>
      </c>
      <c r="E77" s="116" t="str">
        <f t="shared" si="0"/>
        <v>Tenis</v>
      </c>
    </row>
    <row r="78" spans="1:9" x14ac:dyDescent="0.25">
      <c r="B78" s="115">
        <v>5</v>
      </c>
      <c r="C78" s="115" t="s">
        <v>93</v>
      </c>
      <c r="D78" s="115" t="s">
        <v>91</v>
      </c>
      <c r="E78" s="116" t="str">
        <f t="shared" si="0"/>
        <v>Tenis</v>
      </c>
    </row>
    <row r="79" spans="1:9" x14ac:dyDescent="0.25">
      <c r="B79" s="115">
        <v>12</v>
      </c>
      <c r="C79" s="115" t="s">
        <v>90</v>
      </c>
      <c r="D79" s="115" t="s">
        <v>91</v>
      </c>
      <c r="E79" s="116" t="str">
        <f t="shared" si="0"/>
        <v>Equitación</v>
      </c>
    </row>
    <row r="80" spans="1:9" x14ac:dyDescent="0.25">
      <c r="B80" s="115">
        <v>13</v>
      </c>
      <c r="C80" s="115" t="s">
        <v>90</v>
      </c>
      <c r="D80" s="115" t="s">
        <v>91</v>
      </c>
      <c r="E80" s="116" t="str">
        <f t="shared" si="0"/>
        <v>Equitación</v>
      </c>
    </row>
    <row r="81" spans="2:5" x14ac:dyDescent="0.25">
      <c r="B81" s="115">
        <v>13</v>
      </c>
      <c r="C81" s="115" t="s">
        <v>92</v>
      </c>
      <c r="D81" s="115" t="s">
        <v>95</v>
      </c>
      <c r="E81" s="116" t="str">
        <f t="shared" si="0"/>
        <v>Tenis</v>
      </c>
    </row>
    <row r="82" spans="2:5" x14ac:dyDescent="0.25">
      <c r="B82" s="115">
        <v>13</v>
      </c>
      <c r="C82" s="115" t="s">
        <v>93</v>
      </c>
      <c r="D82" s="115" t="s">
        <v>95</v>
      </c>
      <c r="E82" s="116" t="str">
        <f t="shared" si="0"/>
        <v>Tenis</v>
      </c>
    </row>
    <row r="83" spans="2:5" x14ac:dyDescent="0.25">
      <c r="B83" s="115">
        <v>8</v>
      </c>
      <c r="C83" s="115" t="s">
        <v>90</v>
      </c>
      <c r="D83" s="115" t="s">
        <v>95</v>
      </c>
      <c r="E83" s="116" t="str">
        <f t="shared" si="0"/>
        <v>Equitación</v>
      </c>
    </row>
    <row r="84" spans="2:5" x14ac:dyDescent="0.25">
      <c r="B84" s="115">
        <v>12</v>
      </c>
      <c r="C84" s="115" t="s">
        <v>92</v>
      </c>
      <c r="D84" s="115" t="s">
        <v>91</v>
      </c>
      <c r="E84" s="116" t="str">
        <f t="shared" si="0"/>
        <v>Natación</v>
      </c>
    </row>
    <row r="85" spans="2:5" x14ac:dyDescent="0.25">
      <c r="B85" s="115">
        <v>13</v>
      </c>
      <c r="C85" s="115" t="s">
        <v>93</v>
      </c>
      <c r="D85" s="115" t="s">
        <v>95</v>
      </c>
      <c r="E85" s="116" t="str">
        <f t="shared" si="0"/>
        <v>Tenis</v>
      </c>
    </row>
    <row r="86" spans="2:5" x14ac:dyDescent="0.25">
      <c r="B86" s="115">
        <v>8</v>
      </c>
      <c r="C86" s="115" t="s">
        <v>93</v>
      </c>
      <c r="D86" s="115" t="s">
        <v>91</v>
      </c>
      <c r="E86" s="116" t="str">
        <f t="shared" si="0"/>
        <v>Tenis</v>
      </c>
    </row>
    <row r="87" spans="2:5" x14ac:dyDescent="0.25">
      <c r="B87" s="115">
        <v>10</v>
      </c>
      <c r="C87" s="115" t="s">
        <v>92</v>
      </c>
      <c r="D87" s="115" t="s">
        <v>91</v>
      </c>
      <c r="E87" s="116" t="str">
        <f t="shared" si="0"/>
        <v>Natación</v>
      </c>
    </row>
    <row r="88" spans="2:5" x14ac:dyDescent="0.25">
      <c r="B88" s="115">
        <v>12</v>
      </c>
      <c r="C88" s="115" t="s">
        <v>90</v>
      </c>
      <c r="D88" s="115" t="s">
        <v>91</v>
      </c>
      <c r="E88" s="116" t="str">
        <f t="shared" si="0"/>
        <v>Equitación</v>
      </c>
    </row>
    <row r="89" spans="2:5" x14ac:dyDescent="0.25">
      <c r="B89" s="115">
        <v>9</v>
      </c>
      <c r="C89" s="115" t="s">
        <v>92</v>
      </c>
      <c r="D89" s="115" t="s">
        <v>95</v>
      </c>
      <c r="E89" s="116" t="str">
        <f t="shared" ref="E89:E152" si="2">IF(AND(B89&gt;=8,C89="Equitación"),"Equitación",IF(AND(C89=$C$25,D89=$D$24),$C$25,$C$29))</f>
        <v>Tenis</v>
      </c>
    </row>
    <row r="90" spans="2:5" x14ac:dyDescent="0.25">
      <c r="B90" s="115">
        <v>11</v>
      </c>
      <c r="C90" s="115" t="s">
        <v>93</v>
      </c>
      <c r="D90" s="115" t="s">
        <v>95</v>
      </c>
      <c r="E90" s="116" t="str">
        <f t="shared" si="2"/>
        <v>Tenis</v>
      </c>
    </row>
    <row r="91" spans="2:5" x14ac:dyDescent="0.25">
      <c r="B91" s="115">
        <v>12</v>
      </c>
      <c r="C91" s="115" t="s">
        <v>92</v>
      </c>
      <c r="D91" s="115" t="s">
        <v>91</v>
      </c>
      <c r="E91" s="116" t="str">
        <f t="shared" si="2"/>
        <v>Natación</v>
      </c>
    </row>
    <row r="92" spans="2:5" x14ac:dyDescent="0.25">
      <c r="B92" s="115">
        <v>8</v>
      </c>
      <c r="C92" s="115" t="s">
        <v>93</v>
      </c>
      <c r="D92" s="115" t="s">
        <v>91</v>
      </c>
      <c r="E92" s="116" t="str">
        <f t="shared" si="2"/>
        <v>Tenis</v>
      </c>
    </row>
    <row r="93" spans="2:5" x14ac:dyDescent="0.25">
      <c r="B93" s="115">
        <v>9</v>
      </c>
      <c r="C93" s="115" t="s">
        <v>93</v>
      </c>
      <c r="D93" s="115" t="s">
        <v>91</v>
      </c>
      <c r="E93" s="116" t="str">
        <f t="shared" si="2"/>
        <v>Tenis</v>
      </c>
    </row>
    <row r="94" spans="2:5" x14ac:dyDescent="0.25">
      <c r="B94" s="115">
        <v>9</v>
      </c>
      <c r="C94" s="115" t="s">
        <v>92</v>
      </c>
      <c r="D94" s="115" t="s">
        <v>91</v>
      </c>
      <c r="E94" s="116" t="str">
        <f t="shared" si="2"/>
        <v>Natación</v>
      </c>
    </row>
    <row r="95" spans="2:5" x14ac:dyDescent="0.25">
      <c r="B95" s="115">
        <v>8</v>
      </c>
      <c r="C95" s="115" t="s">
        <v>93</v>
      </c>
      <c r="D95" s="115" t="s">
        <v>91</v>
      </c>
      <c r="E95" s="116" t="str">
        <f t="shared" si="2"/>
        <v>Tenis</v>
      </c>
    </row>
    <row r="96" spans="2:5" x14ac:dyDescent="0.25">
      <c r="B96" s="115">
        <v>6</v>
      </c>
      <c r="C96" s="115" t="s">
        <v>92</v>
      </c>
      <c r="D96" s="115" t="s">
        <v>91</v>
      </c>
      <c r="E96" s="116" t="str">
        <f t="shared" si="2"/>
        <v>Natación</v>
      </c>
    </row>
    <row r="97" spans="2:5" x14ac:dyDescent="0.25">
      <c r="B97" s="115">
        <v>13</v>
      </c>
      <c r="C97" s="115" t="s">
        <v>92</v>
      </c>
      <c r="D97" s="115" t="s">
        <v>95</v>
      </c>
      <c r="E97" s="116" t="str">
        <f t="shared" si="2"/>
        <v>Tenis</v>
      </c>
    </row>
    <row r="98" spans="2:5" x14ac:dyDescent="0.25">
      <c r="B98" s="115">
        <v>5</v>
      </c>
      <c r="C98" s="115" t="s">
        <v>93</v>
      </c>
      <c r="D98" s="115" t="s">
        <v>95</v>
      </c>
      <c r="E98" s="116" t="str">
        <f t="shared" si="2"/>
        <v>Tenis</v>
      </c>
    </row>
    <row r="99" spans="2:5" x14ac:dyDescent="0.25">
      <c r="B99" s="115">
        <v>6</v>
      </c>
      <c r="C99" s="115" t="s">
        <v>92</v>
      </c>
      <c r="D99" s="115" t="s">
        <v>95</v>
      </c>
      <c r="E99" s="116" t="str">
        <f t="shared" si="2"/>
        <v>Tenis</v>
      </c>
    </row>
    <row r="100" spans="2:5" x14ac:dyDescent="0.25">
      <c r="B100" s="115">
        <v>11</v>
      </c>
      <c r="C100" s="115" t="s">
        <v>92</v>
      </c>
      <c r="D100" s="115" t="s">
        <v>91</v>
      </c>
      <c r="E100" s="116" t="str">
        <f t="shared" si="2"/>
        <v>Natación</v>
      </c>
    </row>
    <row r="101" spans="2:5" x14ac:dyDescent="0.25">
      <c r="B101" s="115">
        <v>12</v>
      </c>
      <c r="C101" s="115" t="s">
        <v>93</v>
      </c>
      <c r="D101" s="115" t="s">
        <v>91</v>
      </c>
      <c r="E101" s="116" t="str">
        <f t="shared" si="2"/>
        <v>Tenis</v>
      </c>
    </row>
    <row r="102" spans="2:5" x14ac:dyDescent="0.25">
      <c r="B102" s="115">
        <v>7</v>
      </c>
      <c r="C102" s="115" t="s">
        <v>93</v>
      </c>
      <c r="D102" s="115" t="s">
        <v>91</v>
      </c>
      <c r="E102" s="116" t="str">
        <f t="shared" si="2"/>
        <v>Tenis</v>
      </c>
    </row>
    <row r="103" spans="2:5" x14ac:dyDescent="0.25">
      <c r="B103" s="115">
        <v>10</v>
      </c>
      <c r="C103" s="115" t="s">
        <v>92</v>
      </c>
      <c r="D103" s="115" t="s">
        <v>95</v>
      </c>
      <c r="E103" s="116" t="str">
        <f t="shared" si="2"/>
        <v>Tenis</v>
      </c>
    </row>
    <row r="104" spans="2:5" x14ac:dyDescent="0.25">
      <c r="B104" s="115">
        <v>6</v>
      </c>
      <c r="C104" s="115" t="s">
        <v>93</v>
      </c>
      <c r="D104" s="115" t="s">
        <v>91</v>
      </c>
      <c r="E104" s="116" t="str">
        <f t="shared" si="2"/>
        <v>Tenis</v>
      </c>
    </row>
    <row r="105" spans="2:5" x14ac:dyDescent="0.25">
      <c r="B105" s="115">
        <v>13</v>
      </c>
      <c r="C105" s="115" t="s">
        <v>92</v>
      </c>
      <c r="D105" s="115" t="s">
        <v>91</v>
      </c>
      <c r="E105" s="116" t="str">
        <f t="shared" si="2"/>
        <v>Natación</v>
      </c>
    </row>
    <row r="106" spans="2:5" x14ac:dyDescent="0.25">
      <c r="B106" s="115">
        <v>10</v>
      </c>
      <c r="C106" s="115" t="s">
        <v>93</v>
      </c>
      <c r="D106" s="115" t="s">
        <v>91</v>
      </c>
      <c r="E106" s="116" t="str">
        <f t="shared" si="2"/>
        <v>Tenis</v>
      </c>
    </row>
    <row r="107" spans="2:5" x14ac:dyDescent="0.25">
      <c r="B107" s="115">
        <v>7</v>
      </c>
      <c r="C107" s="115" t="s">
        <v>92</v>
      </c>
      <c r="D107" s="115" t="s">
        <v>95</v>
      </c>
      <c r="E107" s="116" t="str">
        <f t="shared" si="2"/>
        <v>Tenis</v>
      </c>
    </row>
    <row r="108" spans="2:5" x14ac:dyDescent="0.25">
      <c r="B108" s="115">
        <v>10</v>
      </c>
      <c r="C108" s="115" t="s">
        <v>93</v>
      </c>
      <c r="D108" s="115" t="s">
        <v>95</v>
      </c>
      <c r="E108" s="116" t="str">
        <f t="shared" si="2"/>
        <v>Tenis</v>
      </c>
    </row>
    <row r="109" spans="2:5" x14ac:dyDescent="0.25">
      <c r="B109" s="115">
        <v>10</v>
      </c>
      <c r="C109" s="115" t="s">
        <v>90</v>
      </c>
      <c r="D109" s="115" t="s">
        <v>95</v>
      </c>
      <c r="E109" s="116" t="str">
        <f t="shared" si="2"/>
        <v>Equitación</v>
      </c>
    </row>
    <row r="110" spans="2:5" x14ac:dyDescent="0.25">
      <c r="B110" s="115">
        <v>7</v>
      </c>
      <c r="C110" s="115" t="s">
        <v>93</v>
      </c>
      <c r="D110" s="115" t="s">
        <v>95</v>
      </c>
      <c r="E110" s="116" t="str">
        <f t="shared" si="2"/>
        <v>Tenis</v>
      </c>
    </row>
    <row r="111" spans="2:5" x14ac:dyDescent="0.25">
      <c r="B111" s="115">
        <v>11</v>
      </c>
      <c r="C111" s="115" t="s">
        <v>90</v>
      </c>
      <c r="D111" s="115" t="s">
        <v>95</v>
      </c>
      <c r="E111" s="116" t="str">
        <f t="shared" si="2"/>
        <v>Equitación</v>
      </c>
    </row>
    <row r="112" spans="2:5" x14ac:dyDescent="0.25">
      <c r="B112" s="115">
        <v>7</v>
      </c>
      <c r="C112" s="115" t="s">
        <v>92</v>
      </c>
      <c r="D112" s="115" t="s">
        <v>95</v>
      </c>
      <c r="E112" s="116" t="str">
        <f t="shared" si="2"/>
        <v>Tenis</v>
      </c>
    </row>
    <row r="113" spans="2:5" x14ac:dyDescent="0.25">
      <c r="B113" s="115">
        <v>13</v>
      </c>
      <c r="C113" s="115" t="s">
        <v>93</v>
      </c>
      <c r="D113" s="115" t="s">
        <v>91</v>
      </c>
      <c r="E113" s="116" t="str">
        <f t="shared" si="2"/>
        <v>Tenis</v>
      </c>
    </row>
    <row r="114" spans="2:5" x14ac:dyDescent="0.25">
      <c r="B114" s="115">
        <v>7</v>
      </c>
      <c r="C114" s="115" t="s">
        <v>90</v>
      </c>
      <c r="D114" s="115" t="s">
        <v>91</v>
      </c>
      <c r="E114" s="116" t="str">
        <f t="shared" si="2"/>
        <v>Tenis</v>
      </c>
    </row>
    <row r="115" spans="2:5" x14ac:dyDescent="0.25">
      <c r="B115" s="115">
        <v>9</v>
      </c>
      <c r="C115" s="115" t="s">
        <v>93</v>
      </c>
      <c r="D115" s="115" t="s">
        <v>91</v>
      </c>
      <c r="E115" s="116" t="str">
        <f t="shared" si="2"/>
        <v>Tenis</v>
      </c>
    </row>
    <row r="116" spans="2:5" x14ac:dyDescent="0.25">
      <c r="B116" s="115">
        <v>13</v>
      </c>
      <c r="C116" s="115" t="s">
        <v>90</v>
      </c>
      <c r="D116" s="115" t="s">
        <v>95</v>
      </c>
      <c r="E116" s="116" t="str">
        <f t="shared" si="2"/>
        <v>Equitación</v>
      </c>
    </row>
    <row r="117" spans="2:5" x14ac:dyDescent="0.25">
      <c r="B117" s="115">
        <v>13</v>
      </c>
      <c r="C117" s="115" t="s">
        <v>90</v>
      </c>
      <c r="D117" s="115" t="s">
        <v>91</v>
      </c>
      <c r="E117" s="116" t="str">
        <f t="shared" si="2"/>
        <v>Equitación</v>
      </c>
    </row>
    <row r="118" spans="2:5" x14ac:dyDescent="0.25">
      <c r="B118" s="115">
        <v>9</v>
      </c>
      <c r="C118" s="115" t="s">
        <v>90</v>
      </c>
      <c r="D118" s="115" t="s">
        <v>91</v>
      </c>
      <c r="E118" s="116" t="str">
        <f t="shared" si="2"/>
        <v>Equitación</v>
      </c>
    </row>
    <row r="119" spans="2:5" x14ac:dyDescent="0.25">
      <c r="B119" s="115">
        <v>9</v>
      </c>
      <c r="C119" s="115" t="s">
        <v>90</v>
      </c>
      <c r="D119" s="115" t="s">
        <v>95</v>
      </c>
      <c r="E119" s="116" t="str">
        <f t="shared" si="2"/>
        <v>Equitación</v>
      </c>
    </row>
    <row r="120" spans="2:5" x14ac:dyDescent="0.25">
      <c r="B120" s="115">
        <v>12</v>
      </c>
      <c r="C120" s="115" t="s">
        <v>93</v>
      </c>
      <c r="D120" s="115" t="s">
        <v>95</v>
      </c>
      <c r="E120" s="116" t="str">
        <f t="shared" si="2"/>
        <v>Tenis</v>
      </c>
    </row>
    <row r="121" spans="2:5" x14ac:dyDescent="0.25">
      <c r="B121" s="115">
        <v>9</v>
      </c>
      <c r="C121" s="115" t="s">
        <v>92</v>
      </c>
      <c r="D121" s="115" t="s">
        <v>95</v>
      </c>
      <c r="E121" s="116" t="str">
        <f t="shared" si="2"/>
        <v>Tenis</v>
      </c>
    </row>
    <row r="122" spans="2:5" x14ac:dyDescent="0.25">
      <c r="B122" s="115">
        <v>9</v>
      </c>
      <c r="C122" s="115" t="s">
        <v>93</v>
      </c>
      <c r="D122" s="115" t="s">
        <v>91</v>
      </c>
      <c r="E122" s="116" t="str">
        <f t="shared" si="2"/>
        <v>Tenis</v>
      </c>
    </row>
    <row r="123" spans="2:5" x14ac:dyDescent="0.25">
      <c r="B123" s="115">
        <v>8</v>
      </c>
      <c r="C123" s="115" t="s">
        <v>93</v>
      </c>
      <c r="D123" s="115" t="s">
        <v>91</v>
      </c>
      <c r="E123" s="116" t="str">
        <f t="shared" si="2"/>
        <v>Tenis</v>
      </c>
    </row>
    <row r="124" spans="2:5" x14ac:dyDescent="0.25">
      <c r="B124" s="115">
        <v>7</v>
      </c>
      <c r="C124" s="115" t="s">
        <v>90</v>
      </c>
      <c r="D124" s="115" t="s">
        <v>95</v>
      </c>
      <c r="E124" s="116" t="str">
        <f t="shared" si="2"/>
        <v>Tenis</v>
      </c>
    </row>
    <row r="125" spans="2:5" x14ac:dyDescent="0.25">
      <c r="B125" s="115">
        <v>9</v>
      </c>
      <c r="C125" s="115" t="s">
        <v>92</v>
      </c>
      <c r="D125" s="115" t="s">
        <v>95</v>
      </c>
      <c r="E125" s="116" t="str">
        <f t="shared" si="2"/>
        <v>Tenis</v>
      </c>
    </row>
    <row r="126" spans="2:5" x14ac:dyDescent="0.25">
      <c r="B126" s="115">
        <v>13</v>
      </c>
      <c r="C126" s="115" t="s">
        <v>92</v>
      </c>
      <c r="D126" s="115" t="s">
        <v>91</v>
      </c>
      <c r="E126" s="116" t="str">
        <f t="shared" si="2"/>
        <v>Natación</v>
      </c>
    </row>
    <row r="127" spans="2:5" x14ac:dyDescent="0.25">
      <c r="B127" s="115">
        <v>9</v>
      </c>
      <c r="C127" s="115" t="s">
        <v>93</v>
      </c>
      <c r="D127" s="115" t="s">
        <v>95</v>
      </c>
      <c r="E127" s="116" t="str">
        <f t="shared" si="2"/>
        <v>Tenis</v>
      </c>
    </row>
    <row r="128" spans="2:5" x14ac:dyDescent="0.25">
      <c r="B128" s="115">
        <v>13</v>
      </c>
      <c r="C128" s="115" t="s">
        <v>92</v>
      </c>
      <c r="D128" s="115" t="s">
        <v>95</v>
      </c>
      <c r="E128" s="116" t="str">
        <f t="shared" si="2"/>
        <v>Tenis</v>
      </c>
    </row>
    <row r="129" spans="2:5" x14ac:dyDescent="0.25">
      <c r="B129" s="115">
        <v>6</v>
      </c>
      <c r="C129" s="115" t="s">
        <v>90</v>
      </c>
      <c r="D129" s="115" t="s">
        <v>91</v>
      </c>
      <c r="E129" s="116" t="str">
        <f t="shared" si="2"/>
        <v>Tenis</v>
      </c>
    </row>
    <row r="130" spans="2:5" x14ac:dyDescent="0.25">
      <c r="B130" s="115">
        <v>10</v>
      </c>
      <c r="C130" s="115" t="s">
        <v>93</v>
      </c>
      <c r="D130" s="115" t="s">
        <v>95</v>
      </c>
      <c r="E130" s="116" t="str">
        <f t="shared" si="2"/>
        <v>Tenis</v>
      </c>
    </row>
    <row r="131" spans="2:5" x14ac:dyDescent="0.25">
      <c r="B131" s="115">
        <v>8</v>
      </c>
      <c r="C131" s="115" t="s">
        <v>93</v>
      </c>
      <c r="D131" s="115" t="s">
        <v>91</v>
      </c>
      <c r="E131" s="116" t="str">
        <f t="shared" si="2"/>
        <v>Tenis</v>
      </c>
    </row>
    <row r="132" spans="2:5" x14ac:dyDescent="0.25">
      <c r="B132" s="115">
        <v>12</v>
      </c>
      <c r="C132" s="115" t="s">
        <v>93</v>
      </c>
      <c r="D132" s="115" t="s">
        <v>91</v>
      </c>
      <c r="E132" s="116" t="str">
        <f t="shared" si="2"/>
        <v>Tenis</v>
      </c>
    </row>
    <row r="133" spans="2:5" x14ac:dyDescent="0.25">
      <c r="B133" s="115">
        <v>11</v>
      </c>
      <c r="C133" s="115" t="s">
        <v>92</v>
      </c>
      <c r="D133" s="115" t="s">
        <v>91</v>
      </c>
      <c r="E133" s="116" t="str">
        <f t="shared" si="2"/>
        <v>Natación</v>
      </c>
    </row>
    <row r="134" spans="2:5" x14ac:dyDescent="0.25">
      <c r="B134" s="115">
        <v>7</v>
      </c>
      <c r="C134" s="115" t="s">
        <v>90</v>
      </c>
      <c r="D134" s="115" t="s">
        <v>95</v>
      </c>
      <c r="E134" s="116" t="str">
        <f t="shared" si="2"/>
        <v>Tenis</v>
      </c>
    </row>
    <row r="135" spans="2:5" x14ac:dyDescent="0.25">
      <c r="B135" s="115">
        <v>6</v>
      </c>
      <c r="C135" s="115" t="s">
        <v>90</v>
      </c>
      <c r="D135" s="115" t="s">
        <v>91</v>
      </c>
      <c r="E135" s="116" t="str">
        <f t="shared" si="2"/>
        <v>Tenis</v>
      </c>
    </row>
    <row r="136" spans="2:5" x14ac:dyDescent="0.25">
      <c r="B136" s="115">
        <v>10</v>
      </c>
      <c r="C136" s="115" t="s">
        <v>93</v>
      </c>
      <c r="D136" s="115" t="s">
        <v>95</v>
      </c>
      <c r="E136" s="116" t="str">
        <f t="shared" si="2"/>
        <v>Tenis</v>
      </c>
    </row>
    <row r="137" spans="2:5" x14ac:dyDescent="0.25">
      <c r="B137" s="115">
        <v>6</v>
      </c>
      <c r="C137" s="115" t="s">
        <v>92</v>
      </c>
      <c r="D137" s="115" t="s">
        <v>91</v>
      </c>
      <c r="E137" s="116" t="str">
        <f t="shared" si="2"/>
        <v>Natación</v>
      </c>
    </row>
    <row r="138" spans="2:5" x14ac:dyDescent="0.25">
      <c r="B138" s="115">
        <v>9</v>
      </c>
      <c r="C138" s="115" t="s">
        <v>93</v>
      </c>
      <c r="D138" s="115" t="s">
        <v>95</v>
      </c>
      <c r="E138" s="116" t="str">
        <f t="shared" si="2"/>
        <v>Tenis</v>
      </c>
    </row>
    <row r="139" spans="2:5" x14ac:dyDescent="0.25">
      <c r="B139" s="115">
        <v>11</v>
      </c>
      <c r="C139" s="115" t="s">
        <v>90</v>
      </c>
      <c r="D139" s="115" t="s">
        <v>91</v>
      </c>
      <c r="E139" s="116" t="str">
        <f t="shared" si="2"/>
        <v>Equitación</v>
      </c>
    </row>
    <row r="140" spans="2:5" x14ac:dyDescent="0.25">
      <c r="B140" s="115">
        <v>13</v>
      </c>
      <c r="C140" s="115" t="s">
        <v>93</v>
      </c>
      <c r="D140" s="115" t="s">
        <v>91</v>
      </c>
      <c r="E140" s="116" t="str">
        <f t="shared" si="2"/>
        <v>Tenis</v>
      </c>
    </row>
    <row r="141" spans="2:5" x14ac:dyDescent="0.25">
      <c r="B141" s="115">
        <v>7</v>
      </c>
      <c r="C141" s="115" t="s">
        <v>92</v>
      </c>
      <c r="D141" s="115" t="s">
        <v>91</v>
      </c>
      <c r="E141" s="116" t="str">
        <f t="shared" si="2"/>
        <v>Natación</v>
      </c>
    </row>
    <row r="142" spans="2:5" x14ac:dyDescent="0.25">
      <c r="B142" s="115">
        <v>12</v>
      </c>
      <c r="C142" s="115" t="s">
        <v>90</v>
      </c>
      <c r="D142" s="115" t="s">
        <v>91</v>
      </c>
      <c r="E142" s="116" t="str">
        <f t="shared" si="2"/>
        <v>Equitación</v>
      </c>
    </row>
    <row r="143" spans="2:5" x14ac:dyDescent="0.25">
      <c r="B143" s="115">
        <v>7</v>
      </c>
      <c r="C143" s="115" t="s">
        <v>93</v>
      </c>
      <c r="D143" s="115" t="s">
        <v>91</v>
      </c>
      <c r="E143" s="116" t="str">
        <f t="shared" si="2"/>
        <v>Tenis</v>
      </c>
    </row>
    <row r="144" spans="2:5" x14ac:dyDescent="0.25">
      <c r="B144" s="115">
        <v>7</v>
      </c>
      <c r="C144" s="115" t="s">
        <v>92</v>
      </c>
      <c r="D144" s="115" t="s">
        <v>95</v>
      </c>
      <c r="E144" s="116" t="str">
        <f t="shared" si="2"/>
        <v>Tenis</v>
      </c>
    </row>
    <row r="145" spans="2:5" x14ac:dyDescent="0.25">
      <c r="B145" s="115">
        <v>9</v>
      </c>
      <c r="C145" s="115" t="s">
        <v>90</v>
      </c>
      <c r="D145" s="115" t="s">
        <v>95</v>
      </c>
      <c r="E145" s="116" t="str">
        <f t="shared" si="2"/>
        <v>Equitación</v>
      </c>
    </row>
    <row r="146" spans="2:5" x14ac:dyDescent="0.25">
      <c r="B146" s="115">
        <v>6</v>
      </c>
      <c r="C146" s="115" t="s">
        <v>92</v>
      </c>
      <c r="D146" s="115" t="s">
        <v>91</v>
      </c>
      <c r="E146" s="116" t="str">
        <f t="shared" si="2"/>
        <v>Natación</v>
      </c>
    </row>
    <row r="147" spans="2:5" x14ac:dyDescent="0.25">
      <c r="B147" s="115">
        <v>13</v>
      </c>
      <c r="C147" s="115" t="s">
        <v>90</v>
      </c>
      <c r="D147" s="115" t="s">
        <v>95</v>
      </c>
      <c r="E147" s="116" t="str">
        <f t="shared" si="2"/>
        <v>Equitación</v>
      </c>
    </row>
    <row r="148" spans="2:5" x14ac:dyDescent="0.25">
      <c r="B148" s="115">
        <v>12</v>
      </c>
      <c r="C148" s="115" t="s">
        <v>92</v>
      </c>
      <c r="D148" s="115" t="s">
        <v>91</v>
      </c>
      <c r="E148" s="116" t="str">
        <f t="shared" si="2"/>
        <v>Natación</v>
      </c>
    </row>
    <row r="149" spans="2:5" x14ac:dyDescent="0.25">
      <c r="B149" s="115">
        <v>6</v>
      </c>
      <c r="C149" s="115" t="s">
        <v>93</v>
      </c>
      <c r="D149" s="115" t="s">
        <v>91</v>
      </c>
      <c r="E149" s="116" t="str">
        <f t="shared" si="2"/>
        <v>Tenis</v>
      </c>
    </row>
    <row r="150" spans="2:5" x14ac:dyDescent="0.25">
      <c r="B150" s="115">
        <v>12</v>
      </c>
      <c r="C150" s="115" t="s">
        <v>92</v>
      </c>
      <c r="D150" s="115" t="s">
        <v>91</v>
      </c>
      <c r="E150" s="116" t="str">
        <f t="shared" si="2"/>
        <v>Natación</v>
      </c>
    </row>
    <row r="151" spans="2:5" x14ac:dyDescent="0.25">
      <c r="B151" s="115">
        <v>12</v>
      </c>
      <c r="C151" s="115" t="s">
        <v>93</v>
      </c>
      <c r="D151" s="115" t="s">
        <v>91</v>
      </c>
      <c r="E151" s="116" t="str">
        <f t="shared" si="2"/>
        <v>Tenis</v>
      </c>
    </row>
    <row r="152" spans="2:5" x14ac:dyDescent="0.25">
      <c r="B152" s="115">
        <v>9</v>
      </c>
      <c r="C152" s="115" t="s">
        <v>93</v>
      </c>
      <c r="D152" s="115" t="s">
        <v>91</v>
      </c>
      <c r="E152" s="116" t="str">
        <f t="shared" si="2"/>
        <v>Tenis</v>
      </c>
    </row>
    <row r="153" spans="2:5" x14ac:dyDescent="0.25">
      <c r="B153" s="115">
        <v>6</v>
      </c>
      <c r="C153" s="115" t="s">
        <v>93</v>
      </c>
      <c r="D153" s="115" t="s">
        <v>95</v>
      </c>
      <c r="E153" s="116" t="str">
        <f t="shared" ref="E153:E216" si="3">IF(AND(B153&gt;=8,C153="Equitación"),"Equitación",IF(AND(C153=$C$25,D153=$D$24),$C$25,$C$29))</f>
        <v>Tenis</v>
      </c>
    </row>
    <row r="154" spans="2:5" x14ac:dyDescent="0.25">
      <c r="B154" s="115">
        <v>8</v>
      </c>
      <c r="C154" s="115" t="s">
        <v>93</v>
      </c>
      <c r="D154" s="115" t="s">
        <v>95</v>
      </c>
      <c r="E154" s="116" t="str">
        <f t="shared" si="3"/>
        <v>Tenis</v>
      </c>
    </row>
    <row r="155" spans="2:5" x14ac:dyDescent="0.25">
      <c r="B155" s="115">
        <v>11</v>
      </c>
      <c r="C155" s="115" t="s">
        <v>92</v>
      </c>
      <c r="D155" s="115" t="s">
        <v>91</v>
      </c>
      <c r="E155" s="116" t="str">
        <f t="shared" si="3"/>
        <v>Natación</v>
      </c>
    </row>
    <row r="156" spans="2:5" x14ac:dyDescent="0.25">
      <c r="B156" s="115">
        <v>9</v>
      </c>
      <c r="C156" s="115" t="s">
        <v>93</v>
      </c>
      <c r="D156" s="115" t="s">
        <v>95</v>
      </c>
      <c r="E156" s="116" t="str">
        <f t="shared" si="3"/>
        <v>Tenis</v>
      </c>
    </row>
    <row r="157" spans="2:5" x14ac:dyDescent="0.25">
      <c r="B157" s="115">
        <v>7</v>
      </c>
      <c r="C157" s="115" t="s">
        <v>92</v>
      </c>
      <c r="D157" s="115" t="s">
        <v>91</v>
      </c>
      <c r="E157" s="116" t="str">
        <f t="shared" si="3"/>
        <v>Natación</v>
      </c>
    </row>
    <row r="158" spans="2:5" x14ac:dyDescent="0.25">
      <c r="B158" s="115">
        <v>13</v>
      </c>
      <c r="C158" s="115" t="s">
        <v>90</v>
      </c>
      <c r="D158" s="115" t="s">
        <v>95</v>
      </c>
      <c r="E158" s="116" t="str">
        <f t="shared" si="3"/>
        <v>Equitación</v>
      </c>
    </row>
    <row r="159" spans="2:5" x14ac:dyDescent="0.25">
      <c r="B159" s="115">
        <v>7</v>
      </c>
      <c r="C159" s="115" t="s">
        <v>90</v>
      </c>
      <c r="D159" s="115" t="s">
        <v>91</v>
      </c>
      <c r="E159" s="116" t="str">
        <f t="shared" si="3"/>
        <v>Tenis</v>
      </c>
    </row>
    <row r="160" spans="2:5" x14ac:dyDescent="0.25">
      <c r="B160" s="115">
        <v>6</v>
      </c>
      <c r="C160" s="115" t="s">
        <v>93</v>
      </c>
      <c r="D160" s="115" t="s">
        <v>95</v>
      </c>
      <c r="E160" s="116" t="str">
        <f t="shared" si="3"/>
        <v>Tenis</v>
      </c>
    </row>
    <row r="161" spans="2:5" x14ac:dyDescent="0.25">
      <c r="B161" s="115">
        <v>7</v>
      </c>
      <c r="C161" s="115" t="s">
        <v>92</v>
      </c>
      <c r="D161" s="115" t="s">
        <v>91</v>
      </c>
      <c r="E161" s="116" t="str">
        <f t="shared" si="3"/>
        <v>Natación</v>
      </c>
    </row>
    <row r="162" spans="2:5" x14ac:dyDescent="0.25">
      <c r="B162" s="115">
        <v>6</v>
      </c>
      <c r="C162" s="115" t="s">
        <v>90</v>
      </c>
      <c r="D162" s="115" t="s">
        <v>91</v>
      </c>
      <c r="E162" s="116" t="str">
        <f t="shared" si="3"/>
        <v>Tenis</v>
      </c>
    </row>
    <row r="163" spans="2:5" x14ac:dyDescent="0.25">
      <c r="B163" s="115">
        <v>7</v>
      </c>
      <c r="C163" s="115" t="s">
        <v>92</v>
      </c>
      <c r="D163" s="115" t="s">
        <v>91</v>
      </c>
      <c r="E163" s="116" t="str">
        <f t="shared" si="3"/>
        <v>Natación</v>
      </c>
    </row>
    <row r="164" spans="2:5" x14ac:dyDescent="0.25">
      <c r="B164" s="115">
        <v>10</v>
      </c>
      <c r="C164" s="115" t="s">
        <v>92</v>
      </c>
      <c r="D164" s="115" t="s">
        <v>95</v>
      </c>
      <c r="E164" s="116" t="str">
        <f t="shared" si="3"/>
        <v>Tenis</v>
      </c>
    </row>
    <row r="165" spans="2:5" x14ac:dyDescent="0.25">
      <c r="B165" s="115">
        <v>7</v>
      </c>
      <c r="C165" s="115" t="s">
        <v>93</v>
      </c>
      <c r="D165" s="115" t="s">
        <v>91</v>
      </c>
      <c r="E165" s="116" t="str">
        <f t="shared" si="3"/>
        <v>Tenis</v>
      </c>
    </row>
    <row r="166" spans="2:5" x14ac:dyDescent="0.25">
      <c r="B166" s="115">
        <v>7</v>
      </c>
      <c r="C166" s="115" t="s">
        <v>90</v>
      </c>
      <c r="D166" s="115" t="s">
        <v>91</v>
      </c>
      <c r="E166" s="116" t="str">
        <f t="shared" si="3"/>
        <v>Tenis</v>
      </c>
    </row>
    <row r="167" spans="2:5" x14ac:dyDescent="0.25">
      <c r="B167" s="115">
        <v>12</v>
      </c>
      <c r="C167" s="115" t="s">
        <v>93</v>
      </c>
      <c r="D167" s="115" t="s">
        <v>91</v>
      </c>
      <c r="E167" s="116" t="str">
        <f t="shared" si="3"/>
        <v>Tenis</v>
      </c>
    </row>
    <row r="168" spans="2:5" x14ac:dyDescent="0.25">
      <c r="B168" s="115">
        <v>12</v>
      </c>
      <c r="C168" s="115" t="s">
        <v>93</v>
      </c>
      <c r="D168" s="115" t="s">
        <v>91</v>
      </c>
      <c r="E168" s="116" t="str">
        <f t="shared" si="3"/>
        <v>Tenis</v>
      </c>
    </row>
    <row r="169" spans="2:5" x14ac:dyDescent="0.25">
      <c r="B169" s="115">
        <v>7</v>
      </c>
      <c r="C169" s="115" t="s">
        <v>90</v>
      </c>
      <c r="D169" s="115" t="s">
        <v>95</v>
      </c>
      <c r="E169" s="116" t="str">
        <f t="shared" si="3"/>
        <v>Tenis</v>
      </c>
    </row>
    <row r="170" spans="2:5" x14ac:dyDescent="0.25">
      <c r="B170" s="115">
        <v>6</v>
      </c>
      <c r="C170" s="115" t="s">
        <v>90</v>
      </c>
      <c r="D170" s="115" t="s">
        <v>95</v>
      </c>
      <c r="E170" s="116" t="str">
        <f t="shared" si="3"/>
        <v>Tenis</v>
      </c>
    </row>
    <row r="171" spans="2:5" x14ac:dyDescent="0.25">
      <c r="B171" s="115">
        <v>13</v>
      </c>
      <c r="C171" s="115" t="s">
        <v>90</v>
      </c>
      <c r="D171" s="115" t="s">
        <v>95</v>
      </c>
      <c r="E171" s="116" t="str">
        <f t="shared" si="3"/>
        <v>Equitación</v>
      </c>
    </row>
    <row r="172" spans="2:5" x14ac:dyDescent="0.25">
      <c r="B172" s="115">
        <v>9</v>
      </c>
      <c r="C172" s="115" t="s">
        <v>92</v>
      </c>
      <c r="D172" s="115" t="s">
        <v>91</v>
      </c>
      <c r="E172" s="116" t="str">
        <f t="shared" si="3"/>
        <v>Natación</v>
      </c>
    </row>
    <row r="173" spans="2:5" x14ac:dyDescent="0.25">
      <c r="B173" s="115">
        <v>8</v>
      </c>
      <c r="C173" s="115" t="s">
        <v>90</v>
      </c>
      <c r="D173" s="115" t="s">
        <v>95</v>
      </c>
      <c r="E173" s="116" t="str">
        <f t="shared" si="3"/>
        <v>Equitación</v>
      </c>
    </row>
    <row r="174" spans="2:5" x14ac:dyDescent="0.25">
      <c r="B174" s="115">
        <v>11</v>
      </c>
      <c r="C174" s="115" t="s">
        <v>92</v>
      </c>
      <c r="D174" s="115" t="s">
        <v>95</v>
      </c>
      <c r="E174" s="116" t="str">
        <f t="shared" si="3"/>
        <v>Tenis</v>
      </c>
    </row>
    <row r="175" spans="2:5" x14ac:dyDescent="0.25">
      <c r="B175" s="115">
        <v>9</v>
      </c>
      <c r="C175" s="115" t="s">
        <v>90</v>
      </c>
      <c r="D175" s="115" t="s">
        <v>91</v>
      </c>
      <c r="E175" s="116" t="str">
        <f t="shared" si="3"/>
        <v>Equitación</v>
      </c>
    </row>
    <row r="176" spans="2:5" x14ac:dyDescent="0.25">
      <c r="B176" s="115">
        <v>11</v>
      </c>
      <c r="C176" s="115" t="s">
        <v>90</v>
      </c>
      <c r="D176" s="115" t="s">
        <v>95</v>
      </c>
      <c r="E176" s="116" t="str">
        <f t="shared" si="3"/>
        <v>Equitación</v>
      </c>
    </row>
    <row r="177" spans="2:5" x14ac:dyDescent="0.25">
      <c r="B177" s="115">
        <v>5</v>
      </c>
      <c r="C177" s="115" t="s">
        <v>92</v>
      </c>
      <c r="D177" s="115" t="s">
        <v>91</v>
      </c>
      <c r="E177" s="116" t="str">
        <f t="shared" si="3"/>
        <v>Natación</v>
      </c>
    </row>
    <row r="178" spans="2:5" x14ac:dyDescent="0.25">
      <c r="B178" s="115">
        <v>7</v>
      </c>
      <c r="C178" s="115" t="s">
        <v>90</v>
      </c>
      <c r="D178" s="115" t="s">
        <v>91</v>
      </c>
      <c r="E178" s="116" t="str">
        <f t="shared" si="3"/>
        <v>Tenis</v>
      </c>
    </row>
    <row r="179" spans="2:5" x14ac:dyDescent="0.25">
      <c r="B179" s="115">
        <v>5</v>
      </c>
      <c r="C179" s="115" t="s">
        <v>92</v>
      </c>
      <c r="D179" s="115" t="s">
        <v>91</v>
      </c>
      <c r="E179" s="116" t="str">
        <f t="shared" si="3"/>
        <v>Natación</v>
      </c>
    </row>
    <row r="180" spans="2:5" x14ac:dyDescent="0.25">
      <c r="B180" s="115">
        <v>11</v>
      </c>
      <c r="C180" s="115" t="s">
        <v>92</v>
      </c>
      <c r="D180" s="115" t="s">
        <v>91</v>
      </c>
      <c r="E180" s="116" t="str">
        <f t="shared" si="3"/>
        <v>Natación</v>
      </c>
    </row>
    <row r="181" spans="2:5" x14ac:dyDescent="0.25">
      <c r="B181" s="115">
        <v>13</v>
      </c>
      <c r="C181" s="115" t="s">
        <v>92</v>
      </c>
      <c r="D181" s="115" t="s">
        <v>95</v>
      </c>
      <c r="E181" s="116" t="str">
        <f t="shared" si="3"/>
        <v>Tenis</v>
      </c>
    </row>
    <row r="182" spans="2:5" x14ac:dyDescent="0.25">
      <c r="B182" s="115">
        <v>8</v>
      </c>
      <c r="C182" s="115" t="s">
        <v>90</v>
      </c>
      <c r="D182" s="115" t="s">
        <v>91</v>
      </c>
      <c r="E182" s="116" t="str">
        <f t="shared" si="3"/>
        <v>Equitación</v>
      </c>
    </row>
    <row r="183" spans="2:5" x14ac:dyDescent="0.25">
      <c r="B183" s="115">
        <v>10</v>
      </c>
      <c r="C183" s="115" t="s">
        <v>93</v>
      </c>
      <c r="D183" s="115" t="s">
        <v>91</v>
      </c>
      <c r="E183" s="116" t="str">
        <f t="shared" si="3"/>
        <v>Tenis</v>
      </c>
    </row>
    <row r="184" spans="2:5" x14ac:dyDescent="0.25">
      <c r="B184" s="115">
        <v>11</v>
      </c>
      <c r="C184" s="115" t="s">
        <v>92</v>
      </c>
      <c r="D184" s="115" t="s">
        <v>91</v>
      </c>
      <c r="E184" s="116" t="str">
        <f t="shared" si="3"/>
        <v>Natación</v>
      </c>
    </row>
    <row r="185" spans="2:5" x14ac:dyDescent="0.25">
      <c r="B185" s="115">
        <v>9</v>
      </c>
      <c r="C185" s="115" t="s">
        <v>93</v>
      </c>
      <c r="D185" s="115" t="s">
        <v>95</v>
      </c>
      <c r="E185" s="116" t="str">
        <f t="shared" si="3"/>
        <v>Tenis</v>
      </c>
    </row>
    <row r="186" spans="2:5" x14ac:dyDescent="0.25">
      <c r="B186" s="115">
        <v>9</v>
      </c>
      <c r="C186" s="115" t="s">
        <v>90</v>
      </c>
      <c r="D186" s="115" t="s">
        <v>95</v>
      </c>
      <c r="E186" s="116" t="str">
        <f t="shared" si="3"/>
        <v>Equitación</v>
      </c>
    </row>
    <row r="187" spans="2:5" x14ac:dyDescent="0.25">
      <c r="B187" s="115">
        <v>12</v>
      </c>
      <c r="C187" s="115" t="s">
        <v>92</v>
      </c>
      <c r="D187" s="115" t="s">
        <v>95</v>
      </c>
      <c r="E187" s="116" t="str">
        <f t="shared" si="3"/>
        <v>Tenis</v>
      </c>
    </row>
    <row r="188" spans="2:5" x14ac:dyDescent="0.25">
      <c r="B188" s="115">
        <v>11</v>
      </c>
      <c r="C188" s="115" t="s">
        <v>93</v>
      </c>
      <c r="D188" s="115" t="s">
        <v>91</v>
      </c>
      <c r="E188" s="116" t="str">
        <f t="shared" si="3"/>
        <v>Tenis</v>
      </c>
    </row>
    <row r="189" spans="2:5" x14ac:dyDescent="0.25">
      <c r="B189" s="115">
        <v>13</v>
      </c>
      <c r="C189" s="115" t="s">
        <v>93</v>
      </c>
      <c r="D189" s="115" t="s">
        <v>91</v>
      </c>
      <c r="E189" s="116" t="str">
        <f t="shared" si="3"/>
        <v>Tenis</v>
      </c>
    </row>
    <row r="190" spans="2:5" x14ac:dyDescent="0.25">
      <c r="B190" s="115">
        <v>5</v>
      </c>
      <c r="C190" s="115" t="s">
        <v>90</v>
      </c>
      <c r="D190" s="115" t="s">
        <v>95</v>
      </c>
      <c r="E190" s="116" t="str">
        <f t="shared" si="3"/>
        <v>Tenis</v>
      </c>
    </row>
    <row r="191" spans="2:5" x14ac:dyDescent="0.25">
      <c r="B191" s="115">
        <v>7</v>
      </c>
      <c r="C191" s="115" t="s">
        <v>90</v>
      </c>
      <c r="D191" s="115" t="s">
        <v>91</v>
      </c>
      <c r="E191" s="116" t="str">
        <f t="shared" si="3"/>
        <v>Tenis</v>
      </c>
    </row>
    <row r="192" spans="2:5" x14ac:dyDescent="0.25">
      <c r="B192" s="115">
        <v>11</v>
      </c>
      <c r="C192" s="115" t="s">
        <v>90</v>
      </c>
      <c r="D192" s="115" t="s">
        <v>95</v>
      </c>
      <c r="E192" s="116" t="str">
        <f t="shared" si="3"/>
        <v>Equitación</v>
      </c>
    </row>
    <row r="193" spans="2:5" x14ac:dyDescent="0.25">
      <c r="B193" s="115">
        <v>7</v>
      </c>
      <c r="C193" s="115" t="s">
        <v>93</v>
      </c>
      <c r="D193" s="115" t="s">
        <v>91</v>
      </c>
      <c r="E193" s="116" t="str">
        <f t="shared" si="3"/>
        <v>Tenis</v>
      </c>
    </row>
    <row r="194" spans="2:5" x14ac:dyDescent="0.25">
      <c r="B194" s="115">
        <v>13</v>
      </c>
      <c r="C194" s="115" t="s">
        <v>93</v>
      </c>
      <c r="D194" s="115" t="s">
        <v>95</v>
      </c>
      <c r="E194" s="116" t="str">
        <f t="shared" si="3"/>
        <v>Tenis</v>
      </c>
    </row>
    <row r="195" spans="2:5" x14ac:dyDescent="0.25">
      <c r="B195" s="115">
        <v>13</v>
      </c>
      <c r="C195" s="115" t="s">
        <v>92</v>
      </c>
      <c r="D195" s="115" t="s">
        <v>91</v>
      </c>
      <c r="E195" s="116" t="str">
        <f t="shared" si="3"/>
        <v>Natación</v>
      </c>
    </row>
    <row r="196" spans="2:5" x14ac:dyDescent="0.25">
      <c r="B196" s="115">
        <v>6</v>
      </c>
      <c r="C196" s="115" t="s">
        <v>90</v>
      </c>
      <c r="D196" s="115" t="s">
        <v>95</v>
      </c>
      <c r="E196" s="116" t="str">
        <f t="shared" si="3"/>
        <v>Tenis</v>
      </c>
    </row>
    <row r="197" spans="2:5" x14ac:dyDescent="0.25">
      <c r="B197" s="115">
        <v>5</v>
      </c>
      <c r="C197" s="115" t="s">
        <v>93</v>
      </c>
      <c r="D197" s="115" t="s">
        <v>95</v>
      </c>
      <c r="E197" s="116" t="str">
        <f t="shared" si="3"/>
        <v>Tenis</v>
      </c>
    </row>
    <row r="198" spans="2:5" x14ac:dyDescent="0.25">
      <c r="B198" s="115">
        <v>8</v>
      </c>
      <c r="C198" s="115" t="s">
        <v>90</v>
      </c>
      <c r="D198" s="115" t="s">
        <v>95</v>
      </c>
      <c r="E198" s="116" t="str">
        <f t="shared" si="3"/>
        <v>Equitación</v>
      </c>
    </row>
    <row r="199" spans="2:5" x14ac:dyDescent="0.25">
      <c r="B199" s="115">
        <v>9</v>
      </c>
      <c r="C199" s="115" t="s">
        <v>93</v>
      </c>
      <c r="D199" s="115" t="s">
        <v>91</v>
      </c>
      <c r="E199" s="116" t="str">
        <f t="shared" si="3"/>
        <v>Tenis</v>
      </c>
    </row>
    <row r="200" spans="2:5" x14ac:dyDescent="0.25">
      <c r="B200" s="115">
        <v>8</v>
      </c>
      <c r="C200" s="115" t="s">
        <v>92</v>
      </c>
      <c r="D200" s="115" t="s">
        <v>91</v>
      </c>
      <c r="E200" s="116" t="str">
        <f t="shared" si="3"/>
        <v>Natación</v>
      </c>
    </row>
    <row r="201" spans="2:5" x14ac:dyDescent="0.25">
      <c r="B201" s="115">
        <v>10</v>
      </c>
      <c r="C201" s="115" t="s">
        <v>92</v>
      </c>
      <c r="D201" s="115" t="s">
        <v>91</v>
      </c>
      <c r="E201" s="116" t="str">
        <f t="shared" si="3"/>
        <v>Natación</v>
      </c>
    </row>
    <row r="202" spans="2:5" x14ac:dyDescent="0.25">
      <c r="B202" s="115">
        <v>12</v>
      </c>
      <c r="C202" s="115" t="s">
        <v>92</v>
      </c>
      <c r="D202" s="115" t="s">
        <v>91</v>
      </c>
      <c r="E202" s="116" t="str">
        <f t="shared" si="3"/>
        <v>Natación</v>
      </c>
    </row>
    <row r="203" spans="2:5" x14ac:dyDescent="0.25">
      <c r="B203" s="115">
        <v>5</v>
      </c>
      <c r="C203" s="115" t="s">
        <v>90</v>
      </c>
      <c r="D203" s="115" t="s">
        <v>95</v>
      </c>
      <c r="E203" s="116" t="str">
        <f t="shared" si="3"/>
        <v>Tenis</v>
      </c>
    </row>
    <row r="204" spans="2:5" x14ac:dyDescent="0.25">
      <c r="B204" s="115">
        <v>11</v>
      </c>
      <c r="C204" s="115" t="s">
        <v>90</v>
      </c>
      <c r="D204" s="115" t="s">
        <v>95</v>
      </c>
      <c r="E204" s="116" t="str">
        <f t="shared" si="3"/>
        <v>Equitación</v>
      </c>
    </row>
    <row r="205" spans="2:5" x14ac:dyDescent="0.25">
      <c r="B205" s="115">
        <v>8</v>
      </c>
      <c r="C205" s="115" t="s">
        <v>92</v>
      </c>
      <c r="D205" s="115" t="s">
        <v>95</v>
      </c>
      <c r="E205" s="116" t="str">
        <f t="shared" si="3"/>
        <v>Tenis</v>
      </c>
    </row>
    <row r="206" spans="2:5" x14ac:dyDescent="0.25">
      <c r="B206" s="115">
        <v>9</v>
      </c>
      <c r="C206" s="115" t="s">
        <v>90</v>
      </c>
      <c r="D206" s="115" t="s">
        <v>95</v>
      </c>
      <c r="E206" s="116" t="str">
        <f t="shared" si="3"/>
        <v>Equitación</v>
      </c>
    </row>
    <row r="207" spans="2:5" x14ac:dyDescent="0.25">
      <c r="B207" s="115">
        <v>9</v>
      </c>
      <c r="C207" s="115" t="s">
        <v>92</v>
      </c>
      <c r="D207" s="115" t="s">
        <v>95</v>
      </c>
      <c r="E207" s="116" t="str">
        <f t="shared" si="3"/>
        <v>Tenis</v>
      </c>
    </row>
    <row r="208" spans="2:5" x14ac:dyDescent="0.25">
      <c r="B208" s="115">
        <v>12</v>
      </c>
      <c r="C208" s="115" t="s">
        <v>90</v>
      </c>
      <c r="D208" s="115" t="s">
        <v>95</v>
      </c>
      <c r="E208" s="116" t="str">
        <f t="shared" si="3"/>
        <v>Equitación</v>
      </c>
    </row>
    <row r="209" spans="2:5" x14ac:dyDescent="0.25">
      <c r="B209" s="115">
        <v>11</v>
      </c>
      <c r="C209" s="115" t="s">
        <v>90</v>
      </c>
      <c r="D209" s="115" t="s">
        <v>95</v>
      </c>
      <c r="E209" s="116" t="str">
        <f t="shared" si="3"/>
        <v>Equitación</v>
      </c>
    </row>
    <row r="210" spans="2:5" x14ac:dyDescent="0.25">
      <c r="B210" s="115">
        <v>7</v>
      </c>
      <c r="C210" s="115" t="s">
        <v>90</v>
      </c>
      <c r="D210" s="115" t="s">
        <v>91</v>
      </c>
      <c r="E210" s="116" t="str">
        <f t="shared" si="3"/>
        <v>Tenis</v>
      </c>
    </row>
    <row r="211" spans="2:5" x14ac:dyDescent="0.25">
      <c r="B211" s="115">
        <v>5</v>
      </c>
      <c r="C211" s="115" t="s">
        <v>90</v>
      </c>
      <c r="D211" s="115" t="s">
        <v>91</v>
      </c>
      <c r="E211" s="116" t="str">
        <f t="shared" si="3"/>
        <v>Tenis</v>
      </c>
    </row>
    <row r="212" spans="2:5" x14ac:dyDescent="0.25">
      <c r="B212" s="115">
        <v>6</v>
      </c>
      <c r="C212" s="115" t="s">
        <v>92</v>
      </c>
      <c r="D212" s="115" t="s">
        <v>91</v>
      </c>
      <c r="E212" s="116" t="str">
        <f t="shared" si="3"/>
        <v>Natación</v>
      </c>
    </row>
    <row r="213" spans="2:5" x14ac:dyDescent="0.25">
      <c r="B213" s="115">
        <v>11</v>
      </c>
      <c r="C213" s="115" t="s">
        <v>93</v>
      </c>
      <c r="D213" s="115" t="s">
        <v>91</v>
      </c>
      <c r="E213" s="116" t="str">
        <f t="shared" si="3"/>
        <v>Tenis</v>
      </c>
    </row>
    <row r="214" spans="2:5" x14ac:dyDescent="0.25">
      <c r="B214" s="115">
        <v>8</v>
      </c>
      <c r="C214" s="115" t="s">
        <v>92</v>
      </c>
      <c r="D214" s="115" t="s">
        <v>91</v>
      </c>
      <c r="E214" s="116" t="str">
        <f t="shared" si="3"/>
        <v>Natación</v>
      </c>
    </row>
    <row r="215" spans="2:5" x14ac:dyDescent="0.25">
      <c r="B215" s="115">
        <v>8</v>
      </c>
      <c r="C215" s="115" t="s">
        <v>93</v>
      </c>
      <c r="D215" s="115" t="s">
        <v>95</v>
      </c>
      <c r="E215" s="116" t="str">
        <f t="shared" si="3"/>
        <v>Tenis</v>
      </c>
    </row>
    <row r="216" spans="2:5" x14ac:dyDescent="0.25">
      <c r="B216" s="115">
        <v>13</v>
      </c>
      <c r="C216" s="115" t="s">
        <v>92</v>
      </c>
      <c r="D216" s="115" t="s">
        <v>91</v>
      </c>
      <c r="E216" s="116" t="str">
        <f t="shared" si="3"/>
        <v>Natación</v>
      </c>
    </row>
    <row r="217" spans="2:5" x14ac:dyDescent="0.25">
      <c r="B217" s="115">
        <v>13</v>
      </c>
      <c r="C217" s="115" t="s">
        <v>90</v>
      </c>
      <c r="D217" s="115" t="s">
        <v>95</v>
      </c>
      <c r="E217" s="116" t="str">
        <f t="shared" ref="E217:E280" si="4">IF(AND(B217&gt;=8,C217="Equitación"),"Equitación",IF(AND(C217=$C$25,D217=$D$24),$C$25,$C$29))</f>
        <v>Equitación</v>
      </c>
    </row>
    <row r="218" spans="2:5" x14ac:dyDescent="0.25">
      <c r="B218" s="115">
        <v>7</v>
      </c>
      <c r="C218" s="115" t="s">
        <v>90</v>
      </c>
      <c r="D218" s="115" t="s">
        <v>95</v>
      </c>
      <c r="E218" s="116" t="str">
        <f t="shared" si="4"/>
        <v>Tenis</v>
      </c>
    </row>
    <row r="219" spans="2:5" x14ac:dyDescent="0.25">
      <c r="B219" s="115">
        <v>13</v>
      </c>
      <c r="C219" s="115" t="s">
        <v>93</v>
      </c>
      <c r="D219" s="115" t="s">
        <v>95</v>
      </c>
      <c r="E219" s="116" t="str">
        <f t="shared" si="4"/>
        <v>Tenis</v>
      </c>
    </row>
    <row r="220" spans="2:5" x14ac:dyDescent="0.25">
      <c r="B220" s="115">
        <v>11</v>
      </c>
      <c r="C220" s="115" t="s">
        <v>92</v>
      </c>
      <c r="D220" s="115" t="s">
        <v>91</v>
      </c>
      <c r="E220" s="116" t="str">
        <f t="shared" si="4"/>
        <v>Natación</v>
      </c>
    </row>
    <row r="221" spans="2:5" x14ac:dyDescent="0.25">
      <c r="B221" s="115">
        <v>9</v>
      </c>
      <c r="C221" s="115" t="s">
        <v>90</v>
      </c>
      <c r="D221" s="115" t="s">
        <v>91</v>
      </c>
      <c r="E221" s="116" t="str">
        <f t="shared" si="4"/>
        <v>Equitación</v>
      </c>
    </row>
    <row r="222" spans="2:5" x14ac:dyDescent="0.25">
      <c r="B222" s="115">
        <v>10</v>
      </c>
      <c r="C222" s="115" t="s">
        <v>93</v>
      </c>
      <c r="D222" s="115" t="s">
        <v>91</v>
      </c>
      <c r="E222" s="116" t="str">
        <f t="shared" si="4"/>
        <v>Tenis</v>
      </c>
    </row>
    <row r="223" spans="2:5" x14ac:dyDescent="0.25">
      <c r="B223" s="115">
        <v>11</v>
      </c>
      <c r="C223" s="115" t="s">
        <v>92</v>
      </c>
      <c r="D223" s="115" t="s">
        <v>95</v>
      </c>
      <c r="E223" s="116" t="str">
        <f t="shared" si="4"/>
        <v>Tenis</v>
      </c>
    </row>
    <row r="224" spans="2:5" x14ac:dyDescent="0.25">
      <c r="B224" s="115">
        <v>10</v>
      </c>
      <c r="C224" s="115" t="s">
        <v>92</v>
      </c>
      <c r="D224" s="115" t="s">
        <v>91</v>
      </c>
      <c r="E224" s="116" t="str">
        <f t="shared" si="4"/>
        <v>Natación</v>
      </c>
    </row>
    <row r="225" spans="2:5" x14ac:dyDescent="0.25">
      <c r="B225" s="115">
        <v>12</v>
      </c>
      <c r="C225" s="115" t="s">
        <v>90</v>
      </c>
      <c r="D225" s="115" t="s">
        <v>95</v>
      </c>
      <c r="E225" s="116" t="str">
        <f t="shared" si="4"/>
        <v>Equitación</v>
      </c>
    </row>
    <row r="226" spans="2:5" x14ac:dyDescent="0.25">
      <c r="B226" s="115">
        <v>7</v>
      </c>
      <c r="C226" s="115" t="s">
        <v>90</v>
      </c>
      <c r="D226" s="115" t="s">
        <v>91</v>
      </c>
      <c r="E226" s="116" t="str">
        <f t="shared" si="4"/>
        <v>Tenis</v>
      </c>
    </row>
    <row r="227" spans="2:5" x14ac:dyDescent="0.25">
      <c r="B227" s="115">
        <v>10</v>
      </c>
      <c r="C227" s="115" t="s">
        <v>93</v>
      </c>
      <c r="D227" s="115" t="s">
        <v>91</v>
      </c>
      <c r="E227" s="116" t="str">
        <f t="shared" si="4"/>
        <v>Tenis</v>
      </c>
    </row>
    <row r="228" spans="2:5" x14ac:dyDescent="0.25">
      <c r="B228" s="115">
        <v>9</v>
      </c>
      <c r="C228" s="115" t="s">
        <v>92</v>
      </c>
      <c r="D228" s="115" t="s">
        <v>91</v>
      </c>
      <c r="E228" s="116" t="str">
        <f t="shared" si="4"/>
        <v>Natación</v>
      </c>
    </row>
    <row r="229" spans="2:5" x14ac:dyDescent="0.25">
      <c r="B229" s="115">
        <v>9</v>
      </c>
      <c r="C229" s="115" t="s">
        <v>90</v>
      </c>
      <c r="D229" s="115" t="s">
        <v>95</v>
      </c>
      <c r="E229" s="116" t="str">
        <f t="shared" si="4"/>
        <v>Equitación</v>
      </c>
    </row>
    <row r="230" spans="2:5" x14ac:dyDescent="0.25">
      <c r="B230" s="115">
        <v>7</v>
      </c>
      <c r="C230" s="115" t="s">
        <v>92</v>
      </c>
      <c r="D230" s="115" t="s">
        <v>91</v>
      </c>
      <c r="E230" s="116" t="str">
        <f t="shared" si="4"/>
        <v>Natación</v>
      </c>
    </row>
    <row r="231" spans="2:5" x14ac:dyDescent="0.25">
      <c r="B231" s="115">
        <v>11</v>
      </c>
      <c r="C231" s="115" t="s">
        <v>93</v>
      </c>
      <c r="D231" s="115" t="s">
        <v>95</v>
      </c>
      <c r="E231" s="116" t="str">
        <f t="shared" si="4"/>
        <v>Tenis</v>
      </c>
    </row>
    <row r="232" spans="2:5" x14ac:dyDescent="0.25">
      <c r="B232" s="115">
        <v>13</v>
      </c>
      <c r="C232" s="115" t="s">
        <v>90</v>
      </c>
      <c r="D232" s="115" t="s">
        <v>91</v>
      </c>
      <c r="E232" s="116" t="str">
        <f t="shared" si="4"/>
        <v>Equitación</v>
      </c>
    </row>
    <row r="233" spans="2:5" x14ac:dyDescent="0.25">
      <c r="B233" s="115">
        <v>9</v>
      </c>
      <c r="C233" s="115" t="s">
        <v>93</v>
      </c>
      <c r="D233" s="115" t="s">
        <v>91</v>
      </c>
      <c r="E233" s="116" t="str">
        <f t="shared" si="4"/>
        <v>Tenis</v>
      </c>
    </row>
    <row r="234" spans="2:5" x14ac:dyDescent="0.25">
      <c r="B234" s="115">
        <v>10</v>
      </c>
      <c r="C234" s="115" t="s">
        <v>90</v>
      </c>
      <c r="D234" s="115" t="s">
        <v>91</v>
      </c>
      <c r="E234" s="116" t="str">
        <f t="shared" si="4"/>
        <v>Equitación</v>
      </c>
    </row>
    <row r="235" spans="2:5" x14ac:dyDescent="0.25">
      <c r="B235" s="115">
        <v>7</v>
      </c>
      <c r="C235" s="115" t="s">
        <v>93</v>
      </c>
      <c r="D235" s="115" t="s">
        <v>95</v>
      </c>
      <c r="E235" s="116" t="str">
        <f t="shared" si="4"/>
        <v>Tenis</v>
      </c>
    </row>
    <row r="236" spans="2:5" x14ac:dyDescent="0.25">
      <c r="B236" s="115">
        <v>12</v>
      </c>
      <c r="C236" s="115" t="s">
        <v>92</v>
      </c>
      <c r="D236" s="115" t="s">
        <v>95</v>
      </c>
      <c r="E236" s="116" t="str">
        <f t="shared" si="4"/>
        <v>Tenis</v>
      </c>
    </row>
    <row r="237" spans="2:5" x14ac:dyDescent="0.25">
      <c r="B237" s="115">
        <v>11</v>
      </c>
      <c r="C237" s="115" t="s">
        <v>90</v>
      </c>
      <c r="D237" s="115" t="s">
        <v>91</v>
      </c>
      <c r="E237" s="116" t="str">
        <f t="shared" si="4"/>
        <v>Equitación</v>
      </c>
    </row>
    <row r="238" spans="2:5" x14ac:dyDescent="0.25">
      <c r="B238" s="115">
        <v>13</v>
      </c>
      <c r="C238" s="115" t="s">
        <v>93</v>
      </c>
      <c r="D238" s="115" t="s">
        <v>91</v>
      </c>
      <c r="E238" s="116" t="str">
        <f t="shared" si="4"/>
        <v>Tenis</v>
      </c>
    </row>
    <row r="239" spans="2:5" x14ac:dyDescent="0.25">
      <c r="B239" s="115">
        <v>7</v>
      </c>
      <c r="C239" s="115" t="s">
        <v>90</v>
      </c>
      <c r="D239" s="115" t="s">
        <v>95</v>
      </c>
      <c r="E239" s="116" t="str">
        <f t="shared" si="4"/>
        <v>Tenis</v>
      </c>
    </row>
    <row r="240" spans="2:5" x14ac:dyDescent="0.25">
      <c r="B240" s="115">
        <v>10</v>
      </c>
      <c r="C240" s="115" t="s">
        <v>93</v>
      </c>
      <c r="D240" s="115" t="s">
        <v>91</v>
      </c>
      <c r="E240" s="116" t="str">
        <f t="shared" si="4"/>
        <v>Tenis</v>
      </c>
    </row>
    <row r="241" spans="2:5" x14ac:dyDescent="0.25">
      <c r="B241" s="115">
        <v>5</v>
      </c>
      <c r="C241" s="115" t="s">
        <v>90</v>
      </c>
      <c r="D241" s="115" t="s">
        <v>91</v>
      </c>
      <c r="E241" s="116" t="str">
        <f t="shared" si="4"/>
        <v>Tenis</v>
      </c>
    </row>
    <row r="242" spans="2:5" x14ac:dyDescent="0.25">
      <c r="B242" s="115">
        <v>6</v>
      </c>
      <c r="C242" s="115" t="s">
        <v>90</v>
      </c>
      <c r="D242" s="115" t="s">
        <v>91</v>
      </c>
      <c r="E242" s="116" t="str">
        <f t="shared" si="4"/>
        <v>Tenis</v>
      </c>
    </row>
    <row r="243" spans="2:5" x14ac:dyDescent="0.25">
      <c r="B243" s="115">
        <v>7</v>
      </c>
      <c r="C243" s="115" t="s">
        <v>90</v>
      </c>
      <c r="D243" s="115" t="s">
        <v>91</v>
      </c>
      <c r="E243" s="116" t="str">
        <f t="shared" si="4"/>
        <v>Tenis</v>
      </c>
    </row>
    <row r="244" spans="2:5" x14ac:dyDescent="0.25">
      <c r="B244" s="115">
        <v>5</v>
      </c>
      <c r="C244" s="115" t="s">
        <v>92</v>
      </c>
      <c r="D244" s="115" t="s">
        <v>95</v>
      </c>
      <c r="E244" s="116" t="str">
        <f t="shared" si="4"/>
        <v>Tenis</v>
      </c>
    </row>
    <row r="245" spans="2:5" x14ac:dyDescent="0.25">
      <c r="B245" s="115">
        <v>8</v>
      </c>
      <c r="C245" s="115" t="s">
        <v>92</v>
      </c>
      <c r="D245" s="115" t="s">
        <v>91</v>
      </c>
      <c r="E245" s="116" t="str">
        <f t="shared" si="4"/>
        <v>Natación</v>
      </c>
    </row>
    <row r="246" spans="2:5" x14ac:dyDescent="0.25">
      <c r="B246" s="115">
        <v>12</v>
      </c>
      <c r="C246" s="115" t="s">
        <v>93</v>
      </c>
      <c r="D246" s="115" t="s">
        <v>91</v>
      </c>
      <c r="E246" s="116" t="str">
        <f t="shared" si="4"/>
        <v>Tenis</v>
      </c>
    </row>
    <row r="247" spans="2:5" x14ac:dyDescent="0.25">
      <c r="B247" s="115">
        <v>11</v>
      </c>
      <c r="C247" s="115" t="s">
        <v>90</v>
      </c>
      <c r="D247" s="115" t="s">
        <v>95</v>
      </c>
      <c r="E247" s="116" t="str">
        <f t="shared" si="4"/>
        <v>Equitación</v>
      </c>
    </row>
    <row r="248" spans="2:5" x14ac:dyDescent="0.25">
      <c r="B248" s="115">
        <v>6</v>
      </c>
      <c r="C248" s="115" t="s">
        <v>92</v>
      </c>
      <c r="D248" s="115" t="s">
        <v>91</v>
      </c>
      <c r="E248" s="116" t="str">
        <f t="shared" si="4"/>
        <v>Natación</v>
      </c>
    </row>
    <row r="249" spans="2:5" x14ac:dyDescent="0.25">
      <c r="B249" s="115">
        <v>12</v>
      </c>
      <c r="C249" s="115" t="s">
        <v>93</v>
      </c>
      <c r="D249" s="115" t="s">
        <v>95</v>
      </c>
      <c r="E249" s="116" t="str">
        <f t="shared" si="4"/>
        <v>Tenis</v>
      </c>
    </row>
    <row r="250" spans="2:5" x14ac:dyDescent="0.25">
      <c r="B250" s="115">
        <v>10</v>
      </c>
      <c r="C250" s="115" t="s">
        <v>92</v>
      </c>
      <c r="D250" s="115" t="s">
        <v>91</v>
      </c>
      <c r="E250" s="116" t="str">
        <f t="shared" si="4"/>
        <v>Natación</v>
      </c>
    </row>
    <row r="251" spans="2:5" x14ac:dyDescent="0.25">
      <c r="B251" s="115">
        <v>6</v>
      </c>
      <c r="C251" s="115" t="s">
        <v>90</v>
      </c>
      <c r="D251" s="115" t="s">
        <v>95</v>
      </c>
      <c r="E251" s="116" t="str">
        <f t="shared" si="4"/>
        <v>Tenis</v>
      </c>
    </row>
    <row r="252" spans="2:5" x14ac:dyDescent="0.25">
      <c r="B252" s="115">
        <v>6</v>
      </c>
      <c r="C252" s="115" t="s">
        <v>93</v>
      </c>
      <c r="D252" s="115" t="s">
        <v>95</v>
      </c>
      <c r="E252" s="116" t="str">
        <f t="shared" si="4"/>
        <v>Tenis</v>
      </c>
    </row>
    <row r="253" spans="2:5" x14ac:dyDescent="0.25">
      <c r="B253" s="115">
        <v>12</v>
      </c>
      <c r="C253" s="115" t="s">
        <v>93</v>
      </c>
      <c r="D253" s="115" t="s">
        <v>95</v>
      </c>
      <c r="E253" s="116" t="str">
        <f t="shared" si="4"/>
        <v>Tenis</v>
      </c>
    </row>
    <row r="254" spans="2:5" x14ac:dyDescent="0.25">
      <c r="B254" s="115">
        <v>7</v>
      </c>
      <c r="C254" s="115" t="s">
        <v>92</v>
      </c>
      <c r="D254" s="115" t="s">
        <v>91</v>
      </c>
      <c r="E254" s="116" t="str">
        <f t="shared" si="4"/>
        <v>Natación</v>
      </c>
    </row>
    <row r="255" spans="2:5" x14ac:dyDescent="0.25">
      <c r="B255" s="115">
        <v>8</v>
      </c>
      <c r="C255" s="115" t="s">
        <v>92</v>
      </c>
      <c r="D255" s="115" t="s">
        <v>95</v>
      </c>
      <c r="E255" s="116" t="str">
        <f t="shared" si="4"/>
        <v>Tenis</v>
      </c>
    </row>
    <row r="256" spans="2:5" x14ac:dyDescent="0.25">
      <c r="B256" s="115">
        <v>12</v>
      </c>
      <c r="C256" s="115" t="s">
        <v>90</v>
      </c>
      <c r="D256" s="115" t="s">
        <v>91</v>
      </c>
      <c r="E256" s="116" t="str">
        <f t="shared" si="4"/>
        <v>Equitación</v>
      </c>
    </row>
    <row r="257" spans="2:5" x14ac:dyDescent="0.25">
      <c r="B257" s="115">
        <v>6</v>
      </c>
      <c r="C257" s="115" t="s">
        <v>92</v>
      </c>
      <c r="D257" s="115" t="s">
        <v>91</v>
      </c>
      <c r="E257" s="116" t="str">
        <f t="shared" si="4"/>
        <v>Natación</v>
      </c>
    </row>
    <row r="258" spans="2:5" x14ac:dyDescent="0.25">
      <c r="B258" s="115">
        <v>13</v>
      </c>
      <c r="C258" s="115" t="s">
        <v>90</v>
      </c>
      <c r="D258" s="115" t="s">
        <v>95</v>
      </c>
      <c r="E258" s="116" t="str">
        <f t="shared" si="4"/>
        <v>Equitación</v>
      </c>
    </row>
    <row r="259" spans="2:5" x14ac:dyDescent="0.25">
      <c r="B259" s="115">
        <v>6</v>
      </c>
      <c r="C259" s="115" t="s">
        <v>93</v>
      </c>
      <c r="D259" s="115" t="s">
        <v>95</v>
      </c>
      <c r="E259" s="116" t="str">
        <f t="shared" si="4"/>
        <v>Tenis</v>
      </c>
    </row>
    <row r="260" spans="2:5" x14ac:dyDescent="0.25">
      <c r="B260" s="115">
        <v>10</v>
      </c>
      <c r="C260" s="115" t="s">
        <v>92</v>
      </c>
      <c r="D260" s="115" t="s">
        <v>91</v>
      </c>
      <c r="E260" s="116" t="str">
        <f t="shared" si="4"/>
        <v>Natación</v>
      </c>
    </row>
    <row r="261" spans="2:5" x14ac:dyDescent="0.25">
      <c r="B261" s="115">
        <v>5</v>
      </c>
      <c r="C261" s="115" t="s">
        <v>92</v>
      </c>
      <c r="D261" s="115" t="s">
        <v>95</v>
      </c>
      <c r="E261" s="116" t="str">
        <f t="shared" si="4"/>
        <v>Tenis</v>
      </c>
    </row>
    <row r="262" spans="2:5" x14ac:dyDescent="0.25">
      <c r="B262" s="115">
        <v>5</v>
      </c>
      <c r="C262" s="115" t="s">
        <v>93</v>
      </c>
      <c r="D262" s="115" t="s">
        <v>95</v>
      </c>
      <c r="E262" s="116" t="str">
        <f t="shared" si="4"/>
        <v>Tenis</v>
      </c>
    </row>
    <row r="263" spans="2:5" x14ac:dyDescent="0.25">
      <c r="B263" s="115">
        <v>6</v>
      </c>
      <c r="C263" s="115" t="s">
        <v>93</v>
      </c>
      <c r="D263" s="115" t="s">
        <v>91</v>
      </c>
      <c r="E263" s="116" t="str">
        <f t="shared" si="4"/>
        <v>Tenis</v>
      </c>
    </row>
    <row r="264" spans="2:5" x14ac:dyDescent="0.25">
      <c r="B264" s="115">
        <v>7</v>
      </c>
      <c r="C264" s="115" t="s">
        <v>90</v>
      </c>
      <c r="D264" s="115" t="s">
        <v>95</v>
      </c>
      <c r="E264" s="116" t="str">
        <f t="shared" si="4"/>
        <v>Tenis</v>
      </c>
    </row>
    <row r="265" spans="2:5" x14ac:dyDescent="0.25">
      <c r="B265" s="115">
        <v>13</v>
      </c>
      <c r="C265" s="115" t="s">
        <v>93</v>
      </c>
      <c r="D265" s="115" t="s">
        <v>95</v>
      </c>
      <c r="E265" s="116" t="str">
        <f t="shared" si="4"/>
        <v>Tenis</v>
      </c>
    </row>
    <row r="266" spans="2:5" x14ac:dyDescent="0.25">
      <c r="B266" s="115">
        <v>13</v>
      </c>
      <c r="C266" s="115" t="s">
        <v>90</v>
      </c>
      <c r="D266" s="115" t="s">
        <v>95</v>
      </c>
      <c r="E266" s="116" t="str">
        <f t="shared" si="4"/>
        <v>Equitación</v>
      </c>
    </row>
    <row r="267" spans="2:5" x14ac:dyDescent="0.25">
      <c r="B267" s="115">
        <v>13</v>
      </c>
      <c r="C267" s="115" t="s">
        <v>92</v>
      </c>
      <c r="D267" s="115" t="s">
        <v>95</v>
      </c>
      <c r="E267" s="116" t="str">
        <f t="shared" si="4"/>
        <v>Tenis</v>
      </c>
    </row>
    <row r="268" spans="2:5" x14ac:dyDescent="0.25">
      <c r="B268" s="115">
        <v>11</v>
      </c>
      <c r="C268" s="115" t="s">
        <v>90</v>
      </c>
      <c r="D268" s="115" t="s">
        <v>91</v>
      </c>
      <c r="E268" s="116" t="str">
        <f t="shared" si="4"/>
        <v>Equitación</v>
      </c>
    </row>
    <row r="269" spans="2:5" x14ac:dyDescent="0.25">
      <c r="B269" s="115">
        <v>6</v>
      </c>
      <c r="C269" s="115" t="s">
        <v>90</v>
      </c>
      <c r="D269" s="115" t="s">
        <v>95</v>
      </c>
      <c r="E269" s="116" t="str">
        <f t="shared" si="4"/>
        <v>Tenis</v>
      </c>
    </row>
    <row r="270" spans="2:5" x14ac:dyDescent="0.25">
      <c r="B270" s="115">
        <v>6</v>
      </c>
      <c r="C270" s="115" t="s">
        <v>93</v>
      </c>
      <c r="D270" s="115" t="s">
        <v>95</v>
      </c>
      <c r="E270" s="116" t="str">
        <f t="shared" si="4"/>
        <v>Tenis</v>
      </c>
    </row>
    <row r="271" spans="2:5" x14ac:dyDescent="0.25">
      <c r="B271" s="115">
        <v>7</v>
      </c>
      <c r="C271" s="115" t="s">
        <v>93</v>
      </c>
      <c r="D271" s="115" t="s">
        <v>91</v>
      </c>
      <c r="E271" s="116" t="str">
        <f t="shared" si="4"/>
        <v>Tenis</v>
      </c>
    </row>
    <row r="272" spans="2:5" x14ac:dyDescent="0.25">
      <c r="B272" s="115">
        <v>5</v>
      </c>
      <c r="C272" s="115" t="s">
        <v>93</v>
      </c>
      <c r="D272" s="115" t="s">
        <v>91</v>
      </c>
      <c r="E272" s="116" t="str">
        <f t="shared" si="4"/>
        <v>Tenis</v>
      </c>
    </row>
    <row r="273" spans="2:5" x14ac:dyDescent="0.25">
      <c r="B273" s="115">
        <v>8</v>
      </c>
      <c r="C273" s="115" t="s">
        <v>92</v>
      </c>
      <c r="D273" s="115" t="s">
        <v>95</v>
      </c>
      <c r="E273" s="116" t="str">
        <f t="shared" si="4"/>
        <v>Tenis</v>
      </c>
    </row>
    <row r="274" spans="2:5" x14ac:dyDescent="0.25">
      <c r="B274" s="115">
        <v>12</v>
      </c>
      <c r="C274" s="115" t="s">
        <v>93</v>
      </c>
      <c r="D274" s="115" t="s">
        <v>91</v>
      </c>
      <c r="E274" s="116" t="str">
        <f t="shared" si="4"/>
        <v>Tenis</v>
      </c>
    </row>
    <row r="275" spans="2:5" x14ac:dyDescent="0.25">
      <c r="B275" s="115">
        <v>7</v>
      </c>
      <c r="C275" s="115" t="s">
        <v>90</v>
      </c>
      <c r="D275" s="115" t="s">
        <v>91</v>
      </c>
      <c r="E275" s="116" t="str">
        <f t="shared" si="4"/>
        <v>Tenis</v>
      </c>
    </row>
    <row r="276" spans="2:5" x14ac:dyDescent="0.25">
      <c r="B276" s="115">
        <v>11</v>
      </c>
      <c r="C276" s="115" t="s">
        <v>92</v>
      </c>
      <c r="D276" s="115" t="s">
        <v>95</v>
      </c>
      <c r="E276" s="116" t="str">
        <f t="shared" si="4"/>
        <v>Tenis</v>
      </c>
    </row>
    <row r="277" spans="2:5" x14ac:dyDescent="0.25">
      <c r="B277" s="115">
        <v>7</v>
      </c>
      <c r="C277" s="115" t="s">
        <v>90</v>
      </c>
      <c r="D277" s="115" t="s">
        <v>91</v>
      </c>
      <c r="E277" s="116" t="str">
        <f t="shared" si="4"/>
        <v>Tenis</v>
      </c>
    </row>
    <row r="278" spans="2:5" x14ac:dyDescent="0.25">
      <c r="B278" s="115">
        <v>6</v>
      </c>
      <c r="C278" s="115" t="s">
        <v>92</v>
      </c>
      <c r="D278" s="115" t="s">
        <v>91</v>
      </c>
      <c r="E278" s="116" t="str">
        <f t="shared" si="4"/>
        <v>Natación</v>
      </c>
    </row>
    <row r="279" spans="2:5" x14ac:dyDescent="0.25">
      <c r="B279" s="115">
        <v>6</v>
      </c>
      <c r="C279" s="115" t="s">
        <v>90</v>
      </c>
      <c r="D279" s="115" t="s">
        <v>95</v>
      </c>
      <c r="E279" s="116" t="str">
        <f t="shared" si="4"/>
        <v>Tenis</v>
      </c>
    </row>
    <row r="280" spans="2:5" x14ac:dyDescent="0.25">
      <c r="B280" s="115">
        <v>9</v>
      </c>
      <c r="C280" s="115" t="s">
        <v>92</v>
      </c>
      <c r="D280" s="115" t="s">
        <v>91</v>
      </c>
      <c r="E280" s="116" t="str">
        <f t="shared" si="4"/>
        <v>Natación</v>
      </c>
    </row>
    <row r="281" spans="2:5" x14ac:dyDescent="0.25">
      <c r="B281" s="115">
        <v>10</v>
      </c>
      <c r="C281" s="115" t="s">
        <v>93</v>
      </c>
      <c r="D281" s="115" t="s">
        <v>95</v>
      </c>
      <c r="E281" s="116" t="str">
        <f t="shared" ref="E281:E344" si="5">IF(AND(B281&gt;=8,C281="Equitación"),"Equitación",IF(AND(C281=$C$25,D281=$D$24),$C$25,$C$29))</f>
        <v>Tenis</v>
      </c>
    </row>
    <row r="282" spans="2:5" x14ac:dyDescent="0.25">
      <c r="B282" s="115">
        <v>9</v>
      </c>
      <c r="C282" s="115" t="s">
        <v>92</v>
      </c>
      <c r="D282" s="115" t="s">
        <v>95</v>
      </c>
      <c r="E282" s="116" t="str">
        <f t="shared" si="5"/>
        <v>Tenis</v>
      </c>
    </row>
    <row r="283" spans="2:5" x14ac:dyDescent="0.25">
      <c r="B283" s="115">
        <v>9</v>
      </c>
      <c r="C283" s="115" t="s">
        <v>92</v>
      </c>
      <c r="D283" s="115" t="s">
        <v>91</v>
      </c>
      <c r="E283" s="116" t="str">
        <f t="shared" si="5"/>
        <v>Natación</v>
      </c>
    </row>
    <row r="284" spans="2:5" x14ac:dyDescent="0.25">
      <c r="B284" s="115">
        <v>12</v>
      </c>
      <c r="C284" s="115" t="s">
        <v>93</v>
      </c>
      <c r="D284" s="115" t="s">
        <v>91</v>
      </c>
      <c r="E284" s="116" t="str">
        <f t="shared" si="5"/>
        <v>Tenis</v>
      </c>
    </row>
    <row r="285" spans="2:5" x14ac:dyDescent="0.25">
      <c r="B285" s="115">
        <v>9</v>
      </c>
      <c r="C285" s="115" t="s">
        <v>93</v>
      </c>
      <c r="D285" s="115" t="s">
        <v>95</v>
      </c>
      <c r="E285" s="116" t="str">
        <f t="shared" si="5"/>
        <v>Tenis</v>
      </c>
    </row>
    <row r="286" spans="2:5" x14ac:dyDescent="0.25">
      <c r="B286" s="115">
        <v>7</v>
      </c>
      <c r="C286" s="115" t="s">
        <v>92</v>
      </c>
      <c r="D286" s="115" t="s">
        <v>91</v>
      </c>
      <c r="E286" s="116" t="str">
        <f t="shared" si="5"/>
        <v>Natación</v>
      </c>
    </row>
    <row r="287" spans="2:5" x14ac:dyDescent="0.25">
      <c r="B287" s="115">
        <v>6</v>
      </c>
      <c r="C287" s="115" t="s">
        <v>90</v>
      </c>
      <c r="D287" s="115" t="s">
        <v>95</v>
      </c>
      <c r="E287" s="116" t="str">
        <f t="shared" si="5"/>
        <v>Tenis</v>
      </c>
    </row>
    <row r="288" spans="2:5" x14ac:dyDescent="0.25">
      <c r="B288" s="115">
        <v>5</v>
      </c>
      <c r="C288" s="115" t="s">
        <v>90</v>
      </c>
      <c r="D288" s="115" t="s">
        <v>91</v>
      </c>
      <c r="E288" s="116" t="str">
        <f t="shared" si="5"/>
        <v>Tenis</v>
      </c>
    </row>
    <row r="289" spans="2:5" x14ac:dyDescent="0.25">
      <c r="B289" s="115">
        <v>9</v>
      </c>
      <c r="C289" s="115" t="s">
        <v>92</v>
      </c>
      <c r="D289" s="115" t="s">
        <v>91</v>
      </c>
      <c r="E289" s="116" t="str">
        <f t="shared" si="5"/>
        <v>Natación</v>
      </c>
    </row>
    <row r="290" spans="2:5" x14ac:dyDescent="0.25">
      <c r="B290" s="115">
        <v>11</v>
      </c>
      <c r="C290" s="115" t="s">
        <v>93</v>
      </c>
      <c r="D290" s="115" t="s">
        <v>95</v>
      </c>
      <c r="E290" s="116" t="str">
        <f t="shared" si="5"/>
        <v>Tenis</v>
      </c>
    </row>
    <row r="291" spans="2:5" x14ac:dyDescent="0.25">
      <c r="B291" s="115">
        <v>10</v>
      </c>
      <c r="C291" s="115" t="s">
        <v>90</v>
      </c>
      <c r="D291" s="115" t="s">
        <v>91</v>
      </c>
      <c r="E291" s="116" t="str">
        <f t="shared" si="5"/>
        <v>Equitación</v>
      </c>
    </row>
    <row r="292" spans="2:5" x14ac:dyDescent="0.25">
      <c r="B292" s="115">
        <v>12</v>
      </c>
      <c r="C292" s="115" t="s">
        <v>90</v>
      </c>
      <c r="D292" s="115" t="s">
        <v>91</v>
      </c>
      <c r="E292" s="116" t="str">
        <f t="shared" si="5"/>
        <v>Equitación</v>
      </c>
    </row>
    <row r="293" spans="2:5" x14ac:dyDescent="0.25">
      <c r="B293" s="115">
        <v>13</v>
      </c>
      <c r="C293" s="115" t="s">
        <v>90</v>
      </c>
      <c r="D293" s="115" t="s">
        <v>95</v>
      </c>
      <c r="E293" s="116" t="str">
        <f t="shared" si="5"/>
        <v>Equitación</v>
      </c>
    </row>
    <row r="294" spans="2:5" x14ac:dyDescent="0.25">
      <c r="B294" s="115">
        <v>13</v>
      </c>
      <c r="C294" s="115" t="s">
        <v>92</v>
      </c>
      <c r="D294" s="115" t="s">
        <v>91</v>
      </c>
      <c r="E294" s="116" t="str">
        <f t="shared" si="5"/>
        <v>Natación</v>
      </c>
    </row>
    <row r="295" spans="2:5" x14ac:dyDescent="0.25">
      <c r="B295" s="115">
        <v>6</v>
      </c>
      <c r="C295" s="115" t="s">
        <v>92</v>
      </c>
      <c r="D295" s="115" t="s">
        <v>91</v>
      </c>
      <c r="E295" s="116" t="str">
        <f t="shared" si="5"/>
        <v>Natación</v>
      </c>
    </row>
    <row r="296" spans="2:5" x14ac:dyDescent="0.25">
      <c r="B296" s="115">
        <v>9</v>
      </c>
      <c r="C296" s="115" t="s">
        <v>90</v>
      </c>
      <c r="D296" s="115" t="s">
        <v>91</v>
      </c>
      <c r="E296" s="116" t="str">
        <f t="shared" si="5"/>
        <v>Equitación</v>
      </c>
    </row>
    <row r="297" spans="2:5" x14ac:dyDescent="0.25">
      <c r="B297" s="115">
        <v>7</v>
      </c>
      <c r="C297" s="115" t="s">
        <v>92</v>
      </c>
      <c r="D297" s="115" t="s">
        <v>95</v>
      </c>
      <c r="E297" s="116" t="str">
        <f t="shared" si="5"/>
        <v>Tenis</v>
      </c>
    </row>
    <row r="298" spans="2:5" x14ac:dyDescent="0.25">
      <c r="B298" s="115">
        <v>8</v>
      </c>
      <c r="C298" s="115" t="s">
        <v>93</v>
      </c>
      <c r="D298" s="115" t="s">
        <v>95</v>
      </c>
      <c r="E298" s="116" t="str">
        <f t="shared" si="5"/>
        <v>Tenis</v>
      </c>
    </row>
    <row r="299" spans="2:5" x14ac:dyDescent="0.25">
      <c r="B299" s="115">
        <v>8</v>
      </c>
      <c r="C299" s="115" t="s">
        <v>92</v>
      </c>
      <c r="D299" s="115" t="s">
        <v>95</v>
      </c>
      <c r="E299" s="116" t="str">
        <f t="shared" si="5"/>
        <v>Tenis</v>
      </c>
    </row>
    <row r="300" spans="2:5" x14ac:dyDescent="0.25">
      <c r="B300" s="115">
        <v>13</v>
      </c>
      <c r="C300" s="115" t="s">
        <v>92</v>
      </c>
      <c r="D300" s="115" t="s">
        <v>91</v>
      </c>
      <c r="E300" s="116" t="str">
        <f t="shared" si="5"/>
        <v>Natación</v>
      </c>
    </row>
    <row r="301" spans="2:5" x14ac:dyDescent="0.25">
      <c r="B301" s="115">
        <v>8</v>
      </c>
      <c r="C301" s="115" t="s">
        <v>93</v>
      </c>
      <c r="D301" s="115" t="s">
        <v>95</v>
      </c>
      <c r="E301" s="116" t="str">
        <f t="shared" si="5"/>
        <v>Tenis</v>
      </c>
    </row>
    <row r="302" spans="2:5" x14ac:dyDescent="0.25">
      <c r="B302" s="115">
        <v>12</v>
      </c>
      <c r="C302" s="115" t="s">
        <v>92</v>
      </c>
      <c r="D302" s="115" t="s">
        <v>95</v>
      </c>
      <c r="E302" s="116" t="str">
        <f t="shared" si="5"/>
        <v>Tenis</v>
      </c>
    </row>
    <row r="303" spans="2:5" x14ac:dyDescent="0.25">
      <c r="B303" s="115">
        <v>9</v>
      </c>
      <c r="C303" s="115" t="s">
        <v>90</v>
      </c>
      <c r="D303" s="115" t="s">
        <v>91</v>
      </c>
      <c r="E303" s="116" t="str">
        <f t="shared" si="5"/>
        <v>Equitación</v>
      </c>
    </row>
    <row r="304" spans="2:5" x14ac:dyDescent="0.25">
      <c r="B304" s="115">
        <v>6</v>
      </c>
      <c r="C304" s="115" t="s">
        <v>93</v>
      </c>
      <c r="D304" s="115" t="s">
        <v>91</v>
      </c>
      <c r="E304" s="116" t="str">
        <f t="shared" si="5"/>
        <v>Tenis</v>
      </c>
    </row>
    <row r="305" spans="2:5" x14ac:dyDescent="0.25">
      <c r="B305" s="115">
        <v>10</v>
      </c>
      <c r="C305" s="115" t="s">
        <v>90</v>
      </c>
      <c r="D305" s="115" t="s">
        <v>91</v>
      </c>
      <c r="E305" s="116" t="str">
        <f t="shared" si="5"/>
        <v>Equitación</v>
      </c>
    </row>
    <row r="306" spans="2:5" x14ac:dyDescent="0.25">
      <c r="B306" s="115">
        <v>13</v>
      </c>
      <c r="C306" s="115" t="s">
        <v>93</v>
      </c>
      <c r="D306" s="115" t="s">
        <v>91</v>
      </c>
      <c r="E306" s="116" t="str">
        <f t="shared" si="5"/>
        <v>Tenis</v>
      </c>
    </row>
    <row r="307" spans="2:5" x14ac:dyDescent="0.25">
      <c r="B307" s="115">
        <v>12</v>
      </c>
      <c r="C307" s="115" t="s">
        <v>90</v>
      </c>
      <c r="D307" s="115" t="s">
        <v>91</v>
      </c>
      <c r="E307" s="116" t="str">
        <f t="shared" si="5"/>
        <v>Equitación</v>
      </c>
    </row>
    <row r="308" spans="2:5" x14ac:dyDescent="0.25">
      <c r="B308" s="115">
        <v>12</v>
      </c>
      <c r="C308" s="115" t="s">
        <v>90</v>
      </c>
      <c r="D308" s="115" t="s">
        <v>95</v>
      </c>
      <c r="E308" s="116" t="str">
        <f t="shared" si="5"/>
        <v>Equitación</v>
      </c>
    </row>
    <row r="309" spans="2:5" x14ac:dyDescent="0.25">
      <c r="B309" s="115">
        <v>6</v>
      </c>
      <c r="C309" s="115" t="s">
        <v>90</v>
      </c>
      <c r="D309" s="115" t="s">
        <v>95</v>
      </c>
      <c r="E309" s="116" t="str">
        <f t="shared" si="5"/>
        <v>Tenis</v>
      </c>
    </row>
    <row r="310" spans="2:5" x14ac:dyDescent="0.25">
      <c r="B310" s="115">
        <v>10</v>
      </c>
      <c r="C310" s="115" t="s">
        <v>93</v>
      </c>
      <c r="D310" s="115" t="s">
        <v>95</v>
      </c>
      <c r="E310" s="116" t="str">
        <f t="shared" si="5"/>
        <v>Tenis</v>
      </c>
    </row>
    <row r="311" spans="2:5" x14ac:dyDescent="0.25">
      <c r="B311" s="115">
        <v>5</v>
      </c>
      <c r="C311" s="115" t="s">
        <v>90</v>
      </c>
      <c r="D311" s="115" t="s">
        <v>95</v>
      </c>
      <c r="E311" s="116" t="str">
        <f t="shared" si="5"/>
        <v>Tenis</v>
      </c>
    </row>
    <row r="312" spans="2:5" x14ac:dyDescent="0.25">
      <c r="B312" s="115">
        <v>10</v>
      </c>
      <c r="C312" s="115" t="s">
        <v>93</v>
      </c>
      <c r="D312" s="115" t="s">
        <v>91</v>
      </c>
      <c r="E312" s="116" t="str">
        <f t="shared" si="5"/>
        <v>Tenis</v>
      </c>
    </row>
    <row r="313" spans="2:5" x14ac:dyDescent="0.25">
      <c r="B313" s="115">
        <v>9</v>
      </c>
      <c r="C313" s="115" t="s">
        <v>92</v>
      </c>
      <c r="D313" s="115" t="s">
        <v>91</v>
      </c>
      <c r="E313" s="116" t="str">
        <f t="shared" si="5"/>
        <v>Natación</v>
      </c>
    </row>
    <row r="314" spans="2:5" x14ac:dyDescent="0.25">
      <c r="B314" s="115">
        <v>13</v>
      </c>
      <c r="C314" s="115" t="s">
        <v>92</v>
      </c>
      <c r="D314" s="115" t="s">
        <v>91</v>
      </c>
      <c r="E314" s="116" t="str">
        <f t="shared" si="5"/>
        <v>Natación</v>
      </c>
    </row>
    <row r="315" spans="2:5" x14ac:dyDescent="0.25">
      <c r="B315" s="115">
        <v>12</v>
      </c>
      <c r="C315" s="115" t="s">
        <v>92</v>
      </c>
      <c r="D315" s="115" t="s">
        <v>95</v>
      </c>
      <c r="E315" s="116" t="str">
        <f t="shared" si="5"/>
        <v>Tenis</v>
      </c>
    </row>
    <row r="316" spans="2:5" x14ac:dyDescent="0.25">
      <c r="B316" s="115">
        <v>5</v>
      </c>
      <c r="C316" s="115" t="s">
        <v>93</v>
      </c>
      <c r="D316" s="115" t="s">
        <v>91</v>
      </c>
      <c r="E316" s="116" t="str">
        <f t="shared" si="5"/>
        <v>Tenis</v>
      </c>
    </row>
    <row r="317" spans="2:5" x14ac:dyDescent="0.25">
      <c r="B317" s="115">
        <v>12</v>
      </c>
      <c r="C317" s="115" t="s">
        <v>93</v>
      </c>
      <c r="D317" s="115" t="s">
        <v>95</v>
      </c>
      <c r="E317" s="116" t="str">
        <f t="shared" si="5"/>
        <v>Tenis</v>
      </c>
    </row>
    <row r="318" spans="2:5" x14ac:dyDescent="0.25">
      <c r="B318" s="115">
        <v>11</v>
      </c>
      <c r="C318" s="115" t="s">
        <v>90</v>
      </c>
      <c r="D318" s="115" t="s">
        <v>91</v>
      </c>
      <c r="E318" s="116" t="str">
        <f t="shared" si="5"/>
        <v>Equitación</v>
      </c>
    </row>
    <row r="319" spans="2:5" x14ac:dyDescent="0.25">
      <c r="B319" s="115">
        <v>8</v>
      </c>
      <c r="C319" s="115" t="s">
        <v>92</v>
      </c>
      <c r="D319" s="115" t="s">
        <v>91</v>
      </c>
      <c r="E319" s="116" t="str">
        <f t="shared" si="5"/>
        <v>Natación</v>
      </c>
    </row>
    <row r="320" spans="2:5" x14ac:dyDescent="0.25">
      <c r="B320" s="115">
        <v>12</v>
      </c>
      <c r="C320" s="115" t="s">
        <v>93</v>
      </c>
      <c r="D320" s="115" t="s">
        <v>91</v>
      </c>
      <c r="E320" s="116" t="str">
        <f t="shared" si="5"/>
        <v>Tenis</v>
      </c>
    </row>
    <row r="321" spans="2:5" x14ac:dyDescent="0.25">
      <c r="B321" s="115">
        <v>5</v>
      </c>
      <c r="C321" s="115" t="s">
        <v>93</v>
      </c>
      <c r="D321" s="115" t="s">
        <v>95</v>
      </c>
      <c r="E321" s="116" t="str">
        <f t="shared" si="5"/>
        <v>Tenis</v>
      </c>
    </row>
    <row r="322" spans="2:5" x14ac:dyDescent="0.25">
      <c r="B322" s="115">
        <v>11</v>
      </c>
      <c r="C322" s="115" t="s">
        <v>93</v>
      </c>
      <c r="D322" s="115" t="s">
        <v>95</v>
      </c>
      <c r="E322" s="116" t="str">
        <f t="shared" si="5"/>
        <v>Tenis</v>
      </c>
    </row>
    <row r="323" spans="2:5" x14ac:dyDescent="0.25">
      <c r="B323" s="115">
        <v>11</v>
      </c>
      <c r="C323" s="115" t="s">
        <v>93</v>
      </c>
      <c r="D323" s="115" t="s">
        <v>91</v>
      </c>
      <c r="E323" s="116" t="str">
        <f t="shared" si="5"/>
        <v>Tenis</v>
      </c>
    </row>
    <row r="324" spans="2:5" x14ac:dyDescent="0.25">
      <c r="B324" s="115">
        <v>8</v>
      </c>
      <c r="C324" s="115" t="s">
        <v>90</v>
      </c>
      <c r="D324" s="115" t="s">
        <v>91</v>
      </c>
      <c r="E324" s="116" t="str">
        <f t="shared" si="5"/>
        <v>Equitación</v>
      </c>
    </row>
    <row r="325" spans="2:5" x14ac:dyDescent="0.25">
      <c r="B325" s="115">
        <v>11</v>
      </c>
      <c r="C325" s="115" t="s">
        <v>92</v>
      </c>
      <c r="D325" s="115" t="s">
        <v>91</v>
      </c>
      <c r="E325" s="116" t="str">
        <f t="shared" si="5"/>
        <v>Natación</v>
      </c>
    </row>
    <row r="326" spans="2:5" x14ac:dyDescent="0.25">
      <c r="B326" s="115">
        <v>6</v>
      </c>
      <c r="C326" s="115" t="s">
        <v>90</v>
      </c>
      <c r="D326" s="115" t="s">
        <v>95</v>
      </c>
      <c r="E326" s="116" t="str">
        <f t="shared" si="5"/>
        <v>Tenis</v>
      </c>
    </row>
    <row r="327" spans="2:5" x14ac:dyDescent="0.25">
      <c r="B327" s="115">
        <v>6</v>
      </c>
      <c r="C327" s="115" t="s">
        <v>92</v>
      </c>
      <c r="D327" s="115" t="s">
        <v>91</v>
      </c>
      <c r="E327" s="116" t="str">
        <f t="shared" si="5"/>
        <v>Natación</v>
      </c>
    </row>
    <row r="328" spans="2:5" x14ac:dyDescent="0.25">
      <c r="B328" s="115">
        <v>10</v>
      </c>
      <c r="C328" s="115" t="s">
        <v>92</v>
      </c>
      <c r="D328" s="115" t="s">
        <v>91</v>
      </c>
      <c r="E328" s="116" t="str">
        <f t="shared" si="5"/>
        <v>Natación</v>
      </c>
    </row>
    <row r="329" spans="2:5" x14ac:dyDescent="0.25">
      <c r="B329" s="115">
        <v>9</v>
      </c>
      <c r="C329" s="115" t="s">
        <v>92</v>
      </c>
      <c r="D329" s="115" t="s">
        <v>91</v>
      </c>
      <c r="E329" s="116" t="str">
        <f t="shared" si="5"/>
        <v>Natación</v>
      </c>
    </row>
    <row r="330" spans="2:5" x14ac:dyDescent="0.25">
      <c r="B330" s="115">
        <v>12</v>
      </c>
      <c r="C330" s="115" t="s">
        <v>93</v>
      </c>
      <c r="D330" s="115" t="s">
        <v>95</v>
      </c>
      <c r="E330" s="116" t="str">
        <f t="shared" si="5"/>
        <v>Tenis</v>
      </c>
    </row>
    <row r="331" spans="2:5" x14ac:dyDescent="0.25">
      <c r="B331" s="115">
        <v>6</v>
      </c>
      <c r="C331" s="115" t="s">
        <v>93</v>
      </c>
      <c r="D331" s="115" t="s">
        <v>95</v>
      </c>
      <c r="E331" s="116" t="str">
        <f t="shared" si="5"/>
        <v>Tenis</v>
      </c>
    </row>
    <row r="332" spans="2:5" x14ac:dyDescent="0.25">
      <c r="B332" s="115">
        <v>12</v>
      </c>
      <c r="C332" s="115" t="s">
        <v>93</v>
      </c>
      <c r="D332" s="115" t="s">
        <v>91</v>
      </c>
      <c r="E332" s="116" t="str">
        <f t="shared" si="5"/>
        <v>Tenis</v>
      </c>
    </row>
    <row r="333" spans="2:5" x14ac:dyDescent="0.25">
      <c r="B333" s="115">
        <v>9</v>
      </c>
      <c r="C333" s="115" t="s">
        <v>92</v>
      </c>
      <c r="D333" s="115" t="s">
        <v>95</v>
      </c>
      <c r="E333" s="116" t="str">
        <f t="shared" si="5"/>
        <v>Tenis</v>
      </c>
    </row>
    <row r="334" spans="2:5" x14ac:dyDescent="0.25">
      <c r="B334" s="115">
        <v>11</v>
      </c>
      <c r="C334" s="115" t="s">
        <v>92</v>
      </c>
      <c r="D334" s="115" t="s">
        <v>95</v>
      </c>
      <c r="E334" s="116" t="str">
        <f t="shared" si="5"/>
        <v>Tenis</v>
      </c>
    </row>
    <row r="335" spans="2:5" x14ac:dyDescent="0.25">
      <c r="B335" s="115">
        <v>9</v>
      </c>
      <c r="C335" s="115" t="s">
        <v>92</v>
      </c>
      <c r="D335" s="115" t="s">
        <v>95</v>
      </c>
      <c r="E335" s="116" t="str">
        <f t="shared" si="5"/>
        <v>Tenis</v>
      </c>
    </row>
    <row r="336" spans="2:5" x14ac:dyDescent="0.25">
      <c r="B336" s="115">
        <v>5</v>
      </c>
      <c r="C336" s="115" t="s">
        <v>92</v>
      </c>
      <c r="D336" s="115" t="s">
        <v>95</v>
      </c>
      <c r="E336" s="116" t="str">
        <f t="shared" si="5"/>
        <v>Tenis</v>
      </c>
    </row>
    <row r="337" spans="2:5" x14ac:dyDescent="0.25">
      <c r="B337" s="115">
        <v>9</v>
      </c>
      <c r="C337" s="115" t="s">
        <v>90</v>
      </c>
      <c r="D337" s="115" t="s">
        <v>91</v>
      </c>
      <c r="E337" s="116" t="str">
        <f t="shared" si="5"/>
        <v>Equitación</v>
      </c>
    </row>
    <row r="338" spans="2:5" x14ac:dyDescent="0.25">
      <c r="B338" s="115">
        <v>7</v>
      </c>
      <c r="C338" s="115" t="s">
        <v>93</v>
      </c>
      <c r="D338" s="115" t="s">
        <v>91</v>
      </c>
      <c r="E338" s="116" t="str">
        <f t="shared" si="5"/>
        <v>Tenis</v>
      </c>
    </row>
    <row r="339" spans="2:5" x14ac:dyDescent="0.25">
      <c r="B339" s="115">
        <v>13</v>
      </c>
      <c r="C339" s="115" t="s">
        <v>93</v>
      </c>
      <c r="D339" s="115" t="s">
        <v>95</v>
      </c>
      <c r="E339" s="116" t="str">
        <f t="shared" si="5"/>
        <v>Tenis</v>
      </c>
    </row>
    <row r="340" spans="2:5" x14ac:dyDescent="0.25">
      <c r="B340" s="115">
        <v>9</v>
      </c>
      <c r="C340" s="115" t="s">
        <v>92</v>
      </c>
      <c r="D340" s="115" t="s">
        <v>91</v>
      </c>
      <c r="E340" s="116" t="str">
        <f t="shared" si="5"/>
        <v>Natación</v>
      </c>
    </row>
    <row r="341" spans="2:5" x14ac:dyDescent="0.25">
      <c r="B341" s="115">
        <v>12</v>
      </c>
      <c r="C341" s="115" t="s">
        <v>93</v>
      </c>
      <c r="D341" s="115" t="s">
        <v>95</v>
      </c>
      <c r="E341" s="116" t="str">
        <f t="shared" si="5"/>
        <v>Tenis</v>
      </c>
    </row>
    <row r="342" spans="2:5" x14ac:dyDescent="0.25">
      <c r="B342" s="115">
        <v>7</v>
      </c>
      <c r="C342" s="115" t="s">
        <v>93</v>
      </c>
      <c r="D342" s="115" t="s">
        <v>95</v>
      </c>
      <c r="E342" s="116" t="str">
        <f t="shared" si="5"/>
        <v>Tenis</v>
      </c>
    </row>
    <row r="343" spans="2:5" x14ac:dyDescent="0.25">
      <c r="B343" s="115">
        <v>7</v>
      </c>
      <c r="C343" s="115" t="s">
        <v>92</v>
      </c>
      <c r="D343" s="115" t="s">
        <v>95</v>
      </c>
      <c r="E343" s="116" t="str">
        <f t="shared" si="5"/>
        <v>Tenis</v>
      </c>
    </row>
    <row r="344" spans="2:5" x14ac:dyDescent="0.25">
      <c r="B344" s="115">
        <v>9</v>
      </c>
      <c r="C344" s="115" t="s">
        <v>90</v>
      </c>
      <c r="D344" s="115" t="s">
        <v>91</v>
      </c>
      <c r="E344" s="116" t="str">
        <f t="shared" si="5"/>
        <v>Equitación</v>
      </c>
    </row>
    <row r="345" spans="2:5" x14ac:dyDescent="0.25">
      <c r="B345" s="115">
        <v>5</v>
      </c>
      <c r="C345" s="115" t="s">
        <v>90</v>
      </c>
      <c r="D345" s="115" t="s">
        <v>95</v>
      </c>
      <c r="E345" s="116" t="str">
        <f t="shared" ref="E345:E359" si="6">IF(AND(B345&gt;=8,C345="Equitación"),"Equitación",IF(AND(C345=$C$25,D345=$D$24),$C$25,$C$29))</f>
        <v>Tenis</v>
      </c>
    </row>
    <row r="346" spans="2:5" x14ac:dyDescent="0.25">
      <c r="B346" s="115">
        <v>12</v>
      </c>
      <c r="C346" s="115" t="s">
        <v>93</v>
      </c>
      <c r="D346" s="115" t="s">
        <v>95</v>
      </c>
      <c r="E346" s="116" t="str">
        <f t="shared" si="6"/>
        <v>Tenis</v>
      </c>
    </row>
    <row r="347" spans="2:5" x14ac:dyDescent="0.25">
      <c r="B347" s="115">
        <v>8</v>
      </c>
      <c r="C347" s="115" t="s">
        <v>92</v>
      </c>
      <c r="D347" s="115" t="s">
        <v>91</v>
      </c>
      <c r="E347" s="116" t="str">
        <f t="shared" si="6"/>
        <v>Natación</v>
      </c>
    </row>
    <row r="348" spans="2:5" x14ac:dyDescent="0.25">
      <c r="B348" s="115">
        <v>13</v>
      </c>
      <c r="C348" s="115" t="s">
        <v>90</v>
      </c>
      <c r="D348" s="115" t="s">
        <v>95</v>
      </c>
      <c r="E348" s="116" t="str">
        <f t="shared" si="6"/>
        <v>Equitación</v>
      </c>
    </row>
    <row r="349" spans="2:5" x14ac:dyDescent="0.25">
      <c r="B349" s="115">
        <v>6</v>
      </c>
      <c r="C349" s="115" t="s">
        <v>90</v>
      </c>
      <c r="D349" s="115" t="s">
        <v>95</v>
      </c>
      <c r="E349" s="116" t="str">
        <f t="shared" si="6"/>
        <v>Tenis</v>
      </c>
    </row>
    <row r="350" spans="2:5" x14ac:dyDescent="0.25">
      <c r="B350" s="115">
        <v>8</v>
      </c>
      <c r="C350" s="115" t="s">
        <v>90</v>
      </c>
      <c r="D350" s="115" t="s">
        <v>91</v>
      </c>
      <c r="E350" s="116" t="str">
        <f t="shared" si="6"/>
        <v>Equitación</v>
      </c>
    </row>
    <row r="351" spans="2:5" x14ac:dyDescent="0.25">
      <c r="B351" s="115">
        <v>8</v>
      </c>
      <c r="C351" s="115" t="s">
        <v>90</v>
      </c>
      <c r="D351" s="115" t="s">
        <v>95</v>
      </c>
      <c r="E351" s="116" t="str">
        <f t="shared" si="6"/>
        <v>Equitación</v>
      </c>
    </row>
    <row r="352" spans="2:5" x14ac:dyDescent="0.25">
      <c r="B352" s="115">
        <v>10</v>
      </c>
      <c r="C352" s="115" t="s">
        <v>90</v>
      </c>
      <c r="D352" s="115" t="s">
        <v>91</v>
      </c>
      <c r="E352" s="116" t="str">
        <f t="shared" si="6"/>
        <v>Equitación</v>
      </c>
    </row>
    <row r="353" spans="2:5" x14ac:dyDescent="0.25">
      <c r="B353" s="115">
        <v>12</v>
      </c>
      <c r="C353" s="115" t="s">
        <v>90</v>
      </c>
      <c r="D353" s="115" t="s">
        <v>91</v>
      </c>
      <c r="E353" s="116" t="str">
        <f t="shared" si="6"/>
        <v>Equitación</v>
      </c>
    </row>
    <row r="354" spans="2:5" x14ac:dyDescent="0.25">
      <c r="B354" s="115">
        <v>9</v>
      </c>
      <c r="C354" s="115" t="s">
        <v>92</v>
      </c>
      <c r="D354" s="115" t="s">
        <v>95</v>
      </c>
      <c r="E354" s="116" t="str">
        <f t="shared" si="6"/>
        <v>Tenis</v>
      </c>
    </row>
    <row r="355" spans="2:5" x14ac:dyDescent="0.25">
      <c r="B355" s="115">
        <v>12</v>
      </c>
      <c r="C355" s="115" t="s">
        <v>90</v>
      </c>
      <c r="D355" s="115" t="s">
        <v>95</v>
      </c>
      <c r="E355" s="116" t="str">
        <f t="shared" si="6"/>
        <v>Equitación</v>
      </c>
    </row>
    <row r="356" spans="2:5" x14ac:dyDescent="0.25">
      <c r="B356" s="115">
        <v>9</v>
      </c>
      <c r="C356" s="115" t="s">
        <v>93</v>
      </c>
      <c r="D356" s="115" t="s">
        <v>95</v>
      </c>
      <c r="E356" s="116" t="str">
        <f t="shared" si="6"/>
        <v>Tenis</v>
      </c>
    </row>
    <row r="357" spans="2:5" x14ac:dyDescent="0.25">
      <c r="B357" s="115">
        <v>5</v>
      </c>
      <c r="C357" s="115" t="s">
        <v>90</v>
      </c>
      <c r="D357" s="115" t="s">
        <v>95</v>
      </c>
      <c r="E357" s="116" t="str">
        <f t="shared" si="6"/>
        <v>Tenis</v>
      </c>
    </row>
    <row r="358" spans="2:5" x14ac:dyDescent="0.25">
      <c r="B358" s="115">
        <v>6</v>
      </c>
      <c r="C358" s="115" t="s">
        <v>90</v>
      </c>
      <c r="D358" s="115" t="s">
        <v>95</v>
      </c>
      <c r="E358" s="116" t="str">
        <f t="shared" si="6"/>
        <v>Tenis</v>
      </c>
    </row>
    <row r="359" spans="2:5" x14ac:dyDescent="0.25">
      <c r="B359" s="115">
        <v>12</v>
      </c>
      <c r="C359" s="115" t="s">
        <v>90</v>
      </c>
      <c r="D359" s="115" t="s">
        <v>91</v>
      </c>
      <c r="E359" s="116" t="str">
        <f t="shared" si="6"/>
        <v>Equitación</v>
      </c>
    </row>
  </sheetData>
  <mergeCells count="1">
    <mergeCell ref="G22:I2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18"/>
  <sheetViews>
    <sheetView topLeftCell="A7" workbookViewId="0">
      <selection activeCell="K19" sqref="K19"/>
    </sheetView>
  </sheetViews>
  <sheetFormatPr baseColWidth="10" defaultRowHeight="15" x14ac:dyDescent="0.25"/>
  <cols>
    <col min="14" max="14" width="10.140625" customWidth="1"/>
    <col min="15" max="15" width="16.5703125" customWidth="1"/>
    <col min="17" max="17" width="12.5703125" bestFit="1" customWidth="1"/>
    <col min="19" max="19" width="16.28515625" customWidth="1"/>
  </cols>
  <sheetData>
    <row r="1" spans="1:27" x14ac:dyDescent="0.25">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row>
    <row r="2" spans="1:27" x14ac:dyDescent="0.25">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row>
    <row r="3" spans="1:27" x14ac:dyDescent="0.25">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row>
    <row r="4" spans="1:27" x14ac:dyDescent="0.25">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c r="AA4" s="121"/>
    </row>
    <row r="5" spans="1:27" x14ac:dyDescent="0.25">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row>
    <row r="6" spans="1:27" x14ac:dyDescent="0.25">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row>
    <row r="7" spans="1:27" x14ac:dyDescent="0.25">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row>
    <row r="8" spans="1:27" x14ac:dyDescent="0.25">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c r="AA8" s="121"/>
    </row>
    <row r="9" spans="1:27" x14ac:dyDescent="0.25">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c r="AA9" s="121"/>
    </row>
    <row r="10" spans="1:27" x14ac:dyDescent="0.25">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row>
    <row r="11" spans="1:27" x14ac:dyDescent="0.25">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row>
    <row r="12" spans="1:27" x14ac:dyDescent="0.25">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row>
    <row r="13" spans="1:27" x14ac:dyDescent="0.25">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row>
    <row r="14" spans="1:27" x14ac:dyDescent="0.25">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row>
    <row r="15" spans="1:27" x14ac:dyDescent="0.25">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row>
    <row r="16" spans="1:27" ht="15.75" thickBot="1" x14ac:dyDescent="0.3">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row>
    <row r="17" spans="1:27" ht="39" customHeight="1" thickBot="1" x14ac:dyDescent="0.3">
      <c r="A17" s="121"/>
      <c r="B17" s="121"/>
      <c r="C17" s="121"/>
      <c r="D17" s="121"/>
      <c r="E17" s="121"/>
      <c r="F17" s="121"/>
      <c r="G17" s="121"/>
      <c r="H17" s="121"/>
      <c r="I17" s="121"/>
      <c r="J17" s="121"/>
      <c r="K17" s="121"/>
      <c r="L17" s="121"/>
      <c r="M17" s="121"/>
      <c r="N17" s="121"/>
      <c r="O17" s="121"/>
      <c r="P17" s="121"/>
      <c r="Q17" s="121"/>
      <c r="R17" s="144" t="s">
        <v>96</v>
      </c>
      <c r="S17" s="145"/>
      <c r="T17" s="146"/>
      <c r="U17" s="121"/>
      <c r="V17" s="121"/>
      <c r="W17" s="121"/>
      <c r="X17" s="121"/>
      <c r="Y17" s="121"/>
      <c r="Z17" s="121"/>
      <c r="AA17" s="121"/>
    </row>
    <row r="18" spans="1:27" ht="64.5" thickBot="1" x14ac:dyDescent="0.3">
      <c r="A18" s="122" t="s">
        <v>97</v>
      </c>
      <c r="B18" s="123" t="s">
        <v>98</v>
      </c>
      <c r="C18" s="124" t="s">
        <v>99</v>
      </c>
      <c r="D18" s="124" t="s">
        <v>100</v>
      </c>
      <c r="E18" s="124" t="s">
        <v>101</v>
      </c>
      <c r="F18" s="125" t="s">
        <v>102</v>
      </c>
      <c r="G18" s="125" t="s">
        <v>103</v>
      </c>
      <c r="H18" s="126"/>
      <c r="I18" s="126"/>
      <c r="J18" s="122" t="s">
        <v>104</v>
      </c>
      <c r="K18" s="127" t="s">
        <v>105</v>
      </c>
      <c r="L18" s="127" t="s">
        <v>106</v>
      </c>
      <c r="M18" s="127" t="s">
        <v>107</v>
      </c>
      <c r="N18" s="127" t="s">
        <v>96</v>
      </c>
      <c r="O18" s="127" t="s">
        <v>108</v>
      </c>
      <c r="P18" s="121"/>
      <c r="Q18" s="122" t="s">
        <v>109</v>
      </c>
      <c r="R18" s="127" t="s">
        <v>110</v>
      </c>
      <c r="S18" s="127" t="s">
        <v>111</v>
      </c>
      <c r="T18" s="127" t="s">
        <v>112</v>
      </c>
      <c r="U18" s="121"/>
      <c r="V18" s="121"/>
      <c r="W18" s="121"/>
      <c r="X18" s="121"/>
      <c r="Y18" s="121"/>
      <c r="Z18" s="121"/>
      <c r="AA18" s="121"/>
    </row>
    <row r="19" spans="1:27" x14ac:dyDescent="0.25">
      <c r="A19" s="121"/>
      <c r="B19" s="121">
        <v>1</v>
      </c>
      <c r="C19" s="121" t="str">
        <f ca="1">IF(RANDBETWEEN(0,1)=0,"mujer","hombre")</f>
        <v>mujer</v>
      </c>
      <c r="D19" s="121" t="str">
        <f ca="1">CHOOSE(RANDBETWEEN(1,5), $Q$19,$Q$20,$Q$21,$Q$22,$Q$23,$Q$24)</f>
        <v>funcionario</v>
      </c>
      <c r="E19" s="121">
        <f ca="1">RANDBETWEEN(10,90)</f>
        <v>84</v>
      </c>
      <c r="F19" s="121">
        <f ca="1">RANDBETWEEN(2000,10000)/100</f>
        <v>45.46</v>
      </c>
      <c r="G19" s="121">
        <f ca="1">RANDBETWEEN(100,200)/100</f>
        <v>1.59</v>
      </c>
      <c r="H19" s="128"/>
      <c r="I19" s="128"/>
      <c r="J19" s="129" t="s">
        <v>110</v>
      </c>
      <c r="K19" s="130">
        <f ca="1">AVERAGEIF(C19:C1018, $J$19, E19:E1018)</f>
        <v>50.317327766179538</v>
      </c>
      <c r="L19" s="131"/>
      <c r="M19" s="131"/>
      <c r="N19" s="132"/>
      <c r="O19" s="133"/>
      <c r="P19" s="121"/>
      <c r="Q19" s="129" t="s">
        <v>113</v>
      </c>
      <c r="R19" s="132"/>
      <c r="S19" s="132"/>
      <c r="T19" s="134"/>
      <c r="U19" s="121"/>
      <c r="V19" s="121"/>
      <c r="W19" s="121"/>
      <c r="X19" s="121"/>
      <c r="Y19" s="121"/>
      <c r="Z19" s="121"/>
      <c r="AA19" s="121"/>
    </row>
    <row r="20" spans="1:27" x14ac:dyDescent="0.25">
      <c r="A20" s="121"/>
      <c r="B20" s="121">
        <v>2</v>
      </c>
      <c r="C20" s="121" t="str">
        <f t="shared" ref="C20:C83" ca="1" si="0">IF(RANDBETWEEN(0,1)=0,"mujer","hombre")</f>
        <v>hombre</v>
      </c>
      <c r="D20" s="121" t="str">
        <f t="shared" ref="D20:D83" ca="1" si="1">CHOOSE(RANDBETWEEN(1,5), $Q$19,$Q$20,$Q$21,$Q$22,$Q$23,$Q$24)</f>
        <v>comerciante</v>
      </c>
      <c r="E20" s="121">
        <f t="shared" ref="E20:E83" ca="1" si="2">RANDBETWEEN(10,90)</f>
        <v>20</v>
      </c>
      <c r="F20" s="121">
        <f t="shared" ref="F20:F83" ca="1" si="3">RANDBETWEEN(2000,10000)/100</f>
        <v>75.92</v>
      </c>
      <c r="G20" s="121">
        <f t="shared" ref="G20:G83" ca="1" si="4">RANDBETWEEN(100,200)/100</f>
        <v>1.38</v>
      </c>
      <c r="H20" s="128"/>
      <c r="I20" s="128"/>
      <c r="J20" s="129" t="s">
        <v>111</v>
      </c>
      <c r="K20" s="130">
        <f ca="1">AVERAGEIF(C20:C1019, $J$19, E20:E1019)</f>
        <v>50.246861924686193</v>
      </c>
      <c r="L20" s="131"/>
      <c r="M20" s="131"/>
      <c r="N20" s="132"/>
      <c r="O20" s="133"/>
      <c r="P20" s="121"/>
      <c r="Q20" s="129" t="s">
        <v>114</v>
      </c>
      <c r="R20" s="132"/>
      <c r="S20" s="132"/>
      <c r="T20" s="134"/>
      <c r="U20" s="121"/>
      <c r="V20" s="121"/>
      <c r="W20" s="121"/>
      <c r="X20" s="121"/>
      <c r="Y20" s="121"/>
      <c r="Z20" s="121"/>
      <c r="AA20" s="121"/>
    </row>
    <row r="21" spans="1:27" ht="15.75" thickBot="1" x14ac:dyDescent="0.3">
      <c r="A21" s="121"/>
      <c r="B21" s="121">
        <v>3</v>
      </c>
      <c r="C21" s="121" t="str">
        <f t="shared" ca="1" si="0"/>
        <v>hombre</v>
      </c>
      <c r="D21" s="121" t="str">
        <f t="shared" ca="1" si="1"/>
        <v>trabajador</v>
      </c>
      <c r="E21" s="121">
        <f t="shared" ca="1" si="2"/>
        <v>33</v>
      </c>
      <c r="F21" s="121">
        <f t="shared" ca="1" si="3"/>
        <v>29.26</v>
      </c>
      <c r="G21" s="121">
        <f t="shared" ca="1" si="4"/>
        <v>1.28</v>
      </c>
      <c r="H21" s="128"/>
      <c r="I21" s="128"/>
      <c r="J21" s="135" t="s">
        <v>115</v>
      </c>
      <c r="K21" s="136"/>
      <c r="L21" s="136"/>
      <c r="M21" s="136"/>
      <c r="N21" s="137"/>
      <c r="O21" s="138"/>
      <c r="P21" s="121"/>
      <c r="Q21" s="129" t="s">
        <v>116</v>
      </c>
      <c r="R21" s="132"/>
      <c r="S21" s="132"/>
      <c r="T21" s="134"/>
      <c r="U21" s="121"/>
      <c r="V21" s="121"/>
      <c r="W21" s="121"/>
      <c r="X21" s="121"/>
      <c r="Y21" s="121"/>
      <c r="Z21" s="121"/>
      <c r="AA21" s="121"/>
    </row>
    <row r="22" spans="1:27" x14ac:dyDescent="0.25">
      <c r="A22" s="121"/>
      <c r="B22" s="121">
        <v>4</v>
      </c>
      <c r="C22" s="121" t="str">
        <f t="shared" ca="1" si="0"/>
        <v>mujer</v>
      </c>
      <c r="D22" s="121" t="str">
        <f t="shared" ca="1" si="1"/>
        <v>funcionario</v>
      </c>
      <c r="E22" s="121">
        <f t="shared" ca="1" si="2"/>
        <v>64</v>
      </c>
      <c r="F22" s="121">
        <f t="shared" ca="1" si="3"/>
        <v>30.75</v>
      </c>
      <c r="G22" s="121">
        <f t="shared" ca="1" si="4"/>
        <v>1.63</v>
      </c>
      <c r="H22" s="121"/>
      <c r="I22" s="121"/>
      <c r="J22" s="121"/>
      <c r="K22" s="121"/>
      <c r="L22" s="121"/>
      <c r="M22" s="121"/>
      <c r="N22" s="121"/>
      <c r="O22" s="121"/>
      <c r="P22" s="121"/>
      <c r="Q22" s="129" t="s">
        <v>117</v>
      </c>
      <c r="R22" s="132"/>
      <c r="S22" s="132"/>
      <c r="T22" s="134"/>
      <c r="U22" s="121"/>
      <c r="V22" s="121"/>
      <c r="W22" s="121"/>
      <c r="X22" s="121"/>
      <c r="Y22" s="121"/>
      <c r="Z22" s="121"/>
      <c r="AA22" s="121"/>
    </row>
    <row r="23" spans="1:27" x14ac:dyDescent="0.25">
      <c r="A23" s="121"/>
      <c r="B23" s="121">
        <v>5</v>
      </c>
      <c r="C23" s="121" t="str">
        <f t="shared" ca="1" si="0"/>
        <v>hombre</v>
      </c>
      <c r="D23" s="121" t="str">
        <f t="shared" ca="1" si="1"/>
        <v>operador</v>
      </c>
      <c r="E23" s="121">
        <f t="shared" ca="1" si="2"/>
        <v>43</v>
      </c>
      <c r="F23" s="121">
        <f t="shared" ca="1" si="3"/>
        <v>80.400000000000006</v>
      </c>
      <c r="G23" s="121">
        <f t="shared" ca="1" si="4"/>
        <v>1.05</v>
      </c>
      <c r="H23" s="121"/>
      <c r="I23" s="121"/>
      <c r="J23" s="121"/>
      <c r="K23" s="121"/>
      <c r="L23" s="121"/>
      <c r="M23" s="121"/>
      <c r="N23" s="121"/>
      <c r="O23" s="121"/>
      <c r="P23" s="121"/>
      <c r="Q23" s="129" t="s">
        <v>118</v>
      </c>
      <c r="R23" s="132"/>
      <c r="S23" s="132"/>
      <c r="T23" s="134"/>
      <c r="U23" s="121"/>
      <c r="V23" s="121"/>
      <c r="W23" s="121"/>
      <c r="X23" s="121"/>
      <c r="Y23" s="121"/>
      <c r="Z23" s="121"/>
      <c r="AA23" s="121"/>
    </row>
    <row r="24" spans="1:27" ht="15.75" thickBot="1" x14ac:dyDescent="0.3">
      <c r="A24" s="121"/>
      <c r="B24" s="121">
        <v>6</v>
      </c>
      <c r="C24" s="121" t="str">
        <f t="shared" ca="1" si="0"/>
        <v>hombre</v>
      </c>
      <c r="D24" s="121" t="str">
        <f t="shared" ca="1" si="1"/>
        <v>operador</v>
      </c>
      <c r="E24" s="121">
        <f t="shared" ca="1" si="2"/>
        <v>83</v>
      </c>
      <c r="F24" s="121">
        <f t="shared" ca="1" si="3"/>
        <v>96.76</v>
      </c>
      <c r="G24" s="121">
        <f t="shared" ca="1" si="4"/>
        <v>1.77</v>
      </c>
      <c r="H24" s="121"/>
      <c r="I24" s="121"/>
      <c r="J24" s="121"/>
      <c r="K24" s="121"/>
      <c r="L24" s="121"/>
      <c r="M24" s="121"/>
      <c r="N24" s="121"/>
      <c r="O24" s="121"/>
      <c r="P24" s="121"/>
      <c r="Q24" s="135" t="s">
        <v>112</v>
      </c>
      <c r="R24" s="139"/>
      <c r="S24" s="140"/>
      <c r="T24" s="134"/>
      <c r="U24" s="121"/>
      <c r="V24" s="121"/>
      <c r="W24" s="121"/>
      <c r="X24" s="121"/>
      <c r="Y24" s="121"/>
      <c r="Z24" s="121"/>
      <c r="AA24" s="121"/>
    </row>
    <row r="25" spans="1:27" x14ac:dyDescent="0.25">
      <c r="A25" s="121"/>
      <c r="B25" s="121">
        <v>7</v>
      </c>
      <c r="C25" s="121" t="str">
        <f t="shared" ca="1" si="0"/>
        <v>hombre</v>
      </c>
      <c r="D25" s="121" t="str">
        <f t="shared" ca="1" si="1"/>
        <v>operador</v>
      </c>
      <c r="E25" s="121">
        <f t="shared" ca="1" si="2"/>
        <v>35</v>
      </c>
      <c r="F25" s="121">
        <f t="shared" ca="1" si="3"/>
        <v>97.06</v>
      </c>
      <c r="G25" s="121">
        <f t="shared" ca="1" si="4"/>
        <v>1.67</v>
      </c>
      <c r="H25" s="121"/>
      <c r="I25" s="121"/>
      <c r="J25" s="121"/>
      <c r="K25" s="121"/>
      <c r="L25" s="121"/>
      <c r="M25" s="121"/>
      <c r="N25" s="121"/>
      <c r="O25" s="121"/>
      <c r="P25" s="121"/>
      <c r="Q25" s="121"/>
      <c r="R25" s="121"/>
      <c r="S25" s="121"/>
      <c r="T25" s="121"/>
      <c r="U25" s="121"/>
      <c r="V25" s="121"/>
      <c r="W25" s="121"/>
      <c r="X25" s="121"/>
      <c r="Y25" s="121"/>
      <c r="Z25" s="121"/>
      <c r="AA25" s="121"/>
    </row>
    <row r="26" spans="1:27" x14ac:dyDescent="0.25">
      <c r="A26" s="121"/>
      <c r="B26" s="121">
        <v>8</v>
      </c>
      <c r="C26" s="121" t="str">
        <f t="shared" ca="1" si="0"/>
        <v>mujer</v>
      </c>
      <c r="D26" s="121" t="str">
        <f t="shared" ca="1" si="1"/>
        <v>operador</v>
      </c>
      <c r="E26" s="121">
        <f t="shared" ca="1" si="2"/>
        <v>60</v>
      </c>
      <c r="F26" s="121">
        <f t="shared" ca="1" si="3"/>
        <v>23.62</v>
      </c>
      <c r="G26" s="121">
        <f t="shared" ca="1" si="4"/>
        <v>1.87</v>
      </c>
      <c r="H26" s="121"/>
      <c r="I26" s="121"/>
      <c r="J26" s="121"/>
      <c r="K26" s="121"/>
      <c r="L26" s="121"/>
      <c r="M26" s="121"/>
      <c r="N26" s="121"/>
      <c r="O26" s="121"/>
      <c r="P26" s="121"/>
      <c r="Q26" s="121"/>
      <c r="R26" s="121"/>
      <c r="S26" s="121"/>
      <c r="T26" s="121"/>
      <c r="U26" s="121"/>
      <c r="V26" s="121"/>
      <c r="W26" s="121"/>
      <c r="X26" s="121"/>
      <c r="Y26" s="121"/>
      <c r="Z26" s="121"/>
      <c r="AA26" s="121"/>
    </row>
    <row r="27" spans="1:27" x14ac:dyDescent="0.25">
      <c r="A27" s="121"/>
      <c r="B27" s="121">
        <v>9</v>
      </c>
      <c r="C27" s="121" t="str">
        <f t="shared" ca="1" si="0"/>
        <v>hombre</v>
      </c>
      <c r="D27" s="121" t="str">
        <f t="shared" ca="1" si="1"/>
        <v>operador</v>
      </c>
      <c r="E27" s="121">
        <f t="shared" ca="1" si="2"/>
        <v>28</v>
      </c>
      <c r="F27" s="121">
        <f t="shared" ca="1" si="3"/>
        <v>83.97</v>
      </c>
      <c r="G27" s="121">
        <f t="shared" ca="1" si="4"/>
        <v>1.7</v>
      </c>
      <c r="H27" s="121"/>
      <c r="I27" s="121"/>
      <c r="J27" s="121"/>
      <c r="K27" s="121"/>
      <c r="L27" s="121"/>
      <c r="M27" s="121"/>
      <c r="N27" s="121"/>
      <c r="O27" s="121"/>
      <c r="P27" s="121"/>
      <c r="Q27" s="121"/>
      <c r="R27" s="121"/>
      <c r="S27" s="121"/>
      <c r="T27" s="121"/>
      <c r="U27" s="121"/>
      <c r="V27" s="121"/>
      <c r="W27" s="121"/>
      <c r="X27" s="121"/>
      <c r="Y27" s="121"/>
      <c r="Z27" s="121"/>
      <c r="AA27" s="121"/>
    </row>
    <row r="28" spans="1:27" x14ac:dyDescent="0.25">
      <c r="A28" s="121"/>
      <c r="B28" s="121">
        <v>10</v>
      </c>
      <c r="C28" s="121" t="str">
        <f t="shared" ca="1" si="0"/>
        <v>hombre</v>
      </c>
      <c r="D28" s="121" t="str">
        <f t="shared" ca="1" si="1"/>
        <v>comerciante</v>
      </c>
      <c r="E28" s="121">
        <f t="shared" ca="1" si="2"/>
        <v>56</v>
      </c>
      <c r="F28" s="121">
        <f t="shared" ca="1" si="3"/>
        <v>26.12</v>
      </c>
      <c r="G28" s="121">
        <f t="shared" ca="1" si="4"/>
        <v>1.9</v>
      </c>
      <c r="H28" s="121"/>
      <c r="I28" s="121"/>
      <c r="J28" s="121"/>
      <c r="K28" s="121"/>
      <c r="L28" s="121"/>
      <c r="M28" s="121"/>
      <c r="N28" s="121"/>
      <c r="O28" s="121"/>
      <c r="P28" s="121"/>
      <c r="Q28" s="121"/>
      <c r="R28" s="121"/>
      <c r="S28" s="121"/>
      <c r="T28" s="121"/>
      <c r="U28" s="121"/>
      <c r="V28" s="121"/>
      <c r="W28" s="121"/>
      <c r="X28" s="121"/>
      <c r="Y28" s="121"/>
      <c r="Z28" s="121"/>
      <c r="AA28" s="121"/>
    </row>
    <row r="29" spans="1:27" x14ac:dyDescent="0.25">
      <c r="A29" s="121"/>
      <c r="B29" s="121">
        <v>11</v>
      </c>
      <c r="C29" s="121" t="str">
        <f t="shared" ca="1" si="0"/>
        <v>hombre</v>
      </c>
      <c r="D29" s="121" t="str">
        <f t="shared" ca="1" si="1"/>
        <v>trabajador</v>
      </c>
      <c r="E29" s="121">
        <f t="shared" ca="1" si="2"/>
        <v>22</v>
      </c>
      <c r="F29" s="121">
        <f t="shared" ca="1" si="3"/>
        <v>97.7</v>
      </c>
      <c r="G29" s="121">
        <f t="shared" ca="1" si="4"/>
        <v>1.8</v>
      </c>
      <c r="H29" s="121"/>
      <c r="I29" s="121"/>
      <c r="J29" s="121"/>
      <c r="K29" s="121"/>
      <c r="L29" s="121"/>
      <c r="M29" s="121"/>
      <c r="N29" s="121"/>
      <c r="O29" s="121"/>
      <c r="P29" s="121"/>
      <c r="Q29" s="121"/>
      <c r="R29" s="121"/>
      <c r="S29" s="121"/>
      <c r="T29" s="121"/>
      <c r="U29" s="121"/>
      <c r="V29" s="121"/>
      <c r="W29" s="121"/>
      <c r="X29" s="121"/>
      <c r="Y29" s="121"/>
      <c r="Z29" s="121"/>
      <c r="AA29" s="121"/>
    </row>
    <row r="30" spans="1:27" x14ac:dyDescent="0.25">
      <c r="A30" s="121"/>
      <c r="B30" s="121">
        <v>12</v>
      </c>
      <c r="C30" s="121" t="str">
        <f t="shared" ca="1" si="0"/>
        <v>mujer</v>
      </c>
      <c r="D30" s="121" t="str">
        <f t="shared" ca="1" si="1"/>
        <v>funcionario</v>
      </c>
      <c r="E30" s="121">
        <f t="shared" ca="1" si="2"/>
        <v>73</v>
      </c>
      <c r="F30" s="121">
        <f t="shared" ca="1" si="3"/>
        <v>41.21</v>
      </c>
      <c r="G30" s="121">
        <f t="shared" ca="1" si="4"/>
        <v>1.6</v>
      </c>
      <c r="H30" s="121"/>
      <c r="I30" s="121"/>
      <c r="J30" s="121"/>
      <c r="K30" s="121"/>
      <c r="L30" s="121"/>
      <c r="M30" s="121"/>
      <c r="N30" s="121"/>
      <c r="O30" s="121"/>
      <c r="P30" s="121"/>
      <c r="Q30" s="121"/>
      <c r="R30" s="121"/>
      <c r="S30" s="121"/>
      <c r="T30" s="121"/>
      <c r="U30" s="121"/>
      <c r="V30" s="121"/>
      <c r="W30" s="121"/>
      <c r="X30" s="121"/>
      <c r="Y30" s="121"/>
      <c r="Z30" s="121"/>
      <c r="AA30" s="121"/>
    </row>
    <row r="31" spans="1:27" x14ac:dyDescent="0.25">
      <c r="A31" s="121"/>
      <c r="B31" s="121">
        <v>13</v>
      </c>
      <c r="C31" s="121" t="str">
        <f t="shared" ca="1" si="0"/>
        <v>hombre</v>
      </c>
      <c r="D31" s="121" t="str">
        <f t="shared" ca="1" si="1"/>
        <v>trabajador</v>
      </c>
      <c r="E31" s="121">
        <f t="shared" ca="1" si="2"/>
        <v>51</v>
      </c>
      <c r="F31" s="121">
        <f t="shared" ca="1" si="3"/>
        <v>56.5</v>
      </c>
      <c r="G31" s="121">
        <f t="shared" ca="1" si="4"/>
        <v>1.48</v>
      </c>
      <c r="H31" s="121"/>
      <c r="I31" s="121"/>
      <c r="J31" s="121"/>
      <c r="K31" s="121"/>
      <c r="L31" s="121"/>
      <c r="M31" s="121"/>
      <c r="N31" s="121"/>
      <c r="O31" s="121"/>
      <c r="P31" s="121"/>
      <c r="Q31" s="121"/>
      <c r="R31" s="121"/>
      <c r="S31" s="121"/>
      <c r="T31" s="121"/>
      <c r="U31" s="121"/>
      <c r="V31" s="121"/>
      <c r="W31" s="121"/>
      <c r="X31" s="121"/>
      <c r="Y31" s="121"/>
      <c r="Z31" s="121"/>
      <c r="AA31" s="121"/>
    </row>
    <row r="32" spans="1:27" x14ac:dyDescent="0.25">
      <c r="A32" s="121"/>
      <c r="B32" s="121">
        <v>14</v>
      </c>
      <c r="C32" s="121" t="str">
        <f t="shared" ca="1" si="0"/>
        <v>mujer</v>
      </c>
      <c r="D32" s="121" t="str">
        <f t="shared" ca="1" si="1"/>
        <v>funcionario</v>
      </c>
      <c r="E32" s="121">
        <f t="shared" ca="1" si="2"/>
        <v>60</v>
      </c>
      <c r="F32" s="121">
        <f t="shared" ca="1" si="3"/>
        <v>97.74</v>
      </c>
      <c r="G32" s="121">
        <f t="shared" ca="1" si="4"/>
        <v>1.81</v>
      </c>
      <c r="H32" s="121"/>
      <c r="I32" s="121"/>
      <c r="J32" s="121"/>
      <c r="K32" s="121"/>
      <c r="L32" s="121"/>
      <c r="M32" s="121"/>
      <c r="N32" s="121"/>
      <c r="O32" s="121"/>
      <c r="P32" s="121"/>
      <c r="Q32" s="121"/>
      <c r="R32" s="121"/>
      <c r="S32" s="121"/>
      <c r="T32" s="121"/>
      <c r="U32" s="121"/>
      <c r="V32" s="121"/>
      <c r="W32" s="121"/>
      <c r="X32" s="121"/>
      <c r="Y32" s="121"/>
      <c r="Z32" s="121"/>
      <c r="AA32" s="121"/>
    </row>
    <row r="33" spans="1:27" x14ac:dyDescent="0.25">
      <c r="A33" s="121"/>
      <c r="B33" s="121">
        <v>15</v>
      </c>
      <c r="C33" s="121" t="str">
        <f t="shared" ca="1" si="0"/>
        <v>hombre</v>
      </c>
      <c r="D33" s="121" t="str">
        <f t="shared" ca="1" si="1"/>
        <v>comerciante</v>
      </c>
      <c r="E33" s="121">
        <f t="shared" ca="1" si="2"/>
        <v>68</v>
      </c>
      <c r="F33" s="121">
        <f t="shared" ca="1" si="3"/>
        <v>98.58</v>
      </c>
      <c r="G33" s="121">
        <f t="shared" ca="1" si="4"/>
        <v>1.69</v>
      </c>
      <c r="H33" s="121"/>
      <c r="I33" s="121"/>
      <c r="J33" s="121"/>
      <c r="K33" s="121"/>
      <c r="L33" s="121"/>
      <c r="M33" s="121"/>
      <c r="N33" s="121"/>
      <c r="O33" s="121"/>
      <c r="P33" s="121"/>
      <c r="Q33" s="121"/>
      <c r="R33" s="121"/>
      <c r="S33" s="121"/>
      <c r="T33" s="121"/>
      <c r="U33" s="121"/>
      <c r="V33" s="121"/>
      <c r="W33" s="121"/>
      <c r="X33" s="121"/>
      <c r="Y33" s="121"/>
      <c r="Z33" s="121"/>
      <c r="AA33" s="121"/>
    </row>
    <row r="34" spans="1:27" x14ac:dyDescent="0.25">
      <c r="A34" s="121"/>
      <c r="B34" s="121">
        <v>16</v>
      </c>
      <c r="C34" s="121" t="str">
        <f t="shared" ca="1" si="0"/>
        <v>mujer</v>
      </c>
      <c r="D34" s="121" t="str">
        <f t="shared" ca="1" si="1"/>
        <v>operador</v>
      </c>
      <c r="E34" s="121">
        <f t="shared" ca="1" si="2"/>
        <v>64</v>
      </c>
      <c r="F34" s="121">
        <f t="shared" ca="1" si="3"/>
        <v>36.96</v>
      </c>
      <c r="G34" s="121">
        <f t="shared" ca="1" si="4"/>
        <v>1.79</v>
      </c>
      <c r="H34" s="121"/>
      <c r="I34" s="121"/>
      <c r="J34" s="121"/>
      <c r="K34" s="121"/>
      <c r="L34" s="121"/>
      <c r="M34" s="121"/>
      <c r="N34" s="121"/>
      <c r="O34" s="121"/>
      <c r="P34" s="121"/>
      <c r="Q34" s="121"/>
      <c r="R34" s="121"/>
      <c r="S34" s="121"/>
      <c r="T34" s="121"/>
      <c r="U34" s="121"/>
      <c r="V34" s="121"/>
      <c r="W34" s="121"/>
      <c r="X34" s="121"/>
      <c r="Y34" s="121"/>
      <c r="Z34" s="121"/>
      <c r="AA34" s="121"/>
    </row>
    <row r="35" spans="1:27" x14ac:dyDescent="0.25">
      <c r="A35" s="121"/>
      <c r="B35" s="121">
        <v>17</v>
      </c>
      <c r="C35" s="121" t="str">
        <f t="shared" ca="1" si="0"/>
        <v>mujer</v>
      </c>
      <c r="D35" s="121" t="str">
        <f t="shared" ca="1" si="1"/>
        <v>operador</v>
      </c>
      <c r="E35" s="121">
        <f t="shared" ca="1" si="2"/>
        <v>59</v>
      </c>
      <c r="F35" s="121">
        <f t="shared" ca="1" si="3"/>
        <v>91.09</v>
      </c>
      <c r="G35" s="121">
        <f t="shared" ca="1" si="4"/>
        <v>1.41</v>
      </c>
      <c r="H35" s="121"/>
      <c r="I35" s="121"/>
      <c r="J35" s="121"/>
      <c r="K35" s="121"/>
      <c r="L35" s="121"/>
      <c r="M35" s="121"/>
      <c r="N35" s="121"/>
      <c r="O35" s="121"/>
      <c r="P35" s="121"/>
      <c r="Q35" s="121"/>
      <c r="R35" s="121"/>
      <c r="S35" s="121"/>
      <c r="T35" s="121"/>
      <c r="U35" s="121"/>
      <c r="V35" s="121"/>
      <c r="W35" s="121"/>
      <c r="X35" s="121"/>
      <c r="Y35" s="121"/>
      <c r="Z35" s="121"/>
      <c r="AA35" s="121"/>
    </row>
    <row r="36" spans="1:27" x14ac:dyDescent="0.25">
      <c r="A36" s="121"/>
      <c r="B36" s="121">
        <v>18</v>
      </c>
      <c r="C36" s="121" t="str">
        <f t="shared" ca="1" si="0"/>
        <v>hombre</v>
      </c>
      <c r="D36" s="121" t="str">
        <f t="shared" ca="1" si="1"/>
        <v>comerciante</v>
      </c>
      <c r="E36" s="121">
        <f t="shared" ca="1" si="2"/>
        <v>88</v>
      </c>
      <c r="F36" s="121">
        <f t="shared" ca="1" si="3"/>
        <v>85.54</v>
      </c>
      <c r="G36" s="121">
        <f t="shared" ca="1" si="4"/>
        <v>1.25</v>
      </c>
      <c r="H36" s="121"/>
      <c r="I36" s="121"/>
      <c r="J36" s="121"/>
      <c r="K36" s="121"/>
      <c r="L36" s="121"/>
      <c r="M36" s="121"/>
      <c r="N36" s="121"/>
      <c r="O36" s="121"/>
      <c r="P36" s="121"/>
      <c r="Q36" s="121"/>
      <c r="R36" s="121"/>
      <c r="S36" s="121"/>
      <c r="T36" s="121"/>
      <c r="U36" s="121"/>
      <c r="V36" s="121"/>
      <c r="W36" s="121"/>
      <c r="X36" s="121"/>
      <c r="Y36" s="121"/>
      <c r="Z36" s="121"/>
      <c r="AA36" s="121"/>
    </row>
    <row r="37" spans="1:27" x14ac:dyDescent="0.25">
      <c r="A37" s="121"/>
      <c r="B37" s="121">
        <v>19</v>
      </c>
      <c r="C37" s="121" t="str">
        <f t="shared" ca="1" si="0"/>
        <v>mujer</v>
      </c>
      <c r="D37" s="121" t="str">
        <f t="shared" ca="1" si="1"/>
        <v>operador</v>
      </c>
      <c r="E37" s="121">
        <f t="shared" ca="1" si="2"/>
        <v>24</v>
      </c>
      <c r="F37" s="121">
        <f t="shared" ca="1" si="3"/>
        <v>55.72</v>
      </c>
      <c r="G37" s="121">
        <f t="shared" ca="1" si="4"/>
        <v>1.77</v>
      </c>
      <c r="H37" s="121"/>
      <c r="I37" s="121"/>
      <c r="J37" s="121"/>
      <c r="K37" s="121"/>
      <c r="L37" s="121"/>
      <c r="M37" s="121"/>
      <c r="N37" s="121"/>
      <c r="O37" s="121"/>
      <c r="P37" s="121"/>
      <c r="Q37" s="121"/>
      <c r="R37" s="121"/>
      <c r="S37" s="121"/>
      <c r="T37" s="121"/>
      <c r="U37" s="121"/>
      <c r="V37" s="121"/>
      <c r="W37" s="121"/>
      <c r="X37" s="121"/>
      <c r="Y37" s="121"/>
      <c r="Z37" s="121"/>
      <c r="AA37" s="121"/>
    </row>
    <row r="38" spans="1:27" x14ac:dyDescent="0.25">
      <c r="A38" s="121"/>
      <c r="B38" s="121">
        <v>20</v>
      </c>
      <c r="C38" s="121" t="str">
        <f t="shared" ca="1" si="0"/>
        <v>mujer</v>
      </c>
      <c r="D38" s="121" t="str">
        <f t="shared" ca="1" si="1"/>
        <v>comerciante</v>
      </c>
      <c r="E38" s="121">
        <f t="shared" ca="1" si="2"/>
        <v>68</v>
      </c>
      <c r="F38" s="121">
        <f t="shared" ca="1" si="3"/>
        <v>30</v>
      </c>
      <c r="G38" s="121">
        <f t="shared" ca="1" si="4"/>
        <v>1.7</v>
      </c>
      <c r="H38" s="121"/>
      <c r="I38" s="121"/>
      <c r="J38" s="121"/>
      <c r="K38" s="121"/>
      <c r="L38" s="121"/>
      <c r="M38" s="121"/>
      <c r="N38" s="121"/>
      <c r="O38" s="121"/>
      <c r="P38" s="121"/>
      <c r="Q38" s="121"/>
      <c r="R38" s="121"/>
      <c r="S38" s="121"/>
      <c r="T38" s="121"/>
      <c r="U38" s="121"/>
      <c r="V38" s="121"/>
      <c r="W38" s="121"/>
      <c r="X38" s="121"/>
      <c r="Y38" s="121"/>
      <c r="Z38" s="121"/>
      <c r="AA38" s="121"/>
    </row>
    <row r="39" spans="1:27" x14ac:dyDescent="0.25">
      <c r="A39" s="121"/>
      <c r="B39" s="121">
        <v>21</v>
      </c>
      <c r="C39" s="121" t="str">
        <f t="shared" ca="1" si="0"/>
        <v>mujer</v>
      </c>
      <c r="D39" s="121" t="str">
        <f t="shared" ca="1" si="1"/>
        <v>funcionario</v>
      </c>
      <c r="E39" s="121">
        <f t="shared" ca="1" si="2"/>
        <v>66</v>
      </c>
      <c r="F39" s="121">
        <f t="shared" ca="1" si="3"/>
        <v>29.5</v>
      </c>
      <c r="G39" s="121">
        <f t="shared" ca="1" si="4"/>
        <v>1.62</v>
      </c>
      <c r="H39" s="128"/>
      <c r="I39" s="128"/>
      <c r="J39" s="128"/>
      <c r="K39" s="128"/>
      <c r="L39" s="128"/>
      <c r="M39" s="128"/>
      <c r="N39" s="128"/>
      <c r="O39" s="128"/>
      <c r="P39" s="128"/>
      <c r="Q39" s="128"/>
      <c r="R39" s="128"/>
      <c r="S39" s="128"/>
      <c r="T39" s="128"/>
      <c r="U39" s="128"/>
      <c r="V39" s="128"/>
      <c r="W39" s="128"/>
      <c r="X39" s="128"/>
      <c r="Y39" s="128"/>
      <c r="Z39" s="128"/>
      <c r="AA39" s="128"/>
    </row>
    <row r="40" spans="1:27" x14ac:dyDescent="0.25">
      <c r="A40" s="121"/>
      <c r="B40" s="121">
        <v>22</v>
      </c>
      <c r="C40" s="121" t="str">
        <f t="shared" ca="1" si="0"/>
        <v>hombre</v>
      </c>
      <c r="D40" s="121" t="str">
        <f t="shared" ca="1" si="1"/>
        <v>funcionario</v>
      </c>
      <c r="E40" s="121">
        <f t="shared" ca="1" si="2"/>
        <v>43</v>
      </c>
      <c r="F40" s="121">
        <f t="shared" ca="1" si="3"/>
        <v>23.86</v>
      </c>
      <c r="G40" s="121">
        <f t="shared" ca="1" si="4"/>
        <v>1.05</v>
      </c>
      <c r="H40" s="128"/>
      <c r="I40" s="128"/>
      <c r="J40" s="128"/>
      <c r="K40" s="128"/>
      <c r="L40" s="128"/>
      <c r="M40" s="128"/>
      <c r="N40" s="128"/>
      <c r="O40" s="128"/>
      <c r="P40" s="128"/>
      <c r="Q40" s="128"/>
      <c r="R40" s="128"/>
      <c r="S40" s="128"/>
      <c r="T40" s="128"/>
      <c r="U40" s="128"/>
      <c r="V40" s="128"/>
      <c r="W40" s="128"/>
      <c r="X40" s="128"/>
      <c r="Y40" s="128"/>
      <c r="Z40" s="128"/>
      <c r="AA40" s="128"/>
    </row>
    <row r="41" spans="1:27" x14ac:dyDescent="0.25">
      <c r="B41" s="121">
        <v>23</v>
      </c>
      <c r="C41" s="121" t="str">
        <f t="shared" ca="1" si="0"/>
        <v>mujer</v>
      </c>
      <c r="D41" s="121" t="str">
        <f t="shared" ca="1" si="1"/>
        <v>operador</v>
      </c>
      <c r="E41" s="121">
        <f t="shared" ca="1" si="2"/>
        <v>75</v>
      </c>
      <c r="F41" s="121">
        <f t="shared" ca="1" si="3"/>
        <v>83.61</v>
      </c>
      <c r="G41" s="121">
        <f t="shared" ca="1" si="4"/>
        <v>1.88</v>
      </c>
    </row>
    <row r="42" spans="1:27" x14ac:dyDescent="0.25">
      <c r="B42" s="121">
        <v>24</v>
      </c>
      <c r="C42" s="121" t="str">
        <f t="shared" ca="1" si="0"/>
        <v>mujer</v>
      </c>
      <c r="D42" s="121" t="str">
        <f t="shared" ca="1" si="1"/>
        <v>operador</v>
      </c>
      <c r="E42" s="121">
        <f t="shared" ca="1" si="2"/>
        <v>61</v>
      </c>
      <c r="F42" s="121">
        <f t="shared" ca="1" si="3"/>
        <v>40.26</v>
      </c>
      <c r="G42" s="121">
        <f t="shared" ca="1" si="4"/>
        <v>1.77</v>
      </c>
    </row>
    <row r="43" spans="1:27" x14ac:dyDescent="0.25">
      <c r="B43" s="121">
        <v>25</v>
      </c>
      <c r="C43" s="121" t="str">
        <f t="shared" ca="1" si="0"/>
        <v>hombre</v>
      </c>
      <c r="D43" s="121" t="str">
        <f t="shared" ca="1" si="1"/>
        <v>trabajador</v>
      </c>
      <c r="E43" s="121">
        <f t="shared" ca="1" si="2"/>
        <v>30</v>
      </c>
      <c r="F43" s="121">
        <f t="shared" ca="1" si="3"/>
        <v>85.01</v>
      </c>
      <c r="G43" s="121">
        <f t="shared" ca="1" si="4"/>
        <v>1.57</v>
      </c>
    </row>
    <row r="44" spans="1:27" x14ac:dyDescent="0.25">
      <c r="B44" s="121">
        <v>26</v>
      </c>
      <c r="C44" s="121" t="str">
        <f t="shared" ca="1" si="0"/>
        <v>mujer</v>
      </c>
      <c r="D44" s="121" t="str">
        <f t="shared" ca="1" si="1"/>
        <v>operador</v>
      </c>
      <c r="E44" s="121">
        <f t="shared" ca="1" si="2"/>
        <v>70</v>
      </c>
      <c r="F44" s="121">
        <f t="shared" ca="1" si="3"/>
        <v>58.48</v>
      </c>
      <c r="G44" s="121">
        <f t="shared" ca="1" si="4"/>
        <v>1.86</v>
      </c>
    </row>
    <row r="45" spans="1:27" x14ac:dyDescent="0.25">
      <c r="B45" s="121">
        <v>27</v>
      </c>
      <c r="C45" s="121" t="str">
        <f t="shared" ca="1" si="0"/>
        <v>mujer</v>
      </c>
      <c r="D45" s="121" t="str">
        <f t="shared" ca="1" si="1"/>
        <v>trabajador</v>
      </c>
      <c r="E45" s="121">
        <f t="shared" ca="1" si="2"/>
        <v>34</v>
      </c>
      <c r="F45" s="121">
        <f t="shared" ca="1" si="3"/>
        <v>32.31</v>
      </c>
      <c r="G45" s="121">
        <f t="shared" ca="1" si="4"/>
        <v>1.76</v>
      </c>
    </row>
    <row r="46" spans="1:27" x14ac:dyDescent="0.25">
      <c r="B46" s="121">
        <v>28</v>
      </c>
      <c r="C46" s="121" t="str">
        <f t="shared" ca="1" si="0"/>
        <v>hombre</v>
      </c>
      <c r="D46" s="121" t="str">
        <f t="shared" ca="1" si="1"/>
        <v>comerciante</v>
      </c>
      <c r="E46" s="121">
        <f t="shared" ca="1" si="2"/>
        <v>45</v>
      </c>
      <c r="F46" s="121">
        <f t="shared" ca="1" si="3"/>
        <v>24.98</v>
      </c>
      <c r="G46" s="121">
        <f t="shared" ca="1" si="4"/>
        <v>1.4</v>
      </c>
    </row>
    <row r="47" spans="1:27" x14ac:dyDescent="0.25">
      <c r="B47" s="121">
        <v>29</v>
      </c>
      <c r="C47" s="121" t="str">
        <f t="shared" ca="1" si="0"/>
        <v>mujer</v>
      </c>
      <c r="D47" s="121" t="str">
        <f t="shared" ca="1" si="1"/>
        <v>operador</v>
      </c>
      <c r="E47" s="121">
        <f t="shared" ca="1" si="2"/>
        <v>67</v>
      </c>
      <c r="F47" s="121">
        <f t="shared" ca="1" si="3"/>
        <v>64.150000000000006</v>
      </c>
      <c r="G47" s="121">
        <f t="shared" ca="1" si="4"/>
        <v>1.77</v>
      </c>
    </row>
    <row r="48" spans="1:27" x14ac:dyDescent="0.25">
      <c r="B48" s="121">
        <v>30</v>
      </c>
      <c r="C48" s="121" t="str">
        <f t="shared" ca="1" si="0"/>
        <v>mujer</v>
      </c>
      <c r="D48" s="121" t="str">
        <f t="shared" ca="1" si="1"/>
        <v>comerciante</v>
      </c>
      <c r="E48" s="121">
        <f t="shared" ca="1" si="2"/>
        <v>83</v>
      </c>
      <c r="F48" s="121">
        <f t="shared" ca="1" si="3"/>
        <v>52.2</v>
      </c>
      <c r="G48" s="121">
        <f t="shared" ca="1" si="4"/>
        <v>1.62</v>
      </c>
    </row>
    <row r="49" spans="2:7" x14ac:dyDescent="0.25">
      <c r="B49" s="121">
        <v>31</v>
      </c>
      <c r="C49" s="121" t="str">
        <f t="shared" ca="1" si="0"/>
        <v>hombre</v>
      </c>
      <c r="D49" s="121" t="str">
        <f t="shared" ca="1" si="1"/>
        <v>funcionario</v>
      </c>
      <c r="E49" s="121">
        <f t="shared" ca="1" si="2"/>
        <v>14</v>
      </c>
      <c r="F49" s="121">
        <f t="shared" ca="1" si="3"/>
        <v>64.099999999999994</v>
      </c>
      <c r="G49" s="121">
        <f t="shared" ca="1" si="4"/>
        <v>1.55</v>
      </c>
    </row>
    <row r="50" spans="2:7" x14ac:dyDescent="0.25">
      <c r="B50" s="121">
        <v>32</v>
      </c>
      <c r="C50" s="121" t="str">
        <f t="shared" ca="1" si="0"/>
        <v>hombre</v>
      </c>
      <c r="D50" s="121" t="str">
        <f t="shared" ca="1" si="1"/>
        <v>comerciante</v>
      </c>
      <c r="E50" s="121">
        <f t="shared" ca="1" si="2"/>
        <v>22</v>
      </c>
      <c r="F50" s="121">
        <f t="shared" ca="1" si="3"/>
        <v>52.1</v>
      </c>
      <c r="G50" s="121">
        <f t="shared" ca="1" si="4"/>
        <v>1.65</v>
      </c>
    </row>
    <row r="51" spans="2:7" x14ac:dyDescent="0.25">
      <c r="B51" s="121">
        <v>33</v>
      </c>
      <c r="C51" s="121" t="str">
        <f t="shared" ca="1" si="0"/>
        <v>mujer</v>
      </c>
      <c r="D51" s="121" t="str">
        <f t="shared" ca="1" si="1"/>
        <v>funcionario</v>
      </c>
      <c r="E51" s="121">
        <f t="shared" ca="1" si="2"/>
        <v>43</v>
      </c>
      <c r="F51" s="121">
        <f t="shared" ca="1" si="3"/>
        <v>26.4</v>
      </c>
      <c r="G51" s="121">
        <f t="shared" ca="1" si="4"/>
        <v>1.82</v>
      </c>
    </row>
    <row r="52" spans="2:7" x14ac:dyDescent="0.25">
      <c r="B52" s="121">
        <v>34</v>
      </c>
      <c r="C52" s="121" t="str">
        <f t="shared" ca="1" si="0"/>
        <v>mujer</v>
      </c>
      <c r="D52" s="121" t="str">
        <f t="shared" ca="1" si="1"/>
        <v>funcionario</v>
      </c>
      <c r="E52" s="121">
        <f t="shared" ca="1" si="2"/>
        <v>83</v>
      </c>
      <c r="F52" s="121">
        <f t="shared" ca="1" si="3"/>
        <v>28.2</v>
      </c>
      <c r="G52" s="121">
        <f t="shared" ca="1" si="4"/>
        <v>1.97</v>
      </c>
    </row>
    <row r="53" spans="2:7" x14ac:dyDescent="0.25">
      <c r="B53" s="121">
        <v>35</v>
      </c>
      <c r="C53" s="121" t="str">
        <f t="shared" ca="1" si="0"/>
        <v>mujer</v>
      </c>
      <c r="D53" s="121" t="str">
        <f t="shared" ca="1" si="1"/>
        <v>comerciante</v>
      </c>
      <c r="E53" s="121">
        <f t="shared" ca="1" si="2"/>
        <v>57</v>
      </c>
      <c r="F53" s="121">
        <f t="shared" ca="1" si="3"/>
        <v>53.28</v>
      </c>
      <c r="G53" s="121">
        <f t="shared" ca="1" si="4"/>
        <v>1.43</v>
      </c>
    </row>
    <row r="54" spans="2:7" x14ac:dyDescent="0.25">
      <c r="B54" s="121">
        <v>36</v>
      </c>
      <c r="C54" s="121" t="str">
        <f t="shared" ca="1" si="0"/>
        <v>mujer</v>
      </c>
      <c r="D54" s="121" t="str">
        <f t="shared" ca="1" si="1"/>
        <v>trabajador</v>
      </c>
      <c r="E54" s="121">
        <f t="shared" ca="1" si="2"/>
        <v>86</v>
      </c>
      <c r="F54" s="121">
        <f t="shared" ca="1" si="3"/>
        <v>35.54</v>
      </c>
      <c r="G54" s="121">
        <f t="shared" ca="1" si="4"/>
        <v>1.02</v>
      </c>
    </row>
    <row r="55" spans="2:7" x14ac:dyDescent="0.25">
      <c r="B55" s="121">
        <v>37</v>
      </c>
      <c r="C55" s="121" t="str">
        <f t="shared" ca="1" si="0"/>
        <v>hombre</v>
      </c>
      <c r="D55" s="121" t="str">
        <f t="shared" ca="1" si="1"/>
        <v>trabajador</v>
      </c>
      <c r="E55" s="121">
        <f t="shared" ca="1" si="2"/>
        <v>87</v>
      </c>
      <c r="F55" s="121">
        <f t="shared" ca="1" si="3"/>
        <v>90.22</v>
      </c>
      <c r="G55" s="121">
        <f t="shared" ca="1" si="4"/>
        <v>1.58</v>
      </c>
    </row>
    <row r="56" spans="2:7" x14ac:dyDescent="0.25">
      <c r="B56" s="121">
        <v>38</v>
      </c>
      <c r="C56" s="121" t="str">
        <f t="shared" ca="1" si="0"/>
        <v>hombre</v>
      </c>
      <c r="D56" s="121" t="str">
        <f t="shared" ca="1" si="1"/>
        <v>trabajador</v>
      </c>
      <c r="E56" s="121">
        <f t="shared" ca="1" si="2"/>
        <v>55</v>
      </c>
      <c r="F56" s="121">
        <f t="shared" ca="1" si="3"/>
        <v>55.18</v>
      </c>
      <c r="G56" s="121">
        <f t="shared" ca="1" si="4"/>
        <v>1.73</v>
      </c>
    </row>
    <row r="57" spans="2:7" x14ac:dyDescent="0.25">
      <c r="B57" s="121">
        <v>39</v>
      </c>
      <c r="C57" s="121" t="str">
        <f t="shared" ca="1" si="0"/>
        <v>hombre</v>
      </c>
      <c r="D57" s="121" t="str">
        <f t="shared" ca="1" si="1"/>
        <v>profesionista</v>
      </c>
      <c r="E57" s="121">
        <f t="shared" ca="1" si="2"/>
        <v>36</v>
      </c>
      <c r="F57" s="121">
        <f t="shared" ca="1" si="3"/>
        <v>75.03</v>
      </c>
      <c r="G57" s="121">
        <f t="shared" ca="1" si="4"/>
        <v>1.57</v>
      </c>
    </row>
    <row r="58" spans="2:7" x14ac:dyDescent="0.25">
      <c r="B58" s="121">
        <v>40</v>
      </c>
      <c r="C58" s="121" t="str">
        <f t="shared" ca="1" si="0"/>
        <v>hombre</v>
      </c>
      <c r="D58" s="121" t="str">
        <f t="shared" ca="1" si="1"/>
        <v>comerciante</v>
      </c>
      <c r="E58" s="121">
        <f t="shared" ca="1" si="2"/>
        <v>37</v>
      </c>
      <c r="F58" s="121">
        <f t="shared" ca="1" si="3"/>
        <v>45.03</v>
      </c>
      <c r="G58" s="121">
        <f t="shared" ca="1" si="4"/>
        <v>1.75</v>
      </c>
    </row>
    <row r="59" spans="2:7" x14ac:dyDescent="0.25">
      <c r="B59" s="121">
        <v>41</v>
      </c>
      <c r="C59" s="121" t="str">
        <f t="shared" ca="1" si="0"/>
        <v>hombre</v>
      </c>
      <c r="D59" s="121" t="str">
        <f t="shared" ca="1" si="1"/>
        <v>comerciante</v>
      </c>
      <c r="E59" s="121">
        <f t="shared" ca="1" si="2"/>
        <v>78</v>
      </c>
      <c r="F59" s="121">
        <f t="shared" ca="1" si="3"/>
        <v>76.53</v>
      </c>
      <c r="G59" s="121">
        <f t="shared" ca="1" si="4"/>
        <v>1.36</v>
      </c>
    </row>
    <row r="60" spans="2:7" x14ac:dyDescent="0.25">
      <c r="B60" s="121">
        <v>42</v>
      </c>
      <c r="C60" s="121" t="str">
        <f t="shared" ca="1" si="0"/>
        <v>mujer</v>
      </c>
      <c r="D60" s="121" t="str">
        <f t="shared" ca="1" si="1"/>
        <v>comerciante</v>
      </c>
      <c r="E60" s="121">
        <f t="shared" ca="1" si="2"/>
        <v>20</v>
      </c>
      <c r="F60" s="121">
        <f t="shared" ca="1" si="3"/>
        <v>84.8</v>
      </c>
      <c r="G60" s="121">
        <f t="shared" ca="1" si="4"/>
        <v>1.37</v>
      </c>
    </row>
    <row r="61" spans="2:7" x14ac:dyDescent="0.25">
      <c r="B61" s="121">
        <v>43</v>
      </c>
      <c r="C61" s="121" t="str">
        <f t="shared" ca="1" si="0"/>
        <v>hombre</v>
      </c>
      <c r="D61" s="121" t="str">
        <f t="shared" ca="1" si="1"/>
        <v>operador</v>
      </c>
      <c r="E61" s="121">
        <f t="shared" ca="1" si="2"/>
        <v>88</v>
      </c>
      <c r="F61" s="121">
        <f t="shared" ca="1" si="3"/>
        <v>92.74</v>
      </c>
      <c r="G61" s="121">
        <f t="shared" ca="1" si="4"/>
        <v>1.7</v>
      </c>
    </row>
    <row r="62" spans="2:7" x14ac:dyDescent="0.25">
      <c r="B62" s="121">
        <v>44</v>
      </c>
      <c r="C62" s="121" t="str">
        <f t="shared" ca="1" si="0"/>
        <v>hombre</v>
      </c>
      <c r="D62" s="121" t="str">
        <f t="shared" ca="1" si="1"/>
        <v>trabajador</v>
      </c>
      <c r="E62" s="121">
        <f t="shared" ca="1" si="2"/>
        <v>67</v>
      </c>
      <c r="F62" s="121">
        <f t="shared" ca="1" si="3"/>
        <v>57.58</v>
      </c>
      <c r="G62" s="121">
        <f t="shared" ca="1" si="4"/>
        <v>1.1499999999999999</v>
      </c>
    </row>
    <row r="63" spans="2:7" x14ac:dyDescent="0.25">
      <c r="B63" s="121">
        <v>45</v>
      </c>
      <c r="C63" s="121" t="str">
        <f t="shared" ca="1" si="0"/>
        <v>hombre</v>
      </c>
      <c r="D63" s="121" t="str">
        <f t="shared" ca="1" si="1"/>
        <v>comerciante</v>
      </c>
      <c r="E63" s="121">
        <f t="shared" ca="1" si="2"/>
        <v>29</v>
      </c>
      <c r="F63" s="121">
        <f t="shared" ca="1" si="3"/>
        <v>69.290000000000006</v>
      </c>
      <c r="G63" s="121">
        <f t="shared" ca="1" si="4"/>
        <v>1.45</v>
      </c>
    </row>
    <row r="64" spans="2:7" x14ac:dyDescent="0.25">
      <c r="B64" s="121">
        <v>46</v>
      </c>
      <c r="C64" s="121" t="str">
        <f t="shared" ca="1" si="0"/>
        <v>hombre</v>
      </c>
      <c r="D64" s="121" t="str">
        <f t="shared" ca="1" si="1"/>
        <v>profesionista</v>
      </c>
      <c r="E64" s="121">
        <f t="shared" ca="1" si="2"/>
        <v>12</v>
      </c>
      <c r="F64" s="121">
        <f t="shared" ca="1" si="3"/>
        <v>27.92</v>
      </c>
      <c r="G64" s="121">
        <f t="shared" ca="1" si="4"/>
        <v>1.06</v>
      </c>
    </row>
    <row r="65" spans="2:7" x14ac:dyDescent="0.25">
      <c r="B65" s="121">
        <v>47</v>
      </c>
      <c r="C65" s="121" t="str">
        <f t="shared" ca="1" si="0"/>
        <v>hombre</v>
      </c>
      <c r="D65" s="121" t="str">
        <f t="shared" ca="1" si="1"/>
        <v>operador</v>
      </c>
      <c r="E65" s="121">
        <f t="shared" ca="1" si="2"/>
        <v>66</v>
      </c>
      <c r="F65" s="121">
        <f t="shared" ca="1" si="3"/>
        <v>22.08</v>
      </c>
      <c r="G65" s="121">
        <f t="shared" ca="1" si="4"/>
        <v>1.8</v>
      </c>
    </row>
    <row r="66" spans="2:7" x14ac:dyDescent="0.25">
      <c r="B66" s="121">
        <v>48</v>
      </c>
      <c r="C66" s="121" t="str">
        <f t="shared" ca="1" si="0"/>
        <v>hombre</v>
      </c>
      <c r="D66" s="121" t="str">
        <f t="shared" ca="1" si="1"/>
        <v>comerciante</v>
      </c>
      <c r="E66" s="121">
        <f t="shared" ca="1" si="2"/>
        <v>13</v>
      </c>
      <c r="F66" s="121">
        <f t="shared" ca="1" si="3"/>
        <v>98.84</v>
      </c>
      <c r="G66" s="121">
        <f t="shared" ca="1" si="4"/>
        <v>1.1200000000000001</v>
      </c>
    </row>
    <row r="67" spans="2:7" x14ac:dyDescent="0.25">
      <c r="B67" s="121">
        <v>49</v>
      </c>
      <c r="C67" s="121" t="str">
        <f t="shared" ca="1" si="0"/>
        <v>hombre</v>
      </c>
      <c r="D67" s="121" t="str">
        <f t="shared" ca="1" si="1"/>
        <v>operador</v>
      </c>
      <c r="E67" s="121">
        <f t="shared" ca="1" si="2"/>
        <v>15</v>
      </c>
      <c r="F67" s="121">
        <f t="shared" ca="1" si="3"/>
        <v>25.87</v>
      </c>
      <c r="G67" s="121">
        <f t="shared" ca="1" si="4"/>
        <v>1.04</v>
      </c>
    </row>
    <row r="68" spans="2:7" x14ac:dyDescent="0.25">
      <c r="B68" s="121">
        <v>50</v>
      </c>
      <c r="C68" s="121" t="str">
        <f t="shared" ca="1" si="0"/>
        <v>hombre</v>
      </c>
      <c r="D68" s="121" t="str">
        <f t="shared" ca="1" si="1"/>
        <v>comerciante</v>
      </c>
      <c r="E68" s="121">
        <f t="shared" ca="1" si="2"/>
        <v>54</v>
      </c>
      <c r="F68" s="121">
        <f t="shared" ca="1" si="3"/>
        <v>20.14</v>
      </c>
      <c r="G68" s="121">
        <f t="shared" ca="1" si="4"/>
        <v>1.1000000000000001</v>
      </c>
    </row>
    <row r="69" spans="2:7" x14ac:dyDescent="0.25">
      <c r="B69" s="121">
        <v>51</v>
      </c>
      <c r="C69" s="121" t="str">
        <f t="shared" ca="1" si="0"/>
        <v>hombre</v>
      </c>
      <c r="D69" s="121" t="str">
        <f t="shared" ca="1" si="1"/>
        <v>profesionista</v>
      </c>
      <c r="E69" s="121">
        <f t="shared" ca="1" si="2"/>
        <v>87</v>
      </c>
      <c r="F69" s="121">
        <f t="shared" ca="1" si="3"/>
        <v>49.27</v>
      </c>
      <c r="G69" s="121">
        <f t="shared" ca="1" si="4"/>
        <v>1.55</v>
      </c>
    </row>
    <row r="70" spans="2:7" x14ac:dyDescent="0.25">
      <c r="B70" s="121">
        <v>52</v>
      </c>
      <c r="C70" s="121" t="str">
        <f t="shared" ca="1" si="0"/>
        <v>hombre</v>
      </c>
      <c r="D70" s="121" t="str">
        <f t="shared" ca="1" si="1"/>
        <v>comerciante</v>
      </c>
      <c r="E70" s="121">
        <f t="shared" ca="1" si="2"/>
        <v>46</v>
      </c>
      <c r="F70" s="121">
        <f t="shared" ca="1" si="3"/>
        <v>60.57</v>
      </c>
      <c r="G70" s="121">
        <f t="shared" ca="1" si="4"/>
        <v>1.78</v>
      </c>
    </row>
    <row r="71" spans="2:7" x14ac:dyDescent="0.25">
      <c r="B71" s="121">
        <v>53</v>
      </c>
      <c r="C71" s="121" t="str">
        <f t="shared" ca="1" si="0"/>
        <v>hombre</v>
      </c>
      <c r="D71" s="121" t="str">
        <f t="shared" ca="1" si="1"/>
        <v>operador</v>
      </c>
      <c r="E71" s="121">
        <f t="shared" ca="1" si="2"/>
        <v>68</v>
      </c>
      <c r="F71" s="121">
        <f t="shared" ca="1" si="3"/>
        <v>51.53</v>
      </c>
      <c r="G71" s="121">
        <f t="shared" ca="1" si="4"/>
        <v>1.71</v>
      </c>
    </row>
    <row r="72" spans="2:7" x14ac:dyDescent="0.25">
      <c r="B72" s="121">
        <v>54</v>
      </c>
      <c r="C72" s="121" t="str">
        <f t="shared" ca="1" si="0"/>
        <v>hombre</v>
      </c>
      <c r="D72" s="121" t="str">
        <f t="shared" ca="1" si="1"/>
        <v>profesionista</v>
      </c>
      <c r="E72" s="121">
        <f t="shared" ca="1" si="2"/>
        <v>84</v>
      </c>
      <c r="F72" s="121">
        <f t="shared" ca="1" si="3"/>
        <v>73.37</v>
      </c>
      <c r="G72" s="121">
        <f t="shared" ca="1" si="4"/>
        <v>1.99</v>
      </c>
    </row>
    <row r="73" spans="2:7" x14ac:dyDescent="0.25">
      <c r="B73" s="121">
        <v>55</v>
      </c>
      <c r="C73" s="121" t="str">
        <f t="shared" ca="1" si="0"/>
        <v>mujer</v>
      </c>
      <c r="D73" s="121" t="str">
        <f t="shared" ca="1" si="1"/>
        <v>profesionista</v>
      </c>
      <c r="E73" s="121">
        <f t="shared" ca="1" si="2"/>
        <v>27</v>
      </c>
      <c r="F73" s="121">
        <f t="shared" ca="1" si="3"/>
        <v>58.05</v>
      </c>
      <c r="G73" s="121">
        <f t="shared" ca="1" si="4"/>
        <v>1.81</v>
      </c>
    </row>
    <row r="74" spans="2:7" x14ac:dyDescent="0.25">
      <c r="B74" s="121">
        <v>56</v>
      </c>
      <c r="C74" s="121" t="str">
        <f t="shared" ca="1" si="0"/>
        <v>mujer</v>
      </c>
      <c r="D74" s="121" t="str">
        <f t="shared" ca="1" si="1"/>
        <v>operador</v>
      </c>
      <c r="E74" s="121">
        <f t="shared" ca="1" si="2"/>
        <v>86</v>
      </c>
      <c r="F74" s="121">
        <f t="shared" ca="1" si="3"/>
        <v>76.77</v>
      </c>
      <c r="G74" s="121">
        <f t="shared" ca="1" si="4"/>
        <v>1.0900000000000001</v>
      </c>
    </row>
    <row r="75" spans="2:7" x14ac:dyDescent="0.25">
      <c r="B75" s="121">
        <v>57</v>
      </c>
      <c r="C75" s="121" t="str">
        <f t="shared" ca="1" si="0"/>
        <v>hombre</v>
      </c>
      <c r="D75" s="121" t="str">
        <f t="shared" ca="1" si="1"/>
        <v>comerciante</v>
      </c>
      <c r="E75" s="121">
        <f t="shared" ca="1" si="2"/>
        <v>40</v>
      </c>
      <c r="F75" s="121">
        <f t="shared" ca="1" si="3"/>
        <v>36.81</v>
      </c>
      <c r="G75" s="121">
        <f t="shared" ca="1" si="4"/>
        <v>1.88</v>
      </c>
    </row>
    <row r="76" spans="2:7" x14ac:dyDescent="0.25">
      <c r="B76" s="121">
        <v>58</v>
      </c>
      <c r="C76" s="121" t="str">
        <f t="shared" ca="1" si="0"/>
        <v>hombre</v>
      </c>
      <c r="D76" s="121" t="str">
        <f t="shared" ca="1" si="1"/>
        <v>comerciante</v>
      </c>
      <c r="E76" s="121">
        <f t="shared" ca="1" si="2"/>
        <v>48</v>
      </c>
      <c r="F76" s="121">
        <f t="shared" ca="1" si="3"/>
        <v>69.260000000000005</v>
      </c>
      <c r="G76" s="121">
        <f t="shared" ca="1" si="4"/>
        <v>1.36</v>
      </c>
    </row>
    <row r="77" spans="2:7" x14ac:dyDescent="0.25">
      <c r="B77" s="121">
        <v>59</v>
      </c>
      <c r="C77" s="121" t="str">
        <f t="shared" ca="1" si="0"/>
        <v>mujer</v>
      </c>
      <c r="D77" s="121" t="str">
        <f t="shared" ca="1" si="1"/>
        <v>funcionario</v>
      </c>
      <c r="E77" s="121">
        <f t="shared" ca="1" si="2"/>
        <v>30</v>
      </c>
      <c r="F77" s="121">
        <f t="shared" ca="1" si="3"/>
        <v>73.900000000000006</v>
      </c>
      <c r="G77" s="121">
        <f t="shared" ca="1" si="4"/>
        <v>1.26</v>
      </c>
    </row>
    <row r="78" spans="2:7" x14ac:dyDescent="0.25">
      <c r="B78" s="121">
        <v>60</v>
      </c>
      <c r="C78" s="121" t="str">
        <f t="shared" ca="1" si="0"/>
        <v>hombre</v>
      </c>
      <c r="D78" s="121" t="str">
        <f t="shared" ca="1" si="1"/>
        <v>comerciante</v>
      </c>
      <c r="E78" s="121">
        <f t="shared" ca="1" si="2"/>
        <v>51</v>
      </c>
      <c r="F78" s="121">
        <f t="shared" ca="1" si="3"/>
        <v>81.150000000000006</v>
      </c>
      <c r="G78" s="121">
        <f t="shared" ca="1" si="4"/>
        <v>1.24</v>
      </c>
    </row>
    <row r="79" spans="2:7" x14ac:dyDescent="0.25">
      <c r="B79" s="121">
        <v>61</v>
      </c>
      <c r="C79" s="121" t="str">
        <f t="shared" ca="1" si="0"/>
        <v>hombre</v>
      </c>
      <c r="D79" s="121" t="str">
        <f t="shared" ca="1" si="1"/>
        <v>comerciante</v>
      </c>
      <c r="E79" s="121">
        <f t="shared" ca="1" si="2"/>
        <v>65</v>
      </c>
      <c r="F79" s="121">
        <f t="shared" ca="1" si="3"/>
        <v>57.84</v>
      </c>
      <c r="G79" s="121">
        <f t="shared" ca="1" si="4"/>
        <v>1.47</v>
      </c>
    </row>
    <row r="80" spans="2:7" x14ac:dyDescent="0.25">
      <c r="B80" s="121">
        <v>62</v>
      </c>
      <c r="C80" s="121" t="str">
        <f t="shared" ca="1" si="0"/>
        <v>mujer</v>
      </c>
      <c r="D80" s="121" t="str">
        <f t="shared" ca="1" si="1"/>
        <v>profesionista</v>
      </c>
      <c r="E80" s="121">
        <f t="shared" ca="1" si="2"/>
        <v>41</v>
      </c>
      <c r="F80" s="121">
        <f t="shared" ca="1" si="3"/>
        <v>73.52</v>
      </c>
      <c r="G80" s="121">
        <f t="shared" ca="1" si="4"/>
        <v>1.46</v>
      </c>
    </row>
    <row r="81" spans="2:7" x14ac:dyDescent="0.25">
      <c r="B81" s="121">
        <v>63</v>
      </c>
      <c r="C81" s="121" t="str">
        <f t="shared" ca="1" si="0"/>
        <v>hombre</v>
      </c>
      <c r="D81" s="121" t="str">
        <f t="shared" ca="1" si="1"/>
        <v>comerciante</v>
      </c>
      <c r="E81" s="121">
        <f t="shared" ca="1" si="2"/>
        <v>69</v>
      </c>
      <c r="F81" s="121">
        <f t="shared" ca="1" si="3"/>
        <v>30.3</v>
      </c>
      <c r="G81" s="121">
        <f t="shared" ca="1" si="4"/>
        <v>1.51</v>
      </c>
    </row>
    <row r="82" spans="2:7" x14ac:dyDescent="0.25">
      <c r="B82" s="121">
        <v>64</v>
      </c>
      <c r="C82" s="121" t="str">
        <f t="shared" ca="1" si="0"/>
        <v>mujer</v>
      </c>
      <c r="D82" s="121" t="str">
        <f t="shared" ca="1" si="1"/>
        <v>operador</v>
      </c>
      <c r="E82" s="121">
        <f t="shared" ca="1" si="2"/>
        <v>29</v>
      </c>
      <c r="F82" s="121">
        <f t="shared" ca="1" si="3"/>
        <v>69.3</v>
      </c>
      <c r="G82" s="121">
        <f t="shared" ca="1" si="4"/>
        <v>1.37</v>
      </c>
    </row>
    <row r="83" spans="2:7" x14ac:dyDescent="0.25">
      <c r="B83" s="121">
        <v>65</v>
      </c>
      <c r="C83" s="121" t="str">
        <f t="shared" ca="1" si="0"/>
        <v>mujer</v>
      </c>
      <c r="D83" s="121" t="str">
        <f t="shared" ca="1" si="1"/>
        <v>profesionista</v>
      </c>
      <c r="E83" s="121">
        <f t="shared" ca="1" si="2"/>
        <v>22</v>
      </c>
      <c r="F83" s="121">
        <f t="shared" ca="1" si="3"/>
        <v>31.91</v>
      </c>
      <c r="G83" s="121">
        <f t="shared" ca="1" si="4"/>
        <v>1.55</v>
      </c>
    </row>
    <row r="84" spans="2:7" x14ac:dyDescent="0.25">
      <c r="B84" s="121">
        <v>66</v>
      </c>
      <c r="C84" s="121" t="str">
        <f t="shared" ref="C84:C147" ca="1" si="5">IF(RANDBETWEEN(0,1)=0,"mujer","hombre")</f>
        <v>mujer</v>
      </c>
      <c r="D84" s="121" t="str">
        <f t="shared" ref="D84:D147" ca="1" si="6">CHOOSE(RANDBETWEEN(1,5), $Q$19,$Q$20,$Q$21,$Q$22,$Q$23,$Q$24)</f>
        <v>comerciante</v>
      </c>
      <c r="E84" s="121">
        <f t="shared" ref="E84:E147" ca="1" si="7">RANDBETWEEN(10,90)</f>
        <v>61</v>
      </c>
      <c r="F84" s="121">
        <f t="shared" ref="F84:F147" ca="1" si="8">RANDBETWEEN(2000,10000)/100</f>
        <v>85.05</v>
      </c>
      <c r="G84" s="121">
        <f t="shared" ref="G84:G147" ca="1" si="9">RANDBETWEEN(100,200)/100</f>
        <v>1.29</v>
      </c>
    </row>
    <row r="85" spans="2:7" x14ac:dyDescent="0.25">
      <c r="B85" s="121">
        <v>67</v>
      </c>
      <c r="C85" s="121" t="str">
        <f t="shared" ca="1" si="5"/>
        <v>hombre</v>
      </c>
      <c r="D85" s="121" t="str">
        <f t="shared" ca="1" si="6"/>
        <v>comerciante</v>
      </c>
      <c r="E85" s="121">
        <f t="shared" ca="1" si="7"/>
        <v>35</v>
      </c>
      <c r="F85" s="121">
        <f t="shared" ca="1" si="8"/>
        <v>84.62</v>
      </c>
      <c r="G85" s="121">
        <f t="shared" ca="1" si="9"/>
        <v>1.27</v>
      </c>
    </row>
    <row r="86" spans="2:7" x14ac:dyDescent="0.25">
      <c r="B86" s="121">
        <v>68</v>
      </c>
      <c r="C86" s="121" t="str">
        <f t="shared" ca="1" si="5"/>
        <v>mujer</v>
      </c>
      <c r="D86" s="121" t="str">
        <f t="shared" ca="1" si="6"/>
        <v>profesionista</v>
      </c>
      <c r="E86" s="121">
        <f t="shared" ca="1" si="7"/>
        <v>79</v>
      </c>
      <c r="F86" s="121">
        <f t="shared" ca="1" si="8"/>
        <v>62.05</v>
      </c>
      <c r="G86" s="121">
        <f t="shared" ca="1" si="9"/>
        <v>1.91</v>
      </c>
    </row>
    <row r="87" spans="2:7" x14ac:dyDescent="0.25">
      <c r="B87" s="121">
        <v>69</v>
      </c>
      <c r="C87" s="121" t="str">
        <f t="shared" ca="1" si="5"/>
        <v>hombre</v>
      </c>
      <c r="D87" s="121" t="str">
        <f t="shared" ca="1" si="6"/>
        <v>operador</v>
      </c>
      <c r="E87" s="121">
        <f t="shared" ca="1" si="7"/>
        <v>68</v>
      </c>
      <c r="F87" s="121">
        <f t="shared" ca="1" si="8"/>
        <v>91.12</v>
      </c>
      <c r="G87" s="121">
        <f t="shared" ca="1" si="9"/>
        <v>1.95</v>
      </c>
    </row>
    <row r="88" spans="2:7" x14ac:dyDescent="0.25">
      <c r="B88" s="121">
        <v>70</v>
      </c>
      <c r="C88" s="121" t="str">
        <f t="shared" ca="1" si="5"/>
        <v>mujer</v>
      </c>
      <c r="D88" s="121" t="str">
        <f t="shared" ca="1" si="6"/>
        <v>operador</v>
      </c>
      <c r="E88" s="121">
        <f t="shared" ca="1" si="7"/>
        <v>33</v>
      </c>
      <c r="F88" s="121">
        <f t="shared" ca="1" si="8"/>
        <v>33.520000000000003</v>
      </c>
      <c r="G88" s="121">
        <f t="shared" ca="1" si="9"/>
        <v>1.38</v>
      </c>
    </row>
    <row r="89" spans="2:7" x14ac:dyDescent="0.25">
      <c r="B89" s="121">
        <v>71</v>
      </c>
      <c r="C89" s="121" t="str">
        <f t="shared" ca="1" si="5"/>
        <v>hombre</v>
      </c>
      <c r="D89" s="121" t="str">
        <f t="shared" ca="1" si="6"/>
        <v>profesionista</v>
      </c>
      <c r="E89" s="121">
        <f t="shared" ca="1" si="7"/>
        <v>49</v>
      </c>
      <c r="F89" s="121">
        <f t="shared" ca="1" si="8"/>
        <v>26.87</v>
      </c>
      <c r="G89" s="121">
        <f t="shared" ca="1" si="9"/>
        <v>1.71</v>
      </c>
    </row>
    <row r="90" spans="2:7" x14ac:dyDescent="0.25">
      <c r="B90" s="121">
        <v>72</v>
      </c>
      <c r="C90" s="121" t="str">
        <f t="shared" ca="1" si="5"/>
        <v>hombre</v>
      </c>
      <c r="D90" s="121" t="str">
        <f t="shared" ca="1" si="6"/>
        <v>trabajador</v>
      </c>
      <c r="E90" s="121">
        <f t="shared" ca="1" si="7"/>
        <v>89</v>
      </c>
      <c r="F90" s="121">
        <f t="shared" ca="1" si="8"/>
        <v>25.49</v>
      </c>
      <c r="G90" s="121">
        <f t="shared" ca="1" si="9"/>
        <v>1.88</v>
      </c>
    </row>
    <row r="91" spans="2:7" x14ac:dyDescent="0.25">
      <c r="B91" s="121">
        <v>73</v>
      </c>
      <c r="C91" s="121" t="str">
        <f t="shared" ca="1" si="5"/>
        <v>mujer</v>
      </c>
      <c r="D91" s="121" t="str">
        <f t="shared" ca="1" si="6"/>
        <v>trabajador</v>
      </c>
      <c r="E91" s="121">
        <f t="shared" ca="1" si="7"/>
        <v>12</v>
      </c>
      <c r="F91" s="121">
        <f t="shared" ca="1" si="8"/>
        <v>97.75</v>
      </c>
      <c r="G91" s="121">
        <f t="shared" ca="1" si="9"/>
        <v>1.85</v>
      </c>
    </row>
    <row r="92" spans="2:7" x14ac:dyDescent="0.25">
      <c r="B92" s="121">
        <v>74</v>
      </c>
      <c r="C92" s="121" t="str">
        <f t="shared" ca="1" si="5"/>
        <v>mujer</v>
      </c>
      <c r="D92" s="121" t="str">
        <f t="shared" ca="1" si="6"/>
        <v>funcionario</v>
      </c>
      <c r="E92" s="121">
        <f t="shared" ca="1" si="7"/>
        <v>63</v>
      </c>
      <c r="F92" s="121">
        <f t="shared" ca="1" si="8"/>
        <v>34.270000000000003</v>
      </c>
      <c r="G92" s="121">
        <f t="shared" ca="1" si="9"/>
        <v>1.71</v>
      </c>
    </row>
    <row r="93" spans="2:7" x14ac:dyDescent="0.25">
      <c r="B93" s="121">
        <v>75</v>
      </c>
      <c r="C93" s="121" t="str">
        <f t="shared" ca="1" si="5"/>
        <v>mujer</v>
      </c>
      <c r="D93" s="121" t="str">
        <f t="shared" ca="1" si="6"/>
        <v>funcionario</v>
      </c>
      <c r="E93" s="121">
        <f t="shared" ca="1" si="7"/>
        <v>29</v>
      </c>
      <c r="F93" s="121">
        <f t="shared" ca="1" si="8"/>
        <v>57.56</v>
      </c>
      <c r="G93" s="121">
        <f t="shared" ca="1" si="9"/>
        <v>1.8</v>
      </c>
    </row>
    <row r="94" spans="2:7" x14ac:dyDescent="0.25">
      <c r="B94" s="121">
        <v>76</v>
      </c>
      <c r="C94" s="121" t="str">
        <f t="shared" ca="1" si="5"/>
        <v>mujer</v>
      </c>
      <c r="D94" s="121" t="str">
        <f t="shared" ca="1" si="6"/>
        <v>operador</v>
      </c>
      <c r="E94" s="121">
        <f t="shared" ca="1" si="7"/>
        <v>51</v>
      </c>
      <c r="F94" s="121">
        <f t="shared" ca="1" si="8"/>
        <v>87.95</v>
      </c>
      <c r="G94" s="121">
        <f t="shared" ca="1" si="9"/>
        <v>1.76</v>
      </c>
    </row>
    <row r="95" spans="2:7" x14ac:dyDescent="0.25">
      <c r="B95" s="121">
        <v>77</v>
      </c>
      <c r="C95" s="121" t="str">
        <f t="shared" ca="1" si="5"/>
        <v>hombre</v>
      </c>
      <c r="D95" s="121" t="str">
        <f t="shared" ca="1" si="6"/>
        <v>comerciante</v>
      </c>
      <c r="E95" s="121">
        <f t="shared" ca="1" si="7"/>
        <v>38</v>
      </c>
      <c r="F95" s="121">
        <f t="shared" ca="1" si="8"/>
        <v>78.37</v>
      </c>
      <c r="G95" s="121">
        <f t="shared" ca="1" si="9"/>
        <v>1.94</v>
      </c>
    </row>
    <row r="96" spans="2:7" x14ac:dyDescent="0.25">
      <c r="B96" s="121">
        <v>78</v>
      </c>
      <c r="C96" s="121" t="str">
        <f t="shared" ca="1" si="5"/>
        <v>hombre</v>
      </c>
      <c r="D96" s="121" t="str">
        <f t="shared" ca="1" si="6"/>
        <v>operador</v>
      </c>
      <c r="E96" s="121">
        <f t="shared" ca="1" si="7"/>
        <v>36</v>
      </c>
      <c r="F96" s="121">
        <f t="shared" ca="1" si="8"/>
        <v>95.79</v>
      </c>
      <c r="G96" s="121">
        <f t="shared" ca="1" si="9"/>
        <v>1.47</v>
      </c>
    </row>
    <row r="97" spans="2:7" x14ac:dyDescent="0.25">
      <c r="B97" s="121">
        <v>79</v>
      </c>
      <c r="C97" s="121" t="str">
        <f t="shared" ca="1" si="5"/>
        <v>hombre</v>
      </c>
      <c r="D97" s="121" t="str">
        <f t="shared" ca="1" si="6"/>
        <v>operador</v>
      </c>
      <c r="E97" s="121">
        <f t="shared" ca="1" si="7"/>
        <v>60</v>
      </c>
      <c r="F97" s="121">
        <f t="shared" ca="1" si="8"/>
        <v>40.770000000000003</v>
      </c>
      <c r="G97" s="121">
        <f t="shared" ca="1" si="9"/>
        <v>1.76</v>
      </c>
    </row>
    <row r="98" spans="2:7" x14ac:dyDescent="0.25">
      <c r="B98" s="121">
        <v>80</v>
      </c>
      <c r="C98" s="121" t="str">
        <f t="shared" ca="1" si="5"/>
        <v>hombre</v>
      </c>
      <c r="D98" s="121" t="str">
        <f t="shared" ca="1" si="6"/>
        <v>profesionista</v>
      </c>
      <c r="E98" s="121">
        <f t="shared" ca="1" si="7"/>
        <v>86</v>
      </c>
      <c r="F98" s="121">
        <f t="shared" ca="1" si="8"/>
        <v>55.09</v>
      </c>
      <c r="G98" s="121">
        <f t="shared" ca="1" si="9"/>
        <v>1.26</v>
      </c>
    </row>
    <row r="99" spans="2:7" x14ac:dyDescent="0.25">
      <c r="B99" s="121">
        <v>81</v>
      </c>
      <c r="C99" s="121" t="str">
        <f t="shared" ca="1" si="5"/>
        <v>hombre</v>
      </c>
      <c r="D99" s="121" t="str">
        <f t="shared" ca="1" si="6"/>
        <v>profesionista</v>
      </c>
      <c r="E99" s="121">
        <f t="shared" ca="1" si="7"/>
        <v>41</v>
      </c>
      <c r="F99" s="121">
        <f t="shared" ca="1" si="8"/>
        <v>20.399999999999999</v>
      </c>
      <c r="G99" s="121">
        <f t="shared" ca="1" si="9"/>
        <v>1.67</v>
      </c>
    </row>
    <row r="100" spans="2:7" x14ac:dyDescent="0.25">
      <c r="B100" s="121">
        <v>82</v>
      </c>
      <c r="C100" s="121" t="str">
        <f t="shared" ca="1" si="5"/>
        <v>mujer</v>
      </c>
      <c r="D100" s="121" t="str">
        <f t="shared" ca="1" si="6"/>
        <v>profesionista</v>
      </c>
      <c r="E100" s="121">
        <f t="shared" ca="1" si="7"/>
        <v>27</v>
      </c>
      <c r="F100" s="121">
        <f t="shared" ca="1" si="8"/>
        <v>30.58</v>
      </c>
      <c r="G100" s="121">
        <f t="shared" ca="1" si="9"/>
        <v>1.1299999999999999</v>
      </c>
    </row>
    <row r="101" spans="2:7" x14ac:dyDescent="0.25">
      <c r="B101" s="121">
        <v>83</v>
      </c>
      <c r="C101" s="121" t="str">
        <f t="shared" ca="1" si="5"/>
        <v>hombre</v>
      </c>
      <c r="D101" s="121" t="str">
        <f t="shared" ca="1" si="6"/>
        <v>operador</v>
      </c>
      <c r="E101" s="121">
        <f t="shared" ca="1" si="7"/>
        <v>61</v>
      </c>
      <c r="F101" s="121">
        <f t="shared" ca="1" si="8"/>
        <v>93.14</v>
      </c>
      <c r="G101" s="121">
        <f t="shared" ca="1" si="9"/>
        <v>1.8</v>
      </c>
    </row>
    <row r="102" spans="2:7" x14ac:dyDescent="0.25">
      <c r="B102" s="121">
        <v>84</v>
      </c>
      <c r="C102" s="121" t="str">
        <f t="shared" ca="1" si="5"/>
        <v>hombre</v>
      </c>
      <c r="D102" s="121" t="str">
        <f t="shared" ca="1" si="6"/>
        <v>profesionista</v>
      </c>
      <c r="E102" s="121">
        <f t="shared" ca="1" si="7"/>
        <v>63</v>
      </c>
      <c r="F102" s="121">
        <f t="shared" ca="1" si="8"/>
        <v>56.64</v>
      </c>
      <c r="G102" s="121">
        <f t="shared" ca="1" si="9"/>
        <v>1.55</v>
      </c>
    </row>
    <row r="103" spans="2:7" x14ac:dyDescent="0.25">
      <c r="B103" s="121">
        <v>85</v>
      </c>
      <c r="C103" s="121" t="str">
        <f t="shared" ca="1" si="5"/>
        <v>hombre</v>
      </c>
      <c r="D103" s="121" t="str">
        <f t="shared" ca="1" si="6"/>
        <v>funcionario</v>
      </c>
      <c r="E103" s="121">
        <f t="shared" ca="1" si="7"/>
        <v>30</v>
      </c>
      <c r="F103" s="121">
        <f t="shared" ca="1" si="8"/>
        <v>72.69</v>
      </c>
      <c r="G103" s="121">
        <f t="shared" ca="1" si="9"/>
        <v>1.19</v>
      </c>
    </row>
    <row r="104" spans="2:7" x14ac:dyDescent="0.25">
      <c r="B104" s="121">
        <v>86</v>
      </c>
      <c r="C104" s="121" t="str">
        <f t="shared" ca="1" si="5"/>
        <v>mujer</v>
      </c>
      <c r="D104" s="121" t="str">
        <f t="shared" ca="1" si="6"/>
        <v>profesionista</v>
      </c>
      <c r="E104" s="121">
        <f t="shared" ca="1" si="7"/>
        <v>31</v>
      </c>
      <c r="F104" s="121">
        <f t="shared" ca="1" si="8"/>
        <v>74.36</v>
      </c>
      <c r="G104" s="121">
        <f t="shared" ca="1" si="9"/>
        <v>1.98</v>
      </c>
    </row>
    <row r="105" spans="2:7" x14ac:dyDescent="0.25">
      <c r="B105" s="121">
        <v>87</v>
      </c>
      <c r="C105" s="121" t="str">
        <f t="shared" ca="1" si="5"/>
        <v>mujer</v>
      </c>
      <c r="D105" s="121" t="str">
        <f t="shared" ca="1" si="6"/>
        <v>comerciante</v>
      </c>
      <c r="E105" s="121">
        <f t="shared" ca="1" si="7"/>
        <v>90</v>
      </c>
      <c r="F105" s="121">
        <f t="shared" ca="1" si="8"/>
        <v>30.02</v>
      </c>
      <c r="G105" s="121">
        <f t="shared" ca="1" si="9"/>
        <v>1.41</v>
      </c>
    </row>
    <row r="106" spans="2:7" x14ac:dyDescent="0.25">
      <c r="B106" s="121">
        <v>88</v>
      </c>
      <c r="C106" s="121" t="str">
        <f t="shared" ca="1" si="5"/>
        <v>hombre</v>
      </c>
      <c r="D106" s="121" t="str">
        <f t="shared" ca="1" si="6"/>
        <v>trabajador</v>
      </c>
      <c r="E106" s="121">
        <f t="shared" ca="1" si="7"/>
        <v>68</v>
      </c>
      <c r="F106" s="121">
        <f t="shared" ca="1" si="8"/>
        <v>67.14</v>
      </c>
      <c r="G106" s="121">
        <f t="shared" ca="1" si="9"/>
        <v>1.74</v>
      </c>
    </row>
    <row r="107" spans="2:7" x14ac:dyDescent="0.25">
      <c r="B107" s="121">
        <v>89</v>
      </c>
      <c r="C107" s="121" t="str">
        <f t="shared" ca="1" si="5"/>
        <v>mujer</v>
      </c>
      <c r="D107" s="121" t="str">
        <f t="shared" ca="1" si="6"/>
        <v>comerciante</v>
      </c>
      <c r="E107" s="121">
        <f t="shared" ca="1" si="7"/>
        <v>83</v>
      </c>
      <c r="F107" s="121">
        <f t="shared" ca="1" si="8"/>
        <v>40.83</v>
      </c>
      <c r="G107" s="121">
        <f t="shared" ca="1" si="9"/>
        <v>1.44</v>
      </c>
    </row>
    <row r="108" spans="2:7" x14ac:dyDescent="0.25">
      <c r="B108" s="121">
        <v>90</v>
      </c>
      <c r="C108" s="121" t="str">
        <f t="shared" ca="1" si="5"/>
        <v>mujer</v>
      </c>
      <c r="D108" s="121" t="str">
        <f t="shared" ca="1" si="6"/>
        <v>trabajador</v>
      </c>
      <c r="E108" s="121">
        <f t="shared" ca="1" si="7"/>
        <v>18</v>
      </c>
      <c r="F108" s="121">
        <f t="shared" ca="1" si="8"/>
        <v>60.82</v>
      </c>
      <c r="G108" s="121">
        <f t="shared" ca="1" si="9"/>
        <v>1.31</v>
      </c>
    </row>
    <row r="109" spans="2:7" x14ac:dyDescent="0.25">
      <c r="B109" s="121">
        <v>91</v>
      </c>
      <c r="C109" s="121" t="str">
        <f t="shared" ca="1" si="5"/>
        <v>mujer</v>
      </c>
      <c r="D109" s="121" t="str">
        <f t="shared" ca="1" si="6"/>
        <v>operador</v>
      </c>
      <c r="E109" s="121">
        <f t="shared" ca="1" si="7"/>
        <v>15</v>
      </c>
      <c r="F109" s="121">
        <f t="shared" ca="1" si="8"/>
        <v>23.35</v>
      </c>
      <c r="G109" s="121">
        <f t="shared" ca="1" si="9"/>
        <v>1.79</v>
      </c>
    </row>
    <row r="110" spans="2:7" x14ac:dyDescent="0.25">
      <c r="B110" s="121">
        <v>92</v>
      </c>
      <c r="C110" s="121" t="str">
        <f t="shared" ca="1" si="5"/>
        <v>hombre</v>
      </c>
      <c r="D110" s="121" t="str">
        <f t="shared" ca="1" si="6"/>
        <v>trabajador</v>
      </c>
      <c r="E110" s="121">
        <f t="shared" ca="1" si="7"/>
        <v>76</v>
      </c>
      <c r="F110" s="121">
        <f t="shared" ca="1" si="8"/>
        <v>66.98</v>
      </c>
      <c r="G110" s="121">
        <f t="shared" ca="1" si="9"/>
        <v>1.76</v>
      </c>
    </row>
    <row r="111" spans="2:7" x14ac:dyDescent="0.25">
      <c r="B111" s="121">
        <v>93</v>
      </c>
      <c r="C111" s="121" t="str">
        <f t="shared" ca="1" si="5"/>
        <v>hombre</v>
      </c>
      <c r="D111" s="121" t="str">
        <f t="shared" ca="1" si="6"/>
        <v>profesionista</v>
      </c>
      <c r="E111" s="121">
        <f t="shared" ca="1" si="7"/>
        <v>29</v>
      </c>
      <c r="F111" s="121">
        <f t="shared" ca="1" si="8"/>
        <v>28.69</v>
      </c>
      <c r="G111" s="121">
        <f t="shared" ca="1" si="9"/>
        <v>1.41</v>
      </c>
    </row>
    <row r="112" spans="2:7" x14ac:dyDescent="0.25">
      <c r="B112" s="121">
        <v>94</v>
      </c>
      <c r="C112" s="121" t="str">
        <f t="shared" ca="1" si="5"/>
        <v>hombre</v>
      </c>
      <c r="D112" s="121" t="str">
        <f t="shared" ca="1" si="6"/>
        <v>comerciante</v>
      </c>
      <c r="E112" s="121">
        <f t="shared" ca="1" si="7"/>
        <v>82</v>
      </c>
      <c r="F112" s="121">
        <f t="shared" ca="1" si="8"/>
        <v>40.020000000000003</v>
      </c>
      <c r="G112" s="121">
        <f t="shared" ca="1" si="9"/>
        <v>1.1299999999999999</v>
      </c>
    </row>
    <row r="113" spans="2:7" x14ac:dyDescent="0.25">
      <c r="B113" s="121">
        <v>95</v>
      </c>
      <c r="C113" s="121" t="str">
        <f t="shared" ca="1" si="5"/>
        <v>hombre</v>
      </c>
      <c r="D113" s="121" t="str">
        <f t="shared" ca="1" si="6"/>
        <v>operador</v>
      </c>
      <c r="E113" s="121">
        <f t="shared" ca="1" si="7"/>
        <v>42</v>
      </c>
      <c r="F113" s="121">
        <f t="shared" ca="1" si="8"/>
        <v>91.84</v>
      </c>
      <c r="G113" s="121">
        <f t="shared" ca="1" si="9"/>
        <v>1.01</v>
      </c>
    </row>
    <row r="114" spans="2:7" x14ac:dyDescent="0.25">
      <c r="B114" s="121">
        <v>96</v>
      </c>
      <c r="C114" s="121" t="str">
        <f t="shared" ca="1" si="5"/>
        <v>mujer</v>
      </c>
      <c r="D114" s="121" t="str">
        <f t="shared" ca="1" si="6"/>
        <v>funcionario</v>
      </c>
      <c r="E114" s="121">
        <f t="shared" ca="1" si="7"/>
        <v>37</v>
      </c>
      <c r="F114" s="121">
        <f t="shared" ca="1" si="8"/>
        <v>96.94</v>
      </c>
      <c r="G114" s="121">
        <f t="shared" ca="1" si="9"/>
        <v>1.43</v>
      </c>
    </row>
    <row r="115" spans="2:7" x14ac:dyDescent="0.25">
      <c r="B115" s="121">
        <v>97</v>
      </c>
      <c r="C115" s="121" t="str">
        <f t="shared" ca="1" si="5"/>
        <v>hombre</v>
      </c>
      <c r="D115" s="121" t="str">
        <f t="shared" ca="1" si="6"/>
        <v>comerciante</v>
      </c>
      <c r="E115" s="121">
        <f t="shared" ca="1" si="7"/>
        <v>15</v>
      </c>
      <c r="F115" s="121">
        <f t="shared" ca="1" si="8"/>
        <v>58.73</v>
      </c>
      <c r="G115" s="121">
        <f t="shared" ca="1" si="9"/>
        <v>1.53</v>
      </c>
    </row>
    <row r="116" spans="2:7" x14ac:dyDescent="0.25">
      <c r="B116" s="121">
        <v>98</v>
      </c>
      <c r="C116" s="121" t="str">
        <f t="shared" ca="1" si="5"/>
        <v>hombre</v>
      </c>
      <c r="D116" s="121" t="str">
        <f t="shared" ca="1" si="6"/>
        <v>operador</v>
      </c>
      <c r="E116" s="121">
        <f t="shared" ca="1" si="7"/>
        <v>33</v>
      </c>
      <c r="F116" s="121">
        <f t="shared" ca="1" si="8"/>
        <v>27.83</v>
      </c>
      <c r="G116" s="121">
        <f t="shared" ca="1" si="9"/>
        <v>1.83</v>
      </c>
    </row>
    <row r="117" spans="2:7" x14ac:dyDescent="0.25">
      <c r="B117" s="121">
        <v>99</v>
      </c>
      <c r="C117" s="121" t="str">
        <f t="shared" ca="1" si="5"/>
        <v>hombre</v>
      </c>
      <c r="D117" s="121" t="str">
        <f t="shared" ca="1" si="6"/>
        <v>comerciante</v>
      </c>
      <c r="E117" s="121">
        <f t="shared" ca="1" si="7"/>
        <v>88</v>
      </c>
      <c r="F117" s="121">
        <f t="shared" ca="1" si="8"/>
        <v>51.94</v>
      </c>
      <c r="G117" s="121">
        <f t="shared" ca="1" si="9"/>
        <v>1.91</v>
      </c>
    </row>
    <row r="118" spans="2:7" x14ac:dyDescent="0.25">
      <c r="B118" s="121">
        <v>100</v>
      </c>
      <c r="C118" s="121" t="str">
        <f t="shared" ca="1" si="5"/>
        <v>hombre</v>
      </c>
      <c r="D118" s="121" t="str">
        <f t="shared" ca="1" si="6"/>
        <v>comerciante</v>
      </c>
      <c r="E118" s="121">
        <f t="shared" ca="1" si="7"/>
        <v>61</v>
      </c>
      <c r="F118" s="121">
        <f t="shared" ca="1" si="8"/>
        <v>84.87</v>
      </c>
      <c r="G118" s="121">
        <f t="shared" ca="1" si="9"/>
        <v>1.29</v>
      </c>
    </row>
    <row r="119" spans="2:7" x14ac:dyDescent="0.25">
      <c r="B119" s="121">
        <v>101</v>
      </c>
      <c r="C119" s="121" t="str">
        <f t="shared" ca="1" si="5"/>
        <v>hombre</v>
      </c>
      <c r="D119" s="121" t="str">
        <f t="shared" ca="1" si="6"/>
        <v>operador</v>
      </c>
      <c r="E119" s="121">
        <f t="shared" ca="1" si="7"/>
        <v>42</v>
      </c>
      <c r="F119" s="121">
        <f t="shared" ca="1" si="8"/>
        <v>72.900000000000006</v>
      </c>
      <c r="G119" s="121">
        <f t="shared" ca="1" si="9"/>
        <v>1.9</v>
      </c>
    </row>
    <row r="120" spans="2:7" x14ac:dyDescent="0.25">
      <c r="B120" s="121">
        <v>102</v>
      </c>
      <c r="C120" s="121" t="str">
        <f t="shared" ca="1" si="5"/>
        <v>mujer</v>
      </c>
      <c r="D120" s="121" t="str">
        <f t="shared" ca="1" si="6"/>
        <v>operador</v>
      </c>
      <c r="E120" s="121">
        <f t="shared" ca="1" si="7"/>
        <v>26</v>
      </c>
      <c r="F120" s="121">
        <f t="shared" ca="1" si="8"/>
        <v>52.88</v>
      </c>
      <c r="G120" s="121">
        <f t="shared" ca="1" si="9"/>
        <v>1.92</v>
      </c>
    </row>
    <row r="121" spans="2:7" x14ac:dyDescent="0.25">
      <c r="B121" s="121">
        <v>103</v>
      </c>
      <c r="C121" s="121" t="str">
        <f t="shared" ca="1" si="5"/>
        <v>mujer</v>
      </c>
      <c r="D121" s="121" t="str">
        <f t="shared" ca="1" si="6"/>
        <v>comerciante</v>
      </c>
      <c r="E121" s="121">
        <f t="shared" ca="1" si="7"/>
        <v>68</v>
      </c>
      <c r="F121" s="121">
        <f t="shared" ca="1" si="8"/>
        <v>47.93</v>
      </c>
      <c r="G121" s="121">
        <f t="shared" ca="1" si="9"/>
        <v>1.06</v>
      </c>
    </row>
    <row r="122" spans="2:7" x14ac:dyDescent="0.25">
      <c r="B122" s="121">
        <v>104</v>
      </c>
      <c r="C122" s="121" t="str">
        <f t="shared" ca="1" si="5"/>
        <v>mujer</v>
      </c>
      <c r="D122" s="121" t="str">
        <f t="shared" ca="1" si="6"/>
        <v>trabajador</v>
      </c>
      <c r="E122" s="121">
        <f t="shared" ca="1" si="7"/>
        <v>51</v>
      </c>
      <c r="F122" s="121">
        <f t="shared" ca="1" si="8"/>
        <v>91.42</v>
      </c>
      <c r="G122" s="121">
        <f t="shared" ca="1" si="9"/>
        <v>1.86</v>
      </c>
    </row>
    <row r="123" spans="2:7" x14ac:dyDescent="0.25">
      <c r="B123" s="121">
        <v>105</v>
      </c>
      <c r="C123" s="121" t="str">
        <f t="shared" ca="1" si="5"/>
        <v>mujer</v>
      </c>
      <c r="D123" s="121" t="str">
        <f t="shared" ca="1" si="6"/>
        <v>operador</v>
      </c>
      <c r="E123" s="121">
        <f t="shared" ca="1" si="7"/>
        <v>58</v>
      </c>
      <c r="F123" s="121">
        <f t="shared" ca="1" si="8"/>
        <v>98.05</v>
      </c>
      <c r="G123" s="121">
        <f t="shared" ca="1" si="9"/>
        <v>1.88</v>
      </c>
    </row>
    <row r="124" spans="2:7" x14ac:dyDescent="0.25">
      <c r="B124" s="121">
        <v>106</v>
      </c>
      <c r="C124" s="121" t="str">
        <f t="shared" ca="1" si="5"/>
        <v>mujer</v>
      </c>
      <c r="D124" s="121" t="str">
        <f t="shared" ca="1" si="6"/>
        <v>trabajador</v>
      </c>
      <c r="E124" s="121">
        <f t="shared" ca="1" si="7"/>
        <v>82</v>
      </c>
      <c r="F124" s="121">
        <f t="shared" ca="1" si="8"/>
        <v>68.959999999999994</v>
      </c>
      <c r="G124" s="121">
        <f t="shared" ca="1" si="9"/>
        <v>1.38</v>
      </c>
    </row>
    <row r="125" spans="2:7" x14ac:dyDescent="0.25">
      <c r="B125" s="121">
        <v>107</v>
      </c>
      <c r="C125" s="121" t="str">
        <f t="shared" ca="1" si="5"/>
        <v>hombre</v>
      </c>
      <c r="D125" s="121" t="str">
        <f t="shared" ca="1" si="6"/>
        <v>trabajador</v>
      </c>
      <c r="E125" s="121">
        <f t="shared" ca="1" si="7"/>
        <v>42</v>
      </c>
      <c r="F125" s="121">
        <f t="shared" ca="1" si="8"/>
        <v>95.22</v>
      </c>
      <c r="G125" s="121">
        <f t="shared" ca="1" si="9"/>
        <v>1.36</v>
      </c>
    </row>
    <row r="126" spans="2:7" x14ac:dyDescent="0.25">
      <c r="B126" s="121">
        <v>108</v>
      </c>
      <c r="C126" s="121" t="str">
        <f t="shared" ca="1" si="5"/>
        <v>hombre</v>
      </c>
      <c r="D126" s="121" t="str">
        <f t="shared" ca="1" si="6"/>
        <v>profesionista</v>
      </c>
      <c r="E126" s="121">
        <f t="shared" ca="1" si="7"/>
        <v>85</v>
      </c>
      <c r="F126" s="121">
        <f t="shared" ca="1" si="8"/>
        <v>75.760000000000005</v>
      </c>
      <c r="G126" s="121">
        <f t="shared" ca="1" si="9"/>
        <v>1.08</v>
      </c>
    </row>
    <row r="127" spans="2:7" x14ac:dyDescent="0.25">
      <c r="B127" s="121">
        <v>109</v>
      </c>
      <c r="C127" s="121" t="str">
        <f t="shared" ca="1" si="5"/>
        <v>mujer</v>
      </c>
      <c r="D127" s="121" t="str">
        <f t="shared" ca="1" si="6"/>
        <v>comerciante</v>
      </c>
      <c r="E127" s="121">
        <f t="shared" ca="1" si="7"/>
        <v>88</v>
      </c>
      <c r="F127" s="121">
        <f t="shared" ca="1" si="8"/>
        <v>98.2</v>
      </c>
      <c r="G127" s="121">
        <f t="shared" ca="1" si="9"/>
        <v>1.65</v>
      </c>
    </row>
    <row r="128" spans="2:7" x14ac:dyDescent="0.25">
      <c r="B128" s="121">
        <v>110</v>
      </c>
      <c r="C128" s="121" t="str">
        <f t="shared" ca="1" si="5"/>
        <v>mujer</v>
      </c>
      <c r="D128" s="121" t="str">
        <f t="shared" ca="1" si="6"/>
        <v>operador</v>
      </c>
      <c r="E128" s="121">
        <f t="shared" ca="1" si="7"/>
        <v>65</v>
      </c>
      <c r="F128" s="121">
        <f t="shared" ca="1" si="8"/>
        <v>84.12</v>
      </c>
      <c r="G128" s="121">
        <f t="shared" ca="1" si="9"/>
        <v>1.65</v>
      </c>
    </row>
    <row r="129" spans="2:7" x14ac:dyDescent="0.25">
      <c r="B129" s="121">
        <v>111</v>
      </c>
      <c r="C129" s="121" t="str">
        <f t="shared" ca="1" si="5"/>
        <v>hombre</v>
      </c>
      <c r="D129" s="121" t="str">
        <f t="shared" ca="1" si="6"/>
        <v>profesionista</v>
      </c>
      <c r="E129" s="121">
        <f t="shared" ca="1" si="7"/>
        <v>47</v>
      </c>
      <c r="F129" s="121">
        <f t="shared" ca="1" si="8"/>
        <v>46.26</v>
      </c>
      <c r="G129" s="121">
        <f t="shared" ca="1" si="9"/>
        <v>1.27</v>
      </c>
    </row>
    <row r="130" spans="2:7" x14ac:dyDescent="0.25">
      <c r="B130" s="121">
        <v>112</v>
      </c>
      <c r="C130" s="121" t="str">
        <f t="shared" ca="1" si="5"/>
        <v>hombre</v>
      </c>
      <c r="D130" s="121" t="str">
        <f t="shared" ca="1" si="6"/>
        <v>funcionario</v>
      </c>
      <c r="E130" s="121">
        <f t="shared" ca="1" si="7"/>
        <v>86</v>
      </c>
      <c r="F130" s="121">
        <f t="shared" ca="1" si="8"/>
        <v>36.64</v>
      </c>
      <c r="G130" s="121">
        <f t="shared" ca="1" si="9"/>
        <v>1.08</v>
      </c>
    </row>
    <row r="131" spans="2:7" x14ac:dyDescent="0.25">
      <c r="B131" s="121">
        <v>113</v>
      </c>
      <c r="C131" s="121" t="str">
        <f t="shared" ca="1" si="5"/>
        <v>mujer</v>
      </c>
      <c r="D131" s="121" t="str">
        <f t="shared" ca="1" si="6"/>
        <v>trabajador</v>
      </c>
      <c r="E131" s="121">
        <f t="shared" ca="1" si="7"/>
        <v>16</v>
      </c>
      <c r="F131" s="121">
        <f t="shared" ca="1" si="8"/>
        <v>87.51</v>
      </c>
      <c r="G131" s="121">
        <f t="shared" ca="1" si="9"/>
        <v>1.64</v>
      </c>
    </row>
    <row r="132" spans="2:7" x14ac:dyDescent="0.25">
      <c r="B132" s="121">
        <v>114</v>
      </c>
      <c r="C132" s="121" t="str">
        <f t="shared" ca="1" si="5"/>
        <v>mujer</v>
      </c>
      <c r="D132" s="121" t="str">
        <f t="shared" ca="1" si="6"/>
        <v>funcionario</v>
      </c>
      <c r="E132" s="121">
        <f t="shared" ca="1" si="7"/>
        <v>62</v>
      </c>
      <c r="F132" s="121">
        <f t="shared" ca="1" si="8"/>
        <v>51.65</v>
      </c>
      <c r="G132" s="121">
        <f t="shared" ca="1" si="9"/>
        <v>1.48</v>
      </c>
    </row>
    <row r="133" spans="2:7" x14ac:dyDescent="0.25">
      <c r="B133" s="121">
        <v>115</v>
      </c>
      <c r="C133" s="121" t="str">
        <f t="shared" ca="1" si="5"/>
        <v>hombre</v>
      </c>
      <c r="D133" s="121" t="str">
        <f t="shared" ca="1" si="6"/>
        <v>funcionario</v>
      </c>
      <c r="E133" s="121">
        <f t="shared" ca="1" si="7"/>
        <v>40</v>
      </c>
      <c r="F133" s="121">
        <f t="shared" ca="1" si="8"/>
        <v>82.33</v>
      </c>
      <c r="G133" s="121">
        <f t="shared" ca="1" si="9"/>
        <v>1.05</v>
      </c>
    </row>
    <row r="134" spans="2:7" x14ac:dyDescent="0.25">
      <c r="B134" s="121">
        <v>116</v>
      </c>
      <c r="C134" s="121" t="str">
        <f t="shared" ca="1" si="5"/>
        <v>hombre</v>
      </c>
      <c r="D134" s="121" t="str">
        <f t="shared" ca="1" si="6"/>
        <v>operador</v>
      </c>
      <c r="E134" s="121">
        <f t="shared" ca="1" si="7"/>
        <v>51</v>
      </c>
      <c r="F134" s="121">
        <f t="shared" ca="1" si="8"/>
        <v>72.7</v>
      </c>
      <c r="G134" s="121">
        <f t="shared" ca="1" si="9"/>
        <v>1.38</v>
      </c>
    </row>
    <row r="135" spans="2:7" x14ac:dyDescent="0.25">
      <c r="B135" s="121">
        <v>117</v>
      </c>
      <c r="C135" s="121" t="str">
        <f t="shared" ca="1" si="5"/>
        <v>hombre</v>
      </c>
      <c r="D135" s="121" t="str">
        <f t="shared" ca="1" si="6"/>
        <v>trabajador</v>
      </c>
      <c r="E135" s="121">
        <f t="shared" ca="1" si="7"/>
        <v>30</v>
      </c>
      <c r="F135" s="121">
        <f t="shared" ca="1" si="8"/>
        <v>73.47</v>
      </c>
      <c r="G135" s="121">
        <f t="shared" ca="1" si="9"/>
        <v>1.41</v>
      </c>
    </row>
    <row r="136" spans="2:7" x14ac:dyDescent="0.25">
      <c r="B136" s="121">
        <v>118</v>
      </c>
      <c r="C136" s="121" t="str">
        <f t="shared" ca="1" si="5"/>
        <v>mujer</v>
      </c>
      <c r="D136" s="121" t="str">
        <f t="shared" ca="1" si="6"/>
        <v>profesionista</v>
      </c>
      <c r="E136" s="121">
        <f t="shared" ca="1" si="7"/>
        <v>68</v>
      </c>
      <c r="F136" s="121">
        <f t="shared" ca="1" si="8"/>
        <v>45.42</v>
      </c>
      <c r="G136" s="121">
        <f t="shared" ca="1" si="9"/>
        <v>1.6</v>
      </c>
    </row>
    <row r="137" spans="2:7" x14ac:dyDescent="0.25">
      <c r="B137" s="121">
        <v>119</v>
      </c>
      <c r="C137" s="121" t="str">
        <f t="shared" ca="1" si="5"/>
        <v>mujer</v>
      </c>
      <c r="D137" s="121" t="str">
        <f t="shared" ca="1" si="6"/>
        <v>trabajador</v>
      </c>
      <c r="E137" s="121">
        <f t="shared" ca="1" si="7"/>
        <v>62</v>
      </c>
      <c r="F137" s="121">
        <f t="shared" ca="1" si="8"/>
        <v>26.58</v>
      </c>
      <c r="G137" s="121">
        <f t="shared" ca="1" si="9"/>
        <v>1.1499999999999999</v>
      </c>
    </row>
    <row r="138" spans="2:7" x14ac:dyDescent="0.25">
      <c r="B138" s="121">
        <v>120</v>
      </c>
      <c r="C138" s="121" t="str">
        <f t="shared" ca="1" si="5"/>
        <v>mujer</v>
      </c>
      <c r="D138" s="121" t="str">
        <f t="shared" ca="1" si="6"/>
        <v>trabajador</v>
      </c>
      <c r="E138" s="121">
        <f t="shared" ca="1" si="7"/>
        <v>70</v>
      </c>
      <c r="F138" s="121">
        <f t="shared" ca="1" si="8"/>
        <v>80.06</v>
      </c>
      <c r="G138" s="121">
        <f t="shared" ca="1" si="9"/>
        <v>1.07</v>
      </c>
    </row>
    <row r="139" spans="2:7" x14ac:dyDescent="0.25">
      <c r="B139" s="121">
        <v>121</v>
      </c>
      <c r="C139" s="121" t="str">
        <f t="shared" ca="1" si="5"/>
        <v>mujer</v>
      </c>
      <c r="D139" s="121" t="str">
        <f t="shared" ca="1" si="6"/>
        <v>funcionario</v>
      </c>
      <c r="E139" s="121">
        <f t="shared" ca="1" si="7"/>
        <v>40</v>
      </c>
      <c r="F139" s="121">
        <f t="shared" ca="1" si="8"/>
        <v>51.61</v>
      </c>
      <c r="G139" s="121">
        <f t="shared" ca="1" si="9"/>
        <v>1.73</v>
      </c>
    </row>
    <row r="140" spans="2:7" x14ac:dyDescent="0.25">
      <c r="B140" s="121">
        <v>122</v>
      </c>
      <c r="C140" s="121" t="str">
        <f t="shared" ca="1" si="5"/>
        <v>hombre</v>
      </c>
      <c r="D140" s="121" t="str">
        <f t="shared" ca="1" si="6"/>
        <v>operador</v>
      </c>
      <c r="E140" s="121">
        <f t="shared" ca="1" si="7"/>
        <v>87</v>
      </c>
      <c r="F140" s="121">
        <f t="shared" ca="1" si="8"/>
        <v>73.11</v>
      </c>
      <c r="G140" s="121">
        <f t="shared" ca="1" si="9"/>
        <v>1.27</v>
      </c>
    </row>
    <row r="141" spans="2:7" x14ac:dyDescent="0.25">
      <c r="B141" s="121">
        <v>123</v>
      </c>
      <c r="C141" s="121" t="str">
        <f t="shared" ca="1" si="5"/>
        <v>hombre</v>
      </c>
      <c r="D141" s="121" t="str">
        <f t="shared" ca="1" si="6"/>
        <v>comerciante</v>
      </c>
      <c r="E141" s="121">
        <f t="shared" ca="1" si="7"/>
        <v>55</v>
      </c>
      <c r="F141" s="121">
        <f t="shared" ca="1" si="8"/>
        <v>38.380000000000003</v>
      </c>
      <c r="G141" s="121">
        <f t="shared" ca="1" si="9"/>
        <v>1.66</v>
      </c>
    </row>
    <row r="142" spans="2:7" x14ac:dyDescent="0.25">
      <c r="B142" s="121">
        <v>124</v>
      </c>
      <c r="C142" s="121" t="str">
        <f t="shared" ca="1" si="5"/>
        <v>mujer</v>
      </c>
      <c r="D142" s="121" t="str">
        <f t="shared" ca="1" si="6"/>
        <v>trabajador</v>
      </c>
      <c r="E142" s="121">
        <f t="shared" ca="1" si="7"/>
        <v>90</v>
      </c>
      <c r="F142" s="121">
        <f t="shared" ca="1" si="8"/>
        <v>63.47</v>
      </c>
      <c r="G142" s="121">
        <f t="shared" ca="1" si="9"/>
        <v>1.54</v>
      </c>
    </row>
    <row r="143" spans="2:7" x14ac:dyDescent="0.25">
      <c r="B143" s="121">
        <v>125</v>
      </c>
      <c r="C143" s="121" t="str">
        <f t="shared" ca="1" si="5"/>
        <v>hombre</v>
      </c>
      <c r="D143" s="121" t="str">
        <f t="shared" ca="1" si="6"/>
        <v>profesionista</v>
      </c>
      <c r="E143" s="121">
        <f t="shared" ca="1" si="7"/>
        <v>84</v>
      </c>
      <c r="F143" s="121">
        <f t="shared" ca="1" si="8"/>
        <v>74.680000000000007</v>
      </c>
      <c r="G143" s="121">
        <f t="shared" ca="1" si="9"/>
        <v>1.01</v>
      </c>
    </row>
    <row r="144" spans="2:7" x14ac:dyDescent="0.25">
      <c r="B144" s="121">
        <v>126</v>
      </c>
      <c r="C144" s="121" t="str">
        <f t="shared" ca="1" si="5"/>
        <v>hombre</v>
      </c>
      <c r="D144" s="121" t="str">
        <f t="shared" ca="1" si="6"/>
        <v>profesionista</v>
      </c>
      <c r="E144" s="121">
        <f t="shared" ca="1" si="7"/>
        <v>67</v>
      </c>
      <c r="F144" s="121">
        <f t="shared" ca="1" si="8"/>
        <v>30.96</v>
      </c>
      <c r="G144" s="121">
        <f t="shared" ca="1" si="9"/>
        <v>1.79</v>
      </c>
    </row>
    <row r="145" spans="2:7" x14ac:dyDescent="0.25">
      <c r="B145" s="121">
        <v>127</v>
      </c>
      <c r="C145" s="121" t="str">
        <f t="shared" ca="1" si="5"/>
        <v>mujer</v>
      </c>
      <c r="D145" s="121" t="str">
        <f t="shared" ca="1" si="6"/>
        <v>trabajador</v>
      </c>
      <c r="E145" s="121">
        <f t="shared" ca="1" si="7"/>
        <v>87</v>
      </c>
      <c r="F145" s="121">
        <f t="shared" ca="1" si="8"/>
        <v>95.16</v>
      </c>
      <c r="G145" s="121">
        <f t="shared" ca="1" si="9"/>
        <v>1.31</v>
      </c>
    </row>
    <row r="146" spans="2:7" x14ac:dyDescent="0.25">
      <c r="B146" s="121">
        <v>128</v>
      </c>
      <c r="C146" s="121" t="str">
        <f t="shared" ca="1" si="5"/>
        <v>mujer</v>
      </c>
      <c r="D146" s="121" t="str">
        <f t="shared" ca="1" si="6"/>
        <v>comerciante</v>
      </c>
      <c r="E146" s="121">
        <f t="shared" ca="1" si="7"/>
        <v>76</v>
      </c>
      <c r="F146" s="121">
        <f t="shared" ca="1" si="8"/>
        <v>23.69</v>
      </c>
      <c r="G146" s="121">
        <f t="shared" ca="1" si="9"/>
        <v>1.0900000000000001</v>
      </c>
    </row>
    <row r="147" spans="2:7" x14ac:dyDescent="0.25">
      <c r="B147" s="121">
        <v>129</v>
      </c>
      <c r="C147" s="121" t="str">
        <f t="shared" ca="1" si="5"/>
        <v>hombre</v>
      </c>
      <c r="D147" s="121" t="str">
        <f t="shared" ca="1" si="6"/>
        <v>profesionista</v>
      </c>
      <c r="E147" s="121">
        <f t="shared" ca="1" si="7"/>
        <v>50</v>
      </c>
      <c r="F147" s="121">
        <f t="shared" ca="1" si="8"/>
        <v>93.28</v>
      </c>
      <c r="G147" s="121">
        <f t="shared" ca="1" si="9"/>
        <v>2</v>
      </c>
    </row>
    <row r="148" spans="2:7" x14ac:dyDescent="0.25">
      <c r="B148" s="121">
        <v>130</v>
      </c>
      <c r="C148" s="121" t="str">
        <f t="shared" ref="C148:C211" ca="1" si="10">IF(RANDBETWEEN(0,1)=0,"mujer","hombre")</f>
        <v>hombre</v>
      </c>
      <c r="D148" s="121" t="str">
        <f t="shared" ref="D148:D211" ca="1" si="11">CHOOSE(RANDBETWEEN(1,5), $Q$19,$Q$20,$Q$21,$Q$22,$Q$23,$Q$24)</f>
        <v>profesionista</v>
      </c>
      <c r="E148" s="121">
        <f t="shared" ref="E148:E211" ca="1" si="12">RANDBETWEEN(10,90)</f>
        <v>44</v>
      </c>
      <c r="F148" s="121">
        <f t="shared" ref="F148:F211" ca="1" si="13">RANDBETWEEN(2000,10000)/100</f>
        <v>53.5</v>
      </c>
      <c r="G148" s="121">
        <f t="shared" ref="G148:G211" ca="1" si="14">RANDBETWEEN(100,200)/100</f>
        <v>1.03</v>
      </c>
    </row>
    <row r="149" spans="2:7" x14ac:dyDescent="0.25">
      <c r="B149" s="121">
        <v>131</v>
      </c>
      <c r="C149" s="121" t="str">
        <f t="shared" ca="1" si="10"/>
        <v>mujer</v>
      </c>
      <c r="D149" s="121" t="str">
        <f t="shared" ca="1" si="11"/>
        <v>comerciante</v>
      </c>
      <c r="E149" s="121">
        <f t="shared" ca="1" si="12"/>
        <v>83</v>
      </c>
      <c r="F149" s="121">
        <f t="shared" ca="1" si="13"/>
        <v>62.87</v>
      </c>
      <c r="G149" s="121">
        <f t="shared" ca="1" si="14"/>
        <v>1.1100000000000001</v>
      </c>
    </row>
    <row r="150" spans="2:7" x14ac:dyDescent="0.25">
      <c r="B150" s="121">
        <v>132</v>
      </c>
      <c r="C150" s="121" t="str">
        <f t="shared" ca="1" si="10"/>
        <v>mujer</v>
      </c>
      <c r="D150" s="121" t="str">
        <f t="shared" ca="1" si="11"/>
        <v>trabajador</v>
      </c>
      <c r="E150" s="121">
        <f t="shared" ca="1" si="12"/>
        <v>76</v>
      </c>
      <c r="F150" s="121">
        <f t="shared" ca="1" si="13"/>
        <v>84.5</v>
      </c>
      <c r="G150" s="121">
        <f t="shared" ca="1" si="14"/>
        <v>1.94</v>
      </c>
    </row>
    <row r="151" spans="2:7" x14ac:dyDescent="0.25">
      <c r="B151" s="121">
        <v>133</v>
      </c>
      <c r="C151" s="121" t="str">
        <f t="shared" ca="1" si="10"/>
        <v>hombre</v>
      </c>
      <c r="D151" s="121" t="str">
        <f t="shared" ca="1" si="11"/>
        <v>operador</v>
      </c>
      <c r="E151" s="121">
        <f t="shared" ca="1" si="12"/>
        <v>60</v>
      </c>
      <c r="F151" s="121">
        <f t="shared" ca="1" si="13"/>
        <v>41.87</v>
      </c>
      <c r="G151" s="121">
        <f t="shared" ca="1" si="14"/>
        <v>1.26</v>
      </c>
    </row>
    <row r="152" spans="2:7" x14ac:dyDescent="0.25">
      <c r="B152" s="121">
        <v>134</v>
      </c>
      <c r="C152" s="121" t="str">
        <f t="shared" ca="1" si="10"/>
        <v>hombre</v>
      </c>
      <c r="D152" s="121" t="str">
        <f t="shared" ca="1" si="11"/>
        <v>trabajador</v>
      </c>
      <c r="E152" s="121">
        <f t="shared" ca="1" si="12"/>
        <v>44</v>
      </c>
      <c r="F152" s="121">
        <f t="shared" ca="1" si="13"/>
        <v>50.19</v>
      </c>
      <c r="G152" s="121">
        <f t="shared" ca="1" si="14"/>
        <v>1.83</v>
      </c>
    </row>
    <row r="153" spans="2:7" x14ac:dyDescent="0.25">
      <c r="B153" s="121">
        <v>135</v>
      </c>
      <c r="C153" s="121" t="str">
        <f t="shared" ca="1" si="10"/>
        <v>mujer</v>
      </c>
      <c r="D153" s="121" t="str">
        <f t="shared" ca="1" si="11"/>
        <v>operador</v>
      </c>
      <c r="E153" s="121">
        <f t="shared" ca="1" si="12"/>
        <v>74</v>
      </c>
      <c r="F153" s="121">
        <f t="shared" ca="1" si="13"/>
        <v>67.11</v>
      </c>
      <c r="G153" s="121">
        <f t="shared" ca="1" si="14"/>
        <v>1.31</v>
      </c>
    </row>
    <row r="154" spans="2:7" x14ac:dyDescent="0.25">
      <c r="B154" s="121">
        <v>136</v>
      </c>
      <c r="C154" s="121" t="str">
        <f t="shared" ca="1" si="10"/>
        <v>mujer</v>
      </c>
      <c r="D154" s="121" t="str">
        <f t="shared" ca="1" si="11"/>
        <v>profesionista</v>
      </c>
      <c r="E154" s="121">
        <f t="shared" ca="1" si="12"/>
        <v>42</v>
      </c>
      <c r="F154" s="121">
        <f t="shared" ca="1" si="13"/>
        <v>46.55</v>
      </c>
      <c r="G154" s="121">
        <f t="shared" ca="1" si="14"/>
        <v>1.5</v>
      </c>
    </row>
    <row r="155" spans="2:7" x14ac:dyDescent="0.25">
      <c r="B155" s="121">
        <v>137</v>
      </c>
      <c r="C155" s="121" t="str">
        <f t="shared" ca="1" si="10"/>
        <v>mujer</v>
      </c>
      <c r="D155" s="121" t="str">
        <f t="shared" ca="1" si="11"/>
        <v>profesionista</v>
      </c>
      <c r="E155" s="121">
        <f t="shared" ca="1" si="12"/>
        <v>22</v>
      </c>
      <c r="F155" s="121">
        <f t="shared" ca="1" si="13"/>
        <v>78.790000000000006</v>
      </c>
      <c r="G155" s="121">
        <f t="shared" ca="1" si="14"/>
        <v>1.25</v>
      </c>
    </row>
    <row r="156" spans="2:7" x14ac:dyDescent="0.25">
      <c r="B156" s="121">
        <v>138</v>
      </c>
      <c r="C156" s="121" t="str">
        <f t="shared" ca="1" si="10"/>
        <v>hombre</v>
      </c>
      <c r="D156" s="121" t="str">
        <f t="shared" ca="1" si="11"/>
        <v>funcionario</v>
      </c>
      <c r="E156" s="121">
        <f t="shared" ca="1" si="12"/>
        <v>62</v>
      </c>
      <c r="F156" s="121">
        <f t="shared" ca="1" si="13"/>
        <v>76.91</v>
      </c>
      <c r="G156" s="121">
        <f t="shared" ca="1" si="14"/>
        <v>1.38</v>
      </c>
    </row>
    <row r="157" spans="2:7" x14ac:dyDescent="0.25">
      <c r="B157" s="121">
        <v>139</v>
      </c>
      <c r="C157" s="121" t="str">
        <f t="shared" ca="1" si="10"/>
        <v>mujer</v>
      </c>
      <c r="D157" s="121" t="str">
        <f t="shared" ca="1" si="11"/>
        <v>funcionario</v>
      </c>
      <c r="E157" s="121">
        <f t="shared" ca="1" si="12"/>
        <v>46</v>
      </c>
      <c r="F157" s="121">
        <f t="shared" ca="1" si="13"/>
        <v>26.97</v>
      </c>
      <c r="G157" s="121">
        <f t="shared" ca="1" si="14"/>
        <v>1.92</v>
      </c>
    </row>
    <row r="158" spans="2:7" x14ac:dyDescent="0.25">
      <c r="B158" s="121">
        <v>140</v>
      </c>
      <c r="C158" s="121" t="str">
        <f t="shared" ca="1" si="10"/>
        <v>hombre</v>
      </c>
      <c r="D158" s="121" t="str">
        <f t="shared" ca="1" si="11"/>
        <v>operador</v>
      </c>
      <c r="E158" s="121">
        <f t="shared" ca="1" si="12"/>
        <v>71</v>
      </c>
      <c r="F158" s="121">
        <f t="shared" ca="1" si="13"/>
        <v>34.07</v>
      </c>
      <c r="G158" s="121">
        <f t="shared" ca="1" si="14"/>
        <v>1.76</v>
      </c>
    </row>
    <row r="159" spans="2:7" x14ac:dyDescent="0.25">
      <c r="B159" s="121">
        <v>141</v>
      </c>
      <c r="C159" s="121" t="str">
        <f t="shared" ca="1" si="10"/>
        <v>hombre</v>
      </c>
      <c r="D159" s="121" t="str">
        <f t="shared" ca="1" si="11"/>
        <v>comerciante</v>
      </c>
      <c r="E159" s="121">
        <f t="shared" ca="1" si="12"/>
        <v>86</v>
      </c>
      <c r="F159" s="121">
        <f t="shared" ca="1" si="13"/>
        <v>38.07</v>
      </c>
      <c r="G159" s="121">
        <f t="shared" ca="1" si="14"/>
        <v>1.04</v>
      </c>
    </row>
    <row r="160" spans="2:7" x14ac:dyDescent="0.25">
      <c r="B160" s="121">
        <v>142</v>
      </c>
      <c r="C160" s="121" t="str">
        <f t="shared" ca="1" si="10"/>
        <v>hombre</v>
      </c>
      <c r="D160" s="121" t="str">
        <f t="shared" ca="1" si="11"/>
        <v>comerciante</v>
      </c>
      <c r="E160" s="121">
        <f t="shared" ca="1" si="12"/>
        <v>22</v>
      </c>
      <c r="F160" s="121">
        <f t="shared" ca="1" si="13"/>
        <v>99.05</v>
      </c>
      <c r="G160" s="121">
        <f t="shared" ca="1" si="14"/>
        <v>1.66</v>
      </c>
    </row>
    <row r="161" spans="2:7" x14ac:dyDescent="0.25">
      <c r="B161" s="121">
        <v>143</v>
      </c>
      <c r="C161" s="121" t="str">
        <f t="shared" ca="1" si="10"/>
        <v>mujer</v>
      </c>
      <c r="D161" s="121" t="str">
        <f t="shared" ca="1" si="11"/>
        <v>trabajador</v>
      </c>
      <c r="E161" s="121">
        <f t="shared" ca="1" si="12"/>
        <v>45</v>
      </c>
      <c r="F161" s="121">
        <f t="shared" ca="1" si="13"/>
        <v>46.69</v>
      </c>
      <c r="G161" s="121">
        <f t="shared" ca="1" si="14"/>
        <v>1.9</v>
      </c>
    </row>
    <row r="162" spans="2:7" x14ac:dyDescent="0.25">
      <c r="B162" s="121">
        <v>144</v>
      </c>
      <c r="C162" s="121" t="str">
        <f t="shared" ca="1" si="10"/>
        <v>hombre</v>
      </c>
      <c r="D162" s="121" t="str">
        <f t="shared" ca="1" si="11"/>
        <v>funcionario</v>
      </c>
      <c r="E162" s="121">
        <f t="shared" ca="1" si="12"/>
        <v>28</v>
      </c>
      <c r="F162" s="121">
        <f t="shared" ca="1" si="13"/>
        <v>91.01</v>
      </c>
      <c r="G162" s="121">
        <f t="shared" ca="1" si="14"/>
        <v>1.78</v>
      </c>
    </row>
    <row r="163" spans="2:7" x14ac:dyDescent="0.25">
      <c r="B163" s="121">
        <v>145</v>
      </c>
      <c r="C163" s="121" t="str">
        <f t="shared" ca="1" si="10"/>
        <v>hombre</v>
      </c>
      <c r="D163" s="121" t="str">
        <f t="shared" ca="1" si="11"/>
        <v>funcionario</v>
      </c>
      <c r="E163" s="121">
        <f t="shared" ca="1" si="12"/>
        <v>55</v>
      </c>
      <c r="F163" s="121">
        <f t="shared" ca="1" si="13"/>
        <v>97.5</v>
      </c>
      <c r="G163" s="121">
        <f t="shared" ca="1" si="14"/>
        <v>1.87</v>
      </c>
    </row>
    <row r="164" spans="2:7" x14ac:dyDescent="0.25">
      <c r="B164" s="121">
        <v>146</v>
      </c>
      <c r="C164" s="121" t="str">
        <f t="shared" ca="1" si="10"/>
        <v>hombre</v>
      </c>
      <c r="D164" s="121" t="str">
        <f t="shared" ca="1" si="11"/>
        <v>comerciante</v>
      </c>
      <c r="E164" s="121">
        <f t="shared" ca="1" si="12"/>
        <v>84</v>
      </c>
      <c r="F164" s="121">
        <f t="shared" ca="1" si="13"/>
        <v>77.36</v>
      </c>
      <c r="G164" s="121">
        <f t="shared" ca="1" si="14"/>
        <v>1.68</v>
      </c>
    </row>
    <row r="165" spans="2:7" x14ac:dyDescent="0.25">
      <c r="B165" s="121">
        <v>147</v>
      </c>
      <c r="C165" s="121" t="str">
        <f t="shared" ca="1" si="10"/>
        <v>mujer</v>
      </c>
      <c r="D165" s="121" t="str">
        <f t="shared" ca="1" si="11"/>
        <v>operador</v>
      </c>
      <c r="E165" s="121">
        <f t="shared" ca="1" si="12"/>
        <v>45</v>
      </c>
      <c r="F165" s="121">
        <f t="shared" ca="1" si="13"/>
        <v>81.599999999999994</v>
      </c>
      <c r="G165" s="121">
        <f t="shared" ca="1" si="14"/>
        <v>1.37</v>
      </c>
    </row>
    <row r="166" spans="2:7" x14ac:dyDescent="0.25">
      <c r="B166" s="121">
        <v>148</v>
      </c>
      <c r="C166" s="121" t="str">
        <f t="shared" ca="1" si="10"/>
        <v>hombre</v>
      </c>
      <c r="D166" s="121" t="str">
        <f t="shared" ca="1" si="11"/>
        <v>comerciante</v>
      </c>
      <c r="E166" s="121">
        <f t="shared" ca="1" si="12"/>
        <v>27</v>
      </c>
      <c r="F166" s="121">
        <f t="shared" ca="1" si="13"/>
        <v>32.58</v>
      </c>
      <c r="G166" s="121">
        <f t="shared" ca="1" si="14"/>
        <v>1.06</v>
      </c>
    </row>
    <row r="167" spans="2:7" x14ac:dyDescent="0.25">
      <c r="B167" s="121">
        <v>149</v>
      </c>
      <c r="C167" s="121" t="str">
        <f t="shared" ca="1" si="10"/>
        <v>hombre</v>
      </c>
      <c r="D167" s="121" t="str">
        <f t="shared" ca="1" si="11"/>
        <v>funcionario</v>
      </c>
      <c r="E167" s="121">
        <f t="shared" ca="1" si="12"/>
        <v>61</v>
      </c>
      <c r="F167" s="121">
        <f t="shared" ca="1" si="13"/>
        <v>93.11</v>
      </c>
      <c r="G167" s="121">
        <f t="shared" ca="1" si="14"/>
        <v>1.53</v>
      </c>
    </row>
    <row r="168" spans="2:7" x14ac:dyDescent="0.25">
      <c r="B168" s="121">
        <v>150</v>
      </c>
      <c r="C168" s="121" t="str">
        <f t="shared" ca="1" si="10"/>
        <v>mujer</v>
      </c>
      <c r="D168" s="121" t="str">
        <f t="shared" ca="1" si="11"/>
        <v>profesionista</v>
      </c>
      <c r="E168" s="121">
        <f t="shared" ca="1" si="12"/>
        <v>73</v>
      </c>
      <c r="F168" s="121">
        <f t="shared" ca="1" si="13"/>
        <v>81.84</v>
      </c>
      <c r="G168" s="121">
        <f t="shared" ca="1" si="14"/>
        <v>1.68</v>
      </c>
    </row>
    <row r="169" spans="2:7" x14ac:dyDescent="0.25">
      <c r="B169" s="121">
        <v>151</v>
      </c>
      <c r="C169" s="121" t="str">
        <f t="shared" ca="1" si="10"/>
        <v>mujer</v>
      </c>
      <c r="D169" s="121" t="str">
        <f t="shared" ca="1" si="11"/>
        <v>trabajador</v>
      </c>
      <c r="E169" s="121">
        <f t="shared" ca="1" si="12"/>
        <v>82</v>
      </c>
      <c r="F169" s="121">
        <f t="shared" ca="1" si="13"/>
        <v>85.26</v>
      </c>
      <c r="G169" s="121">
        <f t="shared" ca="1" si="14"/>
        <v>1.72</v>
      </c>
    </row>
    <row r="170" spans="2:7" x14ac:dyDescent="0.25">
      <c r="B170" s="121">
        <v>152</v>
      </c>
      <c r="C170" s="121" t="str">
        <f t="shared" ca="1" si="10"/>
        <v>hombre</v>
      </c>
      <c r="D170" s="121" t="str">
        <f t="shared" ca="1" si="11"/>
        <v>trabajador</v>
      </c>
      <c r="E170" s="121">
        <f t="shared" ca="1" si="12"/>
        <v>84</v>
      </c>
      <c r="F170" s="121">
        <f t="shared" ca="1" si="13"/>
        <v>35.51</v>
      </c>
      <c r="G170" s="121">
        <f t="shared" ca="1" si="14"/>
        <v>1.78</v>
      </c>
    </row>
    <row r="171" spans="2:7" x14ac:dyDescent="0.25">
      <c r="B171" s="121">
        <v>153</v>
      </c>
      <c r="C171" s="121" t="str">
        <f t="shared" ca="1" si="10"/>
        <v>hombre</v>
      </c>
      <c r="D171" s="121" t="str">
        <f t="shared" ca="1" si="11"/>
        <v>funcionario</v>
      </c>
      <c r="E171" s="121">
        <f t="shared" ca="1" si="12"/>
        <v>70</v>
      </c>
      <c r="F171" s="121">
        <f t="shared" ca="1" si="13"/>
        <v>20.59</v>
      </c>
      <c r="G171" s="121">
        <f t="shared" ca="1" si="14"/>
        <v>1.1000000000000001</v>
      </c>
    </row>
    <row r="172" spans="2:7" x14ac:dyDescent="0.25">
      <c r="B172" s="121">
        <v>154</v>
      </c>
      <c r="C172" s="121" t="str">
        <f t="shared" ca="1" si="10"/>
        <v>mujer</v>
      </c>
      <c r="D172" s="121" t="str">
        <f t="shared" ca="1" si="11"/>
        <v>operador</v>
      </c>
      <c r="E172" s="121">
        <f t="shared" ca="1" si="12"/>
        <v>22</v>
      </c>
      <c r="F172" s="121">
        <f t="shared" ca="1" si="13"/>
        <v>82.26</v>
      </c>
      <c r="G172" s="121">
        <f t="shared" ca="1" si="14"/>
        <v>1.93</v>
      </c>
    </row>
    <row r="173" spans="2:7" x14ac:dyDescent="0.25">
      <c r="B173" s="121">
        <v>155</v>
      </c>
      <c r="C173" s="121" t="str">
        <f t="shared" ca="1" si="10"/>
        <v>mujer</v>
      </c>
      <c r="D173" s="121" t="str">
        <f t="shared" ca="1" si="11"/>
        <v>comerciante</v>
      </c>
      <c r="E173" s="121">
        <f t="shared" ca="1" si="12"/>
        <v>14</v>
      </c>
      <c r="F173" s="121">
        <f t="shared" ca="1" si="13"/>
        <v>99.34</v>
      </c>
      <c r="G173" s="121">
        <f t="shared" ca="1" si="14"/>
        <v>1.56</v>
      </c>
    </row>
    <row r="174" spans="2:7" x14ac:dyDescent="0.25">
      <c r="B174" s="121">
        <v>156</v>
      </c>
      <c r="C174" s="121" t="str">
        <f t="shared" ca="1" si="10"/>
        <v>hombre</v>
      </c>
      <c r="D174" s="121" t="str">
        <f t="shared" ca="1" si="11"/>
        <v>trabajador</v>
      </c>
      <c r="E174" s="121">
        <f t="shared" ca="1" si="12"/>
        <v>88</v>
      </c>
      <c r="F174" s="121">
        <f t="shared" ca="1" si="13"/>
        <v>93.3</v>
      </c>
      <c r="G174" s="121">
        <f t="shared" ca="1" si="14"/>
        <v>1.76</v>
      </c>
    </row>
    <row r="175" spans="2:7" x14ac:dyDescent="0.25">
      <c r="B175" s="121">
        <v>157</v>
      </c>
      <c r="C175" s="121" t="str">
        <f t="shared" ca="1" si="10"/>
        <v>mujer</v>
      </c>
      <c r="D175" s="121" t="str">
        <f t="shared" ca="1" si="11"/>
        <v>trabajador</v>
      </c>
      <c r="E175" s="121">
        <f t="shared" ca="1" si="12"/>
        <v>53</v>
      </c>
      <c r="F175" s="121">
        <f t="shared" ca="1" si="13"/>
        <v>30.35</v>
      </c>
      <c r="G175" s="121">
        <f t="shared" ca="1" si="14"/>
        <v>1.1000000000000001</v>
      </c>
    </row>
    <row r="176" spans="2:7" x14ac:dyDescent="0.25">
      <c r="B176" s="121">
        <v>158</v>
      </c>
      <c r="C176" s="121" t="str">
        <f t="shared" ca="1" si="10"/>
        <v>mujer</v>
      </c>
      <c r="D176" s="121" t="str">
        <f t="shared" ca="1" si="11"/>
        <v>funcionario</v>
      </c>
      <c r="E176" s="121">
        <f t="shared" ca="1" si="12"/>
        <v>14</v>
      </c>
      <c r="F176" s="121">
        <f t="shared" ca="1" si="13"/>
        <v>33.96</v>
      </c>
      <c r="G176" s="121">
        <f t="shared" ca="1" si="14"/>
        <v>1.26</v>
      </c>
    </row>
    <row r="177" spans="2:7" x14ac:dyDescent="0.25">
      <c r="B177" s="121">
        <v>159</v>
      </c>
      <c r="C177" s="121" t="str">
        <f t="shared" ca="1" si="10"/>
        <v>hombre</v>
      </c>
      <c r="D177" s="121" t="str">
        <f t="shared" ca="1" si="11"/>
        <v>funcionario</v>
      </c>
      <c r="E177" s="121">
        <f t="shared" ca="1" si="12"/>
        <v>26</v>
      </c>
      <c r="F177" s="121">
        <f t="shared" ca="1" si="13"/>
        <v>65.19</v>
      </c>
      <c r="G177" s="121">
        <f t="shared" ca="1" si="14"/>
        <v>1.43</v>
      </c>
    </row>
    <row r="178" spans="2:7" x14ac:dyDescent="0.25">
      <c r="B178" s="121">
        <v>160</v>
      </c>
      <c r="C178" s="121" t="str">
        <f t="shared" ca="1" si="10"/>
        <v>mujer</v>
      </c>
      <c r="D178" s="121" t="str">
        <f t="shared" ca="1" si="11"/>
        <v>comerciante</v>
      </c>
      <c r="E178" s="121">
        <f t="shared" ca="1" si="12"/>
        <v>10</v>
      </c>
      <c r="F178" s="121">
        <f t="shared" ca="1" si="13"/>
        <v>46.33</v>
      </c>
      <c r="G178" s="121">
        <f t="shared" ca="1" si="14"/>
        <v>1.77</v>
      </c>
    </row>
    <row r="179" spans="2:7" x14ac:dyDescent="0.25">
      <c r="B179" s="121">
        <v>161</v>
      </c>
      <c r="C179" s="121" t="str">
        <f t="shared" ca="1" si="10"/>
        <v>hombre</v>
      </c>
      <c r="D179" s="121" t="str">
        <f t="shared" ca="1" si="11"/>
        <v>trabajador</v>
      </c>
      <c r="E179" s="121">
        <f t="shared" ca="1" si="12"/>
        <v>66</v>
      </c>
      <c r="F179" s="121">
        <f t="shared" ca="1" si="13"/>
        <v>62.13</v>
      </c>
      <c r="G179" s="121">
        <f t="shared" ca="1" si="14"/>
        <v>1.85</v>
      </c>
    </row>
    <row r="180" spans="2:7" x14ac:dyDescent="0.25">
      <c r="B180" s="121">
        <v>162</v>
      </c>
      <c r="C180" s="121" t="str">
        <f t="shared" ca="1" si="10"/>
        <v>hombre</v>
      </c>
      <c r="D180" s="121" t="str">
        <f t="shared" ca="1" si="11"/>
        <v>funcionario</v>
      </c>
      <c r="E180" s="121">
        <f t="shared" ca="1" si="12"/>
        <v>11</v>
      </c>
      <c r="F180" s="121">
        <f t="shared" ca="1" si="13"/>
        <v>43.9</v>
      </c>
      <c r="G180" s="121">
        <f t="shared" ca="1" si="14"/>
        <v>1.37</v>
      </c>
    </row>
    <row r="181" spans="2:7" x14ac:dyDescent="0.25">
      <c r="B181" s="121">
        <v>163</v>
      </c>
      <c r="C181" s="121" t="str">
        <f t="shared" ca="1" si="10"/>
        <v>mujer</v>
      </c>
      <c r="D181" s="121" t="str">
        <f t="shared" ca="1" si="11"/>
        <v>profesionista</v>
      </c>
      <c r="E181" s="121">
        <f t="shared" ca="1" si="12"/>
        <v>53</v>
      </c>
      <c r="F181" s="121">
        <f t="shared" ca="1" si="13"/>
        <v>68.349999999999994</v>
      </c>
      <c r="G181" s="121">
        <f t="shared" ca="1" si="14"/>
        <v>1.75</v>
      </c>
    </row>
    <row r="182" spans="2:7" x14ac:dyDescent="0.25">
      <c r="B182" s="121">
        <v>164</v>
      </c>
      <c r="C182" s="121" t="str">
        <f t="shared" ca="1" si="10"/>
        <v>hombre</v>
      </c>
      <c r="D182" s="121" t="str">
        <f t="shared" ca="1" si="11"/>
        <v>funcionario</v>
      </c>
      <c r="E182" s="121">
        <f t="shared" ca="1" si="12"/>
        <v>49</v>
      </c>
      <c r="F182" s="121">
        <f t="shared" ca="1" si="13"/>
        <v>24.26</v>
      </c>
      <c r="G182" s="121">
        <f t="shared" ca="1" si="14"/>
        <v>1.96</v>
      </c>
    </row>
    <row r="183" spans="2:7" x14ac:dyDescent="0.25">
      <c r="B183" s="121">
        <v>165</v>
      </c>
      <c r="C183" s="121" t="str">
        <f t="shared" ca="1" si="10"/>
        <v>mujer</v>
      </c>
      <c r="D183" s="121" t="str">
        <f t="shared" ca="1" si="11"/>
        <v>comerciante</v>
      </c>
      <c r="E183" s="121">
        <f t="shared" ca="1" si="12"/>
        <v>32</v>
      </c>
      <c r="F183" s="121">
        <f t="shared" ca="1" si="13"/>
        <v>70.400000000000006</v>
      </c>
      <c r="G183" s="121">
        <f t="shared" ca="1" si="14"/>
        <v>1.1499999999999999</v>
      </c>
    </row>
    <row r="184" spans="2:7" x14ac:dyDescent="0.25">
      <c r="B184" s="121">
        <v>166</v>
      </c>
      <c r="C184" s="121" t="str">
        <f t="shared" ca="1" si="10"/>
        <v>hombre</v>
      </c>
      <c r="D184" s="121" t="str">
        <f t="shared" ca="1" si="11"/>
        <v>comerciante</v>
      </c>
      <c r="E184" s="121">
        <f t="shared" ca="1" si="12"/>
        <v>14</v>
      </c>
      <c r="F184" s="121">
        <f t="shared" ca="1" si="13"/>
        <v>41.95</v>
      </c>
      <c r="G184" s="121">
        <f t="shared" ca="1" si="14"/>
        <v>1.22</v>
      </c>
    </row>
    <row r="185" spans="2:7" x14ac:dyDescent="0.25">
      <c r="B185" s="121">
        <v>167</v>
      </c>
      <c r="C185" s="121" t="str">
        <f t="shared" ca="1" si="10"/>
        <v>hombre</v>
      </c>
      <c r="D185" s="121" t="str">
        <f t="shared" ca="1" si="11"/>
        <v>funcionario</v>
      </c>
      <c r="E185" s="121">
        <f t="shared" ca="1" si="12"/>
        <v>68</v>
      </c>
      <c r="F185" s="121">
        <f t="shared" ca="1" si="13"/>
        <v>38.659999999999997</v>
      </c>
      <c r="G185" s="121">
        <f t="shared" ca="1" si="14"/>
        <v>1.52</v>
      </c>
    </row>
    <row r="186" spans="2:7" x14ac:dyDescent="0.25">
      <c r="B186" s="121">
        <v>168</v>
      </c>
      <c r="C186" s="121" t="str">
        <f t="shared" ca="1" si="10"/>
        <v>mujer</v>
      </c>
      <c r="D186" s="121" t="str">
        <f t="shared" ca="1" si="11"/>
        <v>operador</v>
      </c>
      <c r="E186" s="121">
        <f t="shared" ca="1" si="12"/>
        <v>33</v>
      </c>
      <c r="F186" s="121">
        <f t="shared" ca="1" si="13"/>
        <v>27.61</v>
      </c>
      <c r="G186" s="121">
        <f t="shared" ca="1" si="14"/>
        <v>1.48</v>
      </c>
    </row>
    <row r="187" spans="2:7" x14ac:dyDescent="0.25">
      <c r="B187" s="121">
        <v>169</v>
      </c>
      <c r="C187" s="121" t="str">
        <f t="shared" ca="1" si="10"/>
        <v>mujer</v>
      </c>
      <c r="D187" s="121" t="str">
        <f t="shared" ca="1" si="11"/>
        <v>trabajador</v>
      </c>
      <c r="E187" s="121">
        <f t="shared" ca="1" si="12"/>
        <v>84</v>
      </c>
      <c r="F187" s="121">
        <f t="shared" ca="1" si="13"/>
        <v>73.83</v>
      </c>
      <c r="G187" s="121">
        <f t="shared" ca="1" si="14"/>
        <v>1.74</v>
      </c>
    </row>
    <row r="188" spans="2:7" x14ac:dyDescent="0.25">
      <c r="B188" s="121">
        <v>170</v>
      </c>
      <c r="C188" s="121" t="str">
        <f t="shared" ca="1" si="10"/>
        <v>mujer</v>
      </c>
      <c r="D188" s="121" t="str">
        <f t="shared" ca="1" si="11"/>
        <v>profesionista</v>
      </c>
      <c r="E188" s="121">
        <f t="shared" ca="1" si="12"/>
        <v>78</v>
      </c>
      <c r="F188" s="121">
        <f t="shared" ca="1" si="13"/>
        <v>55.83</v>
      </c>
      <c r="G188" s="121">
        <f t="shared" ca="1" si="14"/>
        <v>1.88</v>
      </c>
    </row>
    <row r="189" spans="2:7" x14ac:dyDescent="0.25">
      <c r="B189" s="121">
        <v>171</v>
      </c>
      <c r="C189" s="121" t="str">
        <f t="shared" ca="1" si="10"/>
        <v>hombre</v>
      </c>
      <c r="D189" s="121" t="str">
        <f t="shared" ca="1" si="11"/>
        <v>profesionista</v>
      </c>
      <c r="E189" s="121">
        <f t="shared" ca="1" si="12"/>
        <v>17</v>
      </c>
      <c r="F189" s="121">
        <f t="shared" ca="1" si="13"/>
        <v>81.73</v>
      </c>
      <c r="G189" s="121">
        <f t="shared" ca="1" si="14"/>
        <v>1.65</v>
      </c>
    </row>
    <row r="190" spans="2:7" x14ac:dyDescent="0.25">
      <c r="B190" s="121">
        <v>172</v>
      </c>
      <c r="C190" s="121" t="str">
        <f t="shared" ca="1" si="10"/>
        <v>hombre</v>
      </c>
      <c r="D190" s="121" t="str">
        <f t="shared" ca="1" si="11"/>
        <v>trabajador</v>
      </c>
      <c r="E190" s="121">
        <f t="shared" ca="1" si="12"/>
        <v>64</v>
      </c>
      <c r="F190" s="121">
        <f t="shared" ca="1" si="13"/>
        <v>83.85</v>
      </c>
      <c r="G190" s="121">
        <f t="shared" ca="1" si="14"/>
        <v>1.67</v>
      </c>
    </row>
    <row r="191" spans="2:7" x14ac:dyDescent="0.25">
      <c r="B191" s="121">
        <v>173</v>
      </c>
      <c r="C191" s="121" t="str">
        <f t="shared" ca="1" si="10"/>
        <v>mujer</v>
      </c>
      <c r="D191" s="121" t="str">
        <f t="shared" ca="1" si="11"/>
        <v>trabajador</v>
      </c>
      <c r="E191" s="121">
        <f t="shared" ca="1" si="12"/>
        <v>39</v>
      </c>
      <c r="F191" s="121">
        <f t="shared" ca="1" si="13"/>
        <v>84.16</v>
      </c>
      <c r="G191" s="121">
        <f t="shared" ca="1" si="14"/>
        <v>1.67</v>
      </c>
    </row>
    <row r="192" spans="2:7" x14ac:dyDescent="0.25">
      <c r="B192" s="121">
        <v>174</v>
      </c>
      <c r="C192" s="121" t="str">
        <f t="shared" ca="1" si="10"/>
        <v>mujer</v>
      </c>
      <c r="D192" s="121" t="str">
        <f t="shared" ca="1" si="11"/>
        <v>operador</v>
      </c>
      <c r="E192" s="121">
        <f t="shared" ca="1" si="12"/>
        <v>64</v>
      </c>
      <c r="F192" s="121">
        <f t="shared" ca="1" si="13"/>
        <v>96.06</v>
      </c>
      <c r="G192" s="121">
        <f t="shared" ca="1" si="14"/>
        <v>1.34</v>
      </c>
    </row>
    <row r="193" spans="2:7" x14ac:dyDescent="0.25">
      <c r="B193" s="121">
        <v>175</v>
      </c>
      <c r="C193" s="121" t="str">
        <f t="shared" ca="1" si="10"/>
        <v>hombre</v>
      </c>
      <c r="D193" s="121" t="str">
        <f t="shared" ca="1" si="11"/>
        <v>funcionario</v>
      </c>
      <c r="E193" s="121">
        <f t="shared" ca="1" si="12"/>
        <v>37</v>
      </c>
      <c r="F193" s="121">
        <f t="shared" ca="1" si="13"/>
        <v>50.44</v>
      </c>
      <c r="G193" s="121">
        <f t="shared" ca="1" si="14"/>
        <v>1.08</v>
      </c>
    </row>
    <row r="194" spans="2:7" x14ac:dyDescent="0.25">
      <c r="B194" s="121">
        <v>176</v>
      </c>
      <c r="C194" s="121" t="str">
        <f t="shared" ca="1" si="10"/>
        <v>mujer</v>
      </c>
      <c r="D194" s="121" t="str">
        <f t="shared" ca="1" si="11"/>
        <v>funcionario</v>
      </c>
      <c r="E194" s="121">
        <f t="shared" ca="1" si="12"/>
        <v>48</v>
      </c>
      <c r="F194" s="121">
        <f t="shared" ca="1" si="13"/>
        <v>80.459999999999994</v>
      </c>
      <c r="G194" s="121">
        <f t="shared" ca="1" si="14"/>
        <v>1.26</v>
      </c>
    </row>
    <row r="195" spans="2:7" x14ac:dyDescent="0.25">
      <c r="B195" s="121">
        <v>177</v>
      </c>
      <c r="C195" s="121" t="str">
        <f t="shared" ca="1" si="10"/>
        <v>mujer</v>
      </c>
      <c r="D195" s="121" t="str">
        <f t="shared" ca="1" si="11"/>
        <v>comerciante</v>
      </c>
      <c r="E195" s="121">
        <f t="shared" ca="1" si="12"/>
        <v>44</v>
      </c>
      <c r="F195" s="121">
        <f t="shared" ca="1" si="13"/>
        <v>28.92</v>
      </c>
      <c r="G195" s="121">
        <f t="shared" ca="1" si="14"/>
        <v>1.08</v>
      </c>
    </row>
    <row r="196" spans="2:7" x14ac:dyDescent="0.25">
      <c r="B196" s="121">
        <v>178</v>
      </c>
      <c r="C196" s="121" t="str">
        <f t="shared" ca="1" si="10"/>
        <v>hombre</v>
      </c>
      <c r="D196" s="121" t="str">
        <f t="shared" ca="1" si="11"/>
        <v>funcionario</v>
      </c>
      <c r="E196" s="121">
        <f t="shared" ca="1" si="12"/>
        <v>62</v>
      </c>
      <c r="F196" s="121">
        <f t="shared" ca="1" si="13"/>
        <v>48.76</v>
      </c>
      <c r="G196" s="121">
        <f t="shared" ca="1" si="14"/>
        <v>1.32</v>
      </c>
    </row>
    <row r="197" spans="2:7" x14ac:dyDescent="0.25">
      <c r="B197" s="121">
        <v>179</v>
      </c>
      <c r="C197" s="121" t="str">
        <f t="shared" ca="1" si="10"/>
        <v>mujer</v>
      </c>
      <c r="D197" s="121" t="str">
        <f t="shared" ca="1" si="11"/>
        <v>trabajador</v>
      </c>
      <c r="E197" s="121">
        <f t="shared" ca="1" si="12"/>
        <v>11</v>
      </c>
      <c r="F197" s="121">
        <f t="shared" ca="1" si="13"/>
        <v>82.08</v>
      </c>
      <c r="G197" s="121">
        <f t="shared" ca="1" si="14"/>
        <v>1.55</v>
      </c>
    </row>
    <row r="198" spans="2:7" x14ac:dyDescent="0.25">
      <c r="B198" s="121">
        <v>180</v>
      </c>
      <c r="C198" s="121" t="str">
        <f t="shared" ca="1" si="10"/>
        <v>mujer</v>
      </c>
      <c r="D198" s="121" t="str">
        <f t="shared" ca="1" si="11"/>
        <v>trabajador</v>
      </c>
      <c r="E198" s="121">
        <f t="shared" ca="1" si="12"/>
        <v>51</v>
      </c>
      <c r="F198" s="121">
        <f t="shared" ca="1" si="13"/>
        <v>86.26</v>
      </c>
      <c r="G198" s="121">
        <f t="shared" ca="1" si="14"/>
        <v>1.97</v>
      </c>
    </row>
    <row r="199" spans="2:7" x14ac:dyDescent="0.25">
      <c r="B199" s="121">
        <v>181</v>
      </c>
      <c r="C199" s="121" t="str">
        <f t="shared" ca="1" si="10"/>
        <v>hombre</v>
      </c>
      <c r="D199" s="121" t="str">
        <f t="shared" ca="1" si="11"/>
        <v>profesionista</v>
      </c>
      <c r="E199" s="121">
        <f t="shared" ca="1" si="12"/>
        <v>67</v>
      </c>
      <c r="F199" s="121">
        <f t="shared" ca="1" si="13"/>
        <v>51.16</v>
      </c>
      <c r="G199" s="121">
        <f t="shared" ca="1" si="14"/>
        <v>1.96</v>
      </c>
    </row>
    <row r="200" spans="2:7" x14ac:dyDescent="0.25">
      <c r="B200" s="121">
        <v>182</v>
      </c>
      <c r="C200" s="121" t="str">
        <f t="shared" ca="1" si="10"/>
        <v>mujer</v>
      </c>
      <c r="D200" s="121" t="str">
        <f t="shared" ca="1" si="11"/>
        <v>profesionista</v>
      </c>
      <c r="E200" s="121">
        <f t="shared" ca="1" si="12"/>
        <v>81</v>
      </c>
      <c r="F200" s="121">
        <f t="shared" ca="1" si="13"/>
        <v>53.32</v>
      </c>
      <c r="G200" s="121">
        <f t="shared" ca="1" si="14"/>
        <v>1.67</v>
      </c>
    </row>
    <row r="201" spans="2:7" x14ac:dyDescent="0.25">
      <c r="B201" s="121">
        <v>183</v>
      </c>
      <c r="C201" s="121" t="str">
        <f t="shared" ca="1" si="10"/>
        <v>mujer</v>
      </c>
      <c r="D201" s="121" t="str">
        <f t="shared" ca="1" si="11"/>
        <v>operador</v>
      </c>
      <c r="E201" s="121">
        <f t="shared" ca="1" si="12"/>
        <v>53</v>
      </c>
      <c r="F201" s="121">
        <f t="shared" ca="1" si="13"/>
        <v>66.900000000000006</v>
      </c>
      <c r="G201" s="121">
        <f t="shared" ca="1" si="14"/>
        <v>1.24</v>
      </c>
    </row>
    <row r="202" spans="2:7" x14ac:dyDescent="0.25">
      <c r="B202" s="121">
        <v>184</v>
      </c>
      <c r="C202" s="121" t="str">
        <f t="shared" ca="1" si="10"/>
        <v>mujer</v>
      </c>
      <c r="D202" s="121" t="str">
        <f t="shared" ca="1" si="11"/>
        <v>operador</v>
      </c>
      <c r="E202" s="121">
        <f t="shared" ca="1" si="12"/>
        <v>55</v>
      </c>
      <c r="F202" s="121">
        <f t="shared" ca="1" si="13"/>
        <v>43.59</v>
      </c>
      <c r="G202" s="121">
        <f t="shared" ca="1" si="14"/>
        <v>1.77</v>
      </c>
    </row>
    <row r="203" spans="2:7" x14ac:dyDescent="0.25">
      <c r="B203" s="121">
        <v>185</v>
      </c>
      <c r="C203" s="121" t="str">
        <f t="shared" ca="1" si="10"/>
        <v>hombre</v>
      </c>
      <c r="D203" s="121" t="str">
        <f t="shared" ca="1" si="11"/>
        <v>operador</v>
      </c>
      <c r="E203" s="121">
        <f t="shared" ca="1" si="12"/>
        <v>71</v>
      </c>
      <c r="F203" s="121">
        <f t="shared" ca="1" si="13"/>
        <v>86.73</v>
      </c>
      <c r="G203" s="121">
        <f t="shared" ca="1" si="14"/>
        <v>1.1000000000000001</v>
      </c>
    </row>
    <row r="204" spans="2:7" x14ac:dyDescent="0.25">
      <c r="B204" s="121">
        <v>186</v>
      </c>
      <c r="C204" s="121" t="str">
        <f t="shared" ca="1" si="10"/>
        <v>mujer</v>
      </c>
      <c r="D204" s="121" t="str">
        <f t="shared" ca="1" si="11"/>
        <v>profesionista</v>
      </c>
      <c r="E204" s="121">
        <f t="shared" ca="1" si="12"/>
        <v>26</v>
      </c>
      <c r="F204" s="121">
        <f t="shared" ca="1" si="13"/>
        <v>20.32</v>
      </c>
      <c r="G204" s="121">
        <f t="shared" ca="1" si="14"/>
        <v>1.96</v>
      </c>
    </row>
    <row r="205" spans="2:7" x14ac:dyDescent="0.25">
      <c r="B205" s="121">
        <v>187</v>
      </c>
      <c r="C205" s="121" t="str">
        <f t="shared" ca="1" si="10"/>
        <v>mujer</v>
      </c>
      <c r="D205" s="121" t="str">
        <f t="shared" ca="1" si="11"/>
        <v>comerciante</v>
      </c>
      <c r="E205" s="121">
        <f t="shared" ca="1" si="12"/>
        <v>89</v>
      </c>
      <c r="F205" s="121">
        <f t="shared" ca="1" si="13"/>
        <v>95.05</v>
      </c>
      <c r="G205" s="121">
        <f t="shared" ca="1" si="14"/>
        <v>1.57</v>
      </c>
    </row>
    <row r="206" spans="2:7" x14ac:dyDescent="0.25">
      <c r="B206" s="121">
        <v>188</v>
      </c>
      <c r="C206" s="121" t="str">
        <f t="shared" ca="1" si="10"/>
        <v>mujer</v>
      </c>
      <c r="D206" s="121" t="str">
        <f t="shared" ca="1" si="11"/>
        <v>funcionario</v>
      </c>
      <c r="E206" s="121">
        <f t="shared" ca="1" si="12"/>
        <v>72</v>
      </c>
      <c r="F206" s="121">
        <f t="shared" ca="1" si="13"/>
        <v>87.11</v>
      </c>
      <c r="G206" s="121">
        <f t="shared" ca="1" si="14"/>
        <v>1.59</v>
      </c>
    </row>
    <row r="207" spans="2:7" x14ac:dyDescent="0.25">
      <c r="B207" s="121">
        <v>189</v>
      </c>
      <c r="C207" s="121" t="str">
        <f t="shared" ca="1" si="10"/>
        <v>mujer</v>
      </c>
      <c r="D207" s="121" t="str">
        <f t="shared" ca="1" si="11"/>
        <v>profesionista</v>
      </c>
      <c r="E207" s="121">
        <f t="shared" ca="1" si="12"/>
        <v>58</v>
      </c>
      <c r="F207" s="121">
        <f t="shared" ca="1" si="13"/>
        <v>92.66</v>
      </c>
      <c r="G207" s="121">
        <f t="shared" ca="1" si="14"/>
        <v>1.42</v>
      </c>
    </row>
    <row r="208" spans="2:7" x14ac:dyDescent="0.25">
      <c r="B208" s="121">
        <v>190</v>
      </c>
      <c r="C208" s="121" t="str">
        <f t="shared" ca="1" si="10"/>
        <v>hombre</v>
      </c>
      <c r="D208" s="121" t="str">
        <f t="shared" ca="1" si="11"/>
        <v>trabajador</v>
      </c>
      <c r="E208" s="121">
        <f t="shared" ca="1" si="12"/>
        <v>73</v>
      </c>
      <c r="F208" s="121">
        <f t="shared" ca="1" si="13"/>
        <v>85.85</v>
      </c>
      <c r="G208" s="121">
        <f t="shared" ca="1" si="14"/>
        <v>1.48</v>
      </c>
    </row>
    <row r="209" spans="2:7" x14ac:dyDescent="0.25">
      <c r="B209" s="121">
        <v>191</v>
      </c>
      <c r="C209" s="121" t="str">
        <f t="shared" ca="1" si="10"/>
        <v>mujer</v>
      </c>
      <c r="D209" s="121" t="str">
        <f t="shared" ca="1" si="11"/>
        <v>funcionario</v>
      </c>
      <c r="E209" s="121">
        <f t="shared" ca="1" si="12"/>
        <v>40</v>
      </c>
      <c r="F209" s="121">
        <f t="shared" ca="1" si="13"/>
        <v>32.06</v>
      </c>
      <c r="G209" s="121">
        <f t="shared" ca="1" si="14"/>
        <v>1.42</v>
      </c>
    </row>
    <row r="210" spans="2:7" x14ac:dyDescent="0.25">
      <c r="B210" s="121">
        <v>192</v>
      </c>
      <c r="C210" s="121" t="str">
        <f t="shared" ca="1" si="10"/>
        <v>mujer</v>
      </c>
      <c r="D210" s="121" t="str">
        <f t="shared" ca="1" si="11"/>
        <v>trabajador</v>
      </c>
      <c r="E210" s="121">
        <f t="shared" ca="1" si="12"/>
        <v>14</v>
      </c>
      <c r="F210" s="121">
        <f t="shared" ca="1" si="13"/>
        <v>64.41</v>
      </c>
      <c r="G210" s="121">
        <f t="shared" ca="1" si="14"/>
        <v>1.52</v>
      </c>
    </row>
    <row r="211" spans="2:7" x14ac:dyDescent="0.25">
      <c r="B211" s="121">
        <v>193</v>
      </c>
      <c r="C211" s="121" t="str">
        <f t="shared" ca="1" si="10"/>
        <v>hombre</v>
      </c>
      <c r="D211" s="121" t="str">
        <f t="shared" ca="1" si="11"/>
        <v>trabajador</v>
      </c>
      <c r="E211" s="121">
        <f t="shared" ca="1" si="12"/>
        <v>55</v>
      </c>
      <c r="F211" s="121">
        <f t="shared" ca="1" si="13"/>
        <v>46.83</v>
      </c>
      <c r="G211" s="121">
        <f t="shared" ca="1" si="14"/>
        <v>1.5</v>
      </c>
    </row>
    <row r="212" spans="2:7" x14ac:dyDescent="0.25">
      <c r="B212" s="121">
        <v>194</v>
      </c>
      <c r="C212" s="121" t="str">
        <f t="shared" ref="C212:C275" ca="1" si="15">IF(RANDBETWEEN(0,1)=0,"mujer","hombre")</f>
        <v>hombre</v>
      </c>
      <c r="D212" s="121" t="str">
        <f t="shared" ref="D212:D275" ca="1" si="16">CHOOSE(RANDBETWEEN(1,5), $Q$19,$Q$20,$Q$21,$Q$22,$Q$23,$Q$24)</f>
        <v>profesionista</v>
      </c>
      <c r="E212" s="121">
        <f t="shared" ref="E212:E275" ca="1" si="17">RANDBETWEEN(10,90)</f>
        <v>65</v>
      </c>
      <c r="F212" s="121">
        <f t="shared" ref="F212:F275" ca="1" si="18">RANDBETWEEN(2000,10000)/100</f>
        <v>74.849999999999994</v>
      </c>
      <c r="G212" s="121">
        <f t="shared" ref="G212:G275" ca="1" si="19">RANDBETWEEN(100,200)/100</f>
        <v>1.01</v>
      </c>
    </row>
    <row r="213" spans="2:7" x14ac:dyDescent="0.25">
      <c r="B213" s="121">
        <v>195</v>
      </c>
      <c r="C213" s="121" t="str">
        <f t="shared" ca="1" si="15"/>
        <v>hombre</v>
      </c>
      <c r="D213" s="121" t="str">
        <f t="shared" ca="1" si="16"/>
        <v>operador</v>
      </c>
      <c r="E213" s="121">
        <f t="shared" ca="1" si="17"/>
        <v>79</v>
      </c>
      <c r="F213" s="121">
        <f t="shared" ca="1" si="18"/>
        <v>96.18</v>
      </c>
      <c r="G213" s="121">
        <f t="shared" ca="1" si="19"/>
        <v>1.95</v>
      </c>
    </row>
    <row r="214" spans="2:7" x14ac:dyDescent="0.25">
      <c r="B214" s="121">
        <v>196</v>
      </c>
      <c r="C214" s="121" t="str">
        <f t="shared" ca="1" si="15"/>
        <v>hombre</v>
      </c>
      <c r="D214" s="121" t="str">
        <f t="shared" ca="1" si="16"/>
        <v>operador</v>
      </c>
      <c r="E214" s="121">
        <f t="shared" ca="1" si="17"/>
        <v>40</v>
      </c>
      <c r="F214" s="121">
        <f t="shared" ca="1" si="18"/>
        <v>51.52</v>
      </c>
      <c r="G214" s="121">
        <f t="shared" ca="1" si="19"/>
        <v>1.44</v>
      </c>
    </row>
    <row r="215" spans="2:7" x14ac:dyDescent="0.25">
      <c r="B215" s="121">
        <v>197</v>
      </c>
      <c r="C215" s="121" t="str">
        <f t="shared" ca="1" si="15"/>
        <v>hombre</v>
      </c>
      <c r="D215" s="121" t="str">
        <f t="shared" ca="1" si="16"/>
        <v>comerciante</v>
      </c>
      <c r="E215" s="121">
        <f t="shared" ca="1" si="17"/>
        <v>18</v>
      </c>
      <c r="F215" s="121">
        <f t="shared" ca="1" si="18"/>
        <v>28.8</v>
      </c>
      <c r="G215" s="121">
        <f t="shared" ca="1" si="19"/>
        <v>1.88</v>
      </c>
    </row>
    <row r="216" spans="2:7" x14ac:dyDescent="0.25">
      <c r="B216" s="121">
        <v>198</v>
      </c>
      <c r="C216" s="121" t="str">
        <f t="shared" ca="1" si="15"/>
        <v>mujer</v>
      </c>
      <c r="D216" s="121" t="str">
        <f t="shared" ca="1" si="16"/>
        <v>operador</v>
      </c>
      <c r="E216" s="121">
        <f t="shared" ca="1" si="17"/>
        <v>66</v>
      </c>
      <c r="F216" s="121">
        <f t="shared" ca="1" si="18"/>
        <v>73.34</v>
      </c>
      <c r="G216" s="121">
        <f t="shared" ca="1" si="19"/>
        <v>1.32</v>
      </c>
    </row>
    <row r="217" spans="2:7" x14ac:dyDescent="0.25">
      <c r="B217" s="121">
        <v>199</v>
      </c>
      <c r="C217" s="121" t="str">
        <f t="shared" ca="1" si="15"/>
        <v>hombre</v>
      </c>
      <c r="D217" s="121" t="str">
        <f t="shared" ca="1" si="16"/>
        <v>profesionista</v>
      </c>
      <c r="E217" s="121">
        <f t="shared" ca="1" si="17"/>
        <v>37</v>
      </c>
      <c r="F217" s="121">
        <f t="shared" ca="1" si="18"/>
        <v>81.03</v>
      </c>
      <c r="G217" s="121">
        <f t="shared" ca="1" si="19"/>
        <v>1.68</v>
      </c>
    </row>
    <row r="218" spans="2:7" x14ac:dyDescent="0.25">
      <c r="B218" s="121">
        <v>200</v>
      </c>
      <c r="C218" s="121" t="str">
        <f t="shared" ca="1" si="15"/>
        <v>hombre</v>
      </c>
      <c r="D218" s="121" t="str">
        <f t="shared" ca="1" si="16"/>
        <v>trabajador</v>
      </c>
      <c r="E218" s="121">
        <f t="shared" ca="1" si="17"/>
        <v>51</v>
      </c>
      <c r="F218" s="121">
        <f t="shared" ca="1" si="18"/>
        <v>79.8</v>
      </c>
      <c r="G218" s="121">
        <f t="shared" ca="1" si="19"/>
        <v>1.89</v>
      </c>
    </row>
    <row r="219" spans="2:7" x14ac:dyDescent="0.25">
      <c r="B219" s="121">
        <v>201</v>
      </c>
      <c r="C219" s="121" t="str">
        <f t="shared" ca="1" si="15"/>
        <v>mujer</v>
      </c>
      <c r="D219" s="121" t="str">
        <f t="shared" ca="1" si="16"/>
        <v>comerciante</v>
      </c>
      <c r="E219" s="121">
        <f t="shared" ca="1" si="17"/>
        <v>13</v>
      </c>
      <c r="F219" s="121">
        <f t="shared" ca="1" si="18"/>
        <v>63.04</v>
      </c>
      <c r="G219" s="121">
        <f t="shared" ca="1" si="19"/>
        <v>1.84</v>
      </c>
    </row>
    <row r="220" spans="2:7" x14ac:dyDescent="0.25">
      <c r="B220" s="121">
        <v>202</v>
      </c>
      <c r="C220" s="121" t="str">
        <f t="shared" ca="1" si="15"/>
        <v>hombre</v>
      </c>
      <c r="D220" s="121" t="str">
        <f t="shared" ca="1" si="16"/>
        <v>operador</v>
      </c>
      <c r="E220" s="121">
        <f t="shared" ca="1" si="17"/>
        <v>79</v>
      </c>
      <c r="F220" s="121">
        <f t="shared" ca="1" si="18"/>
        <v>23.74</v>
      </c>
      <c r="G220" s="121">
        <f t="shared" ca="1" si="19"/>
        <v>1.63</v>
      </c>
    </row>
    <row r="221" spans="2:7" x14ac:dyDescent="0.25">
      <c r="B221" s="121">
        <v>203</v>
      </c>
      <c r="C221" s="121" t="str">
        <f t="shared" ca="1" si="15"/>
        <v>mujer</v>
      </c>
      <c r="D221" s="121" t="str">
        <f t="shared" ca="1" si="16"/>
        <v>trabajador</v>
      </c>
      <c r="E221" s="121">
        <f t="shared" ca="1" si="17"/>
        <v>63</v>
      </c>
      <c r="F221" s="121">
        <f t="shared" ca="1" si="18"/>
        <v>55.01</v>
      </c>
      <c r="G221" s="121">
        <f t="shared" ca="1" si="19"/>
        <v>1.31</v>
      </c>
    </row>
    <row r="222" spans="2:7" x14ac:dyDescent="0.25">
      <c r="B222" s="121">
        <v>204</v>
      </c>
      <c r="C222" s="121" t="str">
        <f t="shared" ca="1" si="15"/>
        <v>mujer</v>
      </c>
      <c r="D222" s="121" t="str">
        <f t="shared" ca="1" si="16"/>
        <v>trabajador</v>
      </c>
      <c r="E222" s="121">
        <f t="shared" ca="1" si="17"/>
        <v>58</v>
      </c>
      <c r="F222" s="121">
        <f t="shared" ca="1" si="18"/>
        <v>43.44</v>
      </c>
      <c r="G222" s="121">
        <f t="shared" ca="1" si="19"/>
        <v>1.49</v>
      </c>
    </row>
    <row r="223" spans="2:7" x14ac:dyDescent="0.25">
      <c r="B223" s="121">
        <v>205</v>
      </c>
      <c r="C223" s="121" t="str">
        <f t="shared" ca="1" si="15"/>
        <v>hombre</v>
      </c>
      <c r="D223" s="121" t="str">
        <f t="shared" ca="1" si="16"/>
        <v>comerciante</v>
      </c>
      <c r="E223" s="121">
        <f t="shared" ca="1" si="17"/>
        <v>50</v>
      </c>
      <c r="F223" s="121">
        <f t="shared" ca="1" si="18"/>
        <v>41.55</v>
      </c>
      <c r="G223" s="121">
        <f t="shared" ca="1" si="19"/>
        <v>1.33</v>
      </c>
    </row>
    <row r="224" spans="2:7" x14ac:dyDescent="0.25">
      <c r="B224" s="121">
        <v>206</v>
      </c>
      <c r="C224" s="121" t="str">
        <f t="shared" ca="1" si="15"/>
        <v>hombre</v>
      </c>
      <c r="D224" s="121" t="str">
        <f t="shared" ca="1" si="16"/>
        <v>comerciante</v>
      </c>
      <c r="E224" s="121">
        <f t="shared" ca="1" si="17"/>
        <v>30</v>
      </c>
      <c r="F224" s="121">
        <f t="shared" ca="1" si="18"/>
        <v>34.58</v>
      </c>
      <c r="G224" s="121">
        <f t="shared" ca="1" si="19"/>
        <v>1.08</v>
      </c>
    </row>
    <row r="225" spans="2:7" x14ac:dyDescent="0.25">
      <c r="B225" s="121">
        <v>207</v>
      </c>
      <c r="C225" s="121" t="str">
        <f t="shared" ca="1" si="15"/>
        <v>hombre</v>
      </c>
      <c r="D225" s="121" t="str">
        <f t="shared" ca="1" si="16"/>
        <v>operador</v>
      </c>
      <c r="E225" s="121">
        <f t="shared" ca="1" si="17"/>
        <v>41</v>
      </c>
      <c r="F225" s="121">
        <f t="shared" ca="1" si="18"/>
        <v>46.73</v>
      </c>
      <c r="G225" s="121">
        <f t="shared" ca="1" si="19"/>
        <v>2</v>
      </c>
    </row>
    <row r="226" spans="2:7" x14ac:dyDescent="0.25">
      <c r="B226" s="121">
        <v>208</v>
      </c>
      <c r="C226" s="121" t="str">
        <f t="shared" ca="1" si="15"/>
        <v>mujer</v>
      </c>
      <c r="D226" s="121" t="str">
        <f t="shared" ca="1" si="16"/>
        <v>comerciante</v>
      </c>
      <c r="E226" s="121">
        <f t="shared" ca="1" si="17"/>
        <v>35</v>
      </c>
      <c r="F226" s="121">
        <f t="shared" ca="1" si="18"/>
        <v>60.46</v>
      </c>
      <c r="G226" s="121">
        <f t="shared" ca="1" si="19"/>
        <v>1.85</v>
      </c>
    </row>
    <row r="227" spans="2:7" x14ac:dyDescent="0.25">
      <c r="B227" s="121">
        <v>209</v>
      </c>
      <c r="C227" s="121" t="str">
        <f t="shared" ca="1" si="15"/>
        <v>hombre</v>
      </c>
      <c r="D227" s="121" t="str">
        <f t="shared" ca="1" si="16"/>
        <v>comerciante</v>
      </c>
      <c r="E227" s="121">
        <f t="shared" ca="1" si="17"/>
        <v>66</v>
      </c>
      <c r="F227" s="121">
        <f t="shared" ca="1" si="18"/>
        <v>52.79</v>
      </c>
      <c r="G227" s="121">
        <f t="shared" ca="1" si="19"/>
        <v>1.79</v>
      </c>
    </row>
    <row r="228" spans="2:7" x14ac:dyDescent="0.25">
      <c r="B228" s="121">
        <v>210</v>
      </c>
      <c r="C228" s="121" t="str">
        <f t="shared" ca="1" si="15"/>
        <v>mujer</v>
      </c>
      <c r="D228" s="121" t="str">
        <f t="shared" ca="1" si="16"/>
        <v>profesionista</v>
      </c>
      <c r="E228" s="121">
        <f t="shared" ca="1" si="17"/>
        <v>63</v>
      </c>
      <c r="F228" s="121">
        <f t="shared" ca="1" si="18"/>
        <v>51.01</v>
      </c>
      <c r="G228" s="121">
        <f t="shared" ca="1" si="19"/>
        <v>1.63</v>
      </c>
    </row>
    <row r="229" spans="2:7" x14ac:dyDescent="0.25">
      <c r="B229" s="121">
        <v>211</v>
      </c>
      <c r="C229" s="121" t="str">
        <f t="shared" ca="1" si="15"/>
        <v>mujer</v>
      </c>
      <c r="D229" s="121" t="str">
        <f t="shared" ca="1" si="16"/>
        <v>operador</v>
      </c>
      <c r="E229" s="121">
        <f t="shared" ca="1" si="17"/>
        <v>71</v>
      </c>
      <c r="F229" s="121">
        <f t="shared" ca="1" si="18"/>
        <v>23.9</v>
      </c>
      <c r="G229" s="121">
        <f t="shared" ca="1" si="19"/>
        <v>1.97</v>
      </c>
    </row>
    <row r="230" spans="2:7" x14ac:dyDescent="0.25">
      <c r="B230" s="121">
        <v>212</v>
      </c>
      <c r="C230" s="121" t="str">
        <f t="shared" ca="1" si="15"/>
        <v>hombre</v>
      </c>
      <c r="D230" s="121" t="str">
        <f t="shared" ca="1" si="16"/>
        <v>profesionista</v>
      </c>
      <c r="E230" s="121">
        <f t="shared" ca="1" si="17"/>
        <v>38</v>
      </c>
      <c r="F230" s="121">
        <f t="shared" ca="1" si="18"/>
        <v>83.2</v>
      </c>
      <c r="G230" s="121">
        <f t="shared" ca="1" si="19"/>
        <v>1.61</v>
      </c>
    </row>
    <row r="231" spans="2:7" x14ac:dyDescent="0.25">
      <c r="B231" s="121">
        <v>213</v>
      </c>
      <c r="C231" s="121" t="str">
        <f t="shared" ca="1" si="15"/>
        <v>hombre</v>
      </c>
      <c r="D231" s="121" t="str">
        <f t="shared" ca="1" si="16"/>
        <v>funcionario</v>
      </c>
      <c r="E231" s="121">
        <f t="shared" ca="1" si="17"/>
        <v>41</v>
      </c>
      <c r="F231" s="121">
        <f t="shared" ca="1" si="18"/>
        <v>75.23</v>
      </c>
      <c r="G231" s="121">
        <f t="shared" ca="1" si="19"/>
        <v>1.83</v>
      </c>
    </row>
    <row r="232" spans="2:7" x14ac:dyDescent="0.25">
      <c r="B232" s="121">
        <v>214</v>
      </c>
      <c r="C232" s="121" t="str">
        <f t="shared" ca="1" si="15"/>
        <v>mujer</v>
      </c>
      <c r="D232" s="121" t="str">
        <f t="shared" ca="1" si="16"/>
        <v>trabajador</v>
      </c>
      <c r="E232" s="121">
        <f t="shared" ca="1" si="17"/>
        <v>59</v>
      </c>
      <c r="F232" s="121">
        <f t="shared" ca="1" si="18"/>
        <v>51.94</v>
      </c>
      <c r="G232" s="121">
        <f t="shared" ca="1" si="19"/>
        <v>1.66</v>
      </c>
    </row>
    <row r="233" spans="2:7" x14ac:dyDescent="0.25">
      <c r="B233" s="121">
        <v>215</v>
      </c>
      <c r="C233" s="121" t="str">
        <f t="shared" ca="1" si="15"/>
        <v>hombre</v>
      </c>
      <c r="D233" s="121" t="str">
        <f t="shared" ca="1" si="16"/>
        <v>funcionario</v>
      </c>
      <c r="E233" s="121">
        <f t="shared" ca="1" si="17"/>
        <v>90</v>
      </c>
      <c r="F233" s="121">
        <f t="shared" ca="1" si="18"/>
        <v>61.83</v>
      </c>
      <c r="G233" s="121">
        <f t="shared" ca="1" si="19"/>
        <v>1.1000000000000001</v>
      </c>
    </row>
    <row r="234" spans="2:7" x14ac:dyDescent="0.25">
      <c r="B234" s="121">
        <v>216</v>
      </c>
      <c r="C234" s="121" t="str">
        <f t="shared" ca="1" si="15"/>
        <v>mujer</v>
      </c>
      <c r="D234" s="121" t="str">
        <f t="shared" ca="1" si="16"/>
        <v>operador</v>
      </c>
      <c r="E234" s="121">
        <f t="shared" ca="1" si="17"/>
        <v>37</v>
      </c>
      <c r="F234" s="121">
        <f t="shared" ca="1" si="18"/>
        <v>31.84</v>
      </c>
      <c r="G234" s="121">
        <f t="shared" ca="1" si="19"/>
        <v>1.1599999999999999</v>
      </c>
    </row>
    <row r="235" spans="2:7" x14ac:dyDescent="0.25">
      <c r="B235" s="121">
        <v>217</v>
      </c>
      <c r="C235" s="121" t="str">
        <f t="shared" ca="1" si="15"/>
        <v>hombre</v>
      </c>
      <c r="D235" s="121" t="str">
        <f t="shared" ca="1" si="16"/>
        <v>funcionario</v>
      </c>
      <c r="E235" s="121">
        <f t="shared" ca="1" si="17"/>
        <v>33</v>
      </c>
      <c r="F235" s="121">
        <f t="shared" ca="1" si="18"/>
        <v>45.76</v>
      </c>
      <c r="G235" s="121">
        <f t="shared" ca="1" si="19"/>
        <v>1.27</v>
      </c>
    </row>
    <row r="236" spans="2:7" x14ac:dyDescent="0.25">
      <c r="B236" s="121">
        <v>218</v>
      </c>
      <c r="C236" s="121" t="str">
        <f t="shared" ca="1" si="15"/>
        <v>hombre</v>
      </c>
      <c r="D236" s="121" t="str">
        <f t="shared" ca="1" si="16"/>
        <v>funcionario</v>
      </c>
      <c r="E236" s="121">
        <f t="shared" ca="1" si="17"/>
        <v>76</v>
      </c>
      <c r="F236" s="121">
        <f t="shared" ca="1" si="18"/>
        <v>59.38</v>
      </c>
      <c r="G236" s="121">
        <f t="shared" ca="1" si="19"/>
        <v>1.98</v>
      </c>
    </row>
    <row r="237" spans="2:7" x14ac:dyDescent="0.25">
      <c r="B237" s="121">
        <v>219</v>
      </c>
      <c r="C237" s="121" t="str">
        <f t="shared" ca="1" si="15"/>
        <v>hombre</v>
      </c>
      <c r="D237" s="121" t="str">
        <f t="shared" ca="1" si="16"/>
        <v>profesionista</v>
      </c>
      <c r="E237" s="121">
        <f t="shared" ca="1" si="17"/>
        <v>19</v>
      </c>
      <c r="F237" s="121">
        <f t="shared" ca="1" si="18"/>
        <v>30.61</v>
      </c>
      <c r="G237" s="121">
        <f t="shared" ca="1" si="19"/>
        <v>1.5</v>
      </c>
    </row>
    <row r="238" spans="2:7" x14ac:dyDescent="0.25">
      <c r="B238" s="121">
        <v>220</v>
      </c>
      <c r="C238" s="121" t="str">
        <f t="shared" ca="1" si="15"/>
        <v>mujer</v>
      </c>
      <c r="D238" s="121" t="str">
        <f t="shared" ca="1" si="16"/>
        <v>comerciante</v>
      </c>
      <c r="E238" s="121">
        <f t="shared" ca="1" si="17"/>
        <v>29</v>
      </c>
      <c r="F238" s="121">
        <f t="shared" ca="1" si="18"/>
        <v>26.51</v>
      </c>
      <c r="G238" s="121">
        <f t="shared" ca="1" si="19"/>
        <v>1.81</v>
      </c>
    </row>
    <row r="239" spans="2:7" x14ac:dyDescent="0.25">
      <c r="B239" s="121">
        <v>221</v>
      </c>
      <c r="C239" s="121" t="str">
        <f t="shared" ca="1" si="15"/>
        <v>mujer</v>
      </c>
      <c r="D239" s="121" t="str">
        <f t="shared" ca="1" si="16"/>
        <v>operador</v>
      </c>
      <c r="E239" s="121">
        <f t="shared" ca="1" si="17"/>
        <v>49</v>
      </c>
      <c r="F239" s="121">
        <f t="shared" ca="1" si="18"/>
        <v>62.17</v>
      </c>
      <c r="G239" s="121">
        <f t="shared" ca="1" si="19"/>
        <v>1.05</v>
      </c>
    </row>
    <row r="240" spans="2:7" x14ac:dyDescent="0.25">
      <c r="B240" s="121">
        <v>222</v>
      </c>
      <c r="C240" s="121" t="str">
        <f t="shared" ca="1" si="15"/>
        <v>hombre</v>
      </c>
      <c r="D240" s="121" t="str">
        <f t="shared" ca="1" si="16"/>
        <v>operador</v>
      </c>
      <c r="E240" s="121">
        <f t="shared" ca="1" si="17"/>
        <v>63</v>
      </c>
      <c r="F240" s="121">
        <f t="shared" ca="1" si="18"/>
        <v>72.92</v>
      </c>
      <c r="G240" s="121">
        <f t="shared" ca="1" si="19"/>
        <v>1.17</v>
      </c>
    </row>
    <row r="241" spans="2:7" x14ac:dyDescent="0.25">
      <c r="B241" s="121">
        <v>223</v>
      </c>
      <c r="C241" s="121" t="str">
        <f t="shared" ca="1" si="15"/>
        <v>mujer</v>
      </c>
      <c r="D241" s="121" t="str">
        <f t="shared" ca="1" si="16"/>
        <v>operador</v>
      </c>
      <c r="E241" s="121">
        <f t="shared" ca="1" si="17"/>
        <v>57</v>
      </c>
      <c r="F241" s="121">
        <f t="shared" ca="1" si="18"/>
        <v>87.53</v>
      </c>
      <c r="G241" s="121">
        <f t="shared" ca="1" si="19"/>
        <v>1.91</v>
      </c>
    </row>
    <row r="242" spans="2:7" x14ac:dyDescent="0.25">
      <c r="B242" s="121">
        <v>224</v>
      </c>
      <c r="C242" s="121" t="str">
        <f t="shared" ca="1" si="15"/>
        <v>mujer</v>
      </c>
      <c r="D242" s="121" t="str">
        <f t="shared" ca="1" si="16"/>
        <v>profesionista</v>
      </c>
      <c r="E242" s="121">
        <f t="shared" ca="1" si="17"/>
        <v>23</v>
      </c>
      <c r="F242" s="121">
        <f t="shared" ca="1" si="18"/>
        <v>79.040000000000006</v>
      </c>
      <c r="G242" s="121">
        <f t="shared" ca="1" si="19"/>
        <v>1.7</v>
      </c>
    </row>
    <row r="243" spans="2:7" x14ac:dyDescent="0.25">
      <c r="B243" s="121">
        <v>225</v>
      </c>
      <c r="C243" s="121" t="str">
        <f t="shared" ca="1" si="15"/>
        <v>mujer</v>
      </c>
      <c r="D243" s="121" t="str">
        <f t="shared" ca="1" si="16"/>
        <v>profesionista</v>
      </c>
      <c r="E243" s="121">
        <f t="shared" ca="1" si="17"/>
        <v>20</v>
      </c>
      <c r="F243" s="121">
        <f t="shared" ca="1" si="18"/>
        <v>48.06</v>
      </c>
      <c r="G243" s="121">
        <f t="shared" ca="1" si="19"/>
        <v>1.51</v>
      </c>
    </row>
    <row r="244" spans="2:7" x14ac:dyDescent="0.25">
      <c r="B244" s="121">
        <v>226</v>
      </c>
      <c r="C244" s="121" t="str">
        <f t="shared" ca="1" si="15"/>
        <v>hombre</v>
      </c>
      <c r="D244" s="121" t="str">
        <f t="shared" ca="1" si="16"/>
        <v>profesionista</v>
      </c>
      <c r="E244" s="121">
        <f t="shared" ca="1" si="17"/>
        <v>56</v>
      </c>
      <c r="F244" s="121">
        <f t="shared" ca="1" si="18"/>
        <v>21.5</v>
      </c>
      <c r="G244" s="121">
        <f t="shared" ca="1" si="19"/>
        <v>1.25</v>
      </c>
    </row>
    <row r="245" spans="2:7" x14ac:dyDescent="0.25">
      <c r="B245" s="121">
        <v>227</v>
      </c>
      <c r="C245" s="121" t="str">
        <f t="shared" ca="1" si="15"/>
        <v>hombre</v>
      </c>
      <c r="D245" s="121" t="str">
        <f t="shared" ca="1" si="16"/>
        <v>trabajador</v>
      </c>
      <c r="E245" s="121">
        <f t="shared" ca="1" si="17"/>
        <v>87</v>
      </c>
      <c r="F245" s="121">
        <f t="shared" ca="1" si="18"/>
        <v>71.650000000000006</v>
      </c>
      <c r="G245" s="121">
        <f t="shared" ca="1" si="19"/>
        <v>1.1100000000000001</v>
      </c>
    </row>
    <row r="246" spans="2:7" x14ac:dyDescent="0.25">
      <c r="B246" s="121">
        <v>228</v>
      </c>
      <c r="C246" s="121" t="str">
        <f t="shared" ca="1" si="15"/>
        <v>mujer</v>
      </c>
      <c r="D246" s="121" t="str">
        <f t="shared" ca="1" si="16"/>
        <v>comerciante</v>
      </c>
      <c r="E246" s="121">
        <f t="shared" ca="1" si="17"/>
        <v>46</v>
      </c>
      <c r="F246" s="121">
        <f t="shared" ca="1" si="18"/>
        <v>40.99</v>
      </c>
      <c r="G246" s="121">
        <f t="shared" ca="1" si="19"/>
        <v>1.7</v>
      </c>
    </row>
    <row r="247" spans="2:7" x14ac:dyDescent="0.25">
      <c r="B247" s="121">
        <v>229</v>
      </c>
      <c r="C247" s="121" t="str">
        <f t="shared" ca="1" si="15"/>
        <v>hombre</v>
      </c>
      <c r="D247" s="121" t="str">
        <f t="shared" ca="1" si="16"/>
        <v>trabajador</v>
      </c>
      <c r="E247" s="121">
        <f t="shared" ca="1" si="17"/>
        <v>41</v>
      </c>
      <c r="F247" s="121">
        <f t="shared" ca="1" si="18"/>
        <v>92.62</v>
      </c>
      <c r="G247" s="121">
        <f t="shared" ca="1" si="19"/>
        <v>1.58</v>
      </c>
    </row>
    <row r="248" spans="2:7" x14ac:dyDescent="0.25">
      <c r="B248" s="121">
        <v>230</v>
      </c>
      <c r="C248" s="121" t="str">
        <f t="shared" ca="1" si="15"/>
        <v>mujer</v>
      </c>
      <c r="D248" s="121" t="str">
        <f t="shared" ca="1" si="16"/>
        <v>comerciante</v>
      </c>
      <c r="E248" s="121">
        <f t="shared" ca="1" si="17"/>
        <v>49</v>
      </c>
      <c r="F248" s="121">
        <f t="shared" ca="1" si="18"/>
        <v>70.760000000000005</v>
      </c>
      <c r="G248" s="121">
        <f t="shared" ca="1" si="19"/>
        <v>1.66</v>
      </c>
    </row>
    <row r="249" spans="2:7" x14ac:dyDescent="0.25">
      <c r="B249" s="121">
        <v>231</v>
      </c>
      <c r="C249" s="121" t="str">
        <f t="shared" ca="1" si="15"/>
        <v>hombre</v>
      </c>
      <c r="D249" s="121" t="str">
        <f t="shared" ca="1" si="16"/>
        <v>trabajador</v>
      </c>
      <c r="E249" s="121">
        <f t="shared" ca="1" si="17"/>
        <v>47</v>
      </c>
      <c r="F249" s="121">
        <f t="shared" ca="1" si="18"/>
        <v>72.38</v>
      </c>
      <c r="G249" s="121">
        <f t="shared" ca="1" si="19"/>
        <v>1.43</v>
      </c>
    </row>
    <row r="250" spans="2:7" x14ac:dyDescent="0.25">
      <c r="B250" s="121">
        <v>232</v>
      </c>
      <c r="C250" s="121" t="str">
        <f t="shared" ca="1" si="15"/>
        <v>hombre</v>
      </c>
      <c r="D250" s="121" t="str">
        <f t="shared" ca="1" si="16"/>
        <v>comerciante</v>
      </c>
      <c r="E250" s="121">
        <f t="shared" ca="1" si="17"/>
        <v>32</v>
      </c>
      <c r="F250" s="121">
        <f t="shared" ca="1" si="18"/>
        <v>54.28</v>
      </c>
      <c r="G250" s="121">
        <f t="shared" ca="1" si="19"/>
        <v>1.67</v>
      </c>
    </row>
    <row r="251" spans="2:7" x14ac:dyDescent="0.25">
      <c r="B251" s="121">
        <v>233</v>
      </c>
      <c r="C251" s="121" t="str">
        <f t="shared" ca="1" si="15"/>
        <v>hombre</v>
      </c>
      <c r="D251" s="121" t="str">
        <f t="shared" ca="1" si="16"/>
        <v>funcionario</v>
      </c>
      <c r="E251" s="121">
        <f t="shared" ca="1" si="17"/>
        <v>57</v>
      </c>
      <c r="F251" s="121">
        <f t="shared" ca="1" si="18"/>
        <v>88.43</v>
      </c>
      <c r="G251" s="121">
        <f t="shared" ca="1" si="19"/>
        <v>1.84</v>
      </c>
    </row>
    <row r="252" spans="2:7" x14ac:dyDescent="0.25">
      <c r="B252" s="121">
        <v>234</v>
      </c>
      <c r="C252" s="121" t="str">
        <f t="shared" ca="1" si="15"/>
        <v>mujer</v>
      </c>
      <c r="D252" s="121" t="str">
        <f t="shared" ca="1" si="16"/>
        <v>profesionista</v>
      </c>
      <c r="E252" s="121">
        <f t="shared" ca="1" si="17"/>
        <v>33</v>
      </c>
      <c r="F252" s="121">
        <f t="shared" ca="1" si="18"/>
        <v>29.01</v>
      </c>
      <c r="G252" s="121">
        <f t="shared" ca="1" si="19"/>
        <v>1.72</v>
      </c>
    </row>
    <row r="253" spans="2:7" x14ac:dyDescent="0.25">
      <c r="B253" s="121">
        <v>235</v>
      </c>
      <c r="C253" s="121" t="str">
        <f t="shared" ca="1" si="15"/>
        <v>hombre</v>
      </c>
      <c r="D253" s="121" t="str">
        <f t="shared" ca="1" si="16"/>
        <v>profesionista</v>
      </c>
      <c r="E253" s="121">
        <f t="shared" ca="1" si="17"/>
        <v>14</v>
      </c>
      <c r="F253" s="121">
        <f t="shared" ca="1" si="18"/>
        <v>74.34</v>
      </c>
      <c r="G253" s="121">
        <f t="shared" ca="1" si="19"/>
        <v>1.05</v>
      </c>
    </row>
    <row r="254" spans="2:7" x14ac:dyDescent="0.25">
      <c r="B254" s="121">
        <v>236</v>
      </c>
      <c r="C254" s="121" t="str">
        <f t="shared" ca="1" si="15"/>
        <v>hombre</v>
      </c>
      <c r="D254" s="121" t="str">
        <f t="shared" ca="1" si="16"/>
        <v>funcionario</v>
      </c>
      <c r="E254" s="121">
        <f t="shared" ca="1" si="17"/>
        <v>57</v>
      </c>
      <c r="F254" s="121">
        <f t="shared" ca="1" si="18"/>
        <v>51.85</v>
      </c>
      <c r="G254" s="121">
        <f t="shared" ca="1" si="19"/>
        <v>1.2</v>
      </c>
    </row>
    <row r="255" spans="2:7" x14ac:dyDescent="0.25">
      <c r="B255" s="121">
        <v>237</v>
      </c>
      <c r="C255" s="121" t="str">
        <f t="shared" ca="1" si="15"/>
        <v>hombre</v>
      </c>
      <c r="D255" s="121" t="str">
        <f t="shared" ca="1" si="16"/>
        <v>funcionario</v>
      </c>
      <c r="E255" s="121">
        <f t="shared" ca="1" si="17"/>
        <v>49</v>
      </c>
      <c r="F255" s="121">
        <f t="shared" ca="1" si="18"/>
        <v>86.97</v>
      </c>
      <c r="G255" s="121">
        <f t="shared" ca="1" si="19"/>
        <v>1.74</v>
      </c>
    </row>
    <row r="256" spans="2:7" x14ac:dyDescent="0.25">
      <c r="B256" s="121">
        <v>238</v>
      </c>
      <c r="C256" s="121" t="str">
        <f t="shared" ca="1" si="15"/>
        <v>mujer</v>
      </c>
      <c r="D256" s="121" t="str">
        <f t="shared" ca="1" si="16"/>
        <v>profesionista</v>
      </c>
      <c r="E256" s="121">
        <f t="shared" ca="1" si="17"/>
        <v>48</v>
      </c>
      <c r="F256" s="121">
        <f t="shared" ca="1" si="18"/>
        <v>64.11</v>
      </c>
      <c r="G256" s="121">
        <f t="shared" ca="1" si="19"/>
        <v>1.32</v>
      </c>
    </row>
    <row r="257" spans="2:7" x14ac:dyDescent="0.25">
      <c r="B257" s="121">
        <v>239</v>
      </c>
      <c r="C257" s="121" t="str">
        <f t="shared" ca="1" si="15"/>
        <v>mujer</v>
      </c>
      <c r="D257" s="121" t="str">
        <f t="shared" ca="1" si="16"/>
        <v>trabajador</v>
      </c>
      <c r="E257" s="121">
        <f t="shared" ca="1" si="17"/>
        <v>55</v>
      </c>
      <c r="F257" s="121">
        <f t="shared" ca="1" si="18"/>
        <v>20.05</v>
      </c>
      <c r="G257" s="121">
        <f t="shared" ca="1" si="19"/>
        <v>1.93</v>
      </c>
    </row>
    <row r="258" spans="2:7" x14ac:dyDescent="0.25">
      <c r="B258" s="121">
        <v>240</v>
      </c>
      <c r="C258" s="121" t="str">
        <f t="shared" ca="1" si="15"/>
        <v>mujer</v>
      </c>
      <c r="D258" s="121" t="str">
        <f t="shared" ca="1" si="16"/>
        <v>trabajador</v>
      </c>
      <c r="E258" s="121">
        <f t="shared" ca="1" si="17"/>
        <v>23</v>
      </c>
      <c r="F258" s="121">
        <f t="shared" ca="1" si="18"/>
        <v>37.56</v>
      </c>
      <c r="G258" s="121">
        <f t="shared" ca="1" si="19"/>
        <v>1.49</v>
      </c>
    </row>
    <row r="259" spans="2:7" x14ac:dyDescent="0.25">
      <c r="B259" s="121">
        <v>241</v>
      </c>
      <c r="C259" s="121" t="str">
        <f t="shared" ca="1" si="15"/>
        <v>mujer</v>
      </c>
      <c r="D259" s="121" t="str">
        <f t="shared" ca="1" si="16"/>
        <v>trabajador</v>
      </c>
      <c r="E259" s="121">
        <f t="shared" ca="1" si="17"/>
        <v>61</v>
      </c>
      <c r="F259" s="121">
        <f t="shared" ca="1" si="18"/>
        <v>27.59</v>
      </c>
      <c r="G259" s="121">
        <f t="shared" ca="1" si="19"/>
        <v>1.03</v>
      </c>
    </row>
    <row r="260" spans="2:7" x14ac:dyDescent="0.25">
      <c r="B260" s="121">
        <v>242</v>
      </c>
      <c r="C260" s="121" t="str">
        <f t="shared" ca="1" si="15"/>
        <v>hombre</v>
      </c>
      <c r="D260" s="121" t="str">
        <f t="shared" ca="1" si="16"/>
        <v>comerciante</v>
      </c>
      <c r="E260" s="121">
        <f t="shared" ca="1" si="17"/>
        <v>63</v>
      </c>
      <c r="F260" s="121">
        <f t="shared" ca="1" si="18"/>
        <v>77.23</v>
      </c>
      <c r="G260" s="121">
        <f t="shared" ca="1" si="19"/>
        <v>1.31</v>
      </c>
    </row>
    <row r="261" spans="2:7" x14ac:dyDescent="0.25">
      <c r="B261" s="121">
        <v>243</v>
      </c>
      <c r="C261" s="121" t="str">
        <f t="shared" ca="1" si="15"/>
        <v>mujer</v>
      </c>
      <c r="D261" s="121" t="str">
        <f t="shared" ca="1" si="16"/>
        <v>trabajador</v>
      </c>
      <c r="E261" s="121">
        <f t="shared" ca="1" si="17"/>
        <v>24</v>
      </c>
      <c r="F261" s="121">
        <f t="shared" ca="1" si="18"/>
        <v>84.1</v>
      </c>
      <c r="G261" s="121">
        <f t="shared" ca="1" si="19"/>
        <v>1.47</v>
      </c>
    </row>
    <row r="262" spans="2:7" x14ac:dyDescent="0.25">
      <c r="B262" s="121">
        <v>244</v>
      </c>
      <c r="C262" s="121" t="str">
        <f t="shared" ca="1" si="15"/>
        <v>hombre</v>
      </c>
      <c r="D262" s="121" t="str">
        <f t="shared" ca="1" si="16"/>
        <v>comerciante</v>
      </c>
      <c r="E262" s="121">
        <f t="shared" ca="1" si="17"/>
        <v>19</v>
      </c>
      <c r="F262" s="121">
        <f t="shared" ca="1" si="18"/>
        <v>67.19</v>
      </c>
      <c r="G262" s="121">
        <f t="shared" ca="1" si="19"/>
        <v>1.31</v>
      </c>
    </row>
    <row r="263" spans="2:7" x14ac:dyDescent="0.25">
      <c r="B263" s="121">
        <v>245</v>
      </c>
      <c r="C263" s="121" t="str">
        <f t="shared" ca="1" si="15"/>
        <v>hombre</v>
      </c>
      <c r="D263" s="121" t="str">
        <f t="shared" ca="1" si="16"/>
        <v>funcionario</v>
      </c>
      <c r="E263" s="121">
        <f t="shared" ca="1" si="17"/>
        <v>78</v>
      </c>
      <c r="F263" s="121">
        <f t="shared" ca="1" si="18"/>
        <v>24.61</v>
      </c>
      <c r="G263" s="121">
        <f t="shared" ca="1" si="19"/>
        <v>1.19</v>
      </c>
    </row>
    <row r="264" spans="2:7" x14ac:dyDescent="0.25">
      <c r="B264" s="121">
        <v>246</v>
      </c>
      <c r="C264" s="121" t="str">
        <f t="shared" ca="1" si="15"/>
        <v>mujer</v>
      </c>
      <c r="D264" s="121" t="str">
        <f t="shared" ca="1" si="16"/>
        <v>profesionista</v>
      </c>
      <c r="E264" s="121">
        <f t="shared" ca="1" si="17"/>
        <v>87</v>
      </c>
      <c r="F264" s="121">
        <f t="shared" ca="1" si="18"/>
        <v>76.86</v>
      </c>
      <c r="G264" s="121">
        <f t="shared" ca="1" si="19"/>
        <v>1.95</v>
      </c>
    </row>
    <row r="265" spans="2:7" x14ac:dyDescent="0.25">
      <c r="B265" s="121">
        <v>247</v>
      </c>
      <c r="C265" s="121" t="str">
        <f t="shared" ca="1" si="15"/>
        <v>mujer</v>
      </c>
      <c r="D265" s="121" t="str">
        <f t="shared" ca="1" si="16"/>
        <v>funcionario</v>
      </c>
      <c r="E265" s="121">
        <f t="shared" ca="1" si="17"/>
        <v>68</v>
      </c>
      <c r="F265" s="121">
        <f t="shared" ca="1" si="18"/>
        <v>62.47</v>
      </c>
      <c r="G265" s="121">
        <f t="shared" ca="1" si="19"/>
        <v>1.33</v>
      </c>
    </row>
    <row r="266" spans="2:7" x14ac:dyDescent="0.25">
      <c r="B266" s="121">
        <v>248</v>
      </c>
      <c r="C266" s="121" t="str">
        <f t="shared" ca="1" si="15"/>
        <v>mujer</v>
      </c>
      <c r="D266" s="121" t="str">
        <f t="shared" ca="1" si="16"/>
        <v>profesionista</v>
      </c>
      <c r="E266" s="121">
        <f t="shared" ca="1" si="17"/>
        <v>88</v>
      </c>
      <c r="F266" s="121">
        <f t="shared" ca="1" si="18"/>
        <v>44.66</v>
      </c>
      <c r="G266" s="121">
        <f t="shared" ca="1" si="19"/>
        <v>1.05</v>
      </c>
    </row>
    <row r="267" spans="2:7" x14ac:dyDescent="0.25">
      <c r="B267" s="121">
        <v>249</v>
      </c>
      <c r="C267" s="121" t="str">
        <f t="shared" ca="1" si="15"/>
        <v>mujer</v>
      </c>
      <c r="D267" s="121" t="str">
        <f t="shared" ca="1" si="16"/>
        <v>comerciante</v>
      </c>
      <c r="E267" s="121">
        <f t="shared" ca="1" si="17"/>
        <v>66</v>
      </c>
      <c r="F267" s="121">
        <f t="shared" ca="1" si="18"/>
        <v>85.38</v>
      </c>
      <c r="G267" s="121">
        <f t="shared" ca="1" si="19"/>
        <v>1.87</v>
      </c>
    </row>
    <row r="268" spans="2:7" x14ac:dyDescent="0.25">
      <c r="B268" s="121">
        <v>250</v>
      </c>
      <c r="C268" s="121" t="str">
        <f t="shared" ca="1" si="15"/>
        <v>mujer</v>
      </c>
      <c r="D268" s="121" t="str">
        <f t="shared" ca="1" si="16"/>
        <v>trabajador</v>
      </c>
      <c r="E268" s="121">
        <f t="shared" ca="1" si="17"/>
        <v>68</v>
      </c>
      <c r="F268" s="121">
        <f t="shared" ca="1" si="18"/>
        <v>93.56</v>
      </c>
      <c r="G268" s="121">
        <f t="shared" ca="1" si="19"/>
        <v>1.0900000000000001</v>
      </c>
    </row>
    <row r="269" spans="2:7" x14ac:dyDescent="0.25">
      <c r="B269" s="121">
        <v>251</v>
      </c>
      <c r="C269" s="121" t="str">
        <f t="shared" ca="1" si="15"/>
        <v>hombre</v>
      </c>
      <c r="D269" s="121" t="str">
        <f t="shared" ca="1" si="16"/>
        <v>profesionista</v>
      </c>
      <c r="E269" s="121">
        <f t="shared" ca="1" si="17"/>
        <v>14</v>
      </c>
      <c r="F269" s="121">
        <f t="shared" ca="1" si="18"/>
        <v>64.84</v>
      </c>
      <c r="G269" s="121">
        <f t="shared" ca="1" si="19"/>
        <v>1.27</v>
      </c>
    </row>
    <row r="270" spans="2:7" x14ac:dyDescent="0.25">
      <c r="B270" s="121">
        <v>252</v>
      </c>
      <c r="C270" s="121" t="str">
        <f t="shared" ca="1" si="15"/>
        <v>hombre</v>
      </c>
      <c r="D270" s="121" t="str">
        <f t="shared" ca="1" si="16"/>
        <v>profesionista</v>
      </c>
      <c r="E270" s="121">
        <f t="shared" ca="1" si="17"/>
        <v>64</v>
      </c>
      <c r="F270" s="121">
        <f t="shared" ca="1" si="18"/>
        <v>80.849999999999994</v>
      </c>
      <c r="G270" s="121">
        <f t="shared" ca="1" si="19"/>
        <v>1.26</v>
      </c>
    </row>
    <row r="271" spans="2:7" x14ac:dyDescent="0.25">
      <c r="B271" s="121">
        <v>253</v>
      </c>
      <c r="C271" s="121" t="str">
        <f t="shared" ca="1" si="15"/>
        <v>hombre</v>
      </c>
      <c r="D271" s="121" t="str">
        <f t="shared" ca="1" si="16"/>
        <v>funcionario</v>
      </c>
      <c r="E271" s="121">
        <f t="shared" ca="1" si="17"/>
        <v>58</v>
      </c>
      <c r="F271" s="121">
        <f t="shared" ca="1" si="18"/>
        <v>83.97</v>
      </c>
      <c r="G271" s="121">
        <f t="shared" ca="1" si="19"/>
        <v>1.58</v>
      </c>
    </row>
    <row r="272" spans="2:7" x14ac:dyDescent="0.25">
      <c r="B272" s="121">
        <v>254</v>
      </c>
      <c r="C272" s="121" t="str">
        <f t="shared" ca="1" si="15"/>
        <v>hombre</v>
      </c>
      <c r="D272" s="121" t="str">
        <f t="shared" ca="1" si="16"/>
        <v>trabajador</v>
      </c>
      <c r="E272" s="121">
        <f t="shared" ca="1" si="17"/>
        <v>35</v>
      </c>
      <c r="F272" s="121">
        <f t="shared" ca="1" si="18"/>
        <v>85.57</v>
      </c>
      <c r="G272" s="121">
        <f t="shared" ca="1" si="19"/>
        <v>1.84</v>
      </c>
    </row>
    <row r="273" spans="2:7" x14ac:dyDescent="0.25">
      <c r="B273" s="121">
        <v>255</v>
      </c>
      <c r="C273" s="121" t="str">
        <f t="shared" ca="1" si="15"/>
        <v>mujer</v>
      </c>
      <c r="D273" s="121" t="str">
        <f t="shared" ca="1" si="16"/>
        <v>trabajador</v>
      </c>
      <c r="E273" s="121">
        <f t="shared" ca="1" si="17"/>
        <v>77</v>
      </c>
      <c r="F273" s="121">
        <f t="shared" ca="1" si="18"/>
        <v>95</v>
      </c>
      <c r="G273" s="121">
        <f t="shared" ca="1" si="19"/>
        <v>1.68</v>
      </c>
    </row>
    <row r="274" spans="2:7" x14ac:dyDescent="0.25">
      <c r="B274" s="121">
        <v>256</v>
      </c>
      <c r="C274" s="121" t="str">
        <f t="shared" ca="1" si="15"/>
        <v>hombre</v>
      </c>
      <c r="D274" s="121" t="str">
        <f t="shared" ca="1" si="16"/>
        <v>operador</v>
      </c>
      <c r="E274" s="121">
        <f t="shared" ca="1" si="17"/>
        <v>56</v>
      </c>
      <c r="F274" s="121">
        <f t="shared" ca="1" si="18"/>
        <v>62.66</v>
      </c>
      <c r="G274" s="121">
        <f t="shared" ca="1" si="19"/>
        <v>1.39</v>
      </c>
    </row>
    <row r="275" spans="2:7" x14ac:dyDescent="0.25">
      <c r="B275" s="121">
        <v>257</v>
      </c>
      <c r="C275" s="121" t="str">
        <f t="shared" ca="1" si="15"/>
        <v>mujer</v>
      </c>
      <c r="D275" s="121" t="str">
        <f t="shared" ca="1" si="16"/>
        <v>profesionista</v>
      </c>
      <c r="E275" s="121">
        <f t="shared" ca="1" si="17"/>
        <v>64</v>
      </c>
      <c r="F275" s="121">
        <f t="shared" ca="1" si="18"/>
        <v>52.52</v>
      </c>
      <c r="G275" s="121">
        <f t="shared" ca="1" si="19"/>
        <v>1.55</v>
      </c>
    </row>
    <row r="276" spans="2:7" x14ac:dyDescent="0.25">
      <c r="B276" s="121">
        <v>258</v>
      </c>
      <c r="C276" s="121" t="str">
        <f t="shared" ref="C276:C339" ca="1" si="20">IF(RANDBETWEEN(0,1)=0,"mujer","hombre")</f>
        <v>hombre</v>
      </c>
      <c r="D276" s="121" t="str">
        <f t="shared" ref="D276:D339" ca="1" si="21">CHOOSE(RANDBETWEEN(1,5), $Q$19,$Q$20,$Q$21,$Q$22,$Q$23,$Q$24)</f>
        <v>trabajador</v>
      </c>
      <c r="E276" s="121">
        <f t="shared" ref="E276:E339" ca="1" si="22">RANDBETWEEN(10,90)</f>
        <v>61</v>
      </c>
      <c r="F276" s="121">
        <f t="shared" ref="F276:F339" ca="1" si="23">RANDBETWEEN(2000,10000)/100</f>
        <v>39.28</v>
      </c>
      <c r="G276" s="121">
        <f t="shared" ref="G276:G339" ca="1" si="24">RANDBETWEEN(100,200)/100</f>
        <v>1.53</v>
      </c>
    </row>
    <row r="277" spans="2:7" x14ac:dyDescent="0.25">
      <c r="B277" s="121">
        <v>259</v>
      </c>
      <c r="C277" s="121" t="str">
        <f t="shared" ca="1" si="20"/>
        <v>mujer</v>
      </c>
      <c r="D277" s="121" t="str">
        <f t="shared" ca="1" si="21"/>
        <v>trabajador</v>
      </c>
      <c r="E277" s="121">
        <f t="shared" ca="1" si="22"/>
        <v>87</v>
      </c>
      <c r="F277" s="121">
        <f t="shared" ca="1" si="23"/>
        <v>69.75</v>
      </c>
      <c r="G277" s="121">
        <f t="shared" ca="1" si="24"/>
        <v>1.94</v>
      </c>
    </row>
    <row r="278" spans="2:7" x14ac:dyDescent="0.25">
      <c r="B278" s="121">
        <v>260</v>
      </c>
      <c r="C278" s="121" t="str">
        <f t="shared" ca="1" si="20"/>
        <v>mujer</v>
      </c>
      <c r="D278" s="121" t="str">
        <f t="shared" ca="1" si="21"/>
        <v>operador</v>
      </c>
      <c r="E278" s="121">
        <f t="shared" ca="1" si="22"/>
        <v>19</v>
      </c>
      <c r="F278" s="121">
        <f t="shared" ca="1" si="23"/>
        <v>82.41</v>
      </c>
      <c r="G278" s="121">
        <f t="shared" ca="1" si="24"/>
        <v>1.86</v>
      </c>
    </row>
    <row r="279" spans="2:7" x14ac:dyDescent="0.25">
      <c r="B279" s="121">
        <v>261</v>
      </c>
      <c r="C279" s="121" t="str">
        <f t="shared" ca="1" si="20"/>
        <v>mujer</v>
      </c>
      <c r="D279" s="121" t="str">
        <f t="shared" ca="1" si="21"/>
        <v>trabajador</v>
      </c>
      <c r="E279" s="121">
        <f t="shared" ca="1" si="22"/>
        <v>81</v>
      </c>
      <c r="F279" s="121">
        <f t="shared" ca="1" si="23"/>
        <v>70.88</v>
      </c>
      <c r="G279" s="121">
        <f t="shared" ca="1" si="24"/>
        <v>1.03</v>
      </c>
    </row>
    <row r="280" spans="2:7" x14ac:dyDescent="0.25">
      <c r="B280" s="121">
        <v>262</v>
      </c>
      <c r="C280" s="121" t="str">
        <f t="shared" ca="1" si="20"/>
        <v>mujer</v>
      </c>
      <c r="D280" s="121" t="str">
        <f t="shared" ca="1" si="21"/>
        <v>operador</v>
      </c>
      <c r="E280" s="121">
        <f t="shared" ca="1" si="22"/>
        <v>17</v>
      </c>
      <c r="F280" s="121">
        <f t="shared" ca="1" si="23"/>
        <v>69.349999999999994</v>
      </c>
      <c r="G280" s="121">
        <f t="shared" ca="1" si="24"/>
        <v>1.01</v>
      </c>
    </row>
    <row r="281" spans="2:7" x14ac:dyDescent="0.25">
      <c r="B281" s="121">
        <v>263</v>
      </c>
      <c r="C281" s="121" t="str">
        <f t="shared" ca="1" si="20"/>
        <v>mujer</v>
      </c>
      <c r="D281" s="121" t="str">
        <f t="shared" ca="1" si="21"/>
        <v>trabajador</v>
      </c>
      <c r="E281" s="121">
        <f t="shared" ca="1" si="22"/>
        <v>60</v>
      </c>
      <c r="F281" s="121">
        <f t="shared" ca="1" si="23"/>
        <v>26.93</v>
      </c>
      <c r="G281" s="121">
        <f t="shared" ca="1" si="24"/>
        <v>1.84</v>
      </c>
    </row>
    <row r="282" spans="2:7" x14ac:dyDescent="0.25">
      <c r="B282" s="121">
        <v>264</v>
      </c>
      <c r="C282" s="121" t="str">
        <f t="shared" ca="1" si="20"/>
        <v>hombre</v>
      </c>
      <c r="D282" s="121" t="str">
        <f t="shared" ca="1" si="21"/>
        <v>trabajador</v>
      </c>
      <c r="E282" s="121">
        <f t="shared" ca="1" si="22"/>
        <v>41</v>
      </c>
      <c r="F282" s="121">
        <f t="shared" ca="1" si="23"/>
        <v>53.75</v>
      </c>
      <c r="G282" s="121">
        <f t="shared" ca="1" si="24"/>
        <v>1.01</v>
      </c>
    </row>
    <row r="283" spans="2:7" x14ac:dyDescent="0.25">
      <c r="B283" s="121">
        <v>265</v>
      </c>
      <c r="C283" s="121" t="str">
        <f t="shared" ca="1" si="20"/>
        <v>hombre</v>
      </c>
      <c r="D283" s="121" t="str">
        <f t="shared" ca="1" si="21"/>
        <v>operador</v>
      </c>
      <c r="E283" s="121">
        <f t="shared" ca="1" si="22"/>
        <v>55</v>
      </c>
      <c r="F283" s="121">
        <f t="shared" ca="1" si="23"/>
        <v>51.77</v>
      </c>
      <c r="G283" s="121">
        <f t="shared" ca="1" si="24"/>
        <v>1.76</v>
      </c>
    </row>
    <row r="284" spans="2:7" x14ac:dyDescent="0.25">
      <c r="B284" s="121">
        <v>266</v>
      </c>
      <c r="C284" s="121" t="str">
        <f t="shared" ca="1" si="20"/>
        <v>hombre</v>
      </c>
      <c r="D284" s="121" t="str">
        <f t="shared" ca="1" si="21"/>
        <v>funcionario</v>
      </c>
      <c r="E284" s="121">
        <f t="shared" ca="1" si="22"/>
        <v>56</v>
      </c>
      <c r="F284" s="121">
        <f t="shared" ca="1" si="23"/>
        <v>97.46</v>
      </c>
      <c r="G284" s="121">
        <f t="shared" ca="1" si="24"/>
        <v>1.9</v>
      </c>
    </row>
    <row r="285" spans="2:7" x14ac:dyDescent="0.25">
      <c r="B285" s="121">
        <v>267</v>
      </c>
      <c r="C285" s="121" t="str">
        <f t="shared" ca="1" si="20"/>
        <v>hombre</v>
      </c>
      <c r="D285" s="121" t="str">
        <f t="shared" ca="1" si="21"/>
        <v>funcionario</v>
      </c>
      <c r="E285" s="121">
        <f t="shared" ca="1" si="22"/>
        <v>41</v>
      </c>
      <c r="F285" s="121">
        <f t="shared" ca="1" si="23"/>
        <v>36.880000000000003</v>
      </c>
      <c r="G285" s="121">
        <f t="shared" ca="1" si="24"/>
        <v>1.19</v>
      </c>
    </row>
    <row r="286" spans="2:7" x14ac:dyDescent="0.25">
      <c r="B286" s="121">
        <v>268</v>
      </c>
      <c r="C286" s="121" t="str">
        <f t="shared" ca="1" si="20"/>
        <v>hombre</v>
      </c>
      <c r="D286" s="121" t="str">
        <f t="shared" ca="1" si="21"/>
        <v>trabajador</v>
      </c>
      <c r="E286" s="121">
        <f t="shared" ca="1" si="22"/>
        <v>45</v>
      </c>
      <c r="F286" s="121">
        <f t="shared" ca="1" si="23"/>
        <v>36.159999999999997</v>
      </c>
      <c r="G286" s="121">
        <f t="shared" ca="1" si="24"/>
        <v>1.38</v>
      </c>
    </row>
    <row r="287" spans="2:7" x14ac:dyDescent="0.25">
      <c r="B287" s="121">
        <v>269</v>
      </c>
      <c r="C287" s="121" t="str">
        <f t="shared" ca="1" si="20"/>
        <v>hombre</v>
      </c>
      <c r="D287" s="121" t="str">
        <f t="shared" ca="1" si="21"/>
        <v>comerciante</v>
      </c>
      <c r="E287" s="121">
        <f t="shared" ca="1" si="22"/>
        <v>59</v>
      </c>
      <c r="F287" s="121">
        <f t="shared" ca="1" si="23"/>
        <v>79.66</v>
      </c>
      <c r="G287" s="121">
        <f t="shared" ca="1" si="24"/>
        <v>1.45</v>
      </c>
    </row>
    <row r="288" spans="2:7" x14ac:dyDescent="0.25">
      <c r="B288" s="121">
        <v>270</v>
      </c>
      <c r="C288" s="121" t="str">
        <f t="shared" ca="1" si="20"/>
        <v>mujer</v>
      </c>
      <c r="D288" s="121" t="str">
        <f t="shared" ca="1" si="21"/>
        <v>trabajador</v>
      </c>
      <c r="E288" s="121">
        <f t="shared" ca="1" si="22"/>
        <v>49</v>
      </c>
      <c r="F288" s="121">
        <f t="shared" ca="1" si="23"/>
        <v>64.83</v>
      </c>
      <c r="G288" s="121">
        <f t="shared" ca="1" si="24"/>
        <v>1.26</v>
      </c>
    </row>
    <row r="289" spans="2:7" x14ac:dyDescent="0.25">
      <c r="B289" s="121">
        <v>271</v>
      </c>
      <c r="C289" s="121" t="str">
        <f t="shared" ca="1" si="20"/>
        <v>hombre</v>
      </c>
      <c r="D289" s="121" t="str">
        <f t="shared" ca="1" si="21"/>
        <v>operador</v>
      </c>
      <c r="E289" s="121">
        <f t="shared" ca="1" si="22"/>
        <v>24</v>
      </c>
      <c r="F289" s="121">
        <f t="shared" ca="1" si="23"/>
        <v>46.9</v>
      </c>
      <c r="G289" s="121">
        <f t="shared" ca="1" si="24"/>
        <v>1.27</v>
      </c>
    </row>
    <row r="290" spans="2:7" x14ac:dyDescent="0.25">
      <c r="B290" s="121">
        <v>272</v>
      </c>
      <c r="C290" s="121" t="str">
        <f t="shared" ca="1" si="20"/>
        <v>mujer</v>
      </c>
      <c r="D290" s="121" t="str">
        <f t="shared" ca="1" si="21"/>
        <v>comerciante</v>
      </c>
      <c r="E290" s="121">
        <f t="shared" ca="1" si="22"/>
        <v>43</v>
      </c>
      <c r="F290" s="121">
        <f t="shared" ca="1" si="23"/>
        <v>36.9</v>
      </c>
      <c r="G290" s="121">
        <f t="shared" ca="1" si="24"/>
        <v>1.1599999999999999</v>
      </c>
    </row>
    <row r="291" spans="2:7" x14ac:dyDescent="0.25">
      <c r="B291" s="121">
        <v>273</v>
      </c>
      <c r="C291" s="121" t="str">
        <f t="shared" ca="1" si="20"/>
        <v>hombre</v>
      </c>
      <c r="D291" s="121" t="str">
        <f t="shared" ca="1" si="21"/>
        <v>operador</v>
      </c>
      <c r="E291" s="121">
        <f t="shared" ca="1" si="22"/>
        <v>47</v>
      </c>
      <c r="F291" s="121">
        <f t="shared" ca="1" si="23"/>
        <v>94.01</v>
      </c>
      <c r="G291" s="121">
        <f t="shared" ca="1" si="24"/>
        <v>1.72</v>
      </c>
    </row>
    <row r="292" spans="2:7" x14ac:dyDescent="0.25">
      <c r="B292" s="121">
        <v>274</v>
      </c>
      <c r="C292" s="121" t="str">
        <f t="shared" ca="1" si="20"/>
        <v>hombre</v>
      </c>
      <c r="D292" s="121" t="str">
        <f t="shared" ca="1" si="21"/>
        <v>profesionista</v>
      </c>
      <c r="E292" s="121">
        <f t="shared" ca="1" si="22"/>
        <v>35</v>
      </c>
      <c r="F292" s="121">
        <f t="shared" ca="1" si="23"/>
        <v>80.36</v>
      </c>
      <c r="G292" s="121">
        <f t="shared" ca="1" si="24"/>
        <v>1.1100000000000001</v>
      </c>
    </row>
    <row r="293" spans="2:7" x14ac:dyDescent="0.25">
      <c r="B293" s="121">
        <v>275</v>
      </c>
      <c r="C293" s="121" t="str">
        <f t="shared" ca="1" si="20"/>
        <v>hombre</v>
      </c>
      <c r="D293" s="121" t="str">
        <f t="shared" ca="1" si="21"/>
        <v>funcionario</v>
      </c>
      <c r="E293" s="121">
        <f t="shared" ca="1" si="22"/>
        <v>12</v>
      </c>
      <c r="F293" s="121">
        <f t="shared" ca="1" si="23"/>
        <v>82.96</v>
      </c>
      <c r="G293" s="121">
        <f t="shared" ca="1" si="24"/>
        <v>1.51</v>
      </c>
    </row>
    <row r="294" spans="2:7" x14ac:dyDescent="0.25">
      <c r="B294" s="121">
        <v>276</v>
      </c>
      <c r="C294" s="121" t="str">
        <f t="shared" ca="1" si="20"/>
        <v>hombre</v>
      </c>
      <c r="D294" s="121" t="str">
        <f t="shared" ca="1" si="21"/>
        <v>trabajador</v>
      </c>
      <c r="E294" s="121">
        <f t="shared" ca="1" si="22"/>
        <v>75</v>
      </c>
      <c r="F294" s="121">
        <f t="shared" ca="1" si="23"/>
        <v>53.65</v>
      </c>
      <c r="G294" s="121">
        <f t="shared" ca="1" si="24"/>
        <v>1.68</v>
      </c>
    </row>
    <row r="295" spans="2:7" x14ac:dyDescent="0.25">
      <c r="B295" s="121">
        <v>277</v>
      </c>
      <c r="C295" s="121" t="str">
        <f t="shared" ca="1" si="20"/>
        <v>mujer</v>
      </c>
      <c r="D295" s="121" t="str">
        <f t="shared" ca="1" si="21"/>
        <v>comerciante</v>
      </c>
      <c r="E295" s="121">
        <f t="shared" ca="1" si="22"/>
        <v>61</v>
      </c>
      <c r="F295" s="121">
        <f t="shared" ca="1" si="23"/>
        <v>71.42</v>
      </c>
      <c r="G295" s="121">
        <f t="shared" ca="1" si="24"/>
        <v>1.31</v>
      </c>
    </row>
    <row r="296" spans="2:7" x14ac:dyDescent="0.25">
      <c r="B296" s="121">
        <v>278</v>
      </c>
      <c r="C296" s="121" t="str">
        <f t="shared" ca="1" si="20"/>
        <v>hombre</v>
      </c>
      <c r="D296" s="121" t="str">
        <f t="shared" ca="1" si="21"/>
        <v>profesionista</v>
      </c>
      <c r="E296" s="121">
        <f t="shared" ca="1" si="22"/>
        <v>74</v>
      </c>
      <c r="F296" s="121">
        <f t="shared" ca="1" si="23"/>
        <v>21.04</v>
      </c>
      <c r="G296" s="121">
        <f t="shared" ca="1" si="24"/>
        <v>1.17</v>
      </c>
    </row>
    <row r="297" spans="2:7" x14ac:dyDescent="0.25">
      <c r="B297" s="121">
        <v>279</v>
      </c>
      <c r="C297" s="121" t="str">
        <f t="shared" ca="1" si="20"/>
        <v>hombre</v>
      </c>
      <c r="D297" s="121" t="str">
        <f t="shared" ca="1" si="21"/>
        <v>funcionario</v>
      </c>
      <c r="E297" s="121">
        <f t="shared" ca="1" si="22"/>
        <v>52</v>
      </c>
      <c r="F297" s="121">
        <f t="shared" ca="1" si="23"/>
        <v>94.62</v>
      </c>
      <c r="G297" s="121">
        <f t="shared" ca="1" si="24"/>
        <v>1.1399999999999999</v>
      </c>
    </row>
    <row r="298" spans="2:7" x14ac:dyDescent="0.25">
      <c r="B298" s="121">
        <v>280</v>
      </c>
      <c r="C298" s="121" t="str">
        <f t="shared" ca="1" si="20"/>
        <v>mujer</v>
      </c>
      <c r="D298" s="121" t="str">
        <f t="shared" ca="1" si="21"/>
        <v>trabajador</v>
      </c>
      <c r="E298" s="121">
        <f t="shared" ca="1" si="22"/>
        <v>81</v>
      </c>
      <c r="F298" s="121">
        <f t="shared" ca="1" si="23"/>
        <v>43.02</v>
      </c>
      <c r="G298" s="121">
        <f t="shared" ca="1" si="24"/>
        <v>1.83</v>
      </c>
    </row>
    <row r="299" spans="2:7" x14ac:dyDescent="0.25">
      <c r="B299" s="121">
        <v>281</v>
      </c>
      <c r="C299" s="121" t="str">
        <f t="shared" ca="1" si="20"/>
        <v>hombre</v>
      </c>
      <c r="D299" s="121" t="str">
        <f t="shared" ca="1" si="21"/>
        <v>funcionario</v>
      </c>
      <c r="E299" s="121">
        <f t="shared" ca="1" si="22"/>
        <v>65</v>
      </c>
      <c r="F299" s="121">
        <f t="shared" ca="1" si="23"/>
        <v>27.78</v>
      </c>
      <c r="G299" s="121">
        <f t="shared" ca="1" si="24"/>
        <v>1.44</v>
      </c>
    </row>
    <row r="300" spans="2:7" x14ac:dyDescent="0.25">
      <c r="B300" s="121">
        <v>282</v>
      </c>
      <c r="C300" s="121" t="str">
        <f t="shared" ca="1" si="20"/>
        <v>mujer</v>
      </c>
      <c r="D300" s="121" t="str">
        <f t="shared" ca="1" si="21"/>
        <v>profesionista</v>
      </c>
      <c r="E300" s="121">
        <f t="shared" ca="1" si="22"/>
        <v>10</v>
      </c>
      <c r="F300" s="121">
        <f t="shared" ca="1" si="23"/>
        <v>30.67</v>
      </c>
      <c r="G300" s="121">
        <f t="shared" ca="1" si="24"/>
        <v>1.21</v>
      </c>
    </row>
    <row r="301" spans="2:7" x14ac:dyDescent="0.25">
      <c r="B301" s="121">
        <v>283</v>
      </c>
      <c r="C301" s="121" t="str">
        <f t="shared" ca="1" si="20"/>
        <v>hombre</v>
      </c>
      <c r="D301" s="121" t="str">
        <f t="shared" ca="1" si="21"/>
        <v>profesionista</v>
      </c>
      <c r="E301" s="121">
        <f t="shared" ca="1" si="22"/>
        <v>61</v>
      </c>
      <c r="F301" s="121">
        <f t="shared" ca="1" si="23"/>
        <v>23.26</v>
      </c>
      <c r="G301" s="121">
        <f t="shared" ca="1" si="24"/>
        <v>1.62</v>
      </c>
    </row>
    <row r="302" spans="2:7" x14ac:dyDescent="0.25">
      <c r="B302" s="121">
        <v>284</v>
      </c>
      <c r="C302" s="121" t="str">
        <f t="shared" ca="1" si="20"/>
        <v>hombre</v>
      </c>
      <c r="D302" s="121" t="str">
        <f t="shared" ca="1" si="21"/>
        <v>trabajador</v>
      </c>
      <c r="E302" s="121">
        <f t="shared" ca="1" si="22"/>
        <v>16</v>
      </c>
      <c r="F302" s="121">
        <f t="shared" ca="1" si="23"/>
        <v>78.86</v>
      </c>
      <c r="G302" s="121">
        <f t="shared" ca="1" si="24"/>
        <v>1.17</v>
      </c>
    </row>
    <row r="303" spans="2:7" x14ac:dyDescent="0.25">
      <c r="B303" s="121">
        <v>285</v>
      </c>
      <c r="C303" s="121" t="str">
        <f t="shared" ca="1" si="20"/>
        <v>mujer</v>
      </c>
      <c r="D303" s="121" t="str">
        <f t="shared" ca="1" si="21"/>
        <v>trabajador</v>
      </c>
      <c r="E303" s="121">
        <f t="shared" ca="1" si="22"/>
        <v>62</v>
      </c>
      <c r="F303" s="121">
        <f t="shared" ca="1" si="23"/>
        <v>94.18</v>
      </c>
      <c r="G303" s="121">
        <f t="shared" ca="1" si="24"/>
        <v>1.84</v>
      </c>
    </row>
    <row r="304" spans="2:7" x14ac:dyDescent="0.25">
      <c r="B304" s="121">
        <v>286</v>
      </c>
      <c r="C304" s="121" t="str">
        <f t="shared" ca="1" si="20"/>
        <v>hombre</v>
      </c>
      <c r="D304" s="121" t="str">
        <f t="shared" ca="1" si="21"/>
        <v>profesionista</v>
      </c>
      <c r="E304" s="121">
        <f t="shared" ca="1" si="22"/>
        <v>19</v>
      </c>
      <c r="F304" s="121">
        <f t="shared" ca="1" si="23"/>
        <v>97.21</v>
      </c>
      <c r="G304" s="121">
        <f t="shared" ca="1" si="24"/>
        <v>1.89</v>
      </c>
    </row>
    <row r="305" spans="2:7" x14ac:dyDescent="0.25">
      <c r="B305" s="121">
        <v>287</v>
      </c>
      <c r="C305" s="121" t="str">
        <f t="shared" ca="1" si="20"/>
        <v>hombre</v>
      </c>
      <c r="D305" s="121" t="str">
        <f t="shared" ca="1" si="21"/>
        <v>operador</v>
      </c>
      <c r="E305" s="121">
        <f t="shared" ca="1" si="22"/>
        <v>23</v>
      </c>
      <c r="F305" s="121">
        <f t="shared" ca="1" si="23"/>
        <v>64.81</v>
      </c>
      <c r="G305" s="121">
        <f t="shared" ca="1" si="24"/>
        <v>1.05</v>
      </c>
    </row>
    <row r="306" spans="2:7" x14ac:dyDescent="0.25">
      <c r="B306" s="121">
        <v>288</v>
      </c>
      <c r="C306" s="121" t="str">
        <f t="shared" ca="1" si="20"/>
        <v>hombre</v>
      </c>
      <c r="D306" s="121" t="str">
        <f t="shared" ca="1" si="21"/>
        <v>comerciante</v>
      </c>
      <c r="E306" s="121">
        <f t="shared" ca="1" si="22"/>
        <v>33</v>
      </c>
      <c r="F306" s="121">
        <f t="shared" ca="1" si="23"/>
        <v>94.42</v>
      </c>
      <c r="G306" s="121">
        <f t="shared" ca="1" si="24"/>
        <v>1.83</v>
      </c>
    </row>
    <row r="307" spans="2:7" x14ac:dyDescent="0.25">
      <c r="B307" s="121">
        <v>289</v>
      </c>
      <c r="C307" s="121" t="str">
        <f t="shared" ca="1" si="20"/>
        <v>mujer</v>
      </c>
      <c r="D307" s="121" t="str">
        <f t="shared" ca="1" si="21"/>
        <v>profesionista</v>
      </c>
      <c r="E307" s="121">
        <f t="shared" ca="1" si="22"/>
        <v>59</v>
      </c>
      <c r="F307" s="121">
        <f t="shared" ca="1" si="23"/>
        <v>69.2</v>
      </c>
      <c r="G307" s="121">
        <f t="shared" ca="1" si="24"/>
        <v>1.2</v>
      </c>
    </row>
    <row r="308" spans="2:7" x14ac:dyDescent="0.25">
      <c r="B308" s="121">
        <v>290</v>
      </c>
      <c r="C308" s="121" t="str">
        <f t="shared" ca="1" si="20"/>
        <v>hombre</v>
      </c>
      <c r="D308" s="121" t="str">
        <f t="shared" ca="1" si="21"/>
        <v>trabajador</v>
      </c>
      <c r="E308" s="121">
        <f t="shared" ca="1" si="22"/>
        <v>64</v>
      </c>
      <c r="F308" s="121">
        <f t="shared" ca="1" si="23"/>
        <v>49.24</v>
      </c>
      <c r="G308" s="121">
        <f t="shared" ca="1" si="24"/>
        <v>2</v>
      </c>
    </row>
    <row r="309" spans="2:7" x14ac:dyDescent="0.25">
      <c r="B309" s="121">
        <v>291</v>
      </c>
      <c r="C309" s="121" t="str">
        <f t="shared" ca="1" si="20"/>
        <v>hombre</v>
      </c>
      <c r="D309" s="121" t="str">
        <f t="shared" ca="1" si="21"/>
        <v>comerciante</v>
      </c>
      <c r="E309" s="121">
        <f t="shared" ca="1" si="22"/>
        <v>29</v>
      </c>
      <c r="F309" s="121">
        <f t="shared" ca="1" si="23"/>
        <v>38.630000000000003</v>
      </c>
      <c r="G309" s="121">
        <f t="shared" ca="1" si="24"/>
        <v>1.85</v>
      </c>
    </row>
    <row r="310" spans="2:7" x14ac:dyDescent="0.25">
      <c r="B310" s="121">
        <v>292</v>
      </c>
      <c r="C310" s="121" t="str">
        <f t="shared" ca="1" si="20"/>
        <v>mujer</v>
      </c>
      <c r="D310" s="121" t="str">
        <f t="shared" ca="1" si="21"/>
        <v>operador</v>
      </c>
      <c r="E310" s="121">
        <f t="shared" ca="1" si="22"/>
        <v>34</v>
      </c>
      <c r="F310" s="121">
        <f t="shared" ca="1" si="23"/>
        <v>35.700000000000003</v>
      </c>
      <c r="G310" s="121">
        <f t="shared" ca="1" si="24"/>
        <v>1.65</v>
      </c>
    </row>
    <row r="311" spans="2:7" x14ac:dyDescent="0.25">
      <c r="B311" s="121">
        <v>293</v>
      </c>
      <c r="C311" s="121" t="str">
        <f t="shared" ca="1" si="20"/>
        <v>mujer</v>
      </c>
      <c r="D311" s="121" t="str">
        <f t="shared" ca="1" si="21"/>
        <v>funcionario</v>
      </c>
      <c r="E311" s="121">
        <f t="shared" ca="1" si="22"/>
        <v>58</v>
      </c>
      <c r="F311" s="121">
        <f t="shared" ca="1" si="23"/>
        <v>95.51</v>
      </c>
      <c r="G311" s="121">
        <f t="shared" ca="1" si="24"/>
        <v>1.06</v>
      </c>
    </row>
    <row r="312" spans="2:7" x14ac:dyDescent="0.25">
      <c r="B312" s="121">
        <v>294</v>
      </c>
      <c r="C312" s="121" t="str">
        <f t="shared" ca="1" si="20"/>
        <v>hombre</v>
      </c>
      <c r="D312" s="121" t="str">
        <f t="shared" ca="1" si="21"/>
        <v>comerciante</v>
      </c>
      <c r="E312" s="121">
        <f t="shared" ca="1" si="22"/>
        <v>26</v>
      </c>
      <c r="F312" s="121">
        <f t="shared" ca="1" si="23"/>
        <v>25.76</v>
      </c>
      <c r="G312" s="121">
        <f t="shared" ca="1" si="24"/>
        <v>1.42</v>
      </c>
    </row>
    <row r="313" spans="2:7" x14ac:dyDescent="0.25">
      <c r="B313" s="121">
        <v>295</v>
      </c>
      <c r="C313" s="121" t="str">
        <f t="shared" ca="1" si="20"/>
        <v>mujer</v>
      </c>
      <c r="D313" s="121" t="str">
        <f t="shared" ca="1" si="21"/>
        <v>operador</v>
      </c>
      <c r="E313" s="121">
        <f t="shared" ca="1" si="22"/>
        <v>62</v>
      </c>
      <c r="F313" s="121">
        <f t="shared" ca="1" si="23"/>
        <v>68.55</v>
      </c>
      <c r="G313" s="121">
        <f t="shared" ca="1" si="24"/>
        <v>1.22</v>
      </c>
    </row>
    <row r="314" spans="2:7" x14ac:dyDescent="0.25">
      <c r="B314" s="121">
        <v>296</v>
      </c>
      <c r="C314" s="121" t="str">
        <f t="shared" ca="1" si="20"/>
        <v>hombre</v>
      </c>
      <c r="D314" s="121" t="str">
        <f t="shared" ca="1" si="21"/>
        <v>trabajador</v>
      </c>
      <c r="E314" s="121">
        <f t="shared" ca="1" si="22"/>
        <v>73</v>
      </c>
      <c r="F314" s="121">
        <f t="shared" ca="1" si="23"/>
        <v>91.76</v>
      </c>
      <c r="G314" s="121">
        <f t="shared" ca="1" si="24"/>
        <v>1.78</v>
      </c>
    </row>
    <row r="315" spans="2:7" x14ac:dyDescent="0.25">
      <c r="B315" s="121">
        <v>297</v>
      </c>
      <c r="C315" s="121" t="str">
        <f t="shared" ca="1" si="20"/>
        <v>hombre</v>
      </c>
      <c r="D315" s="121" t="str">
        <f t="shared" ca="1" si="21"/>
        <v>funcionario</v>
      </c>
      <c r="E315" s="121">
        <f t="shared" ca="1" si="22"/>
        <v>61</v>
      </c>
      <c r="F315" s="121">
        <f t="shared" ca="1" si="23"/>
        <v>81.66</v>
      </c>
      <c r="G315" s="121">
        <f t="shared" ca="1" si="24"/>
        <v>1.65</v>
      </c>
    </row>
    <row r="316" spans="2:7" x14ac:dyDescent="0.25">
      <c r="B316" s="121">
        <v>298</v>
      </c>
      <c r="C316" s="121" t="str">
        <f t="shared" ca="1" si="20"/>
        <v>mujer</v>
      </c>
      <c r="D316" s="121" t="str">
        <f t="shared" ca="1" si="21"/>
        <v>profesionista</v>
      </c>
      <c r="E316" s="121">
        <f t="shared" ca="1" si="22"/>
        <v>28</v>
      </c>
      <c r="F316" s="121">
        <f t="shared" ca="1" si="23"/>
        <v>41.48</v>
      </c>
      <c r="G316" s="121">
        <f t="shared" ca="1" si="24"/>
        <v>1.1599999999999999</v>
      </c>
    </row>
    <row r="317" spans="2:7" x14ac:dyDescent="0.25">
      <c r="B317" s="121">
        <v>299</v>
      </c>
      <c r="C317" s="121" t="str">
        <f t="shared" ca="1" si="20"/>
        <v>mujer</v>
      </c>
      <c r="D317" s="121" t="str">
        <f t="shared" ca="1" si="21"/>
        <v>profesionista</v>
      </c>
      <c r="E317" s="121">
        <f t="shared" ca="1" si="22"/>
        <v>56</v>
      </c>
      <c r="F317" s="121">
        <f t="shared" ca="1" si="23"/>
        <v>25.77</v>
      </c>
      <c r="G317" s="121">
        <f t="shared" ca="1" si="24"/>
        <v>1.04</v>
      </c>
    </row>
    <row r="318" spans="2:7" x14ac:dyDescent="0.25">
      <c r="B318" s="121">
        <v>300</v>
      </c>
      <c r="C318" s="121" t="str">
        <f t="shared" ca="1" si="20"/>
        <v>mujer</v>
      </c>
      <c r="D318" s="121" t="str">
        <f t="shared" ca="1" si="21"/>
        <v>operador</v>
      </c>
      <c r="E318" s="121">
        <f t="shared" ca="1" si="22"/>
        <v>22</v>
      </c>
      <c r="F318" s="121">
        <f t="shared" ca="1" si="23"/>
        <v>72.37</v>
      </c>
      <c r="G318" s="121">
        <f t="shared" ca="1" si="24"/>
        <v>1.8</v>
      </c>
    </row>
    <row r="319" spans="2:7" x14ac:dyDescent="0.25">
      <c r="B319" s="121">
        <v>301</v>
      </c>
      <c r="C319" s="121" t="str">
        <f t="shared" ca="1" si="20"/>
        <v>hombre</v>
      </c>
      <c r="D319" s="121" t="str">
        <f t="shared" ca="1" si="21"/>
        <v>operador</v>
      </c>
      <c r="E319" s="121">
        <f t="shared" ca="1" si="22"/>
        <v>82</v>
      </c>
      <c r="F319" s="121">
        <f t="shared" ca="1" si="23"/>
        <v>33.450000000000003</v>
      </c>
      <c r="G319" s="121">
        <f t="shared" ca="1" si="24"/>
        <v>1.67</v>
      </c>
    </row>
    <row r="320" spans="2:7" x14ac:dyDescent="0.25">
      <c r="B320" s="121">
        <v>302</v>
      </c>
      <c r="C320" s="121" t="str">
        <f t="shared" ca="1" si="20"/>
        <v>hombre</v>
      </c>
      <c r="D320" s="121" t="str">
        <f t="shared" ca="1" si="21"/>
        <v>funcionario</v>
      </c>
      <c r="E320" s="121">
        <f t="shared" ca="1" si="22"/>
        <v>62</v>
      </c>
      <c r="F320" s="121">
        <f t="shared" ca="1" si="23"/>
        <v>21.66</v>
      </c>
      <c r="G320" s="121">
        <f t="shared" ca="1" si="24"/>
        <v>1.28</v>
      </c>
    </row>
    <row r="321" spans="2:7" x14ac:dyDescent="0.25">
      <c r="B321" s="121">
        <v>303</v>
      </c>
      <c r="C321" s="121" t="str">
        <f t="shared" ca="1" si="20"/>
        <v>mujer</v>
      </c>
      <c r="D321" s="121" t="str">
        <f t="shared" ca="1" si="21"/>
        <v>profesionista</v>
      </c>
      <c r="E321" s="121">
        <f t="shared" ca="1" si="22"/>
        <v>72</v>
      </c>
      <c r="F321" s="121">
        <f t="shared" ca="1" si="23"/>
        <v>49.23</v>
      </c>
      <c r="G321" s="121">
        <f t="shared" ca="1" si="24"/>
        <v>1.48</v>
      </c>
    </row>
    <row r="322" spans="2:7" x14ac:dyDescent="0.25">
      <c r="B322" s="121">
        <v>304</v>
      </c>
      <c r="C322" s="121" t="str">
        <f t="shared" ca="1" si="20"/>
        <v>mujer</v>
      </c>
      <c r="D322" s="121" t="str">
        <f t="shared" ca="1" si="21"/>
        <v>profesionista</v>
      </c>
      <c r="E322" s="121">
        <f t="shared" ca="1" si="22"/>
        <v>44</v>
      </c>
      <c r="F322" s="121">
        <f t="shared" ca="1" si="23"/>
        <v>93.43</v>
      </c>
      <c r="G322" s="121">
        <f t="shared" ca="1" si="24"/>
        <v>1.2</v>
      </c>
    </row>
    <row r="323" spans="2:7" x14ac:dyDescent="0.25">
      <c r="B323" s="121">
        <v>305</v>
      </c>
      <c r="C323" s="121" t="str">
        <f t="shared" ca="1" si="20"/>
        <v>mujer</v>
      </c>
      <c r="D323" s="121" t="str">
        <f t="shared" ca="1" si="21"/>
        <v>operador</v>
      </c>
      <c r="E323" s="121">
        <f t="shared" ca="1" si="22"/>
        <v>24</v>
      </c>
      <c r="F323" s="121">
        <f t="shared" ca="1" si="23"/>
        <v>87.6</v>
      </c>
      <c r="G323" s="121">
        <f t="shared" ca="1" si="24"/>
        <v>1.48</v>
      </c>
    </row>
    <row r="324" spans="2:7" x14ac:dyDescent="0.25">
      <c r="B324" s="121">
        <v>306</v>
      </c>
      <c r="C324" s="121" t="str">
        <f t="shared" ca="1" si="20"/>
        <v>hombre</v>
      </c>
      <c r="D324" s="121" t="str">
        <f t="shared" ca="1" si="21"/>
        <v>trabajador</v>
      </c>
      <c r="E324" s="121">
        <f t="shared" ca="1" si="22"/>
        <v>40</v>
      </c>
      <c r="F324" s="121">
        <f t="shared" ca="1" si="23"/>
        <v>77.67</v>
      </c>
      <c r="G324" s="121">
        <f t="shared" ca="1" si="24"/>
        <v>1.17</v>
      </c>
    </row>
    <row r="325" spans="2:7" x14ac:dyDescent="0.25">
      <c r="B325" s="121">
        <v>307</v>
      </c>
      <c r="C325" s="121" t="str">
        <f t="shared" ca="1" si="20"/>
        <v>hombre</v>
      </c>
      <c r="D325" s="121" t="str">
        <f t="shared" ca="1" si="21"/>
        <v>profesionista</v>
      </c>
      <c r="E325" s="121">
        <f t="shared" ca="1" si="22"/>
        <v>68</v>
      </c>
      <c r="F325" s="121">
        <f t="shared" ca="1" si="23"/>
        <v>46.36</v>
      </c>
      <c r="G325" s="121">
        <f t="shared" ca="1" si="24"/>
        <v>1.5</v>
      </c>
    </row>
    <row r="326" spans="2:7" x14ac:dyDescent="0.25">
      <c r="B326" s="121">
        <v>308</v>
      </c>
      <c r="C326" s="121" t="str">
        <f t="shared" ca="1" si="20"/>
        <v>hombre</v>
      </c>
      <c r="D326" s="121" t="str">
        <f t="shared" ca="1" si="21"/>
        <v>operador</v>
      </c>
      <c r="E326" s="121">
        <f t="shared" ca="1" si="22"/>
        <v>52</v>
      </c>
      <c r="F326" s="121">
        <f t="shared" ca="1" si="23"/>
        <v>53.57</v>
      </c>
      <c r="G326" s="121">
        <f t="shared" ca="1" si="24"/>
        <v>1.5</v>
      </c>
    </row>
    <row r="327" spans="2:7" x14ac:dyDescent="0.25">
      <c r="B327" s="121">
        <v>309</v>
      </c>
      <c r="C327" s="121" t="str">
        <f t="shared" ca="1" si="20"/>
        <v>mujer</v>
      </c>
      <c r="D327" s="121" t="str">
        <f t="shared" ca="1" si="21"/>
        <v>comerciante</v>
      </c>
      <c r="E327" s="121">
        <f t="shared" ca="1" si="22"/>
        <v>68</v>
      </c>
      <c r="F327" s="121">
        <f t="shared" ca="1" si="23"/>
        <v>91.71</v>
      </c>
      <c r="G327" s="121">
        <f t="shared" ca="1" si="24"/>
        <v>1.52</v>
      </c>
    </row>
    <row r="328" spans="2:7" x14ac:dyDescent="0.25">
      <c r="B328" s="121">
        <v>310</v>
      </c>
      <c r="C328" s="121" t="str">
        <f t="shared" ca="1" si="20"/>
        <v>mujer</v>
      </c>
      <c r="D328" s="121" t="str">
        <f t="shared" ca="1" si="21"/>
        <v>profesionista</v>
      </c>
      <c r="E328" s="121">
        <f t="shared" ca="1" si="22"/>
        <v>16</v>
      </c>
      <c r="F328" s="121">
        <f t="shared" ca="1" si="23"/>
        <v>97.88</v>
      </c>
      <c r="G328" s="121">
        <f t="shared" ca="1" si="24"/>
        <v>1.89</v>
      </c>
    </row>
    <row r="329" spans="2:7" x14ac:dyDescent="0.25">
      <c r="B329" s="121">
        <v>311</v>
      </c>
      <c r="C329" s="121" t="str">
        <f t="shared" ca="1" si="20"/>
        <v>hombre</v>
      </c>
      <c r="D329" s="121" t="str">
        <f t="shared" ca="1" si="21"/>
        <v>funcionario</v>
      </c>
      <c r="E329" s="121">
        <f t="shared" ca="1" si="22"/>
        <v>65</v>
      </c>
      <c r="F329" s="121">
        <f t="shared" ca="1" si="23"/>
        <v>34.58</v>
      </c>
      <c r="G329" s="121">
        <f t="shared" ca="1" si="24"/>
        <v>1.22</v>
      </c>
    </row>
    <row r="330" spans="2:7" x14ac:dyDescent="0.25">
      <c r="B330" s="121">
        <v>312</v>
      </c>
      <c r="C330" s="121" t="str">
        <f t="shared" ca="1" si="20"/>
        <v>mujer</v>
      </c>
      <c r="D330" s="121" t="str">
        <f t="shared" ca="1" si="21"/>
        <v>profesionista</v>
      </c>
      <c r="E330" s="121">
        <f t="shared" ca="1" si="22"/>
        <v>81</v>
      </c>
      <c r="F330" s="121">
        <f t="shared" ca="1" si="23"/>
        <v>72.38</v>
      </c>
      <c r="G330" s="121">
        <f t="shared" ca="1" si="24"/>
        <v>1.21</v>
      </c>
    </row>
    <row r="331" spans="2:7" x14ac:dyDescent="0.25">
      <c r="B331" s="121">
        <v>313</v>
      </c>
      <c r="C331" s="121" t="str">
        <f t="shared" ca="1" si="20"/>
        <v>mujer</v>
      </c>
      <c r="D331" s="121" t="str">
        <f t="shared" ca="1" si="21"/>
        <v>operador</v>
      </c>
      <c r="E331" s="121">
        <f t="shared" ca="1" si="22"/>
        <v>89</v>
      </c>
      <c r="F331" s="121">
        <f t="shared" ca="1" si="23"/>
        <v>55.08</v>
      </c>
      <c r="G331" s="121">
        <f t="shared" ca="1" si="24"/>
        <v>1.74</v>
      </c>
    </row>
    <row r="332" spans="2:7" x14ac:dyDescent="0.25">
      <c r="B332" s="121">
        <v>314</v>
      </c>
      <c r="C332" s="121" t="str">
        <f t="shared" ca="1" si="20"/>
        <v>mujer</v>
      </c>
      <c r="D332" s="121" t="str">
        <f t="shared" ca="1" si="21"/>
        <v>operador</v>
      </c>
      <c r="E332" s="121">
        <f t="shared" ca="1" si="22"/>
        <v>88</v>
      </c>
      <c r="F332" s="121">
        <f t="shared" ca="1" si="23"/>
        <v>58.11</v>
      </c>
      <c r="G332" s="121">
        <f t="shared" ca="1" si="24"/>
        <v>1.95</v>
      </c>
    </row>
    <row r="333" spans="2:7" x14ac:dyDescent="0.25">
      <c r="B333" s="121">
        <v>315</v>
      </c>
      <c r="C333" s="121" t="str">
        <f t="shared" ca="1" si="20"/>
        <v>hombre</v>
      </c>
      <c r="D333" s="121" t="str">
        <f t="shared" ca="1" si="21"/>
        <v>profesionista</v>
      </c>
      <c r="E333" s="121">
        <f t="shared" ca="1" si="22"/>
        <v>35</v>
      </c>
      <c r="F333" s="121">
        <f t="shared" ca="1" si="23"/>
        <v>39.42</v>
      </c>
      <c r="G333" s="121">
        <f t="shared" ca="1" si="24"/>
        <v>1.18</v>
      </c>
    </row>
    <row r="334" spans="2:7" x14ac:dyDescent="0.25">
      <c r="B334" s="121">
        <v>316</v>
      </c>
      <c r="C334" s="121" t="str">
        <f t="shared" ca="1" si="20"/>
        <v>hombre</v>
      </c>
      <c r="D334" s="121" t="str">
        <f t="shared" ca="1" si="21"/>
        <v>profesionista</v>
      </c>
      <c r="E334" s="121">
        <f t="shared" ca="1" si="22"/>
        <v>35</v>
      </c>
      <c r="F334" s="121">
        <f t="shared" ca="1" si="23"/>
        <v>74.959999999999994</v>
      </c>
      <c r="G334" s="121">
        <f t="shared" ca="1" si="24"/>
        <v>1.27</v>
      </c>
    </row>
    <row r="335" spans="2:7" x14ac:dyDescent="0.25">
      <c r="B335" s="121">
        <v>317</v>
      </c>
      <c r="C335" s="121" t="str">
        <f t="shared" ca="1" si="20"/>
        <v>mujer</v>
      </c>
      <c r="D335" s="121" t="str">
        <f t="shared" ca="1" si="21"/>
        <v>funcionario</v>
      </c>
      <c r="E335" s="121">
        <f t="shared" ca="1" si="22"/>
        <v>12</v>
      </c>
      <c r="F335" s="121">
        <f t="shared" ca="1" si="23"/>
        <v>56.92</v>
      </c>
      <c r="G335" s="121">
        <f t="shared" ca="1" si="24"/>
        <v>1.17</v>
      </c>
    </row>
    <row r="336" spans="2:7" x14ac:dyDescent="0.25">
      <c r="B336" s="121">
        <v>318</v>
      </c>
      <c r="C336" s="121" t="str">
        <f t="shared" ca="1" si="20"/>
        <v>hombre</v>
      </c>
      <c r="D336" s="121" t="str">
        <f t="shared" ca="1" si="21"/>
        <v>funcionario</v>
      </c>
      <c r="E336" s="121">
        <f t="shared" ca="1" si="22"/>
        <v>21</v>
      </c>
      <c r="F336" s="121">
        <f t="shared" ca="1" si="23"/>
        <v>28.05</v>
      </c>
      <c r="G336" s="121">
        <f t="shared" ca="1" si="24"/>
        <v>1.61</v>
      </c>
    </row>
    <row r="337" spans="2:7" x14ac:dyDescent="0.25">
      <c r="B337" s="121">
        <v>319</v>
      </c>
      <c r="C337" s="121" t="str">
        <f t="shared" ca="1" si="20"/>
        <v>hombre</v>
      </c>
      <c r="D337" s="121" t="str">
        <f t="shared" ca="1" si="21"/>
        <v>comerciante</v>
      </c>
      <c r="E337" s="121">
        <f t="shared" ca="1" si="22"/>
        <v>59</v>
      </c>
      <c r="F337" s="121">
        <f t="shared" ca="1" si="23"/>
        <v>53.25</v>
      </c>
      <c r="G337" s="121">
        <f t="shared" ca="1" si="24"/>
        <v>1.33</v>
      </c>
    </row>
    <row r="338" spans="2:7" x14ac:dyDescent="0.25">
      <c r="B338" s="121">
        <v>320</v>
      </c>
      <c r="C338" s="121" t="str">
        <f t="shared" ca="1" si="20"/>
        <v>hombre</v>
      </c>
      <c r="D338" s="121" t="str">
        <f t="shared" ca="1" si="21"/>
        <v>operador</v>
      </c>
      <c r="E338" s="121">
        <f t="shared" ca="1" si="22"/>
        <v>68</v>
      </c>
      <c r="F338" s="121">
        <f t="shared" ca="1" si="23"/>
        <v>94.5</v>
      </c>
      <c r="G338" s="121">
        <f t="shared" ca="1" si="24"/>
        <v>1.45</v>
      </c>
    </row>
    <row r="339" spans="2:7" x14ac:dyDescent="0.25">
      <c r="B339" s="121">
        <v>321</v>
      </c>
      <c r="C339" s="121" t="str">
        <f t="shared" ca="1" si="20"/>
        <v>hombre</v>
      </c>
      <c r="D339" s="121" t="str">
        <f t="shared" ca="1" si="21"/>
        <v>comerciante</v>
      </c>
      <c r="E339" s="121">
        <f t="shared" ca="1" si="22"/>
        <v>50</v>
      </c>
      <c r="F339" s="121">
        <f t="shared" ca="1" si="23"/>
        <v>79</v>
      </c>
      <c r="G339" s="121">
        <f t="shared" ca="1" si="24"/>
        <v>1.18</v>
      </c>
    </row>
    <row r="340" spans="2:7" x14ac:dyDescent="0.25">
      <c r="B340" s="121">
        <v>322</v>
      </c>
      <c r="C340" s="121" t="str">
        <f t="shared" ref="C340:C403" ca="1" si="25">IF(RANDBETWEEN(0,1)=0,"mujer","hombre")</f>
        <v>mujer</v>
      </c>
      <c r="D340" s="121" t="str">
        <f t="shared" ref="D340:D403" ca="1" si="26">CHOOSE(RANDBETWEEN(1,5), $Q$19,$Q$20,$Q$21,$Q$22,$Q$23,$Q$24)</f>
        <v>comerciante</v>
      </c>
      <c r="E340" s="121">
        <f t="shared" ref="E340:E403" ca="1" si="27">RANDBETWEEN(10,90)</f>
        <v>67</v>
      </c>
      <c r="F340" s="121">
        <f t="shared" ref="F340:F403" ca="1" si="28">RANDBETWEEN(2000,10000)/100</f>
        <v>60.34</v>
      </c>
      <c r="G340" s="121">
        <f t="shared" ref="G340:G403" ca="1" si="29">RANDBETWEEN(100,200)/100</f>
        <v>1.74</v>
      </c>
    </row>
    <row r="341" spans="2:7" x14ac:dyDescent="0.25">
      <c r="B341" s="121">
        <v>323</v>
      </c>
      <c r="C341" s="121" t="str">
        <f t="shared" ca="1" si="25"/>
        <v>hombre</v>
      </c>
      <c r="D341" s="121" t="str">
        <f t="shared" ca="1" si="26"/>
        <v>profesionista</v>
      </c>
      <c r="E341" s="121">
        <f t="shared" ca="1" si="27"/>
        <v>85</v>
      </c>
      <c r="F341" s="121">
        <f t="shared" ca="1" si="28"/>
        <v>84.02</v>
      </c>
      <c r="G341" s="121">
        <f t="shared" ca="1" si="29"/>
        <v>1.36</v>
      </c>
    </row>
    <row r="342" spans="2:7" x14ac:dyDescent="0.25">
      <c r="B342" s="121">
        <v>324</v>
      </c>
      <c r="C342" s="121" t="str">
        <f t="shared" ca="1" si="25"/>
        <v>mujer</v>
      </c>
      <c r="D342" s="121" t="str">
        <f t="shared" ca="1" si="26"/>
        <v>profesionista</v>
      </c>
      <c r="E342" s="121">
        <f t="shared" ca="1" si="27"/>
        <v>74</v>
      </c>
      <c r="F342" s="121">
        <f t="shared" ca="1" si="28"/>
        <v>47.06</v>
      </c>
      <c r="G342" s="121">
        <f t="shared" ca="1" si="29"/>
        <v>1.39</v>
      </c>
    </row>
    <row r="343" spans="2:7" x14ac:dyDescent="0.25">
      <c r="B343" s="121">
        <v>325</v>
      </c>
      <c r="C343" s="121" t="str">
        <f t="shared" ca="1" si="25"/>
        <v>mujer</v>
      </c>
      <c r="D343" s="121" t="str">
        <f t="shared" ca="1" si="26"/>
        <v>funcionario</v>
      </c>
      <c r="E343" s="121">
        <f t="shared" ca="1" si="27"/>
        <v>63</v>
      </c>
      <c r="F343" s="121">
        <f t="shared" ca="1" si="28"/>
        <v>72.06</v>
      </c>
      <c r="G343" s="121">
        <f t="shared" ca="1" si="29"/>
        <v>1.86</v>
      </c>
    </row>
    <row r="344" spans="2:7" x14ac:dyDescent="0.25">
      <c r="B344" s="121">
        <v>326</v>
      </c>
      <c r="C344" s="121" t="str">
        <f t="shared" ca="1" si="25"/>
        <v>hombre</v>
      </c>
      <c r="D344" s="121" t="str">
        <f t="shared" ca="1" si="26"/>
        <v>operador</v>
      </c>
      <c r="E344" s="121">
        <f t="shared" ca="1" si="27"/>
        <v>37</v>
      </c>
      <c r="F344" s="121">
        <f t="shared" ca="1" si="28"/>
        <v>65.05</v>
      </c>
      <c r="G344" s="121">
        <f t="shared" ca="1" si="29"/>
        <v>1.19</v>
      </c>
    </row>
    <row r="345" spans="2:7" x14ac:dyDescent="0.25">
      <c r="B345" s="121">
        <v>327</v>
      </c>
      <c r="C345" s="121" t="str">
        <f t="shared" ca="1" si="25"/>
        <v>hombre</v>
      </c>
      <c r="D345" s="121" t="str">
        <f t="shared" ca="1" si="26"/>
        <v>trabajador</v>
      </c>
      <c r="E345" s="121">
        <f t="shared" ca="1" si="27"/>
        <v>84</v>
      </c>
      <c r="F345" s="121">
        <f t="shared" ca="1" si="28"/>
        <v>31.34</v>
      </c>
      <c r="G345" s="121">
        <f t="shared" ca="1" si="29"/>
        <v>1.92</v>
      </c>
    </row>
    <row r="346" spans="2:7" x14ac:dyDescent="0.25">
      <c r="B346" s="121">
        <v>328</v>
      </c>
      <c r="C346" s="121" t="str">
        <f t="shared" ca="1" si="25"/>
        <v>mujer</v>
      </c>
      <c r="D346" s="121" t="str">
        <f t="shared" ca="1" si="26"/>
        <v>operador</v>
      </c>
      <c r="E346" s="121">
        <f t="shared" ca="1" si="27"/>
        <v>47</v>
      </c>
      <c r="F346" s="121">
        <f t="shared" ca="1" si="28"/>
        <v>35.65</v>
      </c>
      <c r="G346" s="121">
        <f t="shared" ca="1" si="29"/>
        <v>1.96</v>
      </c>
    </row>
    <row r="347" spans="2:7" x14ac:dyDescent="0.25">
      <c r="B347" s="121">
        <v>329</v>
      </c>
      <c r="C347" s="121" t="str">
        <f t="shared" ca="1" si="25"/>
        <v>mujer</v>
      </c>
      <c r="D347" s="121" t="str">
        <f t="shared" ca="1" si="26"/>
        <v>profesionista</v>
      </c>
      <c r="E347" s="121">
        <f t="shared" ca="1" si="27"/>
        <v>69</v>
      </c>
      <c r="F347" s="121">
        <f t="shared" ca="1" si="28"/>
        <v>26.37</v>
      </c>
      <c r="G347" s="121">
        <f t="shared" ca="1" si="29"/>
        <v>1.84</v>
      </c>
    </row>
    <row r="348" spans="2:7" x14ac:dyDescent="0.25">
      <c r="B348" s="121">
        <v>330</v>
      </c>
      <c r="C348" s="121" t="str">
        <f t="shared" ca="1" si="25"/>
        <v>mujer</v>
      </c>
      <c r="D348" s="121" t="str">
        <f t="shared" ca="1" si="26"/>
        <v>comerciante</v>
      </c>
      <c r="E348" s="121">
        <f t="shared" ca="1" si="27"/>
        <v>28</v>
      </c>
      <c r="F348" s="121">
        <f t="shared" ca="1" si="28"/>
        <v>40.33</v>
      </c>
      <c r="G348" s="121">
        <f t="shared" ca="1" si="29"/>
        <v>1.22</v>
      </c>
    </row>
    <row r="349" spans="2:7" x14ac:dyDescent="0.25">
      <c r="B349" s="121">
        <v>331</v>
      </c>
      <c r="C349" s="121" t="str">
        <f t="shared" ca="1" si="25"/>
        <v>hombre</v>
      </c>
      <c r="D349" s="121" t="str">
        <f t="shared" ca="1" si="26"/>
        <v>comerciante</v>
      </c>
      <c r="E349" s="121">
        <f t="shared" ca="1" si="27"/>
        <v>24</v>
      </c>
      <c r="F349" s="121">
        <f t="shared" ca="1" si="28"/>
        <v>21.86</v>
      </c>
      <c r="G349" s="121">
        <f t="shared" ca="1" si="29"/>
        <v>1.43</v>
      </c>
    </row>
    <row r="350" spans="2:7" x14ac:dyDescent="0.25">
      <c r="B350" s="121">
        <v>332</v>
      </c>
      <c r="C350" s="121" t="str">
        <f t="shared" ca="1" si="25"/>
        <v>mujer</v>
      </c>
      <c r="D350" s="121" t="str">
        <f t="shared" ca="1" si="26"/>
        <v>trabajador</v>
      </c>
      <c r="E350" s="121">
        <f t="shared" ca="1" si="27"/>
        <v>51</v>
      </c>
      <c r="F350" s="121">
        <f t="shared" ca="1" si="28"/>
        <v>36.340000000000003</v>
      </c>
      <c r="G350" s="121">
        <f t="shared" ca="1" si="29"/>
        <v>1.36</v>
      </c>
    </row>
    <row r="351" spans="2:7" x14ac:dyDescent="0.25">
      <c r="B351" s="121">
        <v>333</v>
      </c>
      <c r="C351" s="121" t="str">
        <f t="shared" ca="1" si="25"/>
        <v>hombre</v>
      </c>
      <c r="D351" s="121" t="str">
        <f t="shared" ca="1" si="26"/>
        <v>trabajador</v>
      </c>
      <c r="E351" s="121">
        <f t="shared" ca="1" si="27"/>
        <v>14</v>
      </c>
      <c r="F351" s="121">
        <f t="shared" ca="1" si="28"/>
        <v>88.07</v>
      </c>
      <c r="G351" s="121">
        <f t="shared" ca="1" si="29"/>
        <v>1.88</v>
      </c>
    </row>
    <row r="352" spans="2:7" x14ac:dyDescent="0.25">
      <c r="B352" s="121">
        <v>334</v>
      </c>
      <c r="C352" s="121" t="str">
        <f t="shared" ca="1" si="25"/>
        <v>mujer</v>
      </c>
      <c r="D352" s="121" t="str">
        <f t="shared" ca="1" si="26"/>
        <v>trabajador</v>
      </c>
      <c r="E352" s="121">
        <f t="shared" ca="1" si="27"/>
        <v>70</v>
      </c>
      <c r="F352" s="121">
        <f t="shared" ca="1" si="28"/>
        <v>71.540000000000006</v>
      </c>
      <c r="G352" s="121">
        <f t="shared" ca="1" si="29"/>
        <v>1.21</v>
      </c>
    </row>
    <row r="353" spans="2:7" x14ac:dyDescent="0.25">
      <c r="B353" s="121">
        <v>335</v>
      </c>
      <c r="C353" s="121" t="str">
        <f t="shared" ca="1" si="25"/>
        <v>hombre</v>
      </c>
      <c r="D353" s="121" t="str">
        <f t="shared" ca="1" si="26"/>
        <v>profesionista</v>
      </c>
      <c r="E353" s="121">
        <f t="shared" ca="1" si="27"/>
        <v>68</v>
      </c>
      <c r="F353" s="121">
        <f t="shared" ca="1" si="28"/>
        <v>72.13</v>
      </c>
      <c r="G353" s="121">
        <f t="shared" ca="1" si="29"/>
        <v>1.19</v>
      </c>
    </row>
    <row r="354" spans="2:7" x14ac:dyDescent="0.25">
      <c r="B354" s="121">
        <v>336</v>
      </c>
      <c r="C354" s="121" t="str">
        <f t="shared" ca="1" si="25"/>
        <v>hombre</v>
      </c>
      <c r="D354" s="121" t="str">
        <f t="shared" ca="1" si="26"/>
        <v>comerciante</v>
      </c>
      <c r="E354" s="121">
        <f t="shared" ca="1" si="27"/>
        <v>82</v>
      </c>
      <c r="F354" s="121">
        <f t="shared" ca="1" si="28"/>
        <v>89.13</v>
      </c>
      <c r="G354" s="121">
        <f t="shared" ca="1" si="29"/>
        <v>1.71</v>
      </c>
    </row>
    <row r="355" spans="2:7" x14ac:dyDescent="0.25">
      <c r="B355" s="121">
        <v>337</v>
      </c>
      <c r="C355" s="121" t="str">
        <f t="shared" ca="1" si="25"/>
        <v>hombre</v>
      </c>
      <c r="D355" s="121" t="str">
        <f t="shared" ca="1" si="26"/>
        <v>operador</v>
      </c>
      <c r="E355" s="121">
        <f t="shared" ca="1" si="27"/>
        <v>47</v>
      </c>
      <c r="F355" s="121">
        <f t="shared" ca="1" si="28"/>
        <v>60.7</v>
      </c>
      <c r="G355" s="121">
        <f t="shared" ca="1" si="29"/>
        <v>1.52</v>
      </c>
    </row>
    <row r="356" spans="2:7" x14ac:dyDescent="0.25">
      <c r="B356" s="121">
        <v>338</v>
      </c>
      <c r="C356" s="121" t="str">
        <f t="shared" ca="1" si="25"/>
        <v>hombre</v>
      </c>
      <c r="D356" s="121" t="str">
        <f t="shared" ca="1" si="26"/>
        <v>funcionario</v>
      </c>
      <c r="E356" s="121">
        <f t="shared" ca="1" si="27"/>
        <v>63</v>
      </c>
      <c r="F356" s="121">
        <f t="shared" ca="1" si="28"/>
        <v>62.93</v>
      </c>
      <c r="G356" s="121">
        <f t="shared" ca="1" si="29"/>
        <v>1.37</v>
      </c>
    </row>
    <row r="357" spans="2:7" x14ac:dyDescent="0.25">
      <c r="B357" s="121">
        <v>339</v>
      </c>
      <c r="C357" s="121" t="str">
        <f t="shared" ca="1" si="25"/>
        <v>mujer</v>
      </c>
      <c r="D357" s="121" t="str">
        <f t="shared" ca="1" si="26"/>
        <v>operador</v>
      </c>
      <c r="E357" s="121">
        <f t="shared" ca="1" si="27"/>
        <v>23</v>
      </c>
      <c r="F357" s="121">
        <f t="shared" ca="1" si="28"/>
        <v>55.35</v>
      </c>
      <c r="G357" s="121">
        <f t="shared" ca="1" si="29"/>
        <v>1.88</v>
      </c>
    </row>
    <row r="358" spans="2:7" x14ac:dyDescent="0.25">
      <c r="B358" s="121">
        <v>340</v>
      </c>
      <c r="C358" s="121" t="str">
        <f t="shared" ca="1" si="25"/>
        <v>mujer</v>
      </c>
      <c r="D358" s="121" t="str">
        <f t="shared" ca="1" si="26"/>
        <v>trabajador</v>
      </c>
      <c r="E358" s="121">
        <f t="shared" ca="1" si="27"/>
        <v>64</v>
      </c>
      <c r="F358" s="121">
        <f t="shared" ca="1" si="28"/>
        <v>22.85</v>
      </c>
      <c r="G358" s="121">
        <f t="shared" ca="1" si="29"/>
        <v>1.1599999999999999</v>
      </c>
    </row>
    <row r="359" spans="2:7" x14ac:dyDescent="0.25">
      <c r="B359" s="121">
        <v>341</v>
      </c>
      <c r="C359" s="121" t="str">
        <f t="shared" ca="1" si="25"/>
        <v>mujer</v>
      </c>
      <c r="D359" s="121" t="str">
        <f t="shared" ca="1" si="26"/>
        <v>funcionario</v>
      </c>
      <c r="E359" s="121">
        <f t="shared" ca="1" si="27"/>
        <v>47</v>
      </c>
      <c r="F359" s="121">
        <f t="shared" ca="1" si="28"/>
        <v>88.28</v>
      </c>
      <c r="G359" s="121">
        <f t="shared" ca="1" si="29"/>
        <v>1.49</v>
      </c>
    </row>
    <row r="360" spans="2:7" x14ac:dyDescent="0.25">
      <c r="B360" s="121">
        <v>342</v>
      </c>
      <c r="C360" s="121" t="str">
        <f t="shared" ca="1" si="25"/>
        <v>mujer</v>
      </c>
      <c r="D360" s="121" t="str">
        <f t="shared" ca="1" si="26"/>
        <v>profesionista</v>
      </c>
      <c r="E360" s="121">
        <f t="shared" ca="1" si="27"/>
        <v>29</v>
      </c>
      <c r="F360" s="121">
        <f t="shared" ca="1" si="28"/>
        <v>68.069999999999993</v>
      </c>
      <c r="G360" s="121">
        <f t="shared" ca="1" si="29"/>
        <v>1.1599999999999999</v>
      </c>
    </row>
    <row r="361" spans="2:7" x14ac:dyDescent="0.25">
      <c r="B361" s="121">
        <v>343</v>
      </c>
      <c r="C361" s="121" t="str">
        <f t="shared" ca="1" si="25"/>
        <v>mujer</v>
      </c>
      <c r="D361" s="121" t="str">
        <f t="shared" ca="1" si="26"/>
        <v>funcionario</v>
      </c>
      <c r="E361" s="121">
        <f t="shared" ca="1" si="27"/>
        <v>75</v>
      </c>
      <c r="F361" s="121">
        <f t="shared" ca="1" si="28"/>
        <v>22.69</v>
      </c>
      <c r="G361" s="121">
        <f t="shared" ca="1" si="29"/>
        <v>1.87</v>
      </c>
    </row>
    <row r="362" spans="2:7" x14ac:dyDescent="0.25">
      <c r="B362" s="121">
        <v>344</v>
      </c>
      <c r="C362" s="121" t="str">
        <f t="shared" ca="1" si="25"/>
        <v>hombre</v>
      </c>
      <c r="D362" s="121" t="str">
        <f t="shared" ca="1" si="26"/>
        <v>trabajador</v>
      </c>
      <c r="E362" s="121">
        <f t="shared" ca="1" si="27"/>
        <v>74</v>
      </c>
      <c r="F362" s="121">
        <f t="shared" ca="1" si="28"/>
        <v>65.66</v>
      </c>
      <c r="G362" s="121">
        <f t="shared" ca="1" si="29"/>
        <v>1.67</v>
      </c>
    </row>
    <row r="363" spans="2:7" x14ac:dyDescent="0.25">
      <c r="B363" s="121">
        <v>345</v>
      </c>
      <c r="C363" s="121" t="str">
        <f t="shared" ca="1" si="25"/>
        <v>mujer</v>
      </c>
      <c r="D363" s="121" t="str">
        <f t="shared" ca="1" si="26"/>
        <v>trabajador</v>
      </c>
      <c r="E363" s="121">
        <f t="shared" ca="1" si="27"/>
        <v>64</v>
      </c>
      <c r="F363" s="121">
        <f t="shared" ca="1" si="28"/>
        <v>32.39</v>
      </c>
      <c r="G363" s="121">
        <f t="shared" ca="1" si="29"/>
        <v>1</v>
      </c>
    </row>
    <row r="364" spans="2:7" x14ac:dyDescent="0.25">
      <c r="B364" s="121">
        <v>346</v>
      </c>
      <c r="C364" s="121" t="str">
        <f t="shared" ca="1" si="25"/>
        <v>hombre</v>
      </c>
      <c r="D364" s="121" t="str">
        <f t="shared" ca="1" si="26"/>
        <v>comerciante</v>
      </c>
      <c r="E364" s="121">
        <f t="shared" ca="1" si="27"/>
        <v>51</v>
      </c>
      <c r="F364" s="121">
        <f t="shared" ca="1" si="28"/>
        <v>70.819999999999993</v>
      </c>
      <c r="G364" s="121">
        <f t="shared" ca="1" si="29"/>
        <v>1.72</v>
      </c>
    </row>
    <row r="365" spans="2:7" x14ac:dyDescent="0.25">
      <c r="B365" s="121">
        <v>347</v>
      </c>
      <c r="C365" s="121" t="str">
        <f t="shared" ca="1" si="25"/>
        <v>hombre</v>
      </c>
      <c r="D365" s="121" t="str">
        <f t="shared" ca="1" si="26"/>
        <v>trabajador</v>
      </c>
      <c r="E365" s="121">
        <f t="shared" ca="1" si="27"/>
        <v>51</v>
      </c>
      <c r="F365" s="121">
        <f t="shared" ca="1" si="28"/>
        <v>99.82</v>
      </c>
      <c r="G365" s="121">
        <f t="shared" ca="1" si="29"/>
        <v>1.75</v>
      </c>
    </row>
    <row r="366" spans="2:7" x14ac:dyDescent="0.25">
      <c r="B366" s="121">
        <v>348</v>
      </c>
      <c r="C366" s="121" t="str">
        <f t="shared" ca="1" si="25"/>
        <v>hombre</v>
      </c>
      <c r="D366" s="121" t="str">
        <f t="shared" ca="1" si="26"/>
        <v>comerciante</v>
      </c>
      <c r="E366" s="121">
        <f t="shared" ca="1" si="27"/>
        <v>36</v>
      </c>
      <c r="F366" s="121">
        <f t="shared" ca="1" si="28"/>
        <v>71.900000000000006</v>
      </c>
      <c r="G366" s="121">
        <f t="shared" ca="1" si="29"/>
        <v>1.46</v>
      </c>
    </row>
    <row r="367" spans="2:7" x14ac:dyDescent="0.25">
      <c r="B367" s="121">
        <v>349</v>
      </c>
      <c r="C367" s="121" t="str">
        <f t="shared" ca="1" si="25"/>
        <v>hombre</v>
      </c>
      <c r="D367" s="121" t="str">
        <f t="shared" ca="1" si="26"/>
        <v>comerciante</v>
      </c>
      <c r="E367" s="121">
        <f t="shared" ca="1" si="27"/>
        <v>35</v>
      </c>
      <c r="F367" s="121">
        <f t="shared" ca="1" si="28"/>
        <v>35.42</v>
      </c>
      <c r="G367" s="121">
        <f t="shared" ca="1" si="29"/>
        <v>1.96</v>
      </c>
    </row>
    <row r="368" spans="2:7" x14ac:dyDescent="0.25">
      <c r="B368" s="121">
        <v>350</v>
      </c>
      <c r="C368" s="121" t="str">
        <f t="shared" ca="1" si="25"/>
        <v>mujer</v>
      </c>
      <c r="D368" s="121" t="str">
        <f t="shared" ca="1" si="26"/>
        <v>comerciante</v>
      </c>
      <c r="E368" s="121">
        <f t="shared" ca="1" si="27"/>
        <v>45</v>
      </c>
      <c r="F368" s="121">
        <f t="shared" ca="1" si="28"/>
        <v>23.8</v>
      </c>
      <c r="G368" s="121">
        <f t="shared" ca="1" si="29"/>
        <v>1.6</v>
      </c>
    </row>
    <row r="369" spans="2:7" x14ac:dyDescent="0.25">
      <c r="B369" s="121">
        <v>351</v>
      </c>
      <c r="C369" s="121" t="str">
        <f t="shared" ca="1" si="25"/>
        <v>hombre</v>
      </c>
      <c r="D369" s="121" t="str">
        <f t="shared" ca="1" si="26"/>
        <v>comerciante</v>
      </c>
      <c r="E369" s="121">
        <f t="shared" ca="1" si="27"/>
        <v>18</v>
      </c>
      <c r="F369" s="121">
        <f t="shared" ca="1" si="28"/>
        <v>23.92</v>
      </c>
      <c r="G369" s="121">
        <f t="shared" ca="1" si="29"/>
        <v>1.83</v>
      </c>
    </row>
    <row r="370" spans="2:7" x14ac:dyDescent="0.25">
      <c r="B370" s="121">
        <v>352</v>
      </c>
      <c r="C370" s="121" t="str">
        <f t="shared" ca="1" si="25"/>
        <v>mujer</v>
      </c>
      <c r="D370" s="121" t="str">
        <f t="shared" ca="1" si="26"/>
        <v>trabajador</v>
      </c>
      <c r="E370" s="121">
        <f t="shared" ca="1" si="27"/>
        <v>62</v>
      </c>
      <c r="F370" s="121">
        <f t="shared" ca="1" si="28"/>
        <v>65.290000000000006</v>
      </c>
      <c r="G370" s="121">
        <f t="shared" ca="1" si="29"/>
        <v>1.1599999999999999</v>
      </c>
    </row>
    <row r="371" spans="2:7" x14ac:dyDescent="0.25">
      <c r="B371" s="121">
        <v>353</v>
      </c>
      <c r="C371" s="121" t="str">
        <f t="shared" ca="1" si="25"/>
        <v>mujer</v>
      </c>
      <c r="D371" s="121" t="str">
        <f t="shared" ca="1" si="26"/>
        <v>comerciante</v>
      </c>
      <c r="E371" s="121">
        <f t="shared" ca="1" si="27"/>
        <v>66</v>
      </c>
      <c r="F371" s="121">
        <f t="shared" ca="1" si="28"/>
        <v>87.99</v>
      </c>
      <c r="G371" s="121">
        <f t="shared" ca="1" si="29"/>
        <v>1.74</v>
      </c>
    </row>
    <row r="372" spans="2:7" x14ac:dyDescent="0.25">
      <c r="B372" s="121">
        <v>354</v>
      </c>
      <c r="C372" s="121" t="str">
        <f t="shared" ca="1" si="25"/>
        <v>mujer</v>
      </c>
      <c r="D372" s="121" t="str">
        <f t="shared" ca="1" si="26"/>
        <v>trabajador</v>
      </c>
      <c r="E372" s="121">
        <f t="shared" ca="1" si="27"/>
        <v>76</v>
      </c>
      <c r="F372" s="121">
        <f t="shared" ca="1" si="28"/>
        <v>78.150000000000006</v>
      </c>
      <c r="G372" s="121">
        <f t="shared" ca="1" si="29"/>
        <v>1.19</v>
      </c>
    </row>
    <row r="373" spans="2:7" x14ac:dyDescent="0.25">
      <c r="B373" s="121">
        <v>355</v>
      </c>
      <c r="C373" s="121" t="str">
        <f t="shared" ca="1" si="25"/>
        <v>hombre</v>
      </c>
      <c r="D373" s="121" t="str">
        <f t="shared" ca="1" si="26"/>
        <v>profesionista</v>
      </c>
      <c r="E373" s="121">
        <f t="shared" ca="1" si="27"/>
        <v>48</v>
      </c>
      <c r="F373" s="121">
        <f t="shared" ca="1" si="28"/>
        <v>51.84</v>
      </c>
      <c r="G373" s="121">
        <f t="shared" ca="1" si="29"/>
        <v>1.75</v>
      </c>
    </row>
    <row r="374" spans="2:7" x14ac:dyDescent="0.25">
      <c r="B374" s="121">
        <v>356</v>
      </c>
      <c r="C374" s="121" t="str">
        <f t="shared" ca="1" si="25"/>
        <v>mujer</v>
      </c>
      <c r="D374" s="121" t="str">
        <f t="shared" ca="1" si="26"/>
        <v>profesionista</v>
      </c>
      <c r="E374" s="121">
        <f t="shared" ca="1" si="27"/>
        <v>14</v>
      </c>
      <c r="F374" s="121">
        <f t="shared" ca="1" si="28"/>
        <v>39.74</v>
      </c>
      <c r="G374" s="121">
        <f t="shared" ca="1" si="29"/>
        <v>1.21</v>
      </c>
    </row>
    <row r="375" spans="2:7" x14ac:dyDescent="0.25">
      <c r="B375" s="121">
        <v>357</v>
      </c>
      <c r="C375" s="121" t="str">
        <f t="shared" ca="1" si="25"/>
        <v>mujer</v>
      </c>
      <c r="D375" s="121" t="str">
        <f t="shared" ca="1" si="26"/>
        <v>trabajador</v>
      </c>
      <c r="E375" s="121">
        <f t="shared" ca="1" si="27"/>
        <v>65</v>
      </c>
      <c r="F375" s="121">
        <f t="shared" ca="1" si="28"/>
        <v>84.78</v>
      </c>
      <c r="G375" s="121">
        <f t="shared" ca="1" si="29"/>
        <v>1.1200000000000001</v>
      </c>
    </row>
    <row r="376" spans="2:7" x14ac:dyDescent="0.25">
      <c r="B376" s="121">
        <v>358</v>
      </c>
      <c r="C376" s="121" t="str">
        <f t="shared" ca="1" si="25"/>
        <v>mujer</v>
      </c>
      <c r="D376" s="121" t="str">
        <f t="shared" ca="1" si="26"/>
        <v>operador</v>
      </c>
      <c r="E376" s="121">
        <f t="shared" ca="1" si="27"/>
        <v>35</v>
      </c>
      <c r="F376" s="121">
        <f t="shared" ca="1" si="28"/>
        <v>55.37</v>
      </c>
      <c r="G376" s="121">
        <f t="shared" ca="1" si="29"/>
        <v>1.69</v>
      </c>
    </row>
    <row r="377" spans="2:7" x14ac:dyDescent="0.25">
      <c r="B377" s="121">
        <v>359</v>
      </c>
      <c r="C377" s="121" t="str">
        <f t="shared" ca="1" si="25"/>
        <v>hombre</v>
      </c>
      <c r="D377" s="121" t="str">
        <f t="shared" ca="1" si="26"/>
        <v>funcionario</v>
      </c>
      <c r="E377" s="121">
        <f t="shared" ca="1" si="27"/>
        <v>65</v>
      </c>
      <c r="F377" s="121">
        <f t="shared" ca="1" si="28"/>
        <v>89.64</v>
      </c>
      <c r="G377" s="121">
        <f t="shared" ca="1" si="29"/>
        <v>1.57</v>
      </c>
    </row>
    <row r="378" spans="2:7" x14ac:dyDescent="0.25">
      <c r="B378" s="121">
        <v>360</v>
      </c>
      <c r="C378" s="121" t="str">
        <f t="shared" ca="1" si="25"/>
        <v>mujer</v>
      </c>
      <c r="D378" s="121" t="str">
        <f t="shared" ca="1" si="26"/>
        <v>comerciante</v>
      </c>
      <c r="E378" s="121">
        <f t="shared" ca="1" si="27"/>
        <v>13</v>
      </c>
      <c r="F378" s="121">
        <f t="shared" ca="1" si="28"/>
        <v>40.36</v>
      </c>
      <c r="G378" s="121">
        <f t="shared" ca="1" si="29"/>
        <v>1.28</v>
      </c>
    </row>
    <row r="379" spans="2:7" x14ac:dyDescent="0.25">
      <c r="B379" s="121">
        <v>361</v>
      </c>
      <c r="C379" s="121" t="str">
        <f t="shared" ca="1" si="25"/>
        <v>mujer</v>
      </c>
      <c r="D379" s="121" t="str">
        <f t="shared" ca="1" si="26"/>
        <v>profesionista</v>
      </c>
      <c r="E379" s="121">
        <f t="shared" ca="1" si="27"/>
        <v>47</v>
      </c>
      <c r="F379" s="121">
        <f t="shared" ca="1" si="28"/>
        <v>46.8</v>
      </c>
      <c r="G379" s="121">
        <f t="shared" ca="1" si="29"/>
        <v>1.22</v>
      </c>
    </row>
    <row r="380" spans="2:7" x14ac:dyDescent="0.25">
      <c r="B380" s="121">
        <v>362</v>
      </c>
      <c r="C380" s="121" t="str">
        <f t="shared" ca="1" si="25"/>
        <v>mujer</v>
      </c>
      <c r="D380" s="121" t="str">
        <f t="shared" ca="1" si="26"/>
        <v>profesionista</v>
      </c>
      <c r="E380" s="121">
        <f t="shared" ca="1" si="27"/>
        <v>26</v>
      </c>
      <c r="F380" s="121">
        <f t="shared" ca="1" si="28"/>
        <v>62.73</v>
      </c>
      <c r="G380" s="121">
        <f t="shared" ca="1" si="29"/>
        <v>1.1299999999999999</v>
      </c>
    </row>
    <row r="381" spans="2:7" x14ac:dyDescent="0.25">
      <c r="B381" s="121">
        <v>363</v>
      </c>
      <c r="C381" s="121" t="str">
        <f t="shared" ca="1" si="25"/>
        <v>mujer</v>
      </c>
      <c r="D381" s="121" t="str">
        <f t="shared" ca="1" si="26"/>
        <v>trabajador</v>
      </c>
      <c r="E381" s="121">
        <f t="shared" ca="1" si="27"/>
        <v>41</v>
      </c>
      <c r="F381" s="121">
        <f t="shared" ca="1" si="28"/>
        <v>78.52</v>
      </c>
      <c r="G381" s="121">
        <f t="shared" ca="1" si="29"/>
        <v>1.26</v>
      </c>
    </row>
    <row r="382" spans="2:7" x14ac:dyDescent="0.25">
      <c r="B382" s="121">
        <v>364</v>
      </c>
      <c r="C382" s="121" t="str">
        <f t="shared" ca="1" si="25"/>
        <v>mujer</v>
      </c>
      <c r="D382" s="121" t="str">
        <f t="shared" ca="1" si="26"/>
        <v>comerciante</v>
      </c>
      <c r="E382" s="121">
        <f t="shared" ca="1" si="27"/>
        <v>40</v>
      </c>
      <c r="F382" s="121">
        <f t="shared" ca="1" si="28"/>
        <v>36.15</v>
      </c>
      <c r="G382" s="121">
        <f t="shared" ca="1" si="29"/>
        <v>1.69</v>
      </c>
    </row>
    <row r="383" spans="2:7" x14ac:dyDescent="0.25">
      <c r="B383" s="121">
        <v>365</v>
      </c>
      <c r="C383" s="121" t="str">
        <f t="shared" ca="1" si="25"/>
        <v>hombre</v>
      </c>
      <c r="D383" s="121" t="str">
        <f t="shared" ca="1" si="26"/>
        <v>funcionario</v>
      </c>
      <c r="E383" s="121">
        <f t="shared" ca="1" si="27"/>
        <v>20</v>
      </c>
      <c r="F383" s="121">
        <f t="shared" ca="1" si="28"/>
        <v>75.12</v>
      </c>
      <c r="G383" s="121">
        <f t="shared" ca="1" si="29"/>
        <v>1.52</v>
      </c>
    </row>
    <row r="384" spans="2:7" x14ac:dyDescent="0.25">
      <c r="B384" s="121">
        <v>366</v>
      </c>
      <c r="C384" s="121" t="str">
        <f t="shared" ca="1" si="25"/>
        <v>mujer</v>
      </c>
      <c r="D384" s="121" t="str">
        <f t="shared" ca="1" si="26"/>
        <v>trabajador</v>
      </c>
      <c r="E384" s="121">
        <f t="shared" ca="1" si="27"/>
        <v>11</v>
      </c>
      <c r="F384" s="121">
        <f t="shared" ca="1" si="28"/>
        <v>73.040000000000006</v>
      </c>
      <c r="G384" s="121">
        <f t="shared" ca="1" si="29"/>
        <v>1.59</v>
      </c>
    </row>
    <row r="385" spans="2:7" x14ac:dyDescent="0.25">
      <c r="B385" s="121">
        <v>367</v>
      </c>
      <c r="C385" s="121" t="str">
        <f t="shared" ca="1" si="25"/>
        <v>mujer</v>
      </c>
      <c r="D385" s="121" t="str">
        <f t="shared" ca="1" si="26"/>
        <v>profesionista</v>
      </c>
      <c r="E385" s="121">
        <f t="shared" ca="1" si="27"/>
        <v>15</v>
      </c>
      <c r="F385" s="121">
        <f t="shared" ca="1" si="28"/>
        <v>65.989999999999995</v>
      </c>
      <c r="G385" s="121">
        <f t="shared" ca="1" si="29"/>
        <v>1.84</v>
      </c>
    </row>
    <row r="386" spans="2:7" x14ac:dyDescent="0.25">
      <c r="B386" s="121">
        <v>368</v>
      </c>
      <c r="C386" s="121" t="str">
        <f t="shared" ca="1" si="25"/>
        <v>hombre</v>
      </c>
      <c r="D386" s="121" t="str">
        <f t="shared" ca="1" si="26"/>
        <v>operador</v>
      </c>
      <c r="E386" s="121">
        <f t="shared" ca="1" si="27"/>
        <v>59</v>
      </c>
      <c r="F386" s="121">
        <f t="shared" ca="1" si="28"/>
        <v>39.1</v>
      </c>
      <c r="G386" s="121">
        <f t="shared" ca="1" si="29"/>
        <v>1.68</v>
      </c>
    </row>
    <row r="387" spans="2:7" x14ac:dyDescent="0.25">
      <c r="B387" s="121">
        <v>369</v>
      </c>
      <c r="C387" s="121" t="str">
        <f t="shared" ca="1" si="25"/>
        <v>hombre</v>
      </c>
      <c r="D387" s="121" t="str">
        <f t="shared" ca="1" si="26"/>
        <v>operador</v>
      </c>
      <c r="E387" s="121">
        <f t="shared" ca="1" si="27"/>
        <v>14</v>
      </c>
      <c r="F387" s="121">
        <f t="shared" ca="1" si="28"/>
        <v>80.3</v>
      </c>
      <c r="G387" s="121">
        <f t="shared" ca="1" si="29"/>
        <v>1.35</v>
      </c>
    </row>
    <row r="388" spans="2:7" x14ac:dyDescent="0.25">
      <c r="B388" s="121">
        <v>370</v>
      </c>
      <c r="C388" s="121" t="str">
        <f t="shared" ca="1" si="25"/>
        <v>hombre</v>
      </c>
      <c r="D388" s="121" t="str">
        <f t="shared" ca="1" si="26"/>
        <v>profesionista</v>
      </c>
      <c r="E388" s="121">
        <f t="shared" ca="1" si="27"/>
        <v>14</v>
      </c>
      <c r="F388" s="121">
        <f t="shared" ca="1" si="28"/>
        <v>77.709999999999994</v>
      </c>
      <c r="G388" s="121">
        <f t="shared" ca="1" si="29"/>
        <v>1.51</v>
      </c>
    </row>
    <row r="389" spans="2:7" x14ac:dyDescent="0.25">
      <c r="B389" s="121">
        <v>371</v>
      </c>
      <c r="C389" s="121" t="str">
        <f t="shared" ca="1" si="25"/>
        <v>hombre</v>
      </c>
      <c r="D389" s="121" t="str">
        <f t="shared" ca="1" si="26"/>
        <v>comerciante</v>
      </c>
      <c r="E389" s="121">
        <f t="shared" ca="1" si="27"/>
        <v>14</v>
      </c>
      <c r="F389" s="121">
        <f t="shared" ca="1" si="28"/>
        <v>22.8</v>
      </c>
      <c r="G389" s="121">
        <f t="shared" ca="1" si="29"/>
        <v>1.19</v>
      </c>
    </row>
    <row r="390" spans="2:7" x14ac:dyDescent="0.25">
      <c r="B390" s="121">
        <v>372</v>
      </c>
      <c r="C390" s="121" t="str">
        <f t="shared" ca="1" si="25"/>
        <v>mujer</v>
      </c>
      <c r="D390" s="121" t="str">
        <f t="shared" ca="1" si="26"/>
        <v>comerciante</v>
      </c>
      <c r="E390" s="121">
        <f t="shared" ca="1" si="27"/>
        <v>22</v>
      </c>
      <c r="F390" s="121">
        <f t="shared" ca="1" si="28"/>
        <v>45.86</v>
      </c>
      <c r="G390" s="121">
        <f t="shared" ca="1" si="29"/>
        <v>1.45</v>
      </c>
    </row>
    <row r="391" spans="2:7" x14ac:dyDescent="0.25">
      <c r="B391" s="121">
        <v>373</v>
      </c>
      <c r="C391" s="121" t="str">
        <f t="shared" ca="1" si="25"/>
        <v>hombre</v>
      </c>
      <c r="D391" s="121" t="str">
        <f t="shared" ca="1" si="26"/>
        <v>comerciante</v>
      </c>
      <c r="E391" s="121">
        <f t="shared" ca="1" si="27"/>
        <v>70</v>
      </c>
      <c r="F391" s="121">
        <f t="shared" ca="1" si="28"/>
        <v>48.37</v>
      </c>
      <c r="G391" s="121">
        <f t="shared" ca="1" si="29"/>
        <v>1.06</v>
      </c>
    </row>
    <row r="392" spans="2:7" x14ac:dyDescent="0.25">
      <c r="B392" s="121">
        <v>374</v>
      </c>
      <c r="C392" s="121" t="str">
        <f t="shared" ca="1" si="25"/>
        <v>hombre</v>
      </c>
      <c r="D392" s="121" t="str">
        <f t="shared" ca="1" si="26"/>
        <v>operador</v>
      </c>
      <c r="E392" s="121">
        <f t="shared" ca="1" si="27"/>
        <v>25</v>
      </c>
      <c r="F392" s="121">
        <f t="shared" ca="1" si="28"/>
        <v>24.21</v>
      </c>
      <c r="G392" s="121">
        <f t="shared" ca="1" si="29"/>
        <v>1.82</v>
      </c>
    </row>
    <row r="393" spans="2:7" x14ac:dyDescent="0.25">
      <c r="B393" s="121">
        <v>375</v>
      </c>
      <c r="C393" s="121" t="str">
        <f t="shared" ca="1" si="25"/>
        <v>mujer</v>
      </c>
      <c r="D393" s="121" t="str">
        <f t="shared" ca="1" si="26"/>
        <v>funcionario</v>
      </c>
      <c r="E393" s="121">
        <f t="shared" ca="1" si="27"/>
        <v>78</v>
      </c>
      <c r="F393" s="121">
        <f t="shared" ca="1" si="28"/>
        <v>96</v>
      </c>
      <c r="G393" s="121">
        <f t="shared" ca="1" si="29"/>
        <v>1.25</v>
      </c>
    </row>
    <row r="394" spans="2:7" x14ac:dyDescent="0.25">
      <c r="B394" s="121">
        <v>376</v>
      </c>
      <c r="C394" s="121" t="str">
        <f t="shared" ca="1" si="25"/>
        <v>mujer</v>
      </c>
      <c r="D394" s="121" t="str">
        <f t="shared" ca="1" si="26"/>
        <v>funcionario</v>
      </c>
      <c r="E394" s="121">
        <f t="shared" ca="1" si="27"/>
        <v>52</v>
      </c>
      <c r="F394" s="121">
        <f t="shared" ca="1" si="28"/>
        <v>60.2</v>
      </c>
      <c r="G394" s="121">
        <f t="shared" ca="1" si="29"/>
        <v>1.34</v>
      </c>
    </row>
    <row r="395" spans="2:7" x14ac:dyDescent="0.25">
      <c r="B395" s="121">
        <v>377</v>
      </c>
      <c r="C395" s="121" t="str">
        <f t="shared" ca="1" si="25"/>
        <v>mujer</v>
      </c>
      <c r="D395" s="121" t="str">
        <f t="shared" ca="1" si="26"/>
        <v>trabajador</v>
      </c>
      <c r="E395" s="121">
        <f t="shared" ca="1" si="27"/>
        <v>10</v>
      </c>
      <c r="F395" s="121">
        <f t="shared" ca="1" si="28"/>
        <v>77.86</v>
      </c>
      <c r="G395" s="121">
        <f t="shared" ca="1" si="29"/>
        <v>1.6</v>
      </c>
    </row>
    <row r="396" spans="2:7" x14ac:dyDescent="0.25">
      <c r="B396" s="121">
        <v>378</v>
      </c>
      <c r="C396" s="121" t="str">
        <f t="shared" ca="1" si="25"/>
        <v>mujer</v>
      </c>
      <c r="D396" s="121" t="str">
        <f t="shared" ca="1" si="26"/>
        <v>operador</v>
      </c>
      <c r="E396" s="121">
        <f t="shared" ca="1" si="27"/>
        <v>73</v>
      </c>
      <c r="F396" s="121">
        <f t="shared" ca="1" si="28"/>
        <v>59.55</v>
      </c>
      <c r="G396" s="121">
        <f t="shared" ca="1" si="29"/>
        <v>1.57</v>
      </c>
    </row>
    <row r="397" spans="2:7" x14ac:dyDescent="0.25">
      <c r="B397" s="121">
        <v>379</v>
      </c>
      <c r="C397" s="121" t="str">
        <f t="shared" ca="1" si="25"/>
        <v>mujer</v>
      </c>
      <c r="D397" s="121" t="str">
        <f t="shared" ca="1" si="26"/>
        <v>funcionario</v>
      </c>
      <c r="E397" s="121">
        <f t="shared" ca="1" si="27"/>
        <v>88</v>
      </c>
      <c r="F397" s="121">
        <f t="shared" ca="1" si="28"/>
        <v>91.19</v>
      </c>
      <c r="G397" s="121">
        <f t="shared" ca="1" si="29"/>
        <v>1.39</v>
      </c>
    </row>
    <row r="398" spans="2:7" x14ac:dyDescent="0.25">
      <c r="B398" s="121">
        <v>380</v>
      </c>
      <c r="C398" s="121" t="str">
        <f t="shared" ca="1" si="25"/>
        <v>hombre</v>
      </c>
      <c r="D398" s="121" t="str">
        <f t="shared" ca="1" si="26"/>
        <v>operador</v>
      </c>
      <c r="E398" s="121">
        <f t="shared" ca="1" si="27"/>
        <v>45</v>
      </c>
      <c r="F398" s="121">
        <f t="shared" ca="1" si="28"/>
        <v>28.04</v>
      </c>
      <c r="G398" s="121">
        <f t="shared" ca="1" si="29"/>
        <v>1.82</v>
      </c>
    </row>
    <row r="399" spans="2:7" x14ac:dyDescent="0.25">
      <c r="B399" s="121">
        <v>381</v>
      </c>
      <c r="C399" s="121" t="str">
        <f t="shared" ca="1" si="25"/>
        <v>hombre</v>
      </c>
      <c r="D399" s="121" t="str">
        <f t="shared" ca="1" si="26"/>
        <v>trabajador</v>
      </c>
      <c r="E399" s="121">
        <f t="shared" ca="1" si="27"/>
        <v>45</v>
      </c>
      <c r="F399" s="121">
        <f t="shared" ca="1" si="28"/>
        <v>33.64</v>
      </c>
      <c r="G399" s="121">
        <f t="shared" ca="1" si="29"/>
        <v>1.45</v>
      </c>
    </row>
    <row r="400" spans="2:7" x14ac:dyDescent="0.25">
      <c r="B400" s="121">
        <v>382</v>
      </c>
      <c r="C400" s="121" t="str">
        <f t="shared" ca="1" si="25"/>
        <v>mujer</v>
      </c>
      <c r="D400" s="121" t="str">
        <f t="shared" ca="1" si="26"/>
        <v>comerciante</v>
      </c>
      <c r="E400" s="121">
        <f t="shared" ca="1" si="27"/>
        <v>11</v>
      </c>
      <c r="F400" s="121">
        <f t="shared" ca="1" si="28"/>
        <v>84.81</v>
      </c>
      <c r="G400" s="121">
        <f t="shared" ca="1" si="29"/>
        <v>1.05</v>
      </c>
    </row>
    <row r="401" spans="2:7" x14ac:dyDescent="0.25">
      <c r="B401" s="121">
        <v>383</v>
      </c>
      <c r="C401" s="121" t="str">
        <f t="shared" ca="1" si="25"/>
        <v>mujer</v>
      </c>
      <c r="D401" s="121" t="str">
        <f t="shared" ca="1" si="26"/>
        <v>comerciante</v>
      </c>
      <c r="E401" s="121">
        <f t="shared" ca="1" si="27"/>
        <v>14</v>
      </c>
      <c r="F401" s="121">
        <f t="shared" ca="1" si="28"/>
        <v>98.35</v>
      </c>
      <c r="G401" s="121">
        <f t="shared" ca="1" si="29"/>
        <v>1.04</v>
      </c>
    </row>
    <row r="402" spans="2:7" x14ac:dyDescent="0.25">
      <c r="B402" s="121">
        <v>384</v>
      </c>
      <c r="C402" s="121" t="str">
        <f t="shared" ca="1" si="25"/>
        <v>mujer</v>
      </c>
      <c r="D402" s="121" t="str">
        <f t="shared" ca="1" si="26"/>
        <v>comerciante</v>
      </c>
      <c r="E402" s="121">
        <f t="shared" ca="1" si="27"/>
        <v>15</v>
      </c>
      <c r="F402" s="121">
        <f t="shared" ca="1" si="28"/>
        <v>87.47</v>
      </c>
      <c r="G402" s="121">
        <f t="shared" ca="1" si="29"/>
        <v>1.57</v>
      </c>
    </row>
    <row r="403" spans="2:7" x14ac:dyDescent="0.25">
      <c r="B403" s="121">
        <v>385</v>
      </c>
      <c r="C403" s="121" t="str">
        <f t="shared" ca="1" si="25"/>
        <v>hombre</v>
      </c>
      <c r="D403" s="121" t="str">
        <f t="shared" ca="1" si="26"/>
        <v>funcionario</v>
      </c>
      <c r="E403" s="121">
        <f t="shared" ca="1" si="27"/>
        <v>73</v>
      </c>
      <c r="F403" s="121">
        <f t="shared" ca="1" si="28"/>
        <v>37.81</v>
      </c>
      <c r="G403" s="121">
        <f t="shared" ca="1" si="29"/>
        <v>1.83</v>
      </c>
    </row>
    <row r="404" spans="2:7" x14ac:dyDescent="0.25">
      <c r="B404" s="121">
        <v>386</v>
      </c>
      <c r="C404" s="121" t="str">
        <f t="shared" ref="C404:C467" ca="1" si="30">IF(RANDBETWEEN(0,1)=0,"mujer","hombre")</f>
        <v>mujer</v>
      </c>
      <c r="D404" s="121" t="str">
        <f t="shared" ref="D404:D467" ca="1" si="31">CHOOSE(RANDBETWEEN(1,5), $Q$19,$Q$20,$Q$21,$Q$22,$Q$23,$Q$24)</f>
        <v>comerciante</v>
      </c>
      <c r="E404" s="121">
        <f t="shared" ref="E404:E467" ca="1" si="32">RANDBETWEEN(10,90)</f>
        <v>29</v>
      </c>
      <c r="F404" s="121">
        <f t="shared" ref="F404:F467" ca="1" si="33">RANDBETWEEN(2000,10000)/100</f>
        <v>57.22</v>
      </c>
      <c r="G404" s="121">
        <f t="shared" ref="G404:G467" ca="1" si="34">RANDBETWEEN(100,200)/100</f>
        <v>1.04</v>
      </c>
    </row>
    <row r="405" spans="2:7" x14ac:dyDescent="0.25">
      <c r="B405" s="121">
        <v>387</v>
      </c>
      <c r="C405" s="121" t="str">
        <f t="shared" ca="1" si="30"/>
        <v>hombre</v>
      </c>
      <c r="D405" s="121" t="str">
        <f t="shared" ca="1" si="31"/>
        <v>trabajador</v>
      </c>
      <c r="E405" s="121">
        <f t="shared" ca="1" si="32"/>
        <v>35</v>
      </c>
      <c r="F405" s="121">
        <f t="shared" ca="1" si="33"/>
        <v>34.409999999999997</v>
      </c>
      <c r="G405" s="121">
        <f t="shared" ca="1" si="34"/>
        <v>1.86</v>
      </c>
    </row>
    <row r="406" spans="2:7" x14ac:dyDescent="0.25">
      <c r="B406" s="121">
        <v>388</v>
      </c>
      <c r="C406" s="121" t="str">
        <f t="shared" ca="1" si="30"/>
        <v>mujer</v>
      </c>
      <c r="D406" s="121" t="str">
        <f t="shared" ca="1" si="31"/>
        <v>trabajador</v>
      </c>
      <c r="E406" s="121">
        <f t="shared" ca="1" si="32"/>
        <v>89</v>
      </c>
      <c r="F406" s="121">
        <f t="shared" ca="1" si="33"/>
        <v>27.55</v>
      </c>
      <c r="G406" s="121">
        <f t="shared" ca="1" si="34"/>
        <v>1.47</v>
      </c>
    </row>
    <row r="407" spans="2:7" x14ac:dyDescent="0.25">
      <c r="B407" s="121">
        <v>389</v>
      </c>
      <c r="C407" s="121" t="str">
        <f t="shared" ca="1" si="30"/>
        <v>mujer</v>
      </c>
      <c r="D407" s="121" t="str">
        <f t="shared" ca="1" si="31"/>
        <v>funcionario</v>
      </c>
      <c r="E407" s="121">
        <f t="shared" ca="1" si="32"/>
        <v>38</v>
      </c>
      <c r="F407" s="121">
        <f t="shared" ca="1" si="33"/>
        <v>65.44</v>
      </c>
      <c r="G407" s="121">
        <f t="shared" ca="1" si="34"/>
        <v>1.44</v>
      </c>
    </row>
    <row r="408" spans="2:7" x14ac:dyDescent="0.25">
      <c r="B408" s="121">
        <v>390</v>
      </c>
      <c r="C408" s="121" t="str">
        <f t="shared" ca="1" si="30"/>
        <v>mujer</v>
      </c>
      <c r="D408" s="121" t="str">
        <f t="shared" ca="1" si="31"/>
        <v>comerciante</v>
      </c>
      <c r="E408" s="121">
        <f t="shared" ca="1" si="32"/>
        <v>12</v>
      </c>
      <c r="F408" s="121">
        <f t="shared" ca="1" si="33"/>
        <v>76.650000000000006</v>
      </c>
      <c r="G408" s="121">
        <f t="shared" ca="1" si="34"/>
        <v>1.23</v>
      </c>
    </row>
    <row r="409" spans="2:7" x14ac:dyDescent="0.25">
      <c r="B409" s="121">
        <v>391</v>
      </c>
      <c r="C409" s="121" t="str">
        <f t="shared" ca="1" si="30"/>
        <v>hombre</v>
      </c>
      <c r="D409" s="121" t="str">
        <f t="shared" ca="1" si="31"/>
        <v>funcionario</v>
      </c>
      <c r="E409" s="121">
        <f t="shared" ca="1" si="32"/>
        <v>64</v>
      </c>
      <c r="F409" s="121">
        <f t="shared" ca="1" si="33"/>
        <v>77.010000000000005</v>
      </c>
      <c r="G409" s="121">
        <f t="shared" ca="1" si="34"/>
        <v>1.7</v>
      </c>
    </row>
    <row r="410" spans="2:7" x14ac:dyDescent="0.25">
      <c r="B410" s="121">
        <v>392</v>
      </c>
      <c r="C410" s="121" t="str">
        <f t="shared" ca="1" si="30"/>
        <v>hombre</v>
      </c>
      <c r="D410" s="121" t="str">
        <f t="shared" ca="1" si="31"/>
        <v>operador</v>
      </c>
      <c r="E410" s="121">
        <f t="shared" ca="1" si="32"/>
        <v>81</v>
      </c>
      <c r="F410" s="121">
        <f t="shared" ca="1" si="33"/>
        <v>94.41</v>
      </c>
      <c r="G410" s="121">
        <f t="shared" ca="1" si="34"/>
        <v>1.8</v>
      </c>
    </row>
    <row r="411" spans="2:7" x14ac:dyDescent="0.25">
      <c r="B411" s="121">
        <v>393</v>
      </c>
      <c r="C411" s="121" t="str">
        <f t="shared" ca="1" si="30"/>
        <v>mujer</v>
      </c>
      <c r="D411" s="121" t="str">
        <f t="shared" ca="1" si="31"/>
        <v>comerciante</v>
      </c>
      <c r="E411" s="121">
        <f t="shared" ca="1" si="32"/>
        <v>40</v>
      </c>
      <c r="F411" s="121">
        <f t="shared" ca="1" si="33"/>
        <v>31.53</v>
      </c>
      <c r="G411" s="121">
        <f t="shared" ca="1" si="34"/>
        <v>1.74</v>
      </c>
    </row>
    <row r="412" spans="2:7" x14ac:dyDescent="0.25">
      <c r="B412" s="121">
        <v>394</v>
      </c>
      <c r="C412" s="121" t="str">
        <f t="shared" ca="1" si="30"/>
        <v>hombre</v>
      </c>
      <c r="D412" s="121" t="str">
        <f t="shared" ca="1" si="31"/>
        <v>profesionista</v>
      </c>
      <c r="E412" s="121">
        <f t="shared" ca="1" si="32"/>
        <v>28</v>
      </c>
      <c r="F412" s="121">
        <f t="shared" ca="1" si="33"/>
        <v>59.43</v>
      </c>
      <c r="G412" s="121">
        <f t="shared" ca="1" si="34"/>
        <v>1.49</v>
      </c>
    </row>
    <row r="413" spans="2:7" x14ac:dyDescent="0.25">
      <c r="B413" s="121">
        <v>395</v>
      </c>
      <c r="C413" s="121" t="str">
        <f t="shared" ca="1" si="30"/>
        <v>mujer</v>
      </c>
      <c r="D413" s="121" t="str">
        <f t="shared" ca="1" si="31"/>
        <v>trabajador</v>
      </c>
      <c r="E413" s="121">
        <f t="shared" ca="1" si="32"/>
        <v>67</v>
      </c>
      <c r="F413" s="121">
        <f t="shared" ca="1" si="33"/>
        <v>83.5</v>
      </c>
      <c r="G413" s="121">
        <f t="shared" ca="1" si="34"/>
        <v>1.28</v>
      </c>
    </row>
    <row r="414" spans="2:7" x14ac:dyDescent="0.25">
      <c r="B414" s="121">
        <v>396</v>
      </c>
      <c r="C414" s="121" t="str">
        <f t="shared" ca="1" si="30"/>
        <v>hombre</v>
      </c>
      <c r="D414" s="121" t="str">
        <f t="shared" ca="1" si="31"/>
        <v>comerciante</v>
      </c>
      <c r="E414" s="121">
        <f t="shared" ca="1" si="32"/>
        <v>40</v>
      </c>
      <c r="F414" s="121">
        <f t="shared" ca="1" si="33"/>
        <v>76.22</v>
      </c>
      <c r="G414" s="121">
        <f t="shared" ca="1" si="34"/>
        <v>1.54</v>
      </c>
    </row>
    <row r="415" spans="2:7" x14ac:dyDescent="0.25">
      <c r="B415" s="121">
        <v>397</v>
      </c>
      <c r="C415" s="121" t="str">
        <f t="shared" ca="1" si="30"/>
        <v>hombre</v>
      </c>
      <c r="D415" s="121" t="str">
        <f t="shared" ca="1" si="31"/>
        <v>comerciante</v>
      </c>
      <c r="E415" s="121">
        <f t="shared" ca="1" si="32"/>
        <v>46</v>
      </c>
      <c r="F415" s="121">
        <f t="shared" ca="1" si="33"/>
        <v>35.19</v>
      </c>
      <c r="G415" s="121">
        <f t="shared" ca="1" si="34"/>
        <v>1.2</v>
      </c>
    </row>
    <row r="416" spans="2:7" x14ac:dyDescent="0.25">
      <c r="B416" s="121">
        <v>398</v>
      </c>
      <c r="C416" s="121" t="str">
        <f t="shared" ca="1" si="30"/>
        <v>hombre</v>
      </c>
      <c r="D416" s="121" t="str">
        <f t="shared" ca="1" si="31"/>
        <v>comerciante</v>
      </c>
      <c r="E416" s="121">
        <f t="shared" ca="1" si="32"/>
        <v>17</v>
      </c>
      <c r="F416" s="121">
        <f t="shared" ca="1" si="33"/>
        <v>41.65</v>
      </c>
      <c r="G416" s="121">
        <f t="shared" ca="1" si="34"/>
        <v>1.29</v>
      </c>
    </row>
    <row r="417" spans="2:7" x14ac:dyDescent="0.25">
      <c r="B417" s="121">
        <v>399</v>
      </c>
      <c r="C417" s="121" t="str">
        <f t="shared" ca="1" si="30"/>
        <v>mujer</v>
      </c>
      <c r="D417" s="121" t="str">
        <f t="shared" ca="1" si="31"/>
        <v>comerciante</v>
      </c>
      <c r="E417" s="121">
        <f t="shared" ca="1" si="32"/>
        <v>34</v>
      </c>
      <c r="F417" s="121">
        <f t="shared" ca="1" si="33"/>
        <v>86.57</v>
      </c>
      <c r="G417" s="121">
        <f t="shared" ca="1" si="34"/>
        <v>1.97</v>
      </c>
    </row>
    <row r="418" spans="2:7" x14ac:dyDescent="0.25">
      <c r="B418" s="121">
        <v>400</v>
      </c>
      <c r="C418" s="121" t="str">
        <f t="shared" ca="1" si="30"/>
        <v>hombre</v>
      </c>
      <c r="D418" s="121" t="str">
        <f t="shared" ca="1" si="31"/>
        <v>operador</v>
      </c>
      <c r="E418" s="121">
        <f t="shared" ca="1" si="32"/>
        <v>26</v>
      </c>
      <c r="F418" s="121">
        <f t="shared" ca="1" si="33"/>
        <v>39.619999999999997</v>
      </c>
      <c r="G418" s="121">
        <f t="shared" ca="1" si="34"/>
        <v>1.33</v>
      </c>
    </row>
    <row r="419" spans="2:7" x14ac:dyDescent="0.25">
      <c r="B419" s="121">
        <v>401</v>
      </c>
      <c r="C419" s="121" t="str">
        <f t="shared" ca="1" si="30"/>
        <v>hombre</v>
      </c>
      <c r="D419" s="121" t="str">
        <f t="shared" ca="1" si="31"/>
        <v>comerciante</v>
      </c>
      <c r="E419" s="121">
        <f t="shared" ca="1" si="32"/>
        <v>25</v>
      </c>
      <c r="F419" s="121">
        <f t="shared" ca="1" si="33"/>
        <v>34.36</v>
      </c>
      <c r="G419" s="121">
        <f t="shared" ca="1" si="34"/>
        <v>1.44</v>
      </c>
    </row>
    <row r="420" spans="2:7" x14ac:dyDescent="0.25">
      <c r="B420" s="121">
        <v>402</v>
      </c>
      <c r="C420" s="121" t="str">
        <f t="shared" ca="1" si="30"/>
        <v>mujer</v>
      </c>
      <c r="D420" s="121" t="str">
        <f t="shared" ca="1" si="31"/>
        <v>profesionista</v>
      </c>
      <c r="E420" s="121">
        <f t="shared" ca="1" si="32"/>
        <v>38</v>
      </c>
      <c r="F420" s="121">
        <f t="shared" ca="1" si="33"/>
        <v>49.06</v>
      </c>
      <c r="G420" s="121">
        <f t="shared" ca="1" si="34"/>
        <v>1.31</v>
      </c>
    </row>
    <row r="421" spans="2:7" x14ac:dyDescent="0.25">
      <c r="B421" s="121">
        <v>403</v>
      </c>
      <c r="C421" s="121" t="str">
        <f t="shared" ca="1" si="30"/>
        <v>mujer</v>
      </c>
      <c r="D421" s="121" t="str">
        <f t="shared" ca="1" si="31"/>
        <v>trabajador</v>
      </c>
      <c r="E421" s="121">
        <f t="shared" ca="1" si="32"/>
        <v>17</v>
      </c>
      <c r="F421" s="121">
        <f t="shared" ca="1" si="33"/>
        <v>29.88</v>
      </c>
      <c r="G421" s="121">
        <f t="shared" ca="1" si="34"/>
        <v>1.29</v>
      </c>
    </row>
    <row r="422" spans="2:7" x14ac:dyDescent="0.25">
      <c r="B422" s="121">
        <v>404</v>
      </c>
      <c r="C422" s="121" t="str">
        <f t="shared" ca="1" si="30"/>
        <v>hombre</v>
      </c>
      <c r="D422" s="121" t="str">
        <f t="shared" ca="1" si="31"/>
        <v>funcionario</v>
      </c>
      <c r="E422" s="121">
        <f t="shared" ca="1" si="32"/>
        <v>36</v>
      </c>
      <c r="F422" s="121">
        <f t="shared" ca="1" si="33"/>
        <v>23.77</v>
      </c>
      <c r="G422" s="121">
        <f t="shared" ca="1" si="34"/>
        <v>1.01</v>
      </c>
    </row>
    <row r="423" spans="2:7" x14ac:dyDescent="0.25">
      <c r="B423" s="121">
        <v>405</v>
      </c>
      <c r="C423" s="121" t="str">
        <f t="shared" ca="1" si="30"/>
        <v>hombre</v>
      </c>
      <c r="D423" s="121" t="str">
        <f t="shared" ca="1" si="31"/>
        <v>trabajador</v>
      </c>
      <c r="E423" s="121">
        <f t="shared" ca="1" si="32"/>
        <v>51</v>
      </c>
      <c r="F423" s="121">
        <f t="shared" ca="1" si="33"/>
        <v>84.15</v>
      </c>
      <c r="G423" s="121">
        <f t="shared" ca="1" si="34"/>
        <v>1.85</v>
      </c>
    </row>
    <row r="424" spans="2:7" x14ac:dyDescent="0.25">
      <c r="B424" s="121">
        <v>406</v>
      </c>
      <c r="C424" s="121" t="str">
        <f t="shared" ca="1" si="30"/>
        <v>hombre</v>
      </c>
      <c r="D424" s="121" t="str">
        <f t="shared" ca="1" si="31"/>
        <v>funcionario</v>
      </c>
      <c r="E424" s="121">
        <f t="shared" ca="1" si="32"/>
        <v>39</v>
      </c>
      <c r="F424" s="121">
        <f t="shared" ca="1" si="33"/>
        <v>97.05</v>
      </c>
      <c r="G424" s="121">
        <f t="shared" ca="1" si="34"/>
        <v>1.33</v>
      </c>
    </row>
    <row r="425" spans="2:7" x14ac:dyDescent="0.25">
      <c r="B425" s="121">
        <v>407</v>
      </c>
      <c r="C425" s="121" t="str">
        <f t="shared" ca="1" si="30"/>
        <v>mujer</v>
      </c>
      <c r="D425" s="121" t="str">
        <f t="shared" ca="1" si="31"/>
        <v>comerciante</v>
      </c>
      <c r="E425" s="121">
        <f t="shared" ca="1" si="32"/>
        <v>31</v>
      </c>
      <c r="F425" s="121">
        <f t="shared" ca="1" si="33"/>
        <v>71.849999999999994</v>
      </c>
      <c r="G425" s="121">
        <f t="shared" ca="1" si="34"/>
        <v>1.43</v>
      </c>
    </row>
    <row r="426" spans="2:7" x14ac:dyDescent="0.25">
      <c r="B426" s="121">
        <v>408</v>
      </c>
      <c r="C426" s="121" t="str">
        <f t="shared" ca="1" si="30"/>
        <v>hombre</v>
      </c>
      <c r="D426" s="121" t="str">
        <f t="shared" ca="1" si="31"/>
        <v>trabajador</v>
      </c>
      <c r="E426" s="121">
        <f t="shared" ca="1" si="32"/>
        <v>75</v>
      </c>
      <c r="F426" s="121">
        <f t="shared" ca="1" si="33"/>
        <v>86.67</v>
      </c>
      <c r="G426" s="121">
        <f t="shared" ca="1" si="34"/>
        <v>1.28</v>
      </c>
    </row>
    <row r="427" spans="2:7" x14ac:dyDescent="0.25">
      <c r="B427" s="121">
        <v>409</v>
      </c>
      <c r="C427" s="121" t="str">
        <f t="shared" ca="1" si="30"/>
        <v>hombre</v>
      </c>
      <c r="D427" s="121" t="str">
        <f t="shared" ca="1" si="31"/>
        <v>profesionista</v>
      </c>
      <c r="E427" s="121">
        <f t="shared" ca="1" si="32"/>
        <v>53</v>
      </c>
      <c r="F427" s="121">
        <f t="shared" ca="1" si="33"/>
        <v>54.51</v>
      </c>
      <c r="G427" s="121">
        <f t="shared" ca="1" si="34"/>
        <v>1.64</v>
      </c>
    </row>
    <row r="428" spans="2:7" x14ac:dyDescent="0.25">
      <c r="B428" s="121">
        <v>410</v>
      </c>
      <c r="C428" s="121" t="str">
        <f t="shared" ca="1" si="30"/>
        <v>hombre</v>
      </c>
      <c r="D428" s="121" t="str">
        <f t="shared" ca="1" si="31"/>
        <v>operador</v>
      </c>
      <c r="E428" s="121">
        <f t="shared" ca="1" si="32"/>
        <v>64</v>
      </c>
      <c r="F428" s="121">
        <f t="shared" ca="1" si="33"/>
        <v>33.33</v>
      </c>
      <c r="G428" s="121">
        <f t="shared" ca="1" si="34"/>
        <v>1.07</v>
      </c>
    </row>
    <row r="429" spans="2:7" x14ac:dyDescent="0.25">
      <c r="B429" s="121">
        <v>411</v>
      </c>
      <c r="C429" s="121" t="str">
        <f t="shared" ca="1" si="30"/>
        <v>mujer</v>
      </c>
      <c r="D429" s="121" t="str">
        <f t="shared" ca="1" si="31"/>
        <v>trabajador</v>
      </c>
      <c r="E429" s="121">
        <f t="shared" ca="1" si="32"/>
        <v>40</v>
      </c>
      <c r="F429" s="121">
        <f t="shared" ca="1" si="33"/>
        <v>70.39</v>
      </c>
      <c r="G429" s="121">
        <f t="shared" ca="1" si="34"/>
        <v>1.3</v>
      </c>
    </row>
    <row r="430" spans="2:7" x14ac:dyDescent="0.25">
      <c r="B430" s="121">
        <v>412</v>
      </c>
      <c r="C430" s="121" t="str">
        <f t="shared" ca="1" si="30"/>
        <v>mujer</v>
      </c>
      <c r="D430" s="121" t="str">
        <f t="shared" ca="1" si="31"/>
        <v>trabajador</v>
      </c>
      <c r="E430" s="121">
        <f t="shared" ca="1" si="32"/>
        <v>16</v>
      </c>
      <c r="F430" s="121">
        <f t="shared" ca="1" si="33"/>
        <v>40.78</v>
      </c>
      <c r="G430" s="121">
        <f t="shared" ca="1" si="34"/>
        <v>1.04</v>
      </c>
    </row>
    <row r="431" spans="2:7" x14ac:dyDescent="0.25">
      <c r="B431" s="121">
        <v>413</v>
      </c>
      <c r="C431" s="121" t="str">
        <f t="shared" ca="1" si="30"/>
        <v>hombre</v>
      </c>
      <c r="D431" s="121" t="str">
        <f t="shared" ca="1" si="31"/>
        <v>operador</v>
      </c>
      <c r="E431" s="121">
        <f t="shared" ca="1" si="32"/>
        <v>80</v>
      </c>
      <c r="F431" s="121">
        <f t="shared" ca="1" si="33"/>
        <v>61.29</v>
      </c>
      <c r="G431" s="121">
        <f t="shared" ca="1" si="34"/>
        <v>1.44</v>
      </c>
    </row>
    <row r="432" spans="2:7" x14ac:dyDescent="0.25">
      <c r="B432" s="121">
        <v>414</v>
      </c>
      <c r="C432" s="121" t="str">
        <f t="shared" ca="1" si="30"/>
        <v>mujer</v>
      </c>
      <c r="D432" s="121" t="str">
        <f t="shared" ca="1" si="31"/>
        <v>profesionista</v>
      </c>
      <c r="E432" s="121">
        <f t="shared" ca="1" si="32"/>
        <v>34</v>
      </c>
      <c r="F432" s="121">
        <f t="shared" ca="1" si="33"/>
        <v>73.52</v>
      </c>
      <c r="G432" s="121">
        <f t="shared" ca="1" si="34"/>
        <v>1.05</v>
      </c>
    </row>
    <row r="433" spans="2:7" x14ac:dyDescent="0.25">
      <c r="B433" s="121">
        <v>415</v>
      </c>
      <c r="C433" s="121" t="str">
        <f t="shared" ca="1" si="30"/>
        <v>hombre</v>
      </c>
      <c r="D433" s="121" t="str">
        <f t="shared" ca="1" si="31"/>
        <v>funcionario</v>
      </c>
      <c r="E433" s="121">
        <f t="shared" ca="1" si="32"/>
        <v>61</v>
      </c>
      <c r="F433" s="121">
        <f t="shared" ca="1" si="33"/>
        <v>51.18</v>
      </c>
      <c r="G433" s="121">
        <f t="shared" ca="1" si="34"/>
        <v>1.48</v>
      </c>
    </row>
    <row r="434" spans="2:7" x14ac:dyDescent="0.25">
      <c r="B434" s="121">
        <v>416</v>
      </c>
      <c r="C434" s="121" t="str">
        <f t="shared" ca="1" si="30"/>
        <v>hombre</v>
      </c>
      <c r="D434" s="121" t="str">
        <f t="shared" ca="1" si="31"/>
        <v>funcionario</v>
      </c>
      <c r="E434" s="121">
        <f t="shared" ca="1" si="32"/>
        <v>14</v>
      </c>
      <c r="F434" s="121">
        <f t="shared" ca="1" si="33"/>
        <v>55.58</v>
      </c>
      <c r="G434" s="121">
        <f t="shared" ca="1" si="34"/>
        <v>1.43</v>
      </c>
    </row>
    <row r="435" spans="2:7" x14ac:dyDescent="0.25">
      <c r="B435" s="121">
        <v>417</v>
      </c>
      <c r="C435" s="121" t="str">
        <f t="shared" ca="1" si="30"/>
        <v>mujer</v>
      </c>
      <c r="D435" s="121" t="str">
        <f t="shared" ca="1" si="31"/>
        <v>comerciante</v>
      </c>
      <c r="E435" s="121">
        <f t="shared" ca="1" si="32"/>
        <v>78</v>
      </c>
      <c r="F435" s="121">
        <f t="shared" ca="1" si="33"/>
        <v>25.28</v>
      </c>
      <c r="G435" s="121">
        <f t="shared" ca="1" si="34"/>
        <v>1.18</v>
      </c>
    </row>
    <row r="436" spans="2:7" x14ac:dyDescent="0.25">
      <c r="B436" s="121">
        <v>418</v>
      </c>
      <c r="C436" s="121" t="str">
        <f t="shared" ca="1" si="30"/>
        <v>hombre</v>
      </c>
      <c r="D436" s="121" t="str">
        <f t="shared" ca="1" si="31"/>
        <v>trabajador</v>
      </c>
      <c r="E436" s="121">
        <f t="shared" ca="1" si="32"/>
        <v>42</v>
      </c>
      <c r="F436" s="121">
        <f t="shared" ca="1" si="33"/>
        <v>99.72</v>
      </c>
      <c r="G436" s="121">
        <f t="shared" ca="1" si="34"/>
        <v>1.25</v>
      </c>
    </row>
    <row r="437" spans="2:7" x14ac:dyDescent="0.25">
      <c r="B437" s="121">
        <v>419</v>
      </c>
      <c r="C437" s="121" t="str">
        <f t="shared" ca="1" si="30"/>
        <v>mujer</v>
      </c>
      <c r="D437" s="121" t="str">
        <f t="shared" ca="1" si="31"/>
        <v>funcionario</v>
      </c>
      <c r="E437" s="121">
        <f t="shared" ca="1" si="32"/>
        <v>46</v>
      </c>
      <c r="F437" s="121">
        <f t="shared" ca="1" si="33"/>
        <v>32.92</v>
      </c>
      <c r="G437" s="121">
        <f t="shared" ca="1" si="34"/>
        <v>1</v>
      </c>
    </row>
    <row r="438" spans="2:7" x14ac:dyDescent="0.25">
      <c r="B438" s="121">
        <v>420</v>
      </c>
      <c r="C438" s="121" t="str">
        <f t="shared" ca="1" si="30"/>
        <v>mujer</v>
      </c>
      <c r="D438" s="121" t="str">
        <f t="shared" ca="1" si="31"/>
        <v>comerciante</v>
      </c>
      <c r="E438" s="121">
        <f t="shared" ca="1" si="32"/>
        <v>25</v>
      </c>
      <c r="F438" s="121">
        <f t="shared" ca="1" si="33"/>
        <v>39.97</v>
      </c>
      <c r="G438" s="121">
        <f t="shared" ca="1" si="34"/>
        <v>1.28</v>
      </c>
    </row>
    <row r="439" spans="2:7" x14ac:dyDescent="0.25">
      <c r="B439" s="121">
        <v>421</v>
      </c>
      <c r="C439" s="121" t="str">
        <f t="shared" ca="1" si="30"/>
        <v>hombre</v>
      </c>
      <c r="D439" s="121" t="str">
        <f t="shared" ca="1" si="31"/>
        <v>comerciante</v>
      </c>
      <c r="E439" s="121">
        <f t="shared" ca="1" si="32"/>
        <v>28</v>
      </c>
      <c r="F439" s="121">
        <f t="shared" ca="1" si="33"/>
        <v>59.53</v>
      </c>
      <c r="G439" s="121">
        <f t="shared" ca="1" si="34"/>
        <v>1.17</v>
      </c>
    </row>
    <row r="440" spans="2:7" x14ac:dyDescent="0.25">
      <c r="B440" s="121">
        <v>422</v>
      </c>
      <c r="C440" s="121" t="str">
        <f t="shared" ca="1" si="30"/>
        <v>mujer</v>
      </c>
      <c r="D440" s="121" t="str">
        <f t="shared" ca="1" si="31"/>
        <v>funcionario</v>
      </c>
      <c r="E440" s="121">
        <f t="shared" ca="1" si="32"/>
        <v>38</v>
      </c>
      <c r="F440" s="121">
        <f t="shared" ca="1" si="33"/>
        <v>62.63</v>
      </c>
      <c r="G440" s="121">
        <f t="shared" ca="1" si="34"/>
        <v>1.27</v>
      </c>
    </row>
    <row r="441" spans="2:7" x14ac:dyDescent="0.25">
      <c r="B441" s="121">
        <v>423</v>
      </c>
      <c r="C441" s="121" t="str">
        <f t="shared" ca="1" si="30"/>
        <v>mujer</v>
      </c>
      <c r="D441" s="121" t="str">
        <f t="shared" ca="1" si="31"/>
        <v>trabajador</v>
      </c>
      <c r="E441" s="121">
        <f t="shared" ca="1" si="32"/>
        <v>14</v>
      </c>
      <c r="F441" s="121">
        <f t="shared" ca="1" si="33"/>
        <v>63.08</v>
      </c>
      <c r="G441" s="121">
        <f t="shared" ca="1" si="34"/>
        <v>1.67</v>
      </c>
    </row>
    <row r="442" spans="2:7" x14ac:dyDescent="0.25">
      <c r="B442" s="121">
        <v>424</v>
      </c>
      <c r="C442" s="121" t="str">
        <f t="shared" ca="1" si="30"/>
        <v>hombre</v>
      </c>
      <c r="D442" s="121" t="str">
        <f t="shared" ca="1" si="31"/>
        <v>funcionario</v>
      </c>
      <c r="E442" s="121">
        <f t="shared" ca="1" si="32"/>
        <v>77</v>
      </c>
      <c r="F442" s="121">
        <f t="shared" ca="1" si="33"/>
        <v>21.78</v>
      </c>
      <c r="G442" s="121">
        <f t="shared" ca="1" si="34"/>
        <v>1.07</v>
      </c>
    </row>
    <row r="443" spans="2:7" x14ac:dyDescent="0.25">
      <c r="B443" s="121">
        <v>425</v>
      </c>
      <c r="C443" s="121" t="str">
        <f t="shared" ca="1" si="30"/>
        <v>mujer</v>
      </c>
      <c r="D443" s="121" t="str">
        <f t="shared" ca="1" si="31"/>
        <v>operador</v>
      </c>
      <c r="E443" s="121">
        <f t="shared" ca="1" si="32"/>
        <v>72</v>
      </c>
      <c r="F443" s="121">
        <f t="shared" ca="1" si="33"/>
        <v>61.18</v>
      </c>
      <c r="G443" s="121">
        <f t="shared" ca="1" si="34"/>
        <v>1.07</v>
      </c>
    </row>
    <row r="444" spans="2:7" x14ac:dyDescent="0.25">
      <c r="B444" s="121">
        <v>426</v>
      </c>
      <c r="C444" s="121" t="str">
        <f t="shared" ca="1" si="30"/>
        <v>mujer</v>
      </c>
      <c r="D444" s="121" t="str">
        <f t="shared" ca="1" si="31"/>
        <v>trabajador</v>
      </c>
      <c r="E444" s="121">
        <f t="shared" ca="1" si="32"/>
        <v>68</v>
      </c>
      <c r="F444" s="121">
        <f t="shared" ca="1" si="33"/>
        <v>90.62</v>
      </c>
      <c r="G444" s="121">
        <f t="shared" ca="1" si="34"/>
        <v>2</v>
      </c>
    </row>
    <row r="445" spans="2:7" x14ac:dyDescent="0.25">
      <c r="B445" s="121">
        <v>427</v>
      </c>
      <c r="C445" s="121" t="str">
        <f t="shared" ca="1" si="30"/>
        <v>hombre</v>
      </c>
      <c r="D445" s="121" t="str">
        <f t="shared" ca="1" si="31"/>
        <v>comerciante</v>
      </c>
      <c r="E445" s="121">
        <f t="shared" ca="1" si="32"/>
        <v>33</v>
      </c>
      <c r="F445" s="121">
        <f t="shared" ca="1" si="33"/>
        <v>75.84</v>
      </c>
      <c r="G445" s="121">
        <f t="shared" ca="1" si="34"/>
        <v>1.88</v>
      </c>
    </row>
    <row r="446" spans="2:7" x14ac:dyDescent="0.25">
      <c r="B446" s="121">
        <v>428</v>
      </c>
      <c r="C446" s="121" t="str">
        <f t="shared" ca="1" si="30"/>
        <v>hombre</v>
      </c>
      <c r="D446" s="121" t="str">
        <f t="shared" ca="1" si="31"/>
        <v>comerciante</v>
      </c>
      <c r="E446" s="121">
        <f t="shared" ca="1" si="32"/>
        <v>84</v>
      </c>
      <c r="F446" s="121">
        <f t="shared" ca="1" si="33"/>
        <v>29.88</v>
      </c>
      <c r="G446" s="121">
        <f t="shared" ca="1" si="34"/>
        <v>1.61</v>
      </c>
    </row>
    <row r="447" spans="2:7" x14ac:dyDescent="0.25">
      <c r="B447" s="121">
        <v>429</v>
      </c>
      <c r="C447" s="121" t="str">
        <f t="shared" ca="1" si="30"/>
        <v>hombre</v>
      </c>
      <c r="D447" s="121" t="str">
        <f t="shared" ca="1" si="31"/>
        <v>trabajador</v>
      </c>
      <c r="E447" s="121">
        <f t="shared" ca="1" si="32"/>
        <v>61</v>
      </c>
      <c r="F447" s="121">
        <f t="shared" ca="1" si="33"/>
        <v>87.98</v>
      </c>
      <c r="G447" s="121">
        <f t="shared" ca="1" si="34"/>
        <v>1.07</v>
      </c>
    </row>
    <row r="448" spans="2:7" x14ac:dyDescent="0.25">
      <c r="B448" s="121">
        <v>430</v>
      </c>
      <c r="C448" s="121" t="str">
        <f t="shared" ca="1" si="30"/>
        <v>hombre</v>
      </c>
      <c r="D448" s="121" t="str">
        <f t="shared" ca="1" si="31"/>
        <v>profesionista</v>
      </c>
      <c r="E448" s="121">
        <f t="shared" ca="1" si="32"/>
        <v>15</v>
      </c>
      <c r="F448" s="121">
        <f t="shared" ca="1" si="33"/>
        <v>47.61</v>
      </c>
      <c r="G448" s="121">
        <f t="shared" ca="1" si="34"/>
        <v>1.2</v>
      </c>
    </row>
    <row r="449" spans="2:7" x14ac:dyDescent="0.25">
      <c r="B449" s="121">
        <v>431</v>
      </c>
      <c r="C449" s="121" t="str">
        <f t="shared" ca="1" si="30"/>
        <v>mujer</v>
      </c>
      <c r="D449" s="121" t="str">
        <f t="shared" ca="1" si="31"/>
        <v>funcionario</v>
      </c>
      <c r="E449" s="121">
        <f t="shared" ca="1" si="32"/>
        <v>50</v>
      </c>
      <c r="F449" s="121">
        <f t="shared" ca="1" si="33"/>
        <v>88.94</v>
      </c>
      <c r="G449" s="121">
        <f t="shared" ca="1" si="34"/>
        <v>1.73</v>
      </c>
    </row>
    <row r="450" spans="2:7" x14ac:dyDescent="0.25">
      <c r="B450" s="121">
        <v>432</v>
      </c>
      <c r="C450" s="121" t="str">
        <f t="shared" ca="1" si="30"/>
        <v>mujer</v>
      </c>
      <c r="D450" s="121" t="str">
        <f t="shared" ca="1" si="31"/>
        <v>profesionista</v>
      </c>
      <c r="E450" s="121">
        <f t="shared" ca="1" si="32"/>
        <v>66</v>
      </c>
      <c r="F450" s="121">
        <f t="shared" ca="1" si="33"/>
        <v>43.46</v>
      </c>
      <c r="G450" s="121">
        <f t="shared" ca="1" si="34"/>
        <v>1.25</v>
      </c>
    </row>
    <row r="451" spans="2:7" x14ac:dyDescent="0.25">
      <c r="B451" s="121">
        <v>433</v>
      </c>
      <c r="C451" s="121" t="str">
        <f t="shared" ca="1" si="30"/>
        <v>hombre</v>
      </c>
      <c r="D451" s="121" t="str">
        <f t="shared" ca="1" si="31"/>
        <v>funcionario</v>
      </c>
      <c r="E451" s="121">
        <f t="shared" ca="1" si="32"/>
        <v>78</v>
      </c>
      <c r="F451" s="121">
        <f t="shared" ca="1" si="33"/>
        <v>74.09</v>
      </c>
      <c r="G451" s="121">
        <f t="shared" ca="1" si="34"/>
        <v>1.95</v>
      </c>
    </row>
    <row r="452" spans="2:7" x14ac:dyDescent="0.25">
      <c r="B452" s="121">
        <v>434</v>
      </c>
      <c r="C452" s="121" t="str">
        <f t="shared" ca="1" si="30"/>
        <v>hombre</v>
      </c>
      <c r="D452" s="121" t="str">
        <f t="shared" ca="1" si="31"/>
        <v>profesionista</v>
      </c>
      <c r="E452" s="121">
        <f t="shared" ca="1" si="32"/>
        <v>65</v>
      </c>
      <c r="F452" s="121">
        <f t="shared" ca="1" si="33"/>
        <v>47.3</v>
      </c>
      <c r="G452" s="121">
        <f t="shared" ca="1" si="34"/>
        <v>1.88</v>
      </c>
    </row>
    <row r="453" spans="2:7" x14ac:dyDescent="0.25">
      <c r="B453" s="121">
        <v>435</v>
      </c>
      <c r="C453" s="121" t="str">
        <f t="shared" ca="1" si="30"/>
        <v>mujer</v>
      </c>
      <c r="D453" s="121" t="str">
        <f t="shared" ca="1" si="31"/>
        <v>trabajador</v>
      </c>
      <c r="E453" s="121">
        <f t="shared" ca="1" si="32"/>
        <v>47</v>
      </c>
      <c r="F453" s="121">
        <f t="shared" ca="1" si="33"/>
        <v>66.47</v>
      </c>
      <c r="G453" s="121">
        <f t="shared" ca="1" si="34"/>
        <v>1.08</v>
      </c>
    </row>
    <row r="454" spans="2:7" x14ac:dyDescent="0.25">
      <c r="B454" s="121">
        <v>436</v>
      </c>
      <c r="C454" s="121" t="str">
        <f t="shared" ca="1" si="30"/>
        <v>hombre</v>
      </c>
      <c r="D454" s="121" t="str">
        <f t="shared" ca="1" si="31"/>
        <v>profesionista</v>
      </c>
      <c r="E454" s="121">
        <f t="shared" ca="1" si="32"/>
        <v>62</v>
      </c>
      <c r="F454" s="121">
        <f t="shared" ca="1" si="33"/>
        <v>54.54</v>
      </c>
      <c r="G454" s="121">
        <f t="shared" ca="1" si="34"/>
        <v>1.1000000000000001</v>
      </c>
    </row>
    <row r="455" spans="2:7" x14ac:dyDescent="0.25">
      <c r="B455" s="121">
        <v>437</v>
      </c>
      <c r="C455" s="121" t="str">
        <f t="shared" ca="1" si="30"/>
        <v>hombre</v>
      </c>
      <c r="D455" s="121" t="str">
        <f t="shared" ca="1" si="31"/>
        <v>trabajador</v>
      </c>
      <c r="E455" s="121">
        <f t="shared" ca="1" si="32"/>
        <v>37</v>
      </c>
      <c r="F455" s="121">
        <f t="shared" ca="1" si="33"/>
        <v>82.69</v>
      </c>
      <c r="G455" s="121">
        <f t="shared" ca="1" si="34"/>
        <v>1.91</v>
      </c>
    </row>
    <row r="456" spans="2:7" x14ac:dyDescent="0.25">
      <c r="B456" s="121">
        <v>438</v>
      </c>
      <c r="C456" s="121" t="str">
        <f t="shared" ca="1" si="30"/>
        <v>mujer</v>
      </c>
      <c r="D456" s="121" t="str">
        <f t="shared" ca="1" si="31"/>
        <v>profesionista</v>
      </c>
      <c r="E456" s="121">
        <f t="shared" ca="1" si="32"/>
        <v>56</v>
      </c>
      <c r="F456" s="121">
        <f t="shared" ca="1" si="33"/>
        <v>68.61</v>
      </c>
      <c r="G456" s="121">
        <f t="shared" ca="1" si="34"/>
        <v>1.89</v>
      </c>
    </row>
    <row r="457" spans="2:7" x14ac:dyDescent="0.25">
      <c r="B457" s="121">
        <v>439</v>
      </c>
      <c r="C457" s="121" t="str">
        <f t="shared" ca="1" si="30"/>
        <v>hombre</v>
      </c>
      <c r="D457" s="121" t="str">
        <f t="shared" ca="1" si="31"/>
        <v>trabajador</v>
      </c>
      <c r="E457" s="121">
        <f t="shared" ca="1" si="32"/>
        <v>72</v>
      </c>
      <c r="F457" s="121">
        <f t="shared" ca="1" si="33"/>
        <v>78.19</v>
      </c>
      <c r="G457" s="121">
        <f t="shared" ca="1" si="34"/>
        <v>1.22</v>
      </c>
    </row>
    <row r="458" spans="2:7" x14ac:dyDescent="0.25">
      <c r="B458" s="121">
        <v>440</v>
      </c>
      <c r="C458" s="121" t="str">
        <f t="shared" ca="1" si="30"/>
        <v>hombre</v>
      </c>
      <c r="D458" s="121" t="str">
        <f t="shared" ca="1" si="31"/>
        <v>profesionista</v>
      </c>
      <c r="E458" s="121">
        <f t="shared" ca="1" si="32"/>
        <v>67</v>
      </c>
      <c r="F458" s="121">
        <f t="shared" ca="1" si="33"/>
        <v>48.97</v>
      </c>
      <c r="G458" s="121">
        <f t="shared" ca="1" si="34"/>
        <v>1.17</v>
      </c>
    </row>
    <row r="459" spans="2:7" x14ac:dyDescent="0.25">
      <c r="B459" s="121">
        <v>441</v>
      </c>
      <c r="C459" s="121" t="str">
        <f t="shared" ca="1" si="30"/>
        <v>mujer</v>
      </c>
      <c r="D459" s="121" t="str">
        <f t="shared" ca="1" si="31"/>
        <v>funcionario</v>
      </c>
      <c r="E459" s="121">
        <f t="shared" ca="1" si="32"/>
        <v>56</v>
      </c>
      <c r="F459" s="121">
        <f t="shared" ca="1" si="33"/>
        <v>94.94</v>
      </c>
      <c r="G459" s="121">
        <f t="shared" ca="1" si="34"/>
        <v>1.7</v>
      </c>
    </row>
    <row r="460" spans="2:7" x14ac:dyDescent="0.25">
      <c r="B460" s="121">
        <v>442</v>
      </c>
      <c r="C460" s="121" t="str">
        <f t="shared" ca="1" si="30"/>
        <v>mujer</v>
      </c>
      <c r="D460" s="121" t="str">
        <f t="shared" ca="1" si="31"/>
        <v>trabajador</v>
      </c>
      <c r="E460" s="121">
        <f t="shared" ca="1" si="32"/>
        <v>72</v>
      </c>
      <c r="F460" s="121">
        <f t="shared" ca="1" si="33"/>
        <v>70.66</v>
      </c>
      <c r="G460" s="121">
        <f t="shared" ca="1" si="34"/>
        <v>1.2</v>
      </c>
    </row>
    <row r="461" spans="2:7" x14ac:dyDescent="0.25">
      <c r="B461" s="121">
        <v>443</v>
      </c>
      <c r="C461" s="121" t="str">
        <f t="shared" ca="1" si="30"/>
        <v>hombre</v>
      </c>
      <c r="D461" s="121" t="str">
        <f t="shared" ca="1" si="31"/>
        <v>funcionario</v>
      </c>
      <c r="E461" s="121">
        <f t="shared" ca="1" si="32"/>
        <v>42</v>
      </c>
      <c r="F461" s="121">
        <f t="shared" ca="1" si="33"/>
        <v>28.48</v>
      </c>
      <c r="G461" s="121">
        <f t="shared" ca="1" si="34"/>
        <v>1.69</v>
      </c>
    </row>
    <row r="462" spans="2:7" x14ac:dyDescent="0.25">
      <c r="B462" s="121">
        <v>444</v>
      </c>
      <c r="C462" s="121" t="str">
        <f t="shared" ca="1" si="30"/>
        <v>hombre</v>
      </c>
      <c r="D462" s="121" t="str">
        <f t="shared" ca="1" si="31"/>
        <v>trabajador</v>
      </c>
      <c r="E462" s="121">
        <f t="shared" ca="1" si="32"/>
        <v>79</v>
      </c>
      <c r="F462" s="121">
        <f t="shared" ca="1" si="33"/>
        <v>43.67</v>
      </c>
      <c r="G462" s="121">
        <f t="shared" ca="1" si="34"/>
        <v>1.59</v>
      </c>
    </row>
    <row r="463" spans="2:7" x14ac:dyDescent="0.25">
      <c r="B463" s="121">
        <v>445</v>
      </c>
      <c r="C463" s="121" t="str">
        <f t="shared" ca="1" si="30"/>
        <v>mujer</v>
      </c>
      <c r="D463" s="121" t="str">
        <f t="shared" ca="1" si="31"/>
        <v>operador</v>
      </c>
      <c r="E463" s="121">
        <f t="shared" ca="1" si="32"/>
        <v>85</v>
      </c>
      <c r="F463" s="121">
        <f t="shared" ca="1" si="33"/>
        <v>98.21</v>
      </c>
      <c r="G463" s="121">
        <f t="shared" ca="1" si="34"/>
        <v>1.9</v>
      </c>
    </row>
    <row r="464" spans="2:7" x14ac:dyDescent="0.25">
      <c r="B464" s="121">
        <v>446</v>
      </c>
      <c r="C464" s="121" t="str">
        <f t="shared" ca="1" si="30"/>
        <v>hombre</v>
      </c>
      <c r="D464" s="121" t="str">
        <f t="shared" ca="1" si="31"/>
        <v>funcionario</v>
      </c>
      <c r="E464" s="121">
        <f t="shared" ca="1" si="32"/>
        <v>56</v>
      </c>
      <c r="F464" s="121">
        <f t="shared" ca="1" si="33"/>
        <v>60.64</v>
      </c>
      <c r="G464" s="121">
        <f t="shared" ca="1" si="34"/>
        <v>1.17</v>
      </c>
    </row>
    <row r="465" spans="2:7" x14ac:dyDescent="0.25">
      <c r="B465" s="121">
        <v>447</v>
      </c>
      <c r="C465" s="121" t="str">
        <f t="shared" ca="1" si="30"/>
        <v>mujer</v>
      </c>
      <c r="D465" s="121" t="str">
        <f t="shared" ca="1" si="31"/>
        <v>funcionario</v>
      </c>
      <c r="E465" s="121">
        <f t="shared" ca="1" si="32"/>
        <v>90</v>
      </c>
      <c r="F465" s="121">
        <f t="shared" ca="1" si="33"/>
        <v>37.409999999999997</v>
      </c>
      <c r="G465" s="121">
        <f t="shared" ca="1" si="34"/>
        <v>1.1599999999999999</v>
      </c>
    </row>
    <row r="466" spans="2:7" x14ac:dyDescent="0.25">
      <c r="B466" s="121">
        <v>448</v>
      </c>
      <c r="C466" s="121" t="str">
        <f t="shared" ca="1" si="30"/>
        <v>hombre</v>
      </c>
      <c r="D466" s="121" t="str">
        <f t="shared" ca="1" si="31"/>
        <v>operador</v>
      </c>
      <c r="E466" s="121">
        <f t="shared" ca="1" si="32"/>
        <v>49</v>
      </c>
      <c r="F466" s="121">
        <f t="shared" ca="1" si="33"/>
        <v>34.44</v>
      </c>
      <c r="G466" s="121">
        <f t="shared" ca="1" si="34"/>
        <v>1</v>
      </c>
    </row>
    <row r="467" spans="2:7" x14ac:dyDescent="0.25">
      <c r="B467" s="121">
        <v>449</v>
      </c>
      <c r="C467" s="121" t="str">
        <f t="shared" ca="1" si="30"/>
        <v>mujer</v>
      </c>
      <c r="D467" s="121" t="str">
        <f t="shared" ca="1" si="31"/>
        <v>trabajador</v>
      </c>
      <c r="E467" s="121">
        <f t="shared" ca="1" si="32"/>
        <v>77</v>
      </c>
      <c r="F467" s="121">
        <f t="shared" ca="1" si="33"/>
        <v>22.39</v>
      </c>
      <c r="G467" s="121">
        <f t="shared" ca="1" si="34"/>
        <v>1.62</v>
      </c>
    </row>
    <row r="468" spans="2:7" x14ac:dyDescent="0.25">
      <c r="B468" s="121">
        <v>450</v>
      </c>
      <c r="C468" s="121" t="str">
        <f t="shared" ref="C468:C531" ca="1" si="35">IF(RANDBETWEEN(0,1)=0,"mujer","hombre")</f>
        <v>hombre</v>
      </c>
      <c r="D468" s="121" t="str">
        <f t="shared" ref="D468:D531" ca="1" si="36">CHOOSE(RANDBETWEEN(1,5), $Q$19,$Q$20,$Q$21,$Q$22,$Q$23,$Q$24)</f>
        <v>profesionista</v>
      </c>
      <c r="E468" s="121">
        <f t="shared" ref="E468:E531" ca="1" si="37">RANDBETWEEN(10,90)</f>
        <v>73</v>
      </c>
      <c r="F468" s="121">
        <f t="shared" ref="F468:F531" ca="1" si="38">RANDBETWEEN(2000,10000)/100</f>
        <v>36.840000000000003</v>
      </c>
      <c r="G468" s="121">
        <f t="shared" ref="G468:G531" ca="1" si="39">RANDBETWEEN(100,200)/100</f>
        <v>1.79</v>
      </c>
    </row>
    <row r="469" spans="2:7" x14ac:dyDescent="0.25">
      <c r="B469" s="121">
        <v>451</v>
      </c>
      <c r="C469" s="121" t="str">
        <f t="shared" ca="1" si="35"/>
        <v>hombre</v>
      </c>
      <c r="D469" s="121" t="str">
        <f t="shared" ca="1" si="36"/>
        <v>operador</v>
      </c>
      <c r="E469" s="121">
        <f t="shared" ca="1" si="37"/>
        <v>65</v>
      </c>
      <c r="F469" s="121">
        <f t="shared" ca="1" si="38"/>
        <v>36.78</v>
      </c>
      <c r="G469" s="121">
        <f t="shared" ca="1" si="39"/>
        <v>1.67</v>
      </c>
    </row>
    <row r="470" spans="2:7" x14ac:dyDescent="0.25">
      <c r="B470" s="121">
        <v>452</v>
      </c>
      <c r="C470" s="121" t="str">
        <f t="shared" ca="1" si="35"/>
        <v>mujer</v>
      </c>
      <c r="D470" s="121" t="str">
        <f t="shared" ca="1" si="36"/>
        <v>profesionista</v>
      </c>
      <c r="E470" s="121">
        <f t="shared" ca="1" si="37"/>
        <v>38</v>
      </c>
      <c r="F470" s="121">
        <f t="shared" ca="1" si="38"/>
        <v>90.28</v>
      </c>
      <c r="G470" s="121">
        <f t="shared" ca="1" si="39"/>
        <v>1.51</v>
      </c>
    </row>
    <row r="471" spans="2:7" x14ac:dyDescent="0.25">
      <c r="B471" s="121">
        <v>453</v>
      </c>
      <c r="C471" s="121" t="str">
        <f t="shared" ca="1" si="35"/>
        <v>hombre</v>
      </c>
      <c r="D471" s="121" t="str">
        <f t="shared" ca="1" si="36"/>
        <v>comerciante</v>
      </c>
      <c r="E471" s="121">
        <f t="shared" ca="1" si="37"/>
        <v>80</v>
      </c>
      <c r="F471" s="121">
        <f t="shared" ca="1" si="38"/>
        <v>25.88</v>
      </c>
      <c r="G471" s="121">
        <f t="shared" ca="1" si="39"/>
        <v>1.41</v>
      </c>
    </row>
    <row r="472" spans="2:7" x14ac:dyDescent="0.25">
      <c r="B472" s="121">
        <v>454</v>
      </c>
      <c r="C472" s="121" t="str">
        <f t="shared" ca="1" si="35"/>
        <v>hombre</v>
      </c>
      <c r="D472" s="121" t="str">
        <f t="shared" ca="1" si="36"/>
        <v>operador</v>
      </c>
      <c r="E472" s="121">
        <f t="shared" ca="1" si="37"/>
        <v>88</v>
      </c>
      <c r="F472" s="121">
        <f t="shared" ca="1" si="38"/>
        <v>63.72</v>
      </c>
      <c r="G472" s="121">
        <f t="shared" ca="1" si="39"/>
        <v>1.25</v>
      </c>
    </row>
    <row r="473" spans="2:7" x14ac:dyDescent="0.25">
      <c r="B473" s="121">
        <v>455</v>
      </c>
      <c r="C473" s="121" t="str">
        <f t="shared" ca="1" si="35"/>
        <v>mujer</v>
      </c>
      <c r="D473" s="121" t="str">
        <f t="shared" ca="1" si="36"/>
        <v>trabajador</v>
      </c>
      <c r="E473" s="121">
        <f t="shared" ca="1" si="37"/>
        <v>40</v>
      </c>
      <c r="F473" s="121">
        <f t="shared" ca="1" si="38"/>
        <v>88.29</v>
      </c>
      <c r="G473" s="121">
        <f t="shared" ca="1" si="39"/>
        <v>1.95</v>
      </c>
    </row>
    <row r="474" spans="2:7" x14ac:dyDescent="0.25">
      <c r="B474" s="121">
        <v>456</v>
      </c>
      <c r="C474" s="121" t="str">
        <f t="shared" ca="1" si="35"/>
        <v>hombre</v>
      </c>
      <c r="D474" s="121" t="str">
        <f t="shared" ca="1" si="36"/>
        <v>funcionario</v>
      </c>
      <c r="E474" s="121">
        <f t="shared" ca="1" si="37"/>
        <v>38</v>
      </c>
      <c r="F474" s="121">
        <f t="shared" ca="1" si="38"/>
        <v>97.11</v>
      </c>
      <c r="G474" s="121">
        <f t="shared" ca="1" si="39"/>
        <v>1.26</v>
      </c>
    </row>
    <row r="475" spans="2:7" x14ac:dyDescent="0.25">
      <c r="B475" s="121">
        <v>457</v>
      </c>
      <c r="C475" s="121" t="str">
        <f t="shared" ca="1" si="35"/>
        <v>hombre</v>
      </c>
      <c r="D475" s="121" t="str">
        <f t="shared" ca="1" si="36"/>
        <v>comerciante</v>
      </c>
      <c r="E475" s="121">
        <f t="shared" ca="1" si="37"/>
        <v>74</v>
      </c>
      <c r="F475" s="121">
        <f t="shared" ca="1" si="38"/>
        <v>21.16</v>
      </c>
      <c r="G475" s="121">
        <f t="shared" ca="1" si="39"/>
        <v>1.85</v>
      </c>
    </row>
    <row r="476" spans="2:7" x14ac:dyDescent="0.25">
      <c r="B476" s="121">
        <v>458</v>
      </c>
      <c r="C476" s="121" t="str">
        <f t="shared" ca="1" si="35"/>
        <v>hombre</v>
      </c>
      <c r="D476" s="121" t="str">
        <f t="shared" ca="1" si="36"/>
        <v>operador</v>
      </c>
      <c r="E476" s="121">
        <f t="shared" ca="1" si="37"/>
        <v>60</v>
      </c>
      <c r="F476" s="121">
        <f t="shared" ca="1" si="38"/>
        <v>26.93</v>
      </c>
      <c r="G476" s="121">
        <f t="shared" ca="1" si="39"/>
        <v>1.42</v>
      </c>
    </row>
    <row r="477" spans="2:7" x14ac:dyDescent="0.25">
      <c r="B477" s="121">
        <v>459</v>
      </c>
      <c r="C477" s="121" t="str">
        <f t="shared" ca="1" si="35"/>
        <v>mujer</v>
      </c>
      <c r="D477" s="121" t="str">
        <f t="shared" ca="1" si="36"/>
        <v>comerciante</v>
      </c>
      <c r="E477" s="121">
        <f t="shared" ca="1" si="37"/>
        <v>26</v>
      </c>
      <c r="F477" s="121">
        <f t="shared" ca="1" si="38"/>
        <v>62.86</v>
      </c>
      <c r="G477" s="121">
        <f t="shared" ca="1" si="39"/>
        <v>1.1499999999999999</v>
      </c>
    </row>
    <row r="478" spans="2:7" x14ac:dyDescent="0.25">
      <c r="B478" s="121">
        <v>460</v>
      </c>
      <c r="C478" s="121" t="str">
        <f t="shared" ca="1" si="35"/>
        <v>mujer</v>
      </c>
      <c r="D478" s="121" t="str">
        <f t="shared" ca="1" si="36"/>
        <v>comerciante</v>
      </c>
      <c r="E478" s="121">
        <f t="shared" ca="1" si="37"/>
        <v>66</v>
      </c>
      <c r="F478" s="121">
        <f t="shared" ca="1" si="38"/>
        <v>31.26</v>
      </c>
      <c r="G478" s="121">
        <f t="shared" ca="1" si="39"/>
        <v>1.83</v>
      </c>
    </row>
    <row r="479" spans="2:7" x14ac:dyDescent="0.25">
      <c r="B479" s="121">
        <v>461</v>
      </c>
      <c r="C479" s="121" t="str">
        <f t="shared" ca="1" si="35"/>
        <v>mujer</v>
      </c>
      <c r="D479" s="121" t="str">
        <f t="shared" ca="1" si="36"/>
        <v>comerciante</v>
      </c>
      <c r="E479" s="121">
        <f t="shared" ca="1" si="37"/>
        <v>14</v>
      </c>
      <c r="F479" s="121">
        <f t="shared" ca="1" si="38"/>
        <v>69.489999999999995</v>
      </c>
      <c r="G479" s="121">
        <f t="shared" ca="1" si="39"/>
        <v>1.61</v>
      </c>
    </row>
    <row r="480" spans="2:7" x14ac:dyDescent="0.25">
      <c r="B480" s="121">
        <v>462</v>
      </c>
      <c r="C480" s="121" t="str">
        <f t="shared" ca="1" si="35"/>
        <v>hombre</v>
      </c>
      <c r="D480" s="121" t="str">
        <f t="shared" ca="1" si="36"/>
        <v>comerciante</v>
      </c>
      <c r="E480" s="121">
        <f t="shared" ca="1" si="37"/>
        <v>61</v>
      </c>
      <c r="F480" s="121">
        <f t="shared" ca="1" si="38"/>
        <v>81.06</v>
      </c>
      <c r="G480" s="121">
        <f t="shared" ca="1" si="39"/>
        <v>1.61</v>
      </c>
    </row>
    <row r="481" spans="2:7" x14ac:dyDescent="0.25">
      <c r="B481" s="121">
        <v>463</v>
      </c>
      <c r="C481" s="121" t="str">
        <f t="shared" ca="1" si="35"/>
        <v>mujer</v>
      </c>
      <c r="D481" s="121" t="str">
        <f t="shared" ca="1" si="36"/>
        <v>trabajador</v>
      </c>
      <c r="E481" s="121">
        <f t="shared" ca="1" si="37"/>
        <v>48</v>
      </c>
      <c r="F481" s="121">
        <f t="shared" ca="1" si="38"/>
        <v>30.84</v>
      </c>
      <c r="G481" s="121">
        <f t="shared" ca="1" si="39"/>
        <v>1.24</v>
      </c>
    </row>
    <row r="482" spans="2:7" x14ac:dyDescent="0.25">
      <c r="B482" s="121">
        <v>464</v>
      </c>
      <c r="C482" s="121" t="str">
        <f t="shared" ca="1" si="35"/>
        <v>mujer</v>
      </c>
      <c r="D482" s="121" t="str">
        <f t="shared" ca="1" si="36"/>
        <v>funcionario</v>
      </c>
      <c r="E482" s="121">
        <f t="shared" ca="1" si="37"/>
        <v>39</v>
      </c>
      <c r="F482" s="121">
        <f t="shared" ca="1" si="38"/>
        <v>94.16</v>
      </c>
      <c r="G482" s="121">
        <f t="shared" ca="1" si="39"/>
        <v>1.1499999999999999</v>
      </c>
    </row>
    <row r="483" spans="2:7" x14ac:dyDescent="0.25">
      <c r="B483" s="121">
        <v>465</v>
      </c>
      <c r="C483" s="121" t="str">
        <f t="shared" ca="1" si="35"/>
        <v>mujer</v>
      </c>
      <c r="D483" s="121" t="str">
        <f t="shared" ca="1" si="36"/>
        <v>comerciante</v>
      </c>
      <c r="E483" s="121">
        <f t="shared" ca="1" si="37"/>
        <v>38</v>
      </c>
      <c r="F483" s="121">
        <f t="shared" ca="1" si="38"/>
        <v>40.130000000000003</v>
      </c>
      <c r="G483" s="121">
        <f t="shared" ca="1" si="39"/>
        <v>1.5</v>
      </c>
    </row>
    <row r="484" spans="2:7" x14ac:dyDescent="0.25">
      <c r="B484" s="121">
        <v>466</v>
      </c>
      <c r="C484" s="121" t="str">
        <f t="shared" ca="1" si="35"/>
        <v>mujer</v>
      </c>
      <c r="D484" s="121" t="str">
        <f t="shared" ca="1" si="36"/>
        <v>funcionario</v>
      </c>
      <c r="E484" s="121">
        <f t="shared" ca="1" si="37"/>
        <v>54</v>
      </c>
      <c r="F484" s="121">
        <f t="shared" ca="1" si="38"/>
        <v>28.09</v>
      </c>
      <c r="G484" s="121">
        <f t="shared" ca="1" si="39"/>
        <v>1.01</v>
      </c>
    </row>
    <row r="485" spans="2:7" x14ac:dyDescent="0.25">
      <c r="B485" s="121">
        <v>467</v>
      </c>
      <c r="C485" s="121" t="str">
        <f t="shared" ca="1" si="35"/>
        <v>hombre</v>
      </c>
      <c r="D485" s="121" t="str">
        <f t="shared" ca="1" si="36"/>
        <v>trabajador</v>
      </c>
      <c r="E485" s="121">
        <f t="shared" ca="1" si="37"/>
        <v>17</v>
      </c>
      <c r="F485" s="121">
        <f t="shared" ca="1" si="38"/>
        <v>94.57</v>
      </c>
      <c r="G485" s="121">
        <f t="shared" ca="1" si="39"/>
        <v>1.38</v>
      </c>
    </row>
    <row r="486" spans="2:7" x14ac:dyDescent="0.25">
      <c r="B486" s="121">
        <v>468</v>
      </c>
      <c r="C486" s="121" t="str">
        <f t="shared" ca="1" si="35"/>
        <v>mujer</v>
      </c>
      <c r="D486" s="121" t="str">
        <f t="shared" ca="1" si="36"/>
        <v>comerciante</v>
      </c>
      <c r="E486" s="121">
        <f t="shared" ca="1" si="37"/>
        <v>27</v>
      </c>
      <c r="F486" s="121">
        <f t="shared" ca="1" si="38"/>
        <v>26.39</v>
      </c>
      <c r="G486" s="121">
        <f t="shared" ca="1" si="39"/>
        <v>1.72</v>
      </c>
    </row>
    <row r="487" spans="2:7" x14ac:dyDescent="0.25">
      <c r="B487" s="121">
        <v>469</v>
      </c>
      <c r="C487" s="121" t="str">
        <f t="shared" ca="1" si="35"/>
        <v>hombre</v>
      </c>
      <c r="D487" s="121" t="str">
        <f t="shared" ca="1" si="36"/>
        <v>funcionario</v>
      </c>
      <c r="E487" s="121">
        <f t="shared" ca="1" si="37"/>
        <v>14</v>
      </c>
      <c r="F487" s="121">
        <f t="shared" ca="1" si="38"/>
        <v>69.099999999999994</v>
      </c>
      <c r="G487" s="121">
        <f t="shared" ca="1" si="39"/>
        <v>1.5</v>
      </c>
    </row>
    <row r="488" spans="2:7" x14ac:dyDescent="0.25">
      <c r="B488" s="121">
        <v>470</v>
      </c>
      <c r="C488" s="121" t="str">
        <f t="shared" ca="1" si="35"/>
        <v>mujer</v>
      </c>
      <c r="D488" s="121" t="str">
        <f t="shared" ca="1" si="36"/>
        <v>trabajador</v>
      </c>
      <c r="E488" s="121">
        <f t="shared" ca="1" si="37"/>
        <v>65</v>
      </c>
      <c r="F488" s="121">
        <f t="shared" ca="1" si="38"/>
        <v>82.9</v>
      </c>
      <c r="G488" s="121">
        <f t="shared" ca="1" si="39"/>
        <v>1.2</v>
      </c>
    </row>
    <row r="489" spans="2:7" x14ac:dyDescent="0.25">
      <c r="B489" s="121">
        <v>471</v>
      </c>
      <c r="C489" s="121" t="str">
        <f t="shared" ca="1" si="35"/>
        <v>hombre</v>
      </c>
      <c r="D489" s="121" t="str">
        <f t="shared" ca="1" si="36"/>
        <v>trabajador</v>
      </c>
      <c r="E489" s="121">
        <f t="shared" ca="1" si="37"/>
        <v>66</v>
      </c>
      <c r="F489" s="121">
        <f t="shared" ca="1" si="38"/>
        <v>75.510000000000005</v>
      </c>
      <c r="G489" s="121">
        <f t="shared" ca="1" si="39"/>
        <v>1.28</v>
      </c>
    </row>
    <row r="490" spans="2:7" x14ac:dyDescent="0.25">
      <c r="B490" s="121">
        <v>472</v>
      </c>
      <c r="C490" s="121" t="str">
        <f t="shared" ca="1" si="35"/>
        <v>mujer</v>
      </c>
      <c r="D490" s="121" t="str">
        <f t="shared" ca="1" si="36"/>
        <v>comerciante</v>
      </c>
      <c r="E490" s="121">
        <f t="shared" ca="1" si="37"/>
        <v>29</v>
      </c>
      <c r="F490" s="121">
        <f t="shared" ca="1" si="38"/>
        <v>89.9</v>
      </c>
      <c r="G490" s="121">
        <f t="shared" ca="1" si="39"/>
        <v>1.89</v>
      </c>
    </row>
    <row r="491" spans="2:7" x14ac:dyDescent="0.25">
      <c r="B491" s="121">
        <v>473</v>
      </c>
      <c r="C491" s="121" t="str">
        <f t="shared" ca="1" si="35"/>
        <v>hombre</v>
      </c>
      <c r="D491" s="121" t="str">
        <f t="shared" ca="1" si="36"/>
        <v>funcionario</v>
      </c>
      <c r="E491" s="121">
        <f t="shared" ca="1" si="37"/>
        <v>82</v>
      </c>
      <c r="F491" s="121">
        <f t="shared" ca="1" si="38"/>
        <v>50.25</v>
      </c>
      <c r="G491" s="121">
        <f t="shared" ca="1" si="39"/>
        <v>1.84</v>
      </c>
    </row>
    <row r="492" spans="2:7" x14ac:dyDescent="0.25">
      <c r="B492" s="121">
        <v>474</v>
      </c>
      <c r="C492" s="121" t="str">
        <f t="shared" ca="1" si="35"/>
        <v>hombre</v>
      </c>
      <c r="D492" s="121" t="str">
        <f t="shared" ca="1" si="36"/>
        <v>operador</v>
      </c>
      <c r="E492" s="121">
        <f t="shared" ca="1" si="37"/>
        <v>39</v>
      </c>
      <c r="F492" s="121">
        <f t="shared" ca="1" si="38"/>
        <v>99.63</v>
      </c>
      <c r="G492" s="121">
        <f t="shared" ca="1" si="39"/>
        <v>1.88</v>
      </c>
    </row>
    <row r="493" spans="2:7" x14ac:dyDescent="0.25">
      <c r="B493" s="121">
        <v>475</v>
      </c>
      <c r="C493" s="121" t="str">
        <f t="shared" ca="1" si="35"/>
        <v>hombre</v>
      </c>
      <c r="D493" s="121" t="str">
        <f t="shared" ca="1" si="36"/>
        <v>trabajador</v>
      </c>
      <c r="E493" s="121">
        <f t="shared" ca="1" si="37"/>
        <v>27</v>
      </c>
      <c r="F493" s="121">
        <f t="shared" ca="1" si="38"/>
        <v>65.08</v>
      </c>
      <c r="G493" s="121">
        <f t="shared" ca="1" si="39"/>
        <v>1.69</v>
      </c>
    </row>
    <row r="494" spans="2:7" x14ac:dyDescent="0.25">
      <c r="B494" s="121">
        <v>476</v>
      </c>
      <c r="C494" s="121" t="str">
        <f t="shared" ca="1" si="35"/>
        <v>hombre</v>
      </c>
      <c r="D494" s="121" t="str">
        <f t="shared" ca="1" si="36"/>
        <v>profesionista</v>
      </c>
      <c r="E494" s="121">
        <f t="shared" ca="1" si="37"/>
        <v>85</v>
      </c>
      <c r="F494" s="121">
        <f t="shared" ca="1" si="38"/>
        <v>70.63</v>
      </c>
      <c r="G494" s="121">
        <f t="shared" ca="1" si="39"/>
        <v>1.73</v>
      </c>
    </row>
    <row r="495" spans="2:7" x14ac:dyDescent="0.25">
      <c r="B495" s="121">
        <v>477</v>
      </c>
      <c r="C495" s="121" t="str">
        <f t="shared" ca="1" si="35"/>
        <v>mujer</v>
      </c>
      <c r="D495" s="121" t="str">
        <f t="shared" ca="1" si="36"/>
        <v>comerciante</v>
      </c>
      <c r="E495" s="121">
        <f t="shared" ca="1" si="37"/>
        <v>89</v>
      </c>
      <c r="F495" s="121">
        <f t="shared" ca="1" si="38"/>
        <v>35</v>
      </c>
      <c r="G495" s="121">
        <f t="shared" ca="1" si="39"/>
        <v>1.64</v>
      </c>
    </row>
    <row r="496" spans="2:7" x14ac:dyDescent="0.25">
      <c r="B496" s="121">
        <v>478</v>
      </c>
      <c r="C496" s="121" t="str">
        <f t="shared" ca="1" si="35"/>
        <v>hombre</v>
      </c>
      <c r="D496" s="121" t="str">
        <f t="shared" ca="1" si="36"/>
        <v>funcionario</v>
      </c>
      <c r="E496" s="121">
        <f t="shared" ca="1" si="37"/>
        <v>46</v>
      </c>
      <c r="F496" s="121">
        <f t="shared" ca="1" si="38"/>
        <v>94.86</v>
      </c>
      <c r="G496" s="121">
        <f t="shared" ca="1" si="39"/>
        <v>1.01</v>
      </c>
    </row>
    <row r="497" spans="2:7" x14ac:dyDescent="0.25">
      <c r="B497" s="121">
        <v>479</v>
      </c>
      <c r="C497" s="121" t="str">
        <f t="shared" ca="1" si="35"/>
        <v>hombre</v>
      </c>
      <c r="D497" s="121" t="str">
        <f t="shared" ca="1" si="36"/>
        <v>funcionario</v>
      </c>
      <c r="E497" s="121">
        <f t="shared" ca="1" si="37"/>
        <v>90</v>
      </c>
      <c r="F497" s="121">
        <f t="shared" ca="1" si="38"/>
        <v>90.2</v>
      </c>
      <c r="G497" s="121">
        <f t="shared" ca="1" si="39"/>
        <v>1.95</v>
      </c>
    </row>
    <row r="498" spans="2:7" x14ac:dyDescent="0.25">
      <c r="B498" s="121">
        <v>480</v>
      </c>
      <c r="C498" s="121" t="str">
        <f t="shared" ca="1" si="35"/>
        <v>mujer</v>
      </c>
      <c r="D498" s="121" t="str">
        <f t="shared" ca="1" si="36"/>
        <v>comerciante</v>
      </c>
      <c r="E498" s="121">
        <f t="shared" ca="1" si="37"/>
        <v>58</v>
      </c>
      <c r="F498" s="121">
        <f t="shared" ca="1" si="38"/>
        <v>94.29</v>
      </c>
      <c r="G498" s="121">
        <f t="shared" ca="1" si="39"/>
        <v>1.66</v>
      </c>
    </row>
    <row r="499" spans="2:7" x14ac:dyDescent="0.25">
      <c r="B499" s="121">
        <v>481</v>
      </c>
      <c r="C499" s="121" t="str">
        <f t="shared" ca="1" si="35"/>
        <v>mujer</v>
      </c>
      <c r="D499" s="121" t="str">
        <f t="shared" ca="1" si="36"/>
        <v>trabajador</v>
      </c>
      <c r="E499" s="121">
        <f t="shared" ca="1" si="37"/>
        <v>15</v>
      </c>
      <c r="F499" s="121">
        <f t="shared" ca="1" si="38"/>
        <v>34.61</v>
      </c>
      <c r="G499" s="121">
        <f t="shared" ca="1" si="39"/>
        <v>1.25</v>
      </c>
    </row>
    <row r="500" spans="2:7" x14ac:dyDescent="0.25">
      <c r="B500" s="121">
        <v>482</v>
      </c>
      <c r="C500" s="121" t="str">
        <f t="shared" ca="1" si="35"/>
        <v>hombre</v>
      </c>
      <c r="D500" s="121" t="str">
        <f t="shared" ca="1" si="36"/>
        <v>funcionario</v>
      </c>
      <c r="E500" s="121">
        <f t="shared" ca="1" si="37"/>
        <v>74</v>
      </c>
      <c r="F500" s="121">
        <f t="shared" ca="1" si="38"/>
        <v>93.53</v>
      </c>
      <c r="G500" s="121">
        <f t="shared" ca="1" si="39"/>
        <v>1.83</v>
      </c>
    </row>
    <row r="501" spans="2:7" x14ac:dyDescent="0.25">
      <c r="B501" s="121">
        <v>483</v>
      </c>
      <c r="C501" s="121" t="str">
        <f t="shared" ca="1" si="35"/>
        <v>hombre</v>
      </c>
      <c r="D501" s="121" t="str">
        <f t="shared" ca="1" si="36"/>
        <v>profesionista</v>
      </c>
      <c r="E501" s="121">
        <f t="shared" ca="1" si="37"/>
        <v>39</v>
      </c>
      <c r="F501" s="121">
        <f t="shared" ca="1" si="38"/>
        <v>31.01</v>
      </c>
      <c r="G501" s="121">
        <f t="shared" ca="1" si="39"/>
        <v>1.47</v>
      </c>
    </row>
    <row r="502" spans="2:7" x14ac:dyDescent="0.25">
      <c r="B502" s="121">
        <v>484</v>
      </c>
      <c r="C502" s="121" t="str">
        <f t="shared" ca="1" si="35"/>
        <v>hombre</v>
      </c>
      <c r="D502" s="121" t="str">
        <f t="shared" ca="1" si="36"/>
        <v>comerciante</v>
      </c>
      <c r="E502" s="121">
        <f t="shared" ca="1" si="37"/>
        <v>71</v>
      </c>
      <c r="F502" s="121">
        <f t="shared" ca="1" si="38"/>
        <v>35.82</v>
      </c>
      <c r="G502" s="121">
        <f t="shared" ca="1" si="39"/>
        <v>1.6</v>
      </c>
    </row>
    <row r="503" spans="2:7" x14ac:dyDescent="0.25">
      <c r="B503" s="121">
        <v>485</v>
      </c>
      <c r="C503" s="121" t="str">
        <f t="shared" ca="1" si="35"/>
        <v>mujer</v>
      </c>
      <c r="D503" s="121" t="str">
        <f t="shared" ca="1" si="36"/>
        <v>operador</v>
      </c>
      <c r="E503" s="121">
        <f t="shared" ca="1" si="37"/>
        <v>43</v>
      </c>
      <c r="F503" s="121">
        <f t="shared" ca="1" si="38"/>
        <v>58.74</v>
      </c>
      <c r="G503" s="121">
        <f t="shared" ca="1" si="39"/>
        <v>1.54</v>
      </c>
    </row>
    <row r="504" spans="2:7" x14ac:dyDescent="0.25">
      <c r="B504" s="121">
        <v>486</v>
      </c>
      <c r="C504" s="121" t="str">
        <f t="shared" ca="1" si="35"/>
        <v>hombre</v>
      </c>
      <c r="D504" s="121" t="str">
        <f t="shared" ca="1" si="36"/>
        <v>funcionario</v>
      </c>
      <c r="E504" s="121">
        <f t="shared" ca="1" si="37"/>
        <v>46</v>
      </c>
      <c r="F504" s="121">
        <f t="shared" ca="1" si="38"/>
        <v>63.48</v>
      </c>
      <c r="G504" s="121">
        <f t="shared" ca="1" si="39"/>
        <v>1.78</v>
      </c>
    </row>
    <row r="505" spans="2:7" x14ac:dyDescent="0.25">
      <c r="B505" s="121">
        <v>487</v>
      </c>
      <c r="C505" s="121" t="str">
        <f t="shared" ca="1" si="35"/>
        <v>hombre</v>
      </c>
      <c r="D505" s="121" t="str">
        <f t="shared" ca="1" si="36"/>
        <v>operador</v>
      </c>
      <c r="E505" s="121">
        <f t="shared" ca="1" si="37"/>
        <v>48</v>
      </c>
      <c r="F505" s="121">
        <f t="shared" ca="1" si="38"/>
        <v>42.86</v>
      </c>
      <c r="G505" s="121">
        <f t="shared" ca="1" si="39"/>
        <v>1.83</v>
      </c>
    </row>
    <row r="506" spans="2:7" x14ac:dyDescent="0.25">
      <c r="B506" s="121">
        <v>488</v>
      </c>
      <c r="C506" s="121" t="str">
        <f t="shared" ca="1" si="35"/>
        <v>hombre</v>
      </c>
      <c r="D506" s="121" t="str">
        <f t="shared" ca="1" si="36"/>
        <v>comerciante</v>
      </c>
      <c r="E506" s="121">
        <f t="shared" ca="1" si="37"/>
        <v>61</v>
      </c>
      <c r="F506" s="121">
        <f t="shared" ca="1" si="38"/>
        <v>84.81</v>
      </c>
      <c r="G506" s="121">
        <f t="shared" ca="1" si="39"/>
        <v>1.62</v>
      </c>
    </row>
    <row r="507" spans="2:7" x14ac:dyDescent="0.25">
      <c r="B507" s="121">
        <v>489</v>
      </c>
      <c r="C507" s="121" t="str">
        <f t="shared" ca="1" si="35"/>
        <v>hombre</v>
      </c>
      <c r="D507" s="121" t="str">
        <f t="shared" ca="1" si="36"/>
        <v>funcionario</v>
      </c>
      <c r="E507" s="121">
        <f t="shared" ca="1" si="37"/>
        <v>11</v>
      </c>
      <c r="F507" s="121">
        <f t="shared" ca="1" si="38"/>
        <v>92.58</v>
      </c>
      <c r="G507" s="121">
        <f t="shared" ca="1" si="39"/>
        <v>1.18</v>
      </c>
    </row>
    <row r="508" spans="2:7" x14ac:dyDescent="0.25">
      <c r="B508" s="121">
        <v>490</v>
      </c>
      <c r="C508" s="121" t="str">
        <f t="shared" ca="1" si="35"/>
        <v>hombre</v>
      </c>
      <c r="D508" s="121" t="str">
        <f t="shared" ca="1" si="36"/>
        <v>comerciante</v>
      </c>
      <c r="E508" s="121">
        <f t="shared" ca="1" si="37"/>
        <v>27</v>
      </c>
      <c r="F508" s="121">
        <f t="shared" ca="1" si="38"/>
        <v>66.97</v>
      </c>
      <c r="G508" s="121">
        <f t="shared" ca="1" si="39"/>
        <v>1.79</v>
      </c>
    </row>
    <row r="509" spans="2:7" x14ac:dyDescent="0.25">
      <c r="B509" s="121">
        <v>491</v>
      </c>
      <c r="C509" s="121" t="str">
        <f t="shared" ca="1" si="35"/>
        <v>mujer</v>
      </c>
      <c r="D509" s="121" t="str">
        <f t="shared" ca="1" si="36"/>
        <v>profesionista</v>
      </c>
      <c r="E509" s="121">
        <f t="shared" ca="1" si="37"/>
        <v>25</v>
      </c>
      <c r="F509" s="121">
        <f t="shared" ca="1" si="38"/>
        <v>95.14</v>
      </c>
      <c r="G509" s="121">
        <f t="shared" ca="1" si="39"/>
        <v>1.29</v>
      </c>
    </row>
    <row r="510" spans="2:7" x14ac:dyDescent="0.25">
      <c r="B510" s="121">
        <v>492</v>
      </c>
      <c r="C510" s="121" t="str">
        <f t="shared" ca="1" si="35"/>
        <v>mujer</v>
      </c>
      <c r="D510" s="121" t="str">
        <f t="shared" ca="1" si="36"/>
        <v>operador</v>
      </c>
      <c r="E510" s="121">
        <f t="shared" ca="1" si="37"/>
        <v>65</v>
      </c>
      <c r="F510" s="121">
        <f t="shared" ca="1" si="38"/>
        <v>32.94</v>
      </c>
      <c r="G510" s="121">
        <f t="shared" ca="1" si="39"/>
        <v>1.68</v>
      </c>
    </row>
    <row r="511" spans="2:7" x14ac:dyDescent="0.25">
      <c r="B511" s="121">
        <v>493</v>
      </c>
      <c r="C511" s="121" t="str">
        <f t="shared" ca="1" si="35"/>
        <v>mujer</v>
      </c>
      <c r="D511" s="121" t="str">
        <f t="shared" ca="1" si="36"/>
        <v>trabajador</v>
      </c>
      <c r="E511" s="121">
        <f t="shared" ca="1" si="37"/>
        <v>68</v>
      </c>
      <c r="F511" s="121">
        <f t="shared" ca="1" si="38"/>
        <v>80.38</v>
      </c>
      <c r="G511" s="121">
        <f t="shared" ca="1" si="39"/>
        <v>1.1200000000000001</v>
      </c>
    </row>
    <row r="512" spans="2:7" x14ac:dyDescent="0.25">
      <c r="B512" s="121">
        <v>494</v>
      </c>
      <c r="C512" s="121" t="str">
        <f t="shared" ca="1" si="35"/>
        <v>hombre</v>
      </c>
      <c r="D512" s="121" t="str">
        <f t="shared" ca="1" si="36"/>
        <v>operador</v>
      </c>
      <c r="E512" s="121">
        <f t="shared" ca="1" si="37"/>
        <v>40</v>
      </c>
      <c r="F512" s="121">
        <f t="shared" ca="1" si="38"/>
        <v>43.42</v>
      </c>
      <c r="G512" s="121">
        <f t="shared" ca="1" si="39"/>
        <v>1.07</v>
      </c>
    </row>
    <row r="513" spans="2:7" x14ac:dyDescent="0.25">
      <c r="B513" s="121">
        <v>495</v>
      </c>
      <c r="C513" s="121" t="str">
        <f t="shared" ca="1" si="35"/>
        <v>mujer</v>
      </c>
      <c r="D513" s="121" t="str">
        <f t="shared" ca="1" si="36"/>
        <v>trabajador</v>
      </c>
      <c r="E513" s="121">
        <f t="shared" ca="1" si="37"/>
        <v>79</v>
      </c>
      <c r="F513" s="121">
        <f t="shared" ca="1" si="38"/>
        <v>34.5</v>
      </c>
      <c r="G513" s="121">
        <f t="shared" ca="1" si="39"/>
        <v>1.44</v>
      </c>
    </row>
    <row r="514" spans="2:7" x14ac:dyDescent="0.25">
      <c r="B514" s="121">
        <v>496</v>
      </c>
      <c r="C514" s="121" t="str">
        <f t="shared" ca="1" si="35"/>
        <v>mujer</v>
      </c>
      <c r="D514" s="121" t="str">
        <f t="shared" ca="1" si="36"/>
        <v>profesionista</v>
      </c>
      <c r="E514" s="121">
        <f t="shared" ca="1" si="37"/>
        <v>33</v>
      </c>
      <c r="F514" s="121">
        <f t="shared" ca="1" si="38"/>
        <v>23.35</v>
      </c>
      <c r="G514" s="121">
        <f t="shared" ca="1" si="39"/>
        <v>1.5</v>
      </c>
    </row>
    <row r="515" spans="2:7" x14ac:dyDescent="0.25">
      <c r="B515" s="121">
        <v>497</v>
      </c>
      <c r="C515" s="121" t="str">
        <f t="shared" ca="1" si="35"/>
        <v>hombre</v>
      </c>
      <c r="D515" s="121" t="str">
        <f t="shared" ca="1" si="36"/>
        <v>funcionario</v>
      </c>
      <c r="E515" s="121">
        <f t="shared" ca="1" si="37"/>
        <v>19</v>
      </c>
      <c r="F515" s="121">
        <f t="shared" ca="1" si="38"/>
        <v>57.11</v>
      </c>
      <c r="G515" s="121">
        <f t="shared" ca="1" si="39"/>
        <v>1.1000000000000001</v>
      </c>
    </row>
    <row r="516" spans="2:7" x14ac:dyDescent="0.25">
      <c r="B516" s="121">
        <v>498</v>
      </c>
      <c r="C516" s="121" t="str">
        <f t="shared" ca="1" si="35"/>
        <v>hombre</v>
      </c>
      <c r="D516" s="121" t="str">
        <f t="shared" ca="1" si="36"/>
        <v>trabajador</v>
      </c>
      <c r="E516" s="121">
        <f t="shared" ca="1" si="37"/>
        <v>32</v>
      </c>
      <c r="F516" s="121">
        <f t="shared" ca="1" si="38"/>
        <v>97.02</v>
      </c>
      <c r="G516" s="121">
        <f t="shared" ca="1" si="39"/>
        <v>1.64</v>
      </c>
    </row>
    <row r="517" spans="2:7" x14ac:dyDescent="0.25">
      <c r="B517" s="121">
        <v>499</v>
      </c>
      <c r="C517" s="121" t="str">
        <f t="shared" ca="1" si="35"/>
        <v>hombre</v>
      </c>
      <c r="D517" s="121" t="str">
        <f t="shared" ca="1" si="36"/>
        <v>trabajador</v>
      </c>
      <c r="E517" s="121">
        <f t="shared" ca="1" si="37"/>
        <v>62</v>
      </c>
      <c r="F517" s="121">
        <f t="shared" ca="1" si="38"/>
        <v>84.33</v>
      </c>
      <c r="G517" s="121">
        <f t="shared" ca="1" si="39"/>
        <v>1.46</v>
      </c>
    </row>
    <row r="518" spans="2:7" x14ac:dyDescent="0.25">
      <c r="B518" s="121">
        <v>500</v>
      </c>
      <c r="C518" s="121" t="str">
        <f t="shared" ca="1" si="35"/>
        <v>mujer</v>
      </c>
      <c r="D518" s="121" t="str">
        <f t="shared" ca="1" si="36"/>
        <v>profesionista</v>
      </c>
      <c r="E518" s="121">
        <f t="shared" ca="1" si="37"/>
        <v>43</v>
      </c>
      <c r="F518" s="121">
        <f t="shared" ca="1" si="38"/>
        <v>83.84</v>
      </c>
      <c r="G518" s="121">
        <f t="shared" ca="1" si="39"/>
        <v>1.06</v>
      </c>
    </row>
    <row r="519" spans="2:7" x14ac:dyDescent="0.25">
      <c r="B519" s="121">
        <v>501</v>
      </c>
      <c r="C519" s="121" t="str">
        <f t="shared" ca="1" si="35"/>
        <v>mujer</v>
      </c>
      <c r="D519" s="121" t="str">
        <f t="shared" ca="1" si="36"/>
        <v>operador</v>
      </c>
      <c r="E519" s="121">
        <f t="shared" ca="1" si="37"/>
        <v>10</v>
      </c>
      <c r="F519" s="121">
        <f t="shared" ca="1" si="38"/>
        <v>36.36</v>
      </c>
      <c r="G519" s="121">
        <f t="shared" ca="1" si="39"/>
        <v>1.1499999999999999</v>
      </c>
    </row>
    <row r="520" spans="2:7" x14ac:dyDescent="0.25">
      <c r="B520" s="121">
        <v>502</v>
      </c>
      <c r="C520" s="121" t="str">
        <f t="shared" ca="1" si="35"/>
        <v>mujer</v>
      </c>
      <c r="D520" s="121" t="str">
        <f t="shared" ca="1" si="36"/>
        <v>profesionista</v>
      </c>
      <c r="E520" s="121">
        <f t="shared" ca="1" si="37"/>
        <v>63</v>
      </c>
      <c r="F520" s="121">
        <f t="shared" ca="1" si="38"/>
        <v>91.34</v>
      </c>
      <c r="G520" s="121">
        <f t="shared" ca="1" si="39"/>
        <v>1.0900000000000001</v>
      </c>
    </row>
    <row r="521" spans="2:7" x14ac:dyDescent="0.25">
      <c r="B521" s="121">
        <v>503</v>
      </c>
      <c r="C521" s="121" t="str">
        <f t="shared" ca="1" si="35"/>
        <v>hombre</v>
      </c>
      <c r="D521" s="121" t="str">
        <f t="shared" ca="1" si="36"/>
        <v>comerciante</v>
      </c>
      <c r="E521" s="121">
        <f t="shared" ca="1" si="37"/>
        <v>84</v>
      </c>
      <c r="F521" s="121">
        <f t="shared" ca="1" si="38"/>
        <v>49.85</v>
      </c>
      <c r="G521" s="121">
        <f t="shared" ca="1" si="39"/>
        <v>1.1000000000000001</v>
      </c>
    </row>
    <row r="522" spans="2:7" x14ac:dyDescent="0.25">
      <c r="B522" s="121">
        <v>504</v>
      </c>
      <c r="C522" s="121" t="str">
        <f t="shared" ca="1" si="35"/>
        <v>mujer</v>
      </c>
      <c r="D522" s="121" t="str">
        <f t="shared" ca="1" si="36"/>
        <v>comerciante</v>
      </c>
      <c r="E522" s="121">
        <f t="shared" ca="1" si="37"/>
        <v>12</v>
      </c>
      <c r="F522" s="121">
        <f t="shared" ca="1" si="38"/>
        <v>50.93</v>
      </c>
      <c r="G522" s="121">
        <f t="shared" ca="1" si="39"/>
        <v>1.43</v>
      </c>
    </row>
    <row r="523" spans="2:7" x14ac:dyDescent="0.25">
      <c r="B523" s="121">
        <v>505</v>
      </c>
      <c r="C523" s="121" t="str">
        <f t="shared" ca="1" si="35"/>
        <v>mujer</v>
      </c>
      <c r="D523" s="121" t="str">
        <f t="shared" ca="1" si="36"/>
        <v>trabajador</v>
      </c>
      <c r="E523" s="121">
        <f t="shared" ca="1" si="37"/>
        <v>10</v>
      </c>
      <c r="F523" s="121">
        <f t="shared" ca="1" si="38"/>
        <v>27.96</v>
      </c>
      <c r="G523" s="121">
        <f t="shared" ca="1" si="39"/>
        <v>1.82</v>
      </c>
    </row>
    <row r="524" spans="2:7" x14ac:dyDescent="0.25">
      <c r="B524" s="121">
        <v>506</v>
      </c>
      <c r="C524" s="121" t="str">
        <f t="shared" ca="1" si="35"/>
        <v>hombre</v>
      </c>
      <c r="D524" s="121" t="str">
        <f t="shared" ca="1" si="36"/>
        <v>funcionario</v>
      </c>
      <c r="E524" s="121">
        <f t="shared" ca="1" si="37"/>
        <v>14</v>
      </c>
      <c r="F524" s="121">
        <f t="shared" ca="1" si="38"/>
        <v>45.41</v>
      </c>
      <c r="G524" s="121">
        <f t="shared" ca="1" si="39"/>
        <v>1.72</v>
      </c>
    </row>
    <row r="525" spans="2:7" x14ac:dyDescent="0.25">
      <c r="B525" s="121">
        <v>507</v>
      </c>
      <c r="C525" s="121" t="str">
        <f t="shared" ca="1" si="35"/>
        <v>hombre</v>
      </c>
      <c r="D525" s="121" t="str">
        <f t="shared" ca="1" si="36"/>
        <v>comerciante</v>
      </c>
      <c r="E525" s="121">
        <f t="shared" ca="1" si="37"/>
        <v>72</v>
      </c>
      <c r="F525" s="121">
        <f t="shared" ca="1" si="38"/>
        <v>29.62</v>
      </c>
      <c r="G525" s="121">
        <f t="shared" ca="1" si="39"/>
        <v>1.91</v>
      </c>
    </row>
    <row r="526" spans="2:7" x14ac:dyDescent="0.25">
      <c r="B526" s="121">
        <v>508</v>
      </c>
      <c r="C526" s="121" t="str">
        <f t="shared" ca="1" si="35"/>
        <v>hombre</v>
      </c>
      <c r="D526" s="121" t="str">
        <f t="shared" ca="1" si="36"/>
        <v>trabajador</v>
      </c>
      <c r="E526" s="121">
        <f t="shared" ca="1" si="37"/>
        <v>77</v>
      </c>
      <c r="F526" s="121">
        <f t="shared" ca="1" si="38"/>
        <v>80.69</v>
      </c>
      <c r="G526" s="121">
        <f t="shared" ca="1" si="39"/>
        <v>1.56</v>
      </c>
    </row>
    <row r="527" spans="2:7" x14ac:dyDescent="0.25">
      <c r="B527" s="121">
        <v>509</v>
      </c>
      <c r="C527" s="121" t="str">
        <f t="shared" ca="1" si="35"/>
        <v>hombre</v>
      </c>
      <c r="D527" s="121" t="str">
        <f t="shared" ca="1" si="36"/>
        <v>trabajador</v>
      </c>
      <c r="E527" s="121">
        <f t="shared" ca="1" si="37"/>
        <v>63</v>
      </c>
      <c r="F527" s="121">
        <f t="shared" ca="1" si="38"/>
        <v>67.11</v>
      </c>
      <c r="G527" s="121">
        <f t="shared" ca="1" si="39"/>
        <v>2</v>
      </c>
    </row>
    <row r="528" spans="2:7" x14ac:dyDescent="0.25">
      <c r="B528" s="121">
        <v>510</v>
      </c>
      <c r="C528" s="121" t="str">
        <f t="shared" ca="1" si="35"/>
        <v>hombre</v>
      </c>
      <c r="D528" s="121" t="str">
        <f t="shared" ca="1" si="36"/>
        <v>trabajador</v>
      </c>
      <c r="E528" s="121">
        <f t="shared" ca="1" si="37"/>
        <v>89</v>
      </c>
      <c r="F528" s="121">
        <f t="shared" ca="1" si="38"/>
        <v>43.43</v>
      </c>
      <c r="G528" s="121">
        <f t="shared" ca="1" si="39"/>
        <v>1.65</v>
      </c>
    </row>
    <row r="529" spans="2:7" x14ac:dyDescent="0.25">
      <c r="B529" s="121">
        <v>511</v>
      </c>
      <c r="C529" s="121" t="str">
        <f t="shared" ca="1" si="35"/>
        <v>hombre</v>
      </c>
      <c r="D529" s="121" t="str">
        <f t="shared" ca="1" si="36"/>
        <v>funcionario</v>
      </c>
      <c r="E529" s="121">
        <f t="shared" ca="1" si="37"/>
        <v>12</v>
      </c>
      <c r="F529" s="121">
        <f t="shared" ca="1" si="38"/>
        <v>70.59</v>
      </c>
      <c r="G529" s="121">
        <f t="shared" ca="1" si="39"/>
        <v>1.45</v>
      </c>
    </row>
    <row r="530" spans="2:7" x14ac:dyDescent="0.25">
      <c r="B530" s="121">
        <v>512</v>
      </c>
      <c r="C530" s="121" t="str">
        <f t="shared" ca="1" si="35"/>
        <v>hombre</v>
      </c>
      <c r="D530" s="121" t="str">
        <f t="shared" ca="1" si="36"/>
        <v>comerciante</v>
      </c>
      <c r="E530" s="121">
        <f t="shared" ca="1" si="37"/>
        <v>22</v>
      </c>
      <c r="F530" s="121">
        <f t="shared" ca="1" si="38"/>
        <v>79.680000000000007</v>
      </c>
      <c r="G530" s="121">
        <f t="shared" ca="1" si="39"/>
        <v>1.41</v>
      </c>
    </row>
    <row r="531" spans="2:7" x14ac:dyDescent="0.25">
      <c r="B531" s="121">
        <v>513</v>
      </c>
      <c r="C531" s="121" t="str">
        <f t="shared" ca="1" si="35"/>
        <v>mujer</v>
      </c>
      <c r="D531" s="121" t="str">
        <f t="shared" ca="1" si="36"/>
        <v>trabajador</v>
      </c>
      <c r="E531" s="121">
        <f t="shared" ca="1" si="37"/>
        <v>59</v>
      </c>
      <c r="F531" s="121">
        <f t="shared" ca="1" si="38"/>
        <v>83.87</v>
      </c>
      <c r="G531" s="121">
        <f t="shared" ca="1" si="39"/>
        <v>1.57</v>
      </c>
    </row>
    <row r="532" spans="2:7" x14ac:dyDescent="0.25">
      <c r="B532" s="121">
        <v>514</v>
      </c>
      <c r="C532" s="121" t="str">
        <f t="shared" ref="C532:C595" ca="1" si="40">IF(RANDBETWEEN(0,1)=0,"mujer","hombre")</f>
        <v>mujer</v>
      </c>
      <c r="D532" s="121" t="str">
        <f t="shared" ref="D532:D595" ca="1" si="41">CHOOSE(RANDBETWEEN(1,5), $Q$19,$Q$20,$Q$21,$Q$22,$Q$23,$Q$24)</f>
        <v>comerciante</v>
      </c>
      <c r="E532" s="121">
        <f t="shared" ref="E532:E595" ca="1" si="42">RANDBETWEEN(10,90)</f>
        <v>13</v>
      </c>
      <c r="F532" s="121">
        <f t="shared" ref="F532:F595" ca="1" si="43">RANDBETWEEN(2000,10000)/100</f>
        <v>45.62</v>
      </c>
      <c r="G532" s="121">
        <f t="shared" ref="G532:G595" ca="1" si="44">RANDBETWEEN(100,200)/100</f>
        <v>1.31</v>
      </c>
    </row>
    <row r="533" spans="2:7" x14ac:dyDescent="0.25">
      <c r="B533" s="121">
        <v>515</v>
      </c>
      <c r="C533" s="121" t="str">
        <f t="shared" ca="1" si="40"/>
        <v>mujer</v>
      </c>
      <c r="D533" s="121" t="str">
        <f t="shared" ca="1" si="41"/>
        <v>funcionario</v>
      </c>
      <c r="E533" s="121">
        <f t="shared" ca="1" si="42"/>
        <v>38</v>
      </c>
      <c r="F533" s="121">
        <f t="shared" ca="1" si="43"/>
        <v>66.680000000000007</v>
      </c>
      <c r="G533" s="121">
        <f t="shared" ca="1" si="44"/>
        <v>1.57</v>
      </c>
    </row>
    <row r="534" spans="2:7" x14ac:dyDescent="0.25">
      <c r="B534" s="121">
        <v>516</v>
      </c>
      <c r="C534" s="121" t="str">
        <f t="shared" ca="1" si="40"/>
        <v>hombre</v>
      </c>
      <c r="D534" s="121" t="str">
        <f t="shared" ca="1" si="41"/>
        <v>profesionista</v>
      </c>
      <c r="E534" s="121">
        <f t="shared" ca="1" si="42"/>
        <v>33</v>
      </c>
      <c r="F534" s="121">
        <f t="shared" ca="1" si="43"/>
        <v>49.34</v>
      </c>
      <c r="G534" s="121">
        <f t="shared" ca="1" si="44"/>
        <v>1.73</v>
      </c>
    </row>
    <row r="535" spans="2:7" x14ac:dyDescent="0.25">
      <c r="B535" s="121">
        <v>517</v>
      </c>
      <c r="C535" s="121" t="str">
        <f t="shared" ca="1" si="40"/>
        <v>mujer</v>
      </c>
      <c r="D535" s="121" t="str">
        <f t="shared" ca="1" si="41"/>
        <v>operador</v>
      </c>
      <c r="E535" s="121">
        <f t="shared" ca="1" si="42"/>
        <v>67</v>
      </c>
      <c r="F535" s="121">
        <f t="shared" ca="1" si="43"/>
        <v>23.03</v>
      </c>
      <c r="G535" s="121">
        <f t="shared" ca="1" si="44"/>
        <v>1.29</v>
      </c>
    </row>
    <row r="536" spans="2:7" x14ac:dyDescent="0.25">
      <c r="B536" s="121">
        <v>518</v>
      </c>
      <c r="C536" s="121" t="str">
        <f t="shared" ca="1" si="40"/>
        <v>mujer</v>
      </c>
      <c r="D536" s="121" t="str">
        <f t="shared" ca="1" si="41"/>
        <v>trabajador</v>
      </c>
      <c r="E536" s="121">
        <f t="shared" ca="1" si="42"/>
        <v>25</v>
      </c>
      <c r="F536" s="121">
        <f t="shared" ca="1" si="43"/>
        <v>48.49</v>
      </c>
      <c r="G536" s="121">
        <f t="shared" ca="1" si="44"/>
        <v>1.01</v>
      </c>
    </row>
    <row r="537" spans="2:7" x14ac:dyDescent="0.25">
      <c r="B537" s="121">
        <v>519</v>
      </c>
      <c r="C537" s="121" t="str">
        <f t="shared" ca="1" si="40"/>
        <v>hombre</v>
      </c>
      <c r="D537" s="121" t="str">
        <f t="shared" ca="1" si="41"/>
        <v>operador</v>
      </c>
      <c r="E537" s="121">
        <f t="shared" ca="1" si="42"/>
        <v>89</v>
      </c>
      <c r="F537" s="121">
        <f t="shared" ca="1" si="43"/>
        <v>76.84</v>
      </c>
      <c r="G537" s="121">
        <f t="shared" ca="1" si="44"/>
        <v>1.91</v>
      </c>
    </row>
    <row r="538" spans="2:7" x14ac:dyDescent="0.25">
      <c r="B538" s="121">
        <v>520</v>
      </c>
      <c r="C538" s="121" t="str">
        <f t="shared" ca="1" si="40"/>
        <v>hombre</v>
      </c>
      <c r="D538" s="121" t="str">
        <f t="shared" ca="1" si="41"/>
        <v>trabajador</v>
      </c>
      <c r="E538" s="121">
        <f t="shared" ca="1" si="42"/>
        <v>68</v>
      </c>
      <c r="F538" s="121">
        <f t="shared" ca="1" si="43"/>
        <v>62.47</v>
      </c>
      <c r="G538" s="121">
        <f t="shared" ca="1" si="44"/>
        <v>1.37</v>
      </c>
    </row>
    <row r="539" spans="2:7" x14ac:dyDescent="0.25">
      <c r="B539" s="121">
        <v>521</v>
      </c>
      <c r="C539" s="121" t="str">
        <f t="shared" ca="1" si="40"/>
        <v>mujer</v>
      </c>
      <c r="D539" s="121" t="str">
        <f t="shared" ca="1" si="41"/>
        <v>trabajador</v>
      </c>
      <c r="E539" s="121">
        <f t="shared" ca="1" si="42"/>
        <v>17</v>
      </c>
      <c r="F539" s="121">
        <f t="shared" ca="1" si="43"/>
        <v>43.96</v>
      </c>
      <c r="G539" s="121">
        <f t="shared" ca="1" si="44"/>
        <v>1.37</v>
      </c>
    </row>
    <row r="540" spans="2:7" x14ac:dyDescent="0.25">
      <c r="B540" s="121">
        <v>522</v>
      </c>
      <c r="C540" s="121" t="str">
        <f t="shared" ca="1" si="40"/>
        <v>mujer</v>
      </c>
      <c r="D540" s="121" t="str">
        <f t="shared" ca="1" si="41"/>
        <v>comerciante</v>
      </c>
      <c r="E540" s="121">
        <f t="shared" ca="1" si="42"/>
        <v>76</v>
      </c>
      <c r="F540" s="121">
        <f t="shared" ca="1" si="43"/>
        <v>78.489999999999995</v>
      </c>
      <c r="G540" s="121">
        <f t="shared" ca="1" si="44"/>
        <v>1.57</v>
      </c>
    </row>
    <row r="541" spans="2:7" x14ac:dyDescent="0.25">
      <c r="B541" s="121">
        <v>523</v>
      </c>
      <c r="C541" s="121" t="str">
        <f t="shared" ca="1" si="40"/>
        <v>mujer</v>
      </c>
      <c r="D541" s="121" t="str">
        <f t="shared" ca="1" si="41"/>
        <v>trabajador</v>
      </c>
      <c r="E541" s="121">
        <f t="shared" ca="1" si="42"/>
        <v>60</v>
      </c>
      <c r="F541" s="121">
        <f t="shared" ca="1" si="43"/>
        <v>50.58</v>
      </c>
      <c r="G541" s="121">
        <f t="shared" ca="1" si="44"/>
        <v>1.75</v>
      </c>
    </row>
    <row r="542" spans="2:7" x14ac:dyDescent="0.25">
      <c r="B542" s="121">
        <v>524</v>
      </c>
      <c r="C542" s="121" t="str">
        <f t="shared" ca="1" si="40"/>
        <v>hombre</v>
      </c>
      <c r="D542" s="121" t="str">
        <f t="shared" ca="1" si="41"/>
        <v>funcionario</v>
      </c>
      <c r="E542" s="121">
        <f t="shared" ca="1" si="42"/>
        <v>31</v>
      </c>
      <c r="F542" s="121">
        <f t="shared" ca="1" si="43"/>
        <v>39.46</v>
      </c>
      <c r="G542" s="121">
        <f t="shared" ca="1" si="44"/>
        <v>1.95</v>
      </c>
    </row>
    <row r="543" spans="2:7" x14ac:dyDescent="0.25">
      <c r="B543" s="121">
        <v>525</v>
      </c>
      <c r="C543" s="121" t="str">
        <f t="shared" ca="1" si="40"/>
        <v>mujer</v>
      </c>
      <c r="D543" s="121" t="str">
        <f t="shared" ca="1" si="41"/>
        <v>funcionario</v>
      </c>
      <c r="E543" s="121">
        <f t="shared" ca="1" si="42"/>
        <v>20</v>
      </c>
      <c r="F543" s="121">
        <f t="shared" ca="1" si="43"/>
        <v>20.46</v>
      </c>
      <c r="G543" s="121">
        <f t="shared" ca="1" si="44"/>
        <v>1.1399999999999999</v>
      </c>
    </row>
    <row r="544" spans="2:7" x14ac:dyDescent="0.25">
      <c r="B544" s="121">
        <v>526</v>
      </c>
      <c r="C544" s="121" t="str">
        <f t="shared" ca="1" si="40"/>
        <v>mujer</v>
      </c>
      <c r="D544" s="121" t="str">
        <f t="shared" ca="1" si="41"/>
        <v>funcionario</v>
      </c>
      <c r="E544" s="121">
        <f t="shared" ca="1" si="42"/>
        <v>28</v>
      </c>
      <c r="F544" s="121">
        <f t="shared" ca="1" si="43"/>
        <v>71.38</v>
      </c>
      <c r="G544" s="121">
        <f t="shared" ca="1" si="44"/>
        <v>1.01</v>
      </c>
    </row>
    <row r="545" spans="2:7" x14ac:dyDescent="0.25">
      <c r="B545" s="121">
        <v>527</v>
      </c>
      <c r="C545" s="121" t="str">
        <f t="shared" ca="1" si="40"/>
        <v>mujer</v>
      </c>
      <c r="D545" s="121" t="str">
        <f t="shared" ca="1" si="41"/>
        <v>operador</v>
      </c>
      <c r="E545" s="121">
        <f t="shared" ca="1" si="42"/>
        <v>29</v>
      </c>
      <c r="F545" s="121">
        <f t="shared" ca="1" si="43"/>
        <v>54.48</v>
      </c>
      <c r="G545" s="121">
        <f t="shared" ca="1" si="44"/>
        <v>1.48</v>
      </c>
    </row>
    <row r="546" spans="2:7" x14ac:dyDescent="0.25">
      <c r="B546" s="121">
        <v>528</v>
      </c>
      <c r="C546" s="121" t="str">
        <f t="shared" ca="1" si="40"/>
        <v>hombre</v>
      </c>
      <c r="D546" s="121" t="str">
        <f t="shared" ca="1" si="41"/>
        <v>operador</v>
      </c>
      <c r="E546" s="121">
        <f t="shared" ca="1" si="42"/>
        <v>29</v>
      </c>
      <c r="F546" s="121">
        <f t="shared" ca="1" si="43"/>
        <v>82.47</v>
      </c>
      <c r="G546" s="121">
        <f t="shared" ca="1" si="44"/>
        <v>1.88</v>
      </c>
    </row>
    <row r="547" spans="2:7" x14ac:dyDescent="0.25">
      <c r="B547" s="121">
        <v>529</v>
      </c>
      <c r="C547" s="121" t="str">
        <f t="shared" ca="1" si="40"/>
        <v>hombre</v>
      </c>
      <c r="D547" s="121" t="str">
        <f t="shared" ca="1" si="41"/>
        <v>comerciante</v>
      </c>
      <c r="E547" s="121">
        <f t="shared" ca="1" si="42"/>
        <v>47</v>
      </c>
      <c r="F547" s="121">
        <f t="shared" ca="1" si="43"/>
        <v>64.14</v>
      </c>
      <c r="G547" s="121">
        <f t="shared" ca="1" si="44"/>
        <v>1.7</v>
      </c>
    </row>
    <row r="548" spans="2:7" x14ac:dyDescent="0.25">
      <c r="B548" s="121">
        <v>530</v>
      </c>
      <c r="C548" s="121" t="str">
        <f t="shared" ca="1" si="40"/>
        <v>hombre</v>
      </c>
      <c r="D548" s="121" t="str">
        <f t="shared" ca="1" si="41"/>
        <v>trabajador</v>
      </c>
      <c r="E548" s="121">
        <f t="shared" ca="1" si="42"/>
        <v>29</v>
      </c>
      <c r="F548" s="121">
        <f t="shared" ca="1" si="43"/>
        <v>84.63</v>
      </c>
      <c r="G548" s="121">
        <f t="shared" ca="1" si="44"/>
        <v>1.94</v>
      </c>
    </row>
    <row r="549" spans="2:7" x14ac:dyDescent="0.25">
      <c r="B549" s="121">
        <v>531</v>
      </c>
      <c r="C549" s="121" t="str">
        <f t="shared" ca="1" si="40"/>
        <v>hombre</v>
      </c>
      <c r="D549" s="121" t="str">
        <f t="shared" ca="1" si="41"/>
        <v>comerciante</v>
      </c>
      <c r="E549" s="121">
        <f t="shared" ca="1" si="42"/>
        <v>64</v>
      </c>
      <c r="F549" s="121">
        <f t="shared" ca="1" si="43"/>
        <v>63.23</v>
      </c>
      <c r="G549" s="121">
        <f t="shared" ca="1" si="44"/>
        <v>1.65</v>
      </c>
    </row>
    <row r="550" spans="2:7" x14ac:dyDescent="0.25">
      <c r="B550" s="121">
        <v>532</v>
      </c>
      <c r="C550" s="121" t="str">
        <f t="shared" ca="1" si="40"/>
        <v>hombre</v>
      </c>
      <c r="D550" s="121" t="str">
        <f t="shared" ca="1" si="41"/>
        <v>operador</v>
      </c>
      <c r="E550" s="121">
        <f t="shared" ca="1" si="42"/>
        <v>52</v>
      </c>
      <c r="F550" s="121">
        <f t="shared" ca="1" si="43"/>
        <v>59.56</v>
      </c>
      <c r="G550" s="121">
        <f t="shared" ca="1" si="44"/>
        <v>1.79</v>
      </c>
    </row>
    <row r="551" spans="2:7" x14ac:dyDescent="0.25">
      <c r="B551" s="121">
        <v>533</v>
      </c>
      <c r="C551" s="121" t="str">
        <f t="shared" ca="1" si="40"/>
        <v>mujer</v>
      </c>
      <c r="D551" s="121" t="str">
        <f t="shared" ca="1" si="41"/>
        <v>trabajador</v>
      </c>
      <c r="E551" s="121">
        <f t="shared" ca="1" si="42"/>
        <v>42</v>
      </c>
      <c r="F551" s="121">
        <f t="shared" ca="1" si="43"/>
        <v>93.28</v>
      </c>
      <c r="G551" s="121">
        <f t="shared" ca="1" si="44"/>
        <v>1.3</v>
      </c>
    </row>
    <row r="552" spans="2:7" x14ac:dyDescent="0.25">
      <c r="B552" s="121">
        <v>534</v>
      </c>
      <c r="C552" s="121" t="str">
        <f t="shared" ca="1" si="40"/>
        <v>mujer</v>
      </c>
      <c r="D552" s="121" t="str">
        <f t="shared" ca="1" si="41"/>
        <v>comerciante</v>
      </c>
      <c r="E552" s="121">
        <f t="shared" ca="1" si="42"/>
        <v>65</v>
      </c>
      <c r="F552" s="121">
        <f t="shared" ca="1" si="43"/>
        <v>88.84</v>
      </c>
      <c r="G552" s="121">
        <f t="shared" ca="1" si="44"/>
        <v>1.39</v>
      </c>
    </row>
    <row r="553" spans="2:7" x14ac:dyDescent="0.25">
      <c r="B553" s="121">
        <v>535</v>
      </c>
      <c r="C553" s="121" t="str">
        <f t="shared" ca="1" si="40"/>
        <v>mujer</v>
      </c>
      <c r="D553" s="121" t="str">
        <f t="shared" ca="1" si="41"/>
        <v>profesionista</v>
      </c>
      <c r="E553" s="121">
        <f t="shared" ca="1" si="42"/>
        <v>89</v>
      </c>
      <c r="F553" s="121">
        <f t="shared" ca="1" si="43"/>
        <v>45.99</v>
      </c>
      <c r="G553" s="121">
        <f t="shared" ca="1" si="44"/>
        <v>1.96</v>
      </c>
    </row>
    <row r="554" spans="2:7" x14ac:dyDescent="0.25">
      <c r="B554" s="121">
        <v>536</v>
      </c>
      <c r="C554" s="121" t="str">
        <f t="shared" ca="1" si="40"/>
        <v>hombre</v>
      </c>
      <c r="D554" s="121" t="str">
        <f t="shared" ca="1" si="41"/>
        <v>trabajador</v>
      </c>
      <c r="E554" s="121">
        <f t="shared" ca="1" si="42"/>
        <v>11</v>
      </c>
      <c r="F554" s="121">
        <f t="shared" ca="1" si="43"/>
        <v>87.42</v>
      </c>
      <c r="G554" s="121">
        <f t="shared" ca="1" si="44"/>
        <v>1.75</v>
      </c>
    </row>
    <row r="555" spans="2:7" x14ac:dyDescent="0.25">
      <c r="B555" s="121">
        <v>537</v>
      </c>
      <c r="C555" s="121" t="str">
        <f t="shared" ca="1" si="40"/>
        <v>mujer</v>
      </c>
      <c r="D555" s="121" t="str">
        <f t="shared" ca="1" si="41"/>
        <v>comerciante</v>
      </c>
      <c r="E555" s="121">
        <f t="shared" ca="1" si="42"/>
        <v>31</v>
      </c>
      <c r="F555" s="121">
        <f t="shared" ca="1" si="43"/>
        <v>35.25</v>
      </c>
      <c r="G555" s="121">
        <f t="shared" ca="1" si="44"/>
        <v>1.48</v>
      </c>
    </row>
    <row r="556" spans="2:7" x14ac:dyDescent="0.25">
      <c r="B556" s="121">
        <v>538</v>
      </c>
      <c r="C556" s="121" t="str">
        <f t="shared" ca="1" si="40"/>
        <v>mujer</v>
      </c>
      <c r="D556" s="121" t="str">
        <f t="shared" ca="1" si="41"/>
        <v>trabajador</v>
      </c>
      <c r="E556" s="121">
        <f t="shared" ca="1" si="42"/>
        <v>20</v>
      </c>
      <c r="F556" s="121">
        <f t="shared" ca="1" si="43"/>
        <v>89.79</v>
      </c>
      <c r="G556" s="121">
        <f t="shared" ca="1" si="44"/>
        <v>1.41</v>
      </c>
    </row>
    <row r="557" spans="2:7" x14ac:dyDescent="0.25">
      <c r="B557" s="121">
        <v>539</v>
      </c>
      <c r="C557" s="121" t="str">
        <f t="shared" ca="1" si="40"/>
        <v>hombre</v>
      </c>
      <c r="D557" s="121" t="str">
        <f t="shared" ca="1" si="41"/>
        <v>operador</v>
      </c>
      <c r="E557" s="121">
        <f t="shared" ca="1" si="42"/>
        <v>47</v>
      </c>
      <c r="F557" s="121">
        <f t="shared" ca="1" si="43"/>
        <v>28.05</v>
      </c>
      <c r="G557" s="121">
        <f t="shared" ca="1" si="44"/>
        <v>1.46</v>
      </c>
    </row>
    <row r="558" spans="2:7" x14ac:dyDescent="0.25">
      <c r="B558" s="121">
        <v>540</v>
      </c>
      <c r="C558" s="121" t="str">
        <f t="shared" ca="1" si="40"/>
        <v>mujer</v>
      </c>
      <c r="D558" s="121" t="str">
        <f t="shared" ca="1" si="41"/>
        <v>comerciante</v>
      </c>
      <c r="E558" s="121">
        <f t="shared" ca="1" si="42"/>
        <v>85</v>
      </c>
      <c r="F558" s="121">
        <f t="shared" ca="1" si="43"/>
        <v>61.78</v>
      </c>
      <c r="G558" s="121">
        <f t="shared" ca="1" si="44"/>
        <v>1.34</v>
      </c>
    </row>
    <row r="559" spans="2:7" x14ac:dyDescent="0.25">
      <c r="B559" s="121">
        <v>541</v>
      </c>
      <c r="C559" s="121" t="str">
        <f t="shared" ca="1" si="40"/>
        <v>mujer</v>
      </c>
      <c r="D559" s="121" t="str">
        <f t="shared" ca="1" si="41"/>
        <v>trabajador</v>
      </c>
      <c r="E559" s="121">
        <f t="shared" ca="1" si="42"/>
        <v>28</v>
      </c>
      <c r="F559" s="121">
        <f t="shared" ca="1" si="43"/>
        <v>70.78</v>
      </c>
      <c r="G559" s="121">
        <f t="shared" ca="1" si="44"/>
        <v>2</v>
      </c>
    </row>
    <row r="560" spans="2:7" x14ac:dyDescent="0.25">
      <c r="B560" s="121">
        <v>542</v>
      </c>
      <c r="C560" s="121" t="str">
        <f t="shared" ca="1" si="40"/>
        <v>mujer</v>
      </c>
      <c r="D560" s="121" t="str">
        <f t="shared" ca="1" si="41"/>
        <v>funcionario</v>
      </c>
      <c r="E560" s="121">
        <f t="shared" ca="1" si="42"/>
        <v>32</v>
      </c>
      <c r="F560" s="121">
        <f t="shared" ca="1" si="43"/>
        <v>29.13</v>
      </c>
      <c r="G560" s="121">
        <f t="shared" ca="1" si="44"/>
        <v>1.25</v>
      </c>
    </row>
    <row r="561" spans="2:7" x14ac:dyDescent="0.25">
      <c r="B561" s="121">
        <v>543</v>
      </c>
      <c r="C561" s="121" t="str">
        <f t="shared" ca="1" si="40"/>
        <v>mujer</v>
      </c>
      <c r="D561" s="121" t="str">
        <f t="shared" ca="1" si="41"/>
        <v>funcionario</v>
      </c>
      <c r="E561" s="121">
        <f t="shared" ca="1" si="42"/>
        <v>68</v>
      </c>
      <c r="F561" s="121">
        <f t="shared" ca="1" si="43"/>
        <v>94.7</v>
      </c>
      <c r="G561" s="121">
        <f t="shared" ca="1" si="44"/>
        <v>1.98</v>
      </c>
    </row>
    <row r="562" spans="2:7" x14ac:dyDescent="0.25">
      <c r="B562" s="121">
        <v>544</v>
      </c>
      <c r="C562" s="121" t="str">
        <f t="shared" ca="1" si="40"/>
        <v>hombre</v>
      </c>
      <c r="D562" s="121" t="str">
        <f t="shared" ca="1" si="41"/>
        <v>trabajador</v>
      </c>
      <c r="E562" s="121">
        <f t="shared" ca="1" si="42"/>
        <v>12</v>
      </c>
      <c r="F562" s="121">
        <f t="shared" ca="1" si="43"/>
        <v>90.62</v>
      </c>
      <c r="G562" s="121">
        <f t="shared" ca="1" si="44"/>
        <v>1.83</v>
      </c>
    </row>
    <row r="563" spans="2:7" x14ac:dyDescent="0.25">
      <c r="B563" s="121">
        <v>545</v>
      </c>
      <c r="C563" s="121" t="str">
        <f t="shared" ca="1" si="40"/>
        <v>hombre</v>
      </c>
      <c r="D563" s="121" t="str">
        <f t="shared" ca="1" si="41"/>
        <v>operador</v>
      </c>
      <c r="E563" s="121">
        <f t="shared" ca="1" si="42"/>
        <v>40</v>
      </c>
      <c r="F563" s="121">
        <f t="shared" ca="1" si="43"/>
        <v>59.54</v>
      </c>
      <c r="G563" s="121">
        <f t="shared" ca="1" si="44"/>
        <v>1.1399999999999999</v>
      </c>
    </row>
    <row r="564" spans="2:7" x14ac:dyDescent="0.25">
      <c r="B564" s="121">
        <v>546</v>
      </c>
      <c r="C564" s="121" t="str">
        <f t="shared" ca="1" si="40"/>
        <v>hombre</v>
      </c>
      <c r="D564" s="121" t="str">
        <f t="shared" ca="1" si="41"/>
        <v>funcionario</v>
      </c>
      <c r="E564" s="121">
        <f t="shared" ca="1" si="42"/>
        <v>54</v>
      </c>
      <c r="F564" s="121">
        <f t="shared" ca="1" si="43"/>
        <v>99.75</v>
      </c>
      <c r="G564" s="121">
        <f t="shared" ca="1" si="44"/>
        <v>1.94</v>
      </c>
    </row>
    <row r="565" spans="2:7" x14ac:dyDescent="0.25">
      <c r="B565" s="121">
        <v>547</v>
      </c>
      <c r="C565" s="121" t="str">
        <f t="shared" ca="1" si="40"/>
        <v>mujer</v>
      </c>
      <c r="D565" s="121" t="str">
        <f t="shared" ca="1" si="41"/>
        <v>trabajador</v>
      </c>
      <c r="E565" s="121">
        <f t="shared" ca="1" si="42"/>
        <v>15</v>
      </c>
      <c r="F565" s="121">
        <f t="shared" ca="1" si="43"/>
        <v>62.26</v>
      </c>
      <c r="G565" s="121">
        <f t="shared" ca="1" si="44"/>
        <v>1</v>
      </c>
    </row>
    <row r="566" spans="2:7" x14ac:dyDescent="0.25">
      <c r="B566" s="121">
        <v>548</v>
      </c>
      <c r="C566" s="121" t="str">
        <f t="shared" ca="1" si="40"/>
        <v>mujer</v>
      </c>
      <c r="D566" s="121" t="str">
        <f t="shared" ca="1" si="41"/>
        <v>comerciante</v>
      </c>
      <c r="E566" s="121">
        <f t="shared" ca="1" si="42"/>
        <v>14</v>
      </c>
      <c r="F566" s="121">
        <f t="shared" ca="1" si="43"/>
        <v>56.02</v>
      </c>
      <c r="G566" s="121">
        <f t="shared" ca="1" si="44"/>
        <v>1.53</v>
      </c>
    </row>
    <row r="567" spans="2:7" x14ac:dyDescent="0.25">
      <c r="B567" s="121">
        <v>549</v>
      </c>
      <c r="C567" s="121" t="str">
        <f t="shared" ca="1" si="40"/>
        <v>hombre</v>
      </c>
      <c r="D567" s="121" t="str">
        <f t="shared" ca="1" si="41"/>
        <v>trabajador</v>
      </c>
      <c r="E567" s="121">
        <f t="shared" ca="1" si="42"/>
        <v>89</v>
      </c>
      <c r="F567" s="121">
        <f t="shared" ca="1" si="43"/>
        <v>84.6</v>
      </c>
      <c r="G567" s="121">
        <f t="shared" ca="1" si="44"/>
        <v>1.34</v>
      </c>
    </row>
    <row r="568" spans="2:7" x14ac:dyDescent="0.25">
      <c r="B568" s="121">
        <v>550</v>
      </c>
      <c r="C568" s="121" t="str">
        <f t="shared" ca="1" si="40"/>
        <v>mujer</v>
      </c>
      <c r="D568" s="121" t="str">
        <f t="shared" ca="1" si="41"/>
        <v>funcionario</v>
      </c>
      <c r="E568" s="121">
        <f t="shared" ca="1" si="42"/>
        <v>55</v>
      </c>
      <c r="F568" s="121">
        <f t="shared" ca="1" si="43"/>
        <v>33.6</v>
      </c>
      <c r="G568" s="121">
        <f t="shared" ca="1" si="44"/>
        <v>1.33</v>
      </c>
    </row>
    <row r="569" spans="2:7" x14ac:dyDescent="0.25">
      <c r="B569" s="121">
        <v>551</v>
      </c>
      <c r="C569" s="121" t="str">
        <f t="shared" ca="1" si="40"/>
        <v>mujer</v>
      </c>
      <c r="D569" s="121" t="str">
        <f t="shared" ca="1" si="41"/>
        <v>comerciante</v>
      </c>
      <c r="E569" s="121">
        <f t="shared" ca="1" si="42"/>
        <v>61</v>
      </c>
      <c r="F569" s="121">
        <f t="shared" ca="1" si="43"/>
        <v>98.37</v>
      </c>
      <c r="G569" s="121">
        <f t="shared" ca="1" si="44"/>
        <v>1.6</v>
      </c>
    </row>
    <row r="570" spans="2:7" x14ac:dyDescent="0.25">
      <c r="B570" s="121">
        <v>552</v>
      </c>
      <c r="C570" s="121" t="str">
        <f t="shared" ca="1" si="40"/>
        <v>mujer</v>
      </c>
      <c r="D570" s="121" t="str">
        <f t="shared" ca="1" si="41"/>
        <v>comerciante</v>
      </c>
      <c r="E570" s="121">
        <f t="shared" ca="1" si="42"/>
        <v>69</v>
      </c>
      <c r="F570" s="121">
        <f t="shared" ca="1" si="43"/>
        <v>96.15</v>
      </c>
      <c r="G570" s="121">
        <f t="shared" ca="1" si="44"/>
        <v>1.1200000000000001</v>
      </c>
    </row>
    <row r="571" spans="2:7" x14ac:dyDescent="0.25">
      <c r="B571" s="121">
        <v>553</v>
      </c>
      <c r="C571" s="121" t="str">
        <f t="shared" ca="1" si="40"/>
        <v>hombre</v>
      </c>
      <c r="D571" s="121" t="str">
        <f t="shared" ca="1" si="41"/>
        <v>comerciante</v>
      </c>
      <c r="E571" s="121">
        <f t="shared" ca="1" si="42"/>
        <v>73</v>
      </c>
      <c r="F571" s="121">
        <f t="shared" ca="1" si="43"/>
        <v>58.09</v>
      </c>
      <c r="G571" s="121">
        <f t="shared" ca="1" si="44"/>
        <v>1.3</v>
      </c>
    </row>
    <row r="572" spans="2:7" x14ac:dyDescent="0.25">
      <c r="B572" s="121">
        <v>554</v>
      </c>
      <c r="C572" s="121" t="str">
        <f t="shared" ca="1" si="40"/>
        <v>mujer</v>
      </c>
      <c r="D572" s="121" t="str">
        <f t="shared" ca="1" si="41"/>
        <v>funcionario</v>
      </c>
      <c r="E572" s="121">
        <f t="shared" ca="1" si="42"/>
        <v>21</v>
      </c>
      <c r="F572" s="121">
        <f t="shared" ca="1" si="43"/>
        <v>78.61</v>
      </c>
      <c r="G572" s="121">
        <f t="shared" ca="1" si="44"/>
        <v>1.36</v>
      </c>
    </row>
    <row r="573" spans="2:7" x14ac:dyDescent="0.25">
      <c r="B573" s="121">
        <v>555</v>
      </c>
      <c r="C573" s="121" t="str">
        <f t="shared" ca="1" si="40"/>
        <v>mujer</v>
      </c>
      <c r="D573" s="121" t="str">
        <f t="shared" ca="1" si="41"/>
        <v>operador</v>
      </c>
      <c r="E573" s="121">
        <f t="shared" ca="1" si="42"/>
        <v>76</v>
      </c>
      <c r="F573" s="121">
        <f t="shared" ca="1" si="43"/>
        <v>89.46</v>
      </c>
      <c r="G573" s="121">
        <f t="shared" ca="1" si="44"/>
        <v>1.3</v>
      </c>
    </row>
    <row r="574" spans="2:7" x14ac:dyDescent="0.25">
      <c r="B574" s="121">
        <v>556</v>
      </c>
      <c r="C574" s="121" t="str">
        <f t="shared" ca="1" si="40"/>
        <v>hombre</v>
      </c>
      <c r="D574" s="121" t="str">
        <f t="shared" ca="1" si="41"/>
        <v>comerciante</v>
      </c>
      <c r="E574" s="121">
        <f t="shared" ca="1" si="42"/>
        <v>17</v>
      </c>
      <c r="F574" s="121">
        <f t="shared" ca="1" si="43"/>
        <v>27.43</v>
      </c>
      <c r="G574" s="121">
        <f t="shared" ca="1" si="44"/>
        <v>1.49</v>
      </c>
    </row>
    <row r="575" spans="2:7" x14ac:dyDescent="0.25">
      <c r="B575" s="121">
        <v>557</v>
      </c>
      <c r="C575" s="121" t="str">
        <f t="shared" ca="1" si="40"/>
        <v>mujer</v>
      </c>
      <c r="D575" s="121" t="str">
        <f t="shared" ca="1" si="41"/>
        <v>profesionista</v>
      </c>
      <c r="E575" s="121">
        <f t="shared" ca="1" si="42"/>
        <v>15</v>
      </c>
      <c r="F575" s="121">
        <f t="shared" ca="1" si="43"/>
        <v>23.09</v>
      </c>
      <c r="G575" s="121">
        <f t="shared" ca="1" si="44"/>
        <v>1.89</v>
      </c>
    </row>
    <row r="576" spans="2:7" x14ac:dyDescent="0.25">
      <c r="B576" s="121">
        <v>558</v>
      </c>
      <c r="C576" s="121" t="str">
        <f t="shared" ca="1" si="40"/>
        <v>mujer</v>
      </c>
      <c r="D576" s="121" t="str">
        <f t="shared" ca="1" si="41"/>
        <v>operador</v>
      </c>
      <c r="E576" s="121">
        <f t="shared" ca="1" si="42"/>
        <v>70</v>
      </c>
      <c r="F576" s="121">
        <f t="shared" ca="1" si="43"/>
        <v>68.39</v>
      </c>
      <c r="G576" s="121">
        <f t="shared" ca="1" si="44"/>
        <v>1.64</v>
      </c>
    </row>
    <row r="577" spans="2:7" x14ac:dyDescent="0.25">
      <c r="B577" s="121">
        <v>559</v>
      </c>
      <c r="C577" s="121" t="str">
        <f t="shared" ca="1" si="40"/>
        <v>mujer</v>
      </c>
      <c r="D577" s="121" t="str">
        <f t="shared" ca="1" si="41"/>
        <v>profesionista</v>
      </c>
      <c r="E577" s="121">
        <f t="shared" ca="1" si="42"/>
        <v>87</v>
      </c>
      <c r="F577" s="121">
        <f t="shared" ca="1" si="43"/>
        <v>65.239999999999995</v>
      </c>
      <c r="G577" s="121">
        <f t="shared" ca="1" si="44"/>
        <v>1.1200000000000001</v>
      </c>
    </row>
    <row r="578" spans="2:7" x14ac:dyDescent="0.25">
      <c r="B578" s="121">
        <v>560</v>
      </c>
      <c r="C578" s="121" t="str">
        <f t="shared" ca="1" si="40"/>
        <v>hombre</v>
      </c>
      <c r="D578" s="121" t="str">
        <f t="shared" ca="1" si="41"/>
        <v>operador</v>
      </c>
      <c r="E578" s="121">
        <f t="shared" ca="1" si="42"/>
        <v>53</v>
      </c>
      <c r="F578" s="121">
        <f t="shared" ca="1" si="43"/>
        <v>90.75</v>
      </c>
      <c r="G578" s="121">
        <f t="shared" ca="1" si="44"/>
        <v>1.64</v>
      </c>
    </row>
    <row r="579" spans="2:7" x14ac:dyDescent="0.25">
      <c r="B579" s="121">
        <v>561</v>
      </c>
      <c r="C579" s="121" t="str">
        <f t="shared" ca="1" si="40"/>
        <v>hombre</v>
      </c>
      <c r="D579" s="121" t="str">
        <f t="shared" ca="1" si="41"/>
        <v>trabajador</v>
      </c>
      <c r="E579" s="121">
        <f t="shared" ca="1" si="42"/>
        <v>35</v>
      </c>
      <c r="F579" s="121">
        <f t="shared" ca="1" si="43"/>
        <v>71.06</v>
      </c>
      <c r="G579" s="121">
        <f t="shared" ca="1" si="44"/>
        <v>1.25</v>
      </c>
    </row>
    <row r="580" spans="2:7" x14ac:dyDescent="0.25">
      <c r="B580" s="121">
        <v>562</v>
      </c>
      <c r="C580" s="121" t="str">
        <f t="shared" ca="1" si="40"/>
        <v>hombre</v>
      </c>
      <c r="D580" s="121" t="str">
        <f t="shared" ca="1" si="41"/>
        <v>funcionario</v>
      </c>
      <c r="E580" s="121">
        <f t="shared" ca="1" si="42"/>
        <v>40</v>
      </c>
      <c r="F580" s="121">
        <f t="shared" ca="1" si="43"/>
        <v>97.36</v>
      </c>
      <c r="G580" s="121">
        <f t="shared" ca="1" si="44"/>
        <v>1.31</v>
      </c>
    </row>
    <row r="581" spans="2:7" x14ac:dyDescent="0.25">
      <c r="B581" s="121">
        <v>563</v>
      </c>
      <c r="C581" s="121" t="str">
        <f t="shared" ca="1" si="40"/>
        <v>mujer</v>
      </c>
      <c r="D581" s="121" t="str">
        <f t="shared" ca="1" si="41"/>
        <v>profesionista</v>
      </c>
      <c r="E581" s="121">
        <f t="shared" ca="1" si="42"/>
        <v>61</v>
      </c>
      <c r="F581" s="121">
        <f t="shared" ca="1" si="43"/>
        <v>80.22</v>
      </c>
      <c r="G581" s="121">
        <f t="shared" ca="1" si="44"/>
        <v>1.24</v>
      </c>
    </row>
    <row r="582" spans="2:7" x14ac:dyDescent="0.25">
      <c r="B582" s="121">
        <v>564</v>
      </c>
      <c r="C582" s="121" t="str">
        <f t="shared" ca="1" si="40"/>
        <v>hombre</v>
      </c>
      <c r="D582" s="121" t="str">
        <f t="shared" ca="1" si="41"/>
        <v>funcionario</v>
      </c>
      <c r="E582" s="121">
        <f t="shared" ca="1" si="42"/>
        <v>21</v>
      </c>
      <c r="F582" s="121">
        <f t="shared" ca="1" si="43"/>
        <v>54.39</v>
      </c>
      <c r="G582" s="121">
        <f t="shared" ca="1" si="44"/>
        <v>1.1499999999999999</v>
      </c>
    </row>
    <row r="583" spans="2:7" x14ac:dyDescent="0.25">
      <c r="B583" s="121">
        <v>565</v>
      </c>
      <c r="C583" s="121" t="str">
        <f t="shared" ca="1" si="40"/>
        <v>hombre</v>
      </c>
      <c r="D583" s="121" t="str">
        <f t="shared" ca="1" si="41"/>
        <v>profesionista</v>
      </c>
      <c r="E583" s="121">
        <f t="shared" ca="1" si="42"/>
        <v>82</v>
      </c>
      <c r="F583" s="121">
        <f t="shared" ca="1" si="43"/>
        <v>34.07</v>
      </c>
      <c r="G583" s="121">
        <f t="shared" ca="1" si="44"/>
        <v>1.64</v>
      </c>
    </row>
    <row r="584" spans="2:7" x14ac:dyDescent="0.25">
      <c r="B584" s="121">
        <v>566</v>
      </c>
      <c r="C584" s="121" t="str">
        <f t="shared" ca="1" si="40"/>
        <v>mujer</v>
      </c>
      <c r="D584" s="121" t="str">
        <f t="shared" ca="1" si="41"/>
        <v>comerciante</v>
      </c>
      <c r="E584" s="121">
        <f t="shared" ca="1" si="42"/>
        <v>66</v>
      </c>
      <c r="F584" s="121">
        <f t="shared" ca="1" si="43"/>
        <v>68.42</v>
      </c>
      <c r="G584" s="121">
        <f t="shared" ca="1" si="44"/>
        <v>1.83</v>
      </c>
    </row>
    <row r="585" spans="2:7" x14ac:dyDescent="0.25">
      <c r="B585" s="121">
        <v>567</v>
      </c>
      <c r="C585" s="121" t="str">
        <f t="shared" ca="1" si="40"/>
        <v>mujer</v>
      </c>
      <c r="D585" s="121" t="str">
        <f t="shared" ca="1" si="41"/>
        <v>profesionista</v>
      </c>
      <c r="E585" s="121">
        <f t="shared" ca="1" si="42"/>
        <v>20</v>
      </c>
      <c r="F585" s="121">
        <f t="shared" ca="1" si="43"/>
        <v>94.43</v>
      </c>
      <c r="G585" s="121">
        <f t="shared" ca="1" si="44"/>
        <v>1.17</v>
      </c>
    </row>
    <row r="586" spans="2:7" x14ac:dyDescent="0.25">
      <c r="B586" s="121">
        <v>568</v>
      </c>
      <c r="C586" s="121" t="str">
        <f t="shared" ca="1" si="40"/>
        <v>mujer</v>
      </c>
      <c r="D586" s="121" t="str">
        <f t="shared" ca="1" si="41"/>
        <v>operador</v>
      </c>
      <c r="E586" s="121">
        <f t="shared" ca="1" si="42"/>
        <v>90</v>
      </c>
      <c r="F586" s="121">
        <f t="shared" ca="1" si="43"/>
        <v>46.53</v>
      </c>
      <c r="G586" s="121">
        <f t="shared" ca="1" si="44"/>
        <v>1.1499999999999999</v>
      </c>
    </row>
    <row r="587" spans="2:7" x14ac:dyDescent="0.25">
      <c r="B587" s="121">
        <v>569</v>
      </c>
      <c r="C587" s="121" t="str">
        <f t="shared" ca="1" si="40"/>
        <v>hombre</v>
      </c>
      <c r="D587" s="121" t="str">
        <f t="shared" ca="1" si="41"/>
        <v>funcionario</v>
      </c>
      <c r="E587" s="121">
        <f t="shared" ca="1" si="42"/>
        <v>40</v>
      </c>
      <c r="F587" s="121">
        <f t="shared" ca="1" si="43"/>
        <v>57</v>
      </c>
      <c r="G587" s="121">
        <f t="shared" ca="1" si="44"/>
        <v>1.45</v>
      </c>
    </row>
    <row r="588" spans="2:7" x14ac:dyDescent="0.25">
      <c r="B588" s="121">
        <v>570</v>
      </c>
      <c r="C588" s="121" t="str">
        <f t="shared" ca="1" si="40"/>
        <v>hombre</v>
      </c>
      <c r="D588" s="121" t="str">
        <f t="shared" ca="1" si="41"/>
        <v>profesionista</v>
      </c>
      <c r="E588" s="121">
        <f t="shared" ca="1" si="42"/>
        <v>38</v>
      </c>
      <c r="F588" s="121">
        <f t="shared" ca="1" si="43"/>
        <v>82.71</v>
      </c>
      <c r="G588" s="121">
        <f t="shared" ca="1" si="44"/>
        <v>1.37</v>
      </c>
    </row>
    <row r="589" spans="2:7" x14ac:dyDescent="0.25">
      <c r="B589" s="121">
        <v>571</v>
      </c>
      <c r="C589" s="121" t="str">
        <f t="shared" ca="1" si="40"/>
        <v>mujer</v>
      </c>
      <c r="D589" s="121" t="str">
        <f t="shared" ca="1" si="41"/>
        <v>trabajador</v>
      </c>
      <c r="E589" s="121">
        <f t="shared" ca="1" si="42"/>
        <v>20</v>
      </c>
      <c r="F589" s="121">
        <f t="shared" ca="1" si="43"/>
        <v>39.979999999999997</v>
      </c>
      <c r="G589" s="121">
        <f t="shared" ca="1" si="44"/>
        <v>1.99</v>
      </c>
    </row>
    <row r="590" spans="2:7" x14ac:dyDescent="0.25">
      <c r="B590" s="121">
        <v>572</v>
      </c>
      <c r="C590" s="121" t="str">
        <f t="shared" ca="1" si="40"/>
        <v>mujer</v>
      </c>
      <c r="D590" s="121" t="str">
        <f t="shared" ca="1" si="41"/>
        <v>funcionario</v>
      </c>
      <c r="E590" s="121">
        <f t="shared" ca="1" si="42"/>
        <v>15</v>
      </c>
      <c r="F590" s="121">
        <f t="shared" ca="1" si="43"/>
        <v>57.39</v>
      </c>
      <c r="G590" s="121">
        <f t="shared" ca="1" si="44"/>
        <v>1.07</v>
      </c>
    </row>
    <row r="591" spans="2:7" x14ac:dyDescent="0.25">
      <c r="B591" s="121">
        <v>573</v>
      </c>
      <c r="C591" s="121" t="str">
        <f t="shared" ca="1" si="40"/>
        <v>hombre</v>
      </c>
      <c r="D591" s="121" t="str">
        <f t="shared" ca="1" si="41"/>
        <v>operador</v>
      </c>
      <c r="E591" s="121">
        <f t="shared" ca="1" si="42"/>
        <v>47</v>
      </c>
      <c r="F591" s="121">
        <f t="shared" ca="1" si="43"/>
        <v>55.02</v>
      </c>
      <c r="G591" s="121">
        <f t="shared" ca="1" si="44"/>
        <v>1.56</v>
      </c>
    </row>
    <row r="592" spans="2:7" x14ac:dyDescent="0.25">
      <c r="B592" s="121">
        <v>574</v>
      </c>
      <c r="C592" s="121" t="str">
        <f t="shared" ca="1" si="40"/>
        <v>mujer</v>
      </c>
      <c r="D592" s="121" t="str">
        <f t="shared" ca="1" si="41"/>
        <v>comerciante</v>
      </c>
      <c r="E592" s="121">
        <f t="shared" ca="1" si="42"/>
        <v>22</v>
      </c>
      <c r="F592" s="121">
        <f t="shared" ca="1" si="43"/>
        <v>81.599999999999994</v>
      </c>
      <c r="G592" s="121">
        <f t="shared" ca="1" si="44"/>
        <v>1.28</v>
      </c>
    </row>
    <row r="593" spans="2:7" x14ac:dyDescent="0.25">
      <c r="B593" s="121">
        <v>575</v>
      </c>
      <c r="C593" s="121" t="str">
        <f t="shared" ca="1" si="40"/>
        <v>mujer</v>
      </c>
      <c r="D593" s="121" t="str">
        <f t="shared" ca="1" si="41"/>
        <v>trabajador</v>
      </c>
      <c r="E593" s="121">
        <f t="shared" ca="1" si="42"/>
        <v>24</v>
      </c>
      <c r="F593" s="121">
        <f t="shared" ca="1" si="43"/>
        <v>77.209999999999994</v>
      </c>
      <c r="G593" s="121">
        <f t="shared" ca="1" si="44"/>
        <v>1.05</v>
      </c>
    </row>
    <row r="594" spans="2:7" x14ac:dyDescent="0.25">
      <c r="B594" s="121">
        <v>576</v>
      </c>
      <c r="C594" s="121" t="str">
        <f t="shared" ca="1" si="40"/>
        <v>hombre</v>
      </c>
      <c r="D594" s="121" t="str">
        <f t="shared" ca="1" si="41"/>
        <v>comerciante</v>
      </c>
      <c r="E594" s="121">
        <f t="shared" ca="1" si="42"/>
        <v>15</v>
      </c>
      <c r="F594" s="121">
        <f t="shared" ca="1" si="43"/>
        <v>60.38</v>
      </c>
      <c r="G594" s="121">
        <f t="shared" ca="1" si="44"/>
        <v>1.63</v>
      </c>
    </row>
    <row r="595" spans="2:7" x14ac:dyDescent="0.25">
      <c r="B595" s="121">
        <v>577</v>
      </c>
      <c r="C595" s="121" t="str">
        <f t="shared" ca="1" si="40"/>
        <v>hombre</v>
      </c>
      <c r="D595" s="121" t="str">
        <f t="shared" ca="1" si="41"/>
        <v>funcionario</v>
      </c>
      <c r="E595" s="121">
        <f t="shared" ca="1" si="42"/>
        <v>64</v>
      </c>
      <c r="F595" s="121">
        <f t="shared" ca="1" si="43"/>
        <v>38.93</v>
      </c>
      <c r="G595" s="121">
        <f t="shared" ca="1" si="44"/>
        <v>1.91</v>
      </c>
    </row>
    <row r="596" spans="2:7" x14ac:dyDescent="0.25">
      <c r="B596" s="121">
        <v>578</v>
      </c>
      <c r="C596" s="121" t="str">
        <f t="shared" ref="C596:C659" ca="1" si="45">IF(RANDBETWEEN(0,1)=0,"mujer","hombre")</f>
        <v>hombre</v>
      </c>
      <c r="D596" s="121" t="str">
        <f t="shared" ref="D596:D659" ca="1" si="46">CHOOSE(RANDBETWEEN(1,5), $Q$19,$Q$20,$Q$21,$Q$22,$Q$23,$Q$24)</f>
        <v>profesionista</v>
      </c>
      <c r="E596" s="121">
        <f t="shared" ref="E596:E659" ca="1" si="47">RANDBETWEEN(10,90)</f>
        <v>51</v>
      </c>
      <c r="F596" s="121">
        <f t="shared" ref="F596:F659" ca="1" si="48">RANDBETWEEN(2000,10000)/100</f>
        <v>39.78</v>
      </c>
      <c r="G596" s="121">
        <f t="shared" ref="G596:G659" ca="1" si="49">RANDBETWEEN(100,200)/100</f>
        <v>1.18</v>
      </c>
    </row>
    <row r="597" spans="2:7" x14ac:dyDescent="0.25">
      <c r="B597" s="121">
        <v>579</v>
      </c>
      <c r="C597" s="121" t="str">
        <f t="shared" ca="1" si="45"/>
        <v>hombre</v>
      </c>
      <c r="D597" s="121" t="str">
        <f t="shared" ca="1" si="46"/>
        <v>comerciante</v>
      </c>
      <c r="E597" s="121">
        <f t="shared" ca="1" si="47"/>
        <v>31</v>
      </c>
      <c r="F597" s="121">
        <f t="shared" ca="1" si="48"/>
        <v>48.17</v>
      </c>
      <c r="G597" s="121">
        <f t="shared" ca="1" si="49"/>
        <v>1.74</v>
      </c>
    </row>
    <row r="598" spans="2:7" x14ac:dyDescent="0.25">
      <c r="B598" s="121">
        <v>580</v>
      </c>
      <c r="C598" s="121" t="str">
        <f t="shared" ca="1" si="45"/>
        <v>mujer</v>
      </c>
      <c r="D598" s="121" t="str">
        <f t="shared" ca="1" si="46"/>
        <v>comerciante</v>
      </c>
      <c r="E598" s="121">
        <f t="shared" ca="1" si="47"/>
        <v>55</v>
      </c>
      <c r="F598" s="121">
        <f t="shared" ca="1" si="48"/>
        <v>63.22</v>
      </c>
      <c r="G598" s="121">
        <f t="shared" ca="1" si="49"/>
        <v>1.64</v>
      </c>
    </row>
    <row r="599" spans="2:7" x14ac:dyDescent="0.25">
      <c r="B599" s="121">
        <v>581</v>
      </c>
      <c r="C599" s="121" t="str">
        <f t="shared" ca="1" si="45"/>
        <v>hombre</v>
      </c>
      <c r="D599" s="121" t="str">
        <f t="shared" ca="1" si="46"/>
        <v>profesionista</v>
      </c>
      <c r="E599" s="121">
        <f t="shared" ca="1" si="47"/>
        <v>75</v>
      </c>
      <c r="F599" s="121">
        <f t="shared" ca="1" si="48"/>
        <v>94.09</v>
      </c>
      <c r="G599" s="121">
        <f t="shared" ca="1" si="49"/>
        <v>1.73</v>
      </c>
    </row>
    <row r="600" spans="2:7" x14ac:dyDescent="0.25">
      <c r="B600" s="121">
        <v>582</v>
      </c>
      <c r="C600" s="121" t="str">
        <f t="shared" ca="1" si="45"/>
        <v>mujer</v>
      </c>
      <c r="D600" s="121" t="str">
        <f t="shared" ca="1" si="46"/>
        <v>trabajador</v>
      </c>
      <c r="E600" s="121">
        <f t="shared" ca="1" si="47"/>
        <v>15</v>
      </c>
      <c r="F600" s="121">
        <f t="shared" ca="1" si="48"/>
        <v>64.36</v>
      </c>
      <c r="G600" s="121">
        <f t="shared" ca="1" si="49"/>
        <v>1.62</v>
      </c>
    </row>
    <row r="601" spans="2:7" x14ac:dyDescent="0.25">
      <c r="B601" s="121">
        <v>583</v>
      </c>
      <c r="C601" s="121" t="str">
        <f t="shared" ca="1" si="45"/>
        <v>hombre</v>
      </c>
      <c r="D601" s="121" t="str">
        <f t="shared" ca="1" si="46"/>
        <v>trabajador</v>
      </c>
      <c r="E601" s="121">
        <f t="shared" ca="1" si="47"/>
        <v>25</v>
      </c>
      <c r="F601" s="121">
        <f t="shared" ca="1" si="48"/>
        <v>54.2</v>
      </c>
      <c r="G601" s="121">
        <f t="shared" ca="1" si="49"/>
        <v>1.36</v>
      </c>
    </row>
    <row r="602" spans="2:7" x14ac:dyDescent="0.25">
      <c r="B602" s="121">
        <v>584</v>
      </c>
      <c r="C602" s="121" t="str">
        <f t="shared" ca="1" si="45"/>
        <v>mujer</v>
      </c>
      <c r="D602" s="121" t="str">
        <f t="shared" ca="1" si="46"/>
        <v>comerciante</v>
      </c>
      <c r="E602" s="121">
        <f t="shared" ca="1" si="47"/>
        <v>54</v>
      </c>
      <c r="F602" s="121">
        <f t="shared" ca="1" si="48"/>
        <v>92.06</v>
      </c>
      <c r="G602" s="121">
        <f t="shared" ca="1" si="49"/>
        <v>1.95</v>
      </c>
    </row>
    <row r="603" spans="2:7" x14ac:dyDescent="0.25">
      <c r="B603" s="121">
        <v>585</v>
      </c>
      <c r="C603" s="121" t="str">
        <f t="shared" ca="1" si="45"/>
        <v>hombre</v>
      </c>
      <c r="D603" s="121" t="str">
        <f t="shared" ca="1" si="46"/>
        <v>funcionario</v>
      </c>
      <c r="E603" s="121">
        <f t="shared" ca="1" si="47"/>
        <v>20</v>
      </c>
      <c r="F603" s="121">
        <f t="shared" ca="1" si="48"/>
        <v>36.96</v>
      </c>
      <c r="G603" s="121">
        <f t="shared" ca="1" si="49"/>
        <v>1.98</v>
      </c>
    </row>
    <row r="604" spans="2:7" x14ac:dyDescent="0.25">
      <c r="B604" s="121">
        <v>586</v>
      </c>
      <c r="C604" s="121" t="str">
        <f t="shared" ca="1" si="45"/>
        <v>hombre</v>
      </c>
      <c r="D604" s="121" t="str">
        <f t="shared" ca="1" si="46"/>
        <v>profesionista</v>
      </c>
      <c r="E604" s="121">
        <f t="shared" ca="1" si="47"/>
        <v>10</v>
      </c>
      <c r="F604" s="121">
        <f t="shared" ca="1" si="48"/>
        <v>48.08</v>
      </c>
      <c r="G604" s="121">
        <f t="shared" ca="1" si="49"/>
        <v>1.46</v>
      </c>
    </row>
    <row r="605" spans="2:7" x14ac:dyDescent="0.25">
      <c r="B605" s="121">
        <v>587</v>
      </c>
      <c r="C605" s="121" t="str">
        <f t="shared" ca="1" si="45"/>
        <v>hombre</v>
      </c>
      <c r="D605" s="121" t="str">
        <f t="shared" ca="1" si="46"/>
        <v>funcionario</v>
      </c>
      <c r="E605" s="121">
        <f t="shared" ca="1" si="47"/>
        <v>11</v>
      </c>
      <c r="F605" s="121">
        <f t="shared" ca="1" si="48"/>
        <v>98.75</v>
      </c>
      <c r="G605" s="121">
        <f t="shared" ca="1" si="49"/>
        <v>1.99</v>
      </c>
    </row>
    <row r="606" spans="2:7" x14ac:dyDescent="0.25">
      <c r="B606" s="121">
        <v>588</v>
      </c>
      <c r="C606" s="121" t="str">
        <f t="shared" ca="1" si="45"/>
        <v>hombre</v>
      </c>
      <c r="D606" s="121" t="str">
        <f t="shared" ca="1" si="46"/>
        <v>profesionista</v>
      </c>
      <c r="E606" s="121">
        <f t="shared" ca="1" si="47"/>
        <v>54</v>
      </c>
      <c r="F606" s="121">
        <f t="shared" ca="1" si="48"/>
        <v>33.94</v>
      </c>
      <c r="G606" s="121">
        <f t="shared" ca="1" si="49"/>
        <v>1.45</v>
      </c>
    </row>
    <row r="607" spans="2:7" x14ac:dyDescent="0.25">
      <c r="B607" s="121">
        <v>589</v>
      </c>
      <c r="C607" s="121" t="str">
        <f t="shared" ca="1" si="45"/>
        <v>hombre</v>
      </c>
      <c r="D607" s="121" t="str">
        <f t="shared" ca="1" si="46"/>
        <v>trabajador</v>
      </c>
      <c r="E607" s="121">
        <f t="shared" ca="1" si="47"/>
        <v>24</v>
      </c>
      <c r="F607" s="121">
        <f t="shared" ca="1" si="48"/>
        <v>95.71</v>
      </c>
      <c r="G607" s="121">
        <f t="shared" ca="1" si="49"/>
        <v>1.95</v>
      </c>
    </row>
    <row r="608" spans="2:7" x14ac:dyDescent="0.25">
      <c r="B608" s="121">
        <v>590</v>
      </c>
      <c r="C608" s="121" t="str">
        <f t="shared" ca="1" si="45"/>
        <v>hombre</v>
      </c>
      <c r="D608" s="121" t="str">
        <f t="shared" ca="1" si="46"/>
        <v>trabajador</v>
      </c>
      <c r="E608" s="121">
        <f t="shared" ca="1" si="47"/>
        <v>58</v>
      </c>
      <c r="F608" s="121">
        <f t="shared" ca="1" si="48"/>
        <v>87.92</v>
      </c>
      <c r="G608" s="121">
        <f t="shared" ca="1" si="49"/>
        <v>2</v>
      </c>
    </row>
    <row r="609" spans="2:7" x14ac:dyDescent="0.25">
      <c r="B609" s="121">
        <v>591</v>
      </c>
      <c r="C609" s="121" t="str">
        <f t="shared" ca="1" si="45"/>
        <v>hombre</v>
      </c>
      <c r="D609" s="121" t="str">
        <f t="shared" ca="1" si="46"/>
        <v>operador</v>
      </c>
      <c r="E609" s="121">
        <f t="shared" ca="1" si="47"/>
        <v>70</v>
      </c>
      <c r="F609" s="121">
        <f t="shared" ca="1" si="48"/>
        <v>60.34</v>
      </c>
      <c r="G609" s="121">
        <f t="shared" ca="1" si="49"/>
        <v>1.26</v>
      </c>
    </row>
    <row r="610" spans="2:7" x14ac:dyDescent="0.25">
      <c r="B610" s="121">
        <v>592</v>
      </c>
      <c r="C610" s="121" t="str">
        <f t="shared" ca="1" si="45"/>
        <v>hombre</v>
      </c>
      <c r="D610" s="121" t="str">
        <f t="shared" ca="1" si="46"/>
        <v>profesionista</v>
      </c>
      <c r="E610" s="121">
        <f t="shared" ca="1" si="47"/>
        <v>47</v>
      </c>
      <c r="F610" s="121">
        <f t="shared" ca="1" si="48"/>
        <v>31.71</v>
      </c>
      <c r="G610" s="121">
        <f t="shared" ca="1" si="49"/>
        <v>1.2</v>
      </c>
    </row>
    <row r="611" spans="2:7" x14ac:dyDescent="0.25">
      <c r="B611" s="121">
        <v>593</v>
      </c>
      <c r="C611" s="121" t="str">
        <f t="shared" ca="1" si="45"/>
        <v>hombre</v>
      </c>
      <c r="D611" s="121" t="str">
        <f t="shared" ca="1" si="46"/>
        <v>profesionista</v>
      </c>
      <c r="E611" s="121">
        <f t="shared" ca="1" si="47"/>
        <v>40</v>
      </c>
      <c r="F611" s="121">
        <f t="shared" ca="1" si="48"/>
        <v>92.19</v>
      </c>
      <c r="G611" s="121">
        <f t="shared" ca="1" si="49"/>
        <v>1.96</v>
      </c>
    </row>
    <row r="612" spans="2:7" x14ac:dyDescent="0.25">
      <c r="B612" s="121">
        <v>594</v>
      </c>
      <c r="C612" s="121" t="str">
        <f t="shared" ca="1" si="45"/>
        <v>hombre</v>
      </c>
      <c r="D612" s="121" t="str">
        <f t="shared" ca="1" si="46"/>
        <v>profesionista</v>
      </c>
      <c r="E612" s="121">
        <f t="shared" ca="1" si="47"/>
        <v>37</v>
      </c>
      <c r="F612" s="121">
        <f t="shared" ca="1" si="48"/>
        <v>30.58</v>
      </c>
      <c r="G612" s="121">
        <f t="shared" ca="1" si="49"/>
        <v>1.37</v>
      </c>
    </row>
    <row r="613" spans="2:7" x14ac:dyDescent="0.25">
      <c r="B613" s="121">
        <v>595</v>
      </c>
      <c r="C613" s="121" t="str">
        <f t="shared" ca="1" si="45"/>
        <v>mujer</v>
      </c>
      <c r="D613" s="121" t="str">
        <f t="shared" ca="1" si="46"/>
        <v>comerciante</v>
      </c>
      <c r="E613" s="121">
        <f t="shared" ca="1" si="47"/>
        <v>48</v>
      </c>
      <c r="F613" s="121">
        <f t="shared" ca="1" si="48"/>
        <v>65.58</v>
      </c>
      <c r="G613" s="121">
        <f t="shared" ca="1" si="49"/>
        <v>1.73</v>
      </c>
    </row>
    <row r="614" spans="2:7" x14ac:dyDescent="0.25">
      <c r="B614" s="121">
        <v>596</v>
      </c>
      <c r="C614" s="121" t="str">
        <f t="shared" ca="1" si="45"/>
        <v>mujer</v>
      </c>
      <c r="D614" s="121" t="str">
        <f t="shared" ca="1" si="46"/>
        <v>funcionario</v>
      </c>
      <c r="E614" s="121">
        <f t="shared" ca="1" si="47"/>
        <v>48</v>
      </c>
      <c r="F614" s="121">
        <f t="shared" ca="1" si="48"/>
        <v>71.8</v>
      </c>
      <c r="G614" s="121">
        <f t="shared" ca="1" si="49"/>
        <v>1.21</v>
      </c>
    </row>
    <row r="615" spans="2:7" x14ac:dyDescent="0.25">
      <c r="B615" s="121">
        <v>597</v>
      </c>
      <c r="C615" s="121" t="str">
        <f t="shared" ca="1" si="45"/>
        <v>mujer</v>
      </c>
      <c r="D615" s="121" t="str">
        <f t="shared" ca="1" si="46"/>
        <v>operador</v>
      </c>
      <c r="E615" s="121">
        <f t="shared" ca="1" si="47"/>
        <v>32</v>
      </c>
      <c r="F615" s="121">
        <f t="shared" ca="1" si="48"/>
        <v>71.3</v>
      </c>
      <c r="G615" s="121">
        <f t="shared" ca="1" si="49"/>
        <v>1.66</v>
      </c>
    </row>
    <row r="616" spans="2:7" x14ac:dyDescent="0.25">
      <c r="B616" s="121">
        <v>598</v>
      </c>
      <c r="C616" s="121" t="str">
        <f t="shared" ca="1" si="45"/>
        <v>hombre</v>
      </c>
      <c r="D616" s="121" t="str">
        <f t="shared" ca="1" si="46"/>
        <v>funcionario</v>
      </c>
      <c r="E616" s="121">
        <f t="shared" ca="1" si="47"/>
        <v>24</v>
      </c>
      <c r="F616" s="121">
        <f t="shared" ca="1" si="48"/>
        <v>55.23</v>
      </c>
      <c r="G616" s="121">
        <f t="shared" ca="1" si="49"/>
        <v>1.29</v>
      </c>
    </row>
    <row r="617" spans="2:7" x14ac:dyDescent="0.25">
      <c r="B617" s="121">
        <v>599</v>
      </c>
      <c r="C617" s="121" t="str">
        <f t="shared" ca="1" si="45"/>
        <v>mujer</v>
      </c>
      <c r="D617" s="121" t="str">
        <f t="shared" ca="1" si="46"/>
        <v>trabajador</v>
      </c>
      <c r="E617" s="121">
        <f t="shared" ca="1" si="47"/>
        <v>84</v>
      </c>
      <c r="F617" s="121">
        <f t="shared" ca="1" si="48"/>
        <v>30.96</v>
      </c>
      <c r="G617" s="121">
        <f t="shared" ca="1" si="49"/>
        <v>1.39</v>
      </c>
    </row>
    <row r="618" spans="2:7" x14ac:dyDescent="0.25">
      <c r="B618" s="121">
        <v>600</v>
      </c>
      <c r="C618" s="121" t="str">
        <f t="shared" ca="1" si="45"/>
        <v>hombre</v>
      </c>
      <c r="D618" s="121" t="str">
        <f t="shared" ca="1" si="46"/>
        <v>profesionista</v>
      </c>
      <c r="E618" s="121">
        <f t="shared" ca="1" si="47"/>
        <v>88</v>
      </c>
      <c r="F618" s="121">
        <f t="shared" ca="1" si="48"/>
        <v>26.82</v>
      </c>
      <c r="G618" s="121">
        <f t="shared" ca="1" si="49"/>
        <v>1.79</v>
      </c>
    </row>
    <row r="619" spans="2:7" x14ac:dyDescent="0.25">
      <c r="B619" s="121">
        <v>601</v>
      </c>
      <c r="C619" s="121" t="str">
        <f t="shared" ca="1" si="45"/>
        <v>hombre</v>
      </c>
      <c r="D619" s="121" t="str">
        <f t="shared" ca="1" si="46"/>
        <v>comerciante</v>
      </c>
      <c r="E619" s="121">
        <f t="shared" ca="1" si="47"/>
        <v>33</v>
      </c>
      <c r="F619" s="121">
        <f t="shared" ca="1" si="48"/>
        <v>20.54</v>
      </c>
      <c r="G619" s="121">
        <f t="shared" ca="1" si="49"/>
        <v>1.27</v>
      </c>
    </row>
    <row r="620" spans="2:7" x14ac:dyDescent="0.25">
      <c r="B620" s="121">
        <v>602</v>
      </c>
      <c r="C620" s="121" t="str">
        <f t="shared" ca="1" si="45"/>
        <v>hombre</v>
      </c>
      <c r="D620" s="121" t="str">
        <f t="shared" ca="1" si="46"/>
        <v>trabajador</v>
      </c>
      <c r="E620" s="121">
        <f t="shared" ca="1" si="47"/>
        <v>62</v>
      </c>
      <c r="F620" s="121">
        <f t="shared" ca="1" si="48"/>
        <v>45.19</v>
      </c>
      <c r="G620" s="121">
        <f t="shared" ca="1" si="49"/>
        <v>1.5</v>
      </c>
    </row>
    <row r="621" spans="2:7" x14ac:dyDescent="0.25">
      <c r="B621" s="121">
        <v>603</v>
      </c>
      <c r="C621" s="121" t="str">
        <f t="shared" ca="1" si="45"/>
        <v>mujer</v>
      </c>
      <c r="D621" s="121" t="str">
        <f t="shared" ca="1" si="46"/>
        <v>profesionista</v>
      </c>
      <c r="E621" s="121">
        <f t="shared" ca="1" si="47"/>
        <v>23</v>
      </c>
      <c r="F621" s="121">
        <f t="shared" ca="1" si="48"/>
        <v>37.15</v>
      </c>
      <c r="G621" s="121">
        <f t="shared" ca="1" si="49"/>
        <v>1.74</v>
      </c>
    </row>
    <row r="622" spans="2:7" x14ac:dyDescent="0.25">
      <c r="B622" s="121">
        <v>604</v>
      </c>
      <c r="C622" s="121" t="str">
        <f t="shared" ca="1" si="45"/>
        <v>hombre</v>
      </c>
      <c r="D622" s="121" t="str">
        <f t="shared" ca="1" si="46"/>
        <v>funcionario</v>
      </c>
      <c r="E622" s="121">
        <f t="shared" ca="1" si="47"/>
        <v>41</v>
      </c>
      <c r="F622" s="121">
        <f t="shared" ca="1" si="48"/>
        <v>92.03</v>
      </c>
      <c r="G622" s="121">
        <f t="shared" ca="1" si="49"/>
        <v>1.1599999999999999</v>
      </c>
    </row>
    <row r="623" spans="2:7" x14ac:dyDescent="0.25">
      <c r="B623" s="121">
        <v>605</v>
      </c>
      <c r="C623" s="121" t="str">
        <f t="shared" ca="1" si="45"/>
        <v>hombre</v>
      </c>
      <c r="D623" s="121" t="str">
        <f t="shared" ca="1" si="46"/>
        <v>operador</v>
      </c>
      <c r="E623" s="121">
        <f t="shared" ca="1" si="47"/>
        <v>46</v>
      </c>
      <c r="F623" s="121">
        <f t="shared" ca="1" si="48"/>
        <v>66.459999999999994</v>
      </c>
      <c r="G623" s="121">
        <f t="shared" ca="1" si="49"/>
        <v>1.56</v>
      </c>
    </row>
    <row r="624" spans="2:7" x14ac:dyDescent="0.25">
      <c r="B624" s="121">
        <v>606</v>
      </c>
      <c r="C624" s="121" t="str">
        <f t="shared" ca="1" si="45"/>
        <v>mujer</v>
      </c>
      <c r="D624" s="121" t="str">
        <f t="shared" ca="1" si="46"/>
        <v>funcionario</v>
      </c>
      <c r="E624" s="121">
        <f t="shared" ca="1" si="47"/>
        <v>22</v>
      </c>
      <c r="F624" s="121">
        <f t="shared" ca="1" si="48"/>
        <v>57.09</v>
      </c>
      <c r="G624" s="121">
        <f t="shared" ca="1" si="49"/>
        <v>1.88</v>
      </c>
    </row>
    <row r="625" spans="2:7" x14ac:dyDescent="0.25">
      <c r="B625" s="121">
        <v>607</v>
      </c>
      <c r="C625" s="121" t="str">
        <f t="shared" ca="1" si="45"/>
        <v>mujer</v>
      </c>
      <c r="D625" s="121" t="str">
        <f t="shared" ca="1" si="46"/>
        <v>trabajador</v>
      </c>
      <c r="E625" s="121">
        <f t="shared" ca="1" si="47"/>
        <v>80</v>
      </c>
      <c r="F625" s="121">
        <f t="shared" ca="1" si="48"/>
        <v>99.62</v>
      </c>
      <c r="G625" s="121">
        <f t="shared" ca="1" si="49"/>
        <v>1.87</v>
      </c>
    </row>
    <row r="626" spans="2:7" x14ac:dyDescent="0.25">
      <c r="B626" s="121">
        <v>608</v>
      </c>
      <c r="C626" s="121" t="str">
        <f t="shared" ca="1" si="45"/>
        <v>mujer</v>
      </c>
      <c r="D626" s="121" t="str">
        <f t="shared" ca="1" si="46"/>
        <v>trabajador</v>
      </c>
      <c r="E626" s="121">
        <f t="shared" ca="1" si="47"/>
        <v>62</v>
      </c>
      <c r="F626" s="121">
        <f t="shared" ca="1" si="48"/>
        <v>71.28</v>
      </c>
      <c r="G626" s="121">
        <f t="shared" ca="1" si="49"/>
        <v>1.21</v>
      </c>
    </row>
    <row r="627" spans="2:7" x14ac:dyDescent="0.25">
      <c r="B627" s="121">
        <v>609</v>
      </c>
      <c r="C627" s="121" t="str">
        <f t="shared" ca="1" si="45"/>
        <v>mujer</v>
      </c>
      <c r="D627" s="121" t="str">
        <f t="shared" ca="1" si="46"/>
        <v>operador</v>
      </c>
      <c r="E627" s="121">
        <f t="shared" ca="1" si="47"/>
        <v>66</v>
      </c>
      <c r="F627" s="121">
        <f t="shared" ca="1" si="48"/>
        <v>94.63</v>
      </c>
      <c r="G627" s="121">
        <f t="shared" ca="1" si="49"/>
        <v>1.32</v>
      </c>
    </row>
    <row r="628" spans="2:7" x14ac:dyDescent="0.25">
      <c r="B628" s="121">
        <v>610</v>
      </c>
      <c r="C628" s="121" t="str">
        <f t="shared" ca="1" si="45"/>
        <v>hombre</v>
      </c>
      <c r="D628" s="121" t="str">
        <f t="shared" ca="1" si="46"/>
        <v>operador</v>
      </c>
      <c r="E628" s="121">
        <f t="shared" ca="1" si="47"/>
        <v>64</v>
      </c>
      <c r="F628" s="121">
        <f t="shared" ca="1" si="48"/>
        <v>54.11</v>
      </c>
      <c r="G628" s="121">
        <f t="shared" ca="1" si="49"/>
        <v>1.71</v>
      </c>
    </row>
    <row r="629" spans="2:7" x14ac:dyDescent="0.25">
      <c r="B629" s="121">
        <v>611</v>
      </c>
      <c r="C629" s="121" t="str">
        <f t="shared" ca="1" si="45"/>
        <v>mujer</v>
      </c>
      <c r="D629" s="121" t="str">
        <f t="shared" ca="1" si="46"/>
        <v>trabajador</v>
      </c>
      <c r="E629" s="121">
        <f t="shared" ca="1" si="47"/>
        <v>61</v>
      </c>
      <c r="F629" s="121">
        <f t="shared" ca="1" si="48"/>
        <v>56.99</v>
      </c>
      <c r="G629" s="121">
        <f t="shared" ca="1" si="49"/>
        <v>1.45</v>
      </c>
    </row>
    <row r="630" spans="2:7" x14ac:dyDescent="0.25">
      <c r="B630" s="121">
        <v>612</v>
      </c>
      <c r="C630" s="121" t="str">
        <f t="shared" ca="1" si="45"/>
        <v>hombre</v>
      </c>
      <c r="D630" s="121" t="str">
        <f t="shared" ca="1" si="46"/>
        <v>trabajador</v>
      </c>
      <c r="E630" s="121">
        <f t="shared" ca="1" si="47"/>
        <v>51</v>
      </c>
      <c r="F630" s="121">
        <f t="shared" ca="1" si="48"/>
        <v>82.58</v>
      </c>
      <c r="G630" s="121">
        <f t="shared" ca="1" si="49"/>
        <v>1.52</v>
      </c>
    </row>
    <row r="631" spans="2:7" x14ac:dyDescent="0.25">
      <c r="B631" s="121">
        <v>613</v>
      </c>
      <c r="C631" s="121" t="str">
        <f t="shared" ca="1" si="45"/>
        <v>mujer</v>
      </c>
      <c r="D631" s="121" t="str">
        <f t="shared" ca="1" si="46"/>
        <v>profesionista</v>
      </c>
      <c r="E631" s="121">
        <f t="shared" ca="1" si="47"/>
        <v>78</v>
      </c>
      <c r="F631" s="121">
        <f t="shared" ca="1" si="48"/>
        <v>63.4</v>
      </c>
      <c r="G631" s="121">
        <f t="shared" ca="1" si="49"/>
        <v>1.03</v>
      </c>
    </row>
    <row r="632" spans="2:7" x14ac:dyDescent="0.25">
      <c r="B632" s="121">
        <v>614</v>
      </c>
      <c r="C632" s="121" t="str">
        <f t="shared" ca="1" si="45"/>
        <v>mujer</v>
      </c>
      <c r="D632" s="121" t="str">
        <f t="shared" ca="1" si="46"/>
        <v>operador</v>
      </c>
      <c r="E632" s="121">
        <f t="shared" ca="1" si="47"/>
        <v>82</v>
      </c>
      <c r="F632" s="121">
        <f t="shared" ca="1" si="48"/>
        <v>22.52</v>
      </c>
      <c r="G632" s="121">
        <f t="shared" ca="1" si="49"/>
        <v>1.98</v>
      </c>
    </row>
    <row r="633" spans="2:7" x14ac:dyDescent="0.25">
      <c r="B633" s="121">
        <v>615</v>
      </c>
      <c r="C633" s="121" t="str">
        <f t="shared" ca="1" si="45"/>
        <v>mujer</v>
      </c>
      <c r="D633" s="121" t="str">
        <f t="shared" ca="1" si="46"/>
        <v>trabajador</v>
      </c>
      <c r="E633" s="121">
        <f t="shared" ca="1" si="47"/>
        <v>50</v>
      </c>
      <c r="F633" s="121">
        <f t="shared" ca="1" si="48"/>
        <v>89.55</v>
      </c>
      <c r="G633" s="121">
        <f t="shared" ca="1" si="49"/>
        <v>1.17</v>
      </c>
    </row>
    <row r="634" spans="2:7" x14ac:dyDescent="0.25">
      <c r="B634" s="121">
        <v>616</v>
      </c>
      <c r="C634" s="121" t="str">
        <f t="shared" ca="1" si="45"/>
        <v>mujer</v>
      </c>
      <c r="D634" s="121" t="str">
        <f t="shared" ca="1" si="46"/>
        <v>operador</v>
      </c>
      <c r="E634" s="121">
        <f t="shared" ca="1" si="47"/>
        <v>13</v>
      </c>
      <c r="F634" s="121">
        <f t="shared" ca="1" si="48"/>
        <v>29.18</v>
      </c>
      <c r="G634" s="121">
        <f t="shared" ca="1" si="49"/>
        <v>1.34</v>
      </c>
    </row>
    <row r="635" spans="2:7" x14ac:dyDescent="0.25">
      <c r="B635" s="121">
        <v>617</v>
      </c>
      <c r="C635" s="121" t="str">
        <f t="shared" ca="1" si="45"/>
        <v>hombre</v>
      </c>
      <c r="D635" s="121" t="str">
        <f t="shared" ca="1" si="46"/>
        <v>trabajador</v>
      </c>
      <c r="E635" s="121">
        <f t="shared" ca="1" si="47"/>
        <v>61</v>
      </c>
      <c r="F635" s="121">
        <f t="shared" ca="1" si="48"/>
        <v>64.38</v>
      </c>
      <c r="G635" s="121">
        <f t="shared" ca="1" si="49"/>
        <v>1.18</v>
      </c>
    </row>
    <row r="636" spans="2:7" x14ac:dyDescent="0.25">
      <c r="B636" s="121">
        <v>618</v>
      </c>
      <c r="C636" s="121" t="str">
        <f t="shared" ca="1" si="45"/>
        <v>hombre</v>
      </c>
      <c r="D636" s="121" t="str">
        <f t="shared" ca="1" si="46"/>
        <v>comerciante</v>
      </c>
      <c r="E636" s="121">
        <f t="shared" ca="1" si="47"/>
        <v>11</v>
      </c>
      <c r="F636" s="121">
        <f t="shared" ca="1" si="48"/>
        <v>71.66</v>
      </c>
      <c r="G636" s="121">
        <f t="shared" ca="1" si="49"/>
        <v>1.39</v>
      </c>
    </row>
    <row r="637" spans="2:7" x14ac:dyDescent="0.25">
      <c r="B637" s="121">
        <v>619</v>
      </c>
      <c r="C637" s="121" t="str">
        <f t="shared" ca="1" si="45"/>
        <v>hombre</v>
      </c>
      <c r="D637" s="121" t="str">
        <f t="shared" ca="1" si="46"/>
        <v>profesionista</v>
      </c>
      <c r="E637" s="121">
        <f t="shared" ca="1" si="47"/>
        <v>10</v>
      </c>
      <c r="F637" s="121">
        <f t="shared" ca="1" si="48"/>
        <v>81.83</v>
      </c>
      <c r="G637" s="121">
        <f t="shared" ca="1" si="49"/>
        <v>1.43</v>
      </c>
    </row>
    <row r="638" spans="2:7" x14ac:dyDescent="0.25">
      <c r="B638" s="121">
        <v>620</v>
      </c>
      <c r="C638" s="121" t="str">
        <f t="shared" ca="1" si="45"/>
        <v>hombre</v>
      </c>
      <c r="D638" s="121" t="str">
        <f t="shared" ca="1" si="46"/>
        <v>profesionista</v>
      </c>
      <c r="E638" s="121">
        <f t="shared" ca="1" si="47"/>
        <v>33</v>
      </c>
      <c r="F638" s="121">
        <f t="shared" ca="1" si="48"/>
        <v>47.21</v>
      </c>
      <c r="G638" s="121">
        <f t="shared" ca="1" si="49"/>
        <v>1.05</v>
      </c>
    </row>
    <row r="639" spans="2:7" x14ac:dyDescent="0.25">
      <c r="B639" s="121">
        <v>621</v>
      </c>
      <c r="C639" s="121" t="str">
        <f t="shared" ca="1" si="45"/>
        <v>hombre</v>
      </c>
      <c r="D639" s="121" t="str">
        <f t="shared" ca="1" si="46"/>
        <v>comerciante</v>
      </c>
      <c r="E639" s="121">
        <f t="shared" ca="1" si="47"/>
        <v>38</v>
      </c>
      <c r="F639" s="121">
        <f t="shared" ca="1" si="48"/>
        <v>22.46</v>
      </c>
      <c r="G639" s="121">
        <f t="shared" ca="1" si="49"/>
        <v>1.46</v>
      </c>
    </row>
    <row r="640" spans="2:7" x14ac:dyDescent="0.25">
      <c r="B640" s="121">
        <v>622</v>
      </c>
      <c r="C640" s="121" t="str">
        <f t="shared" ca="1" si="45"/>
        <v>mujer</v>
      </c>
      <c r="D640" s="121" t="str">
        <f t="shared" ca="1" si="46"/>
        <v>funcionario</v>
      </c>
      <c r="E640" s="121">
        <f t="shared" ca="1" si="47"/>
        <v>30</v>
      </c>
      <c r="F640" s="121">
        <f t="shared" ca="1" si="48"/>
        <v>40.700000000000003</v>
      </c>
      <c r="G640" s="121">
        <f t="shared" ca="1" si="49"/>
        <v>1.94</v>
      </c>
    </row>
    <row r="641" spans="2:7" x14ac:dyDescent="0.25">
      <c r="B641" s="121">
        <v>623</v>
      </c>
      <c r="C641" s="121" t="str">
        <f t="shared" ca="1" si="45"/>
        <v>hombre</v>
      </c>
      <c r="D641" s="121" t="str">
        <f t="shared" ca="1" si="46"/>
        <v>comerciante</v>
      </c>
      <c r="E641" s="121">
        <f t="shared" ca="1" si="47"/>
        <v>90</v>
      </c>
      <c r="F641" s="121">
        <f t="shared" ca="1" si="48"/>
        <v>86.96</v>
      </c>
      <c r="G641" s="121">
        <f t="shared" ca="1" si="49"/>
        <v>1.95</v>
      </c>
    </row>
    <row r="642" spans="2:7" x14ac:dyDescent="0.25">
      <c r="B642" s="121">
        <v>624</v>
      </c>
      <c r="C642" s="121" t="str">
        <f t="shared" ca="1" si="45"/>
        <v>hombre</v>
      </c>
      <c r="D642" s="121" t="str">
        <f t="shared" ca="1" si="46"/>
        <v>funcionario</v>
      </c>
      <c r="E642" s="121">
        <f t="shared" ca="1" si="47"/>
        <v>44</v>
      </c>
      <c r="F642" s="121">
        <f t="shared" ca="1" si="48"/>
        <v>43.18</v>
      </c>
      <c r="G642" s="121">
        <f t="shared" ca="1" si="49"/>
        <v>1.46</v>
      </c>
    </row>
    <row r="643" spans="2:7" x14ac:dyDescent="0.25">
      <c r="B643" s="121">
        <v>625</v>
      </c>
      <c r="C643" s="121" t="str">
        <f t="shared" ca="1" si="45"/>
        <v>hombre</v>
      </c>
      <c r="D643" s="121" t="str">
        <f t="shared" ca="1" si="46"/>
        <v>comerciante</v>
      </c>
      <c r="E643" s="121">
        <f t="shared" ca="1" si="47"/>
        <v>74</v>
      </c>
      <c r="F643" s="121">
        <f t="shared" ca="1" si="48"/>
        <v>78.010000000000005</v>
      </c>
      <c r="G643" s="121">
        <f t="shared" ca="1" si="49"/>
        <v>1.18</v>
      </c>
    </row>
    <row r="644" spans="2:7" x14ac:dyDescent="0.25">
      <c r="B644" s="121">
        <v>626</v>
      </c>
      <c r="C644" s="121" t="str">
        <f t="shared" ca="1" si="45"/>
        <v>hombre</v>
      </c>
      <c r="D644" s="121" t="str">
        <f t="shared" ca="1" si="46"/>
        <v>trabajador</v>
      </c>
      <c r="E644" s="121">
        <f t="shared" ca="1" si="47"/>
        <v>22</v>
      </c>
      <c r="F644" s="121">
        <f t="shared" ca="1" si="48"/>
        <v>34.89</v>
      </c>
      <c r="G644" s="121">
        <f t="shared" ca="1" si="49"/>
        <v>1.51</v>
      </c>
    </row>
    <row r="645" spans="2:7" x14ac:dyDescent="0.25">
      <c r="B645" s="121">
        <v>627</v>
      </c>
      <c r="C645" s="121" t="str">
        <f t="shared" ca="1" si="45"/>
        <v>hombre</v>
      </c>
      <c r="D645" s="121" t="str">
        <f t="shared" ca="1" si="46"/>
        <v>funcionario</v>
      </c>
      <c r="E645" s="121">
        <f t="shared" ca="1" si="47"/>
        <v>68</v>
      </c>
      <c r="F645" s="121">
        <f t="shared" ca="1" si="48"/>
        <v>95.22</v>
      </c>
      <c r="G645" s="121">
        <f t="shared" ca="1" si="49"/>
        <v>1.01</v>
      </c>
    </row>
    <row r="646" spans="2:7" x14ac:dyDescent="0.25">
      <c r="B646" s="121">
        <v>628</v>
      </c>
      <c r="C646" s="121" t="str">
        <f t="shared" ca="1" si="45"/>
        <v>mujer</v>
      </c>
      <c r="D646" s="121" t="str">
        <f t="shared" ca="1" si="46"/>
        <v>operador</v>
      </c>
      <c r="E646" s="121">
        <f t="shared" ca="1" si="47"/>
        <v>57</v>
      </c>
      <c r="F646" s="121">
        <f t="shared" ca="1" si="48"/>
        <v>36.33</v>
      </c>
      <c r="G646" s="121">
        <f t="shared" ca="1" si="49"/>
        <v>1.47</v>
      </c>
    </row>
    <row r="647" spans="2:7" x14ac:dyDescent="0.25">
      <c r="B647" s="121">
        <v>629</v>
      </c>
      <c r="C647" s="121" t="str">
        <f t="shared" ca="1" si="45"/>
        <v>mujer</v>
      </c>
      <c r="D647" s="121" t="str">
        <f t="shared" ca="1" si="46"/>
        <v>trabajador</v>
      </c>
      <c r="E647" s="121">
        <f t="shared" ca="1" si="47"/>
        <v>82</v>
      </c>
      <c r="F647" s="121">
        <f t="shared" ca="1" si="48"/>
        <v>44.7</v>
      </c>
      <c r="G647" s="121">
        <f t="shared" ca="1" si="49"/>
        <v>1.47</v>
      </c>
    </row>
    <row r="648" spans="2:7" x14ac:dyDescent="0.25">
      <c r="B648" s="121">
        <v>630</v>
      </c>
      <c r="C648" s="121" t="str">
        <f t="shared" ca="1" si="45"/>
        <v>mujer</v>
      </c>
      <c r="D648" s="121" t="str">
        <f t="shared" ca="1" si="46"/>
        <v>comerciante</v>
      </c>
      <c r="E648" s="121">
        <f t="shared" ca="1" si="47"/>
        <v>21</v>
      </c>
      <c r="F648" s="121">
        <f t="shared" ca="1" si="48"/>
        <v>80.77</v>
      </c>
      <c r="G648" s="121">
        <f t="shared" ca="1" si="49"/>
        <v>1.68</v>
      </c>
    </row>
    <row r="649" spans="2:7" x14ac:dyDescent="0.25">
      <c r="B649" s="121">
        <v>631</v>
      </c>
      <c r="C649" s="121" t="str">
        <f t="shared" ca="1" si="45"/>
        <v>hombre</v>
      </c>
      <c r="D649" s="121" t="str">
        <f t="shared" ca="1" si="46"/>
        <v>profesionista</v>
      </c>
      <c r="E649" s="121">
        <f t="shared" ca="1" si="47"/>
        <v>84</v>
      </c>
      <c r="F649" s="121">
        <f t="shared" ca="1" si="48"/>
        <v>58.14</v>
      </c>
      <c r="G649" s="121">
        <f t="shared" ca="1" si="49"/>
        <v>1.05</v>
      </c>
    </row>
    <row r="650" spans="2:7" x14ac:dyDescent="0.25">
      <c r="B650" s="121">
        <v>632</v>
      </c>
      <c r="C650" s="121" t="str">
        <f t="shared" ca="1" si="45"/>
        <v>mujer</v>
      </c>
      <c r="D650" s="121" t="str">
        <f t="shared" ca="1" si="46"/>
        <v>funcionario</v>
      </c>
      <c r="E650" s="121">
        <f t="shared" ca="1" si="47"/>
        <v>38</v>
      </c>
      <c r="F650" s="121">
        <f t="shared" ca="1" si="48"/>
        <v>53.59</v>
      </c>
      <c r="G650" s="121">
        <f t="shared" ca="1" si="49"/>
        <v>1.0900000000000001</v>
      </c>
    </row>
    <row r="651" spans="2:7" x14ac:dyDescent="0.25">
      <c r="B651" s="121">
        <v>633</v>
      </c>
      <c r="C651" s="121" t="str">
        <f t="shared" ca="1" si="45"/>
        <v>mujer</v>
      </c>
      <c r="D651" s="121" t="str">
        <f t="shared" ca="1" si="46"/>
        <v>trabajador</v>
      </c>
      <c r="E651" s="121">
        <f t="shared" ca="1" si="47"/>
        <v>90</v>
      </c>
      <c r="F651" s="121">
        <f t="shared" ca="1" si="48"/>
        <v>81.069999999999993</v>
      </c>
      <c r="G651" s="121">
        <f t="shared" ca="1" si="49"/>
        <v>1.04</v>
      </c>
    </row>
    <row r="652" spans="2:7" x14ac:dyDescent="0.25">
      <c r="B652" s="121">
        <v>634</v>
      </c>
      <c r="C652" s="121" t="str">
        <f t="shared" ca="1" si="45"/>
        <v>hombre</v>
      </c>
      <c r="D652" s="121" t="str">
        <f t="shared" ca="1" si="46"/>
        <v>profesionista</v>
      </c>
      <c r="E652" s="121">
        <f t="shared" ca="1" si="47"/>
        <v>41</v>
      </c>
      <c r="F652" s="121">
        <f t="shared" ca="1" si="48"/>
        <v>91.57</v>
      </c>
      <c r="G652" s="121">
        <f t="shared" ca="1" si="49"/>
        <v>1.02</v>
      </c>
    </row>
    <row r="653" spans="2:7" x14ac:dyDescent="0.25">
      <c r="B653" s="121">
        <v>635</v>
      </c>
      <c r="C653" s="121" t="str">
        <f t="shared" ca="1" si="45"/>
        <v>hombre</v>
      </c>
      <c r="D653" s="121" t="str">
        <f t="shared" ca="1" si="46"/>
        <v>profesionista</v>
      </c>
      <c r="E653" s="121">
        <f t="shared" ca="1" si="47"/>
        <v>23</v>
      </c>
      <c r="F653" s="121">
        <f t="shared" ca="1" si="48"/>
        <v>67.510000000000005</v>
      </c>
      <c r="G653" s="121">
        <f t="shared" ca="1" si="49"/>
        <v>1.63</v>
      </c>
    </row>
    <row r="654" spans="2:7" x14ac:dyDescent="0.25">
      <c r="B654" s="121">
        <v>636</v>
      </c>
      <c r="C654" s="121" t="str">
        <f t="shared" ca="1" si="45"/>
        <v>hombre</v>
      </c>
      <c r="D654" s="121" t="str">
        <f t="shared" ca="1" si="46"/>
        <v>trabajador</v>
      </c>
      <c r="E654" s="121">
        <f t="shared" ca="1" si="47"/>
        <v>33</v>
      </c>
      <c r="F654" s="121">
        <f t="shared" ca="1" si="48"/>
        <v>58.19</v>
      </c>
      <c r="G654" s="121">
        <f t="shared" ca="1" si="49"/>
        <v>1.0900000000000001</v>
      </c>
    </row>
    <row r="655" spans="2:7" x14ac:dyDescent="0.25">
      <c r="B655" s="121">
        <v>637</v>
      </c>
      <c r="C655" s="121" t="str">
        <f t="shared" ca="1" si="45"/>
        <v>hombre</v>
      </c>
      <c r="D655" s="121" t="str">
        <f t="shared" ca="1" si="46"/>
        <v>comerciante</v>
      </c>
      <c r="E655" s="121">
        <f t="shared" ca="1" si="47"/>
        <v>58</v>
      </c>
      <c r="F655" s="121">
        <f t="shared" ca="1" si="48"/>
        <v>98.04</v>
      </c>
      <c r="G655" s="121">
        <f t="shared" ca="1" si="49"/>
        <v>1.61</v>
      </c>
    </row>
    <row r="656" spans="2:7" x14ac:dyDescent="0.25">
      <c r="B656" s="121">
        <v>638</v>
      </c>
      <c r="C656" s="121" t="str">
        <f t="shared" ca="1" si="45"/>
        <v>hombre</v>
      </c>
      <c r="D656" s="121" t="str">
        <f t="shared" ca="1" si="46"/>
        <v>trabajador</v>
      </c>
      <c r="E656" s="121">
        <f t="shared" ca="1" si="47"/>
        <v>62</v>
      </c>
      <c r="F656" s="121">
        <f t="shared" ca="1" si="48"/>
        <v>52.18</v>
      </c>
      <c r="G656" s="121">
        <f t="shared" ca="1" si="49"/>
        <v>1.46</v>
      </c>
    </row>
    <row r="657" spans="2:7" x14ac:dyDescent="0.25">
      <c r="B657" s="121">
        <v>639</v>
      </c>
      <c r="C657" s="121" t="str">
        <f t="shared" ca="1" si="45"/>
        <v>mujer</v>
      </c>
      <c r="D657" s="121" t="str">
        <f t="shared" ca="1" si="46"/>
        <v>profesionista</v>
      </c>
      <c r="E657" s="121">
        <f t="shared" ca="1" si="47"/>
        <v>83</v>
      </c>
      <c r="F657" s="121">
        <f t="shared" ca="1" si="48"/>
        <v>62.92</v>
      </c>
      <c r="G657" s="121">
        <f t="shared" ca="1" si="49"/>
        <v>1.88</v>
      </c>
    </row>
    <row r="658" spans="2:7" x14ac:dyDescent="0.25">
      <c r="B658" s="121">
        <v>640</v>
      </c>
      <c r="C658" s="121" t="str">
        <f t="shared" ca="1" si="45"/>
        <v>hombre</v>
      </c>
      <c r="D658" s="121" t="str">
        <f t="shared" ca="1" si="46"/>
        <v>profesionista</v>
      </c>
      <c r="E658" s="121">
        <f t="shared" ca="1" si="47"/>
        <v>42</v>
      </c>
      <c r="F658" s="121">
        <f t="shared" ca="1" si="48"/>
        <v>76.900000000000006</v>
      </c>
      <c r="G658" s="121">
        <f t="shared" ca="1" si="49"/>
        <v>1.64</v>
      </c>
    </row>
    <row r="659" spans="2:7" x14ac:dyDescent="0.25">
      <c r="B659" s="121">
        <v>641</v>
      </c>
      <c r="C659" s="121" t="str">
        <f t="shared" ca="1" si="45"/>
        <v>hombre</v>
      </c>
      <c r="D659" s="121" t="str">
        <f t="shared" ca="1" si="46"/>
        <v>funcionario</v>
      </c>
      <c r="E659" s="121">
        <f t="shared" ca="1" si="47"/>
        <v>18</v>
      </c>
      <c r="F659" s="121">
        <f t="shared" ca="1" si="48"/>
        <v>79.75</v>
      </c>
      <c r="G659" s="121">
        <f t="shared" ca="1" si="49"/>
        <v>1.82</v>
      </c>
    </row>
    <row r="660" spans="2:7" x14ac:dyDescent="0.25">
      <c r="B660" s="121">
        <v>642</v>
      </c>
      <c r="C660" s="121" t="str">
        <f t="shared" ref="C660:C723" ca="1" si="50">IF(RANDBETWEEN(0,1)=0,"mujer","hombre")</f>
        <v>mujer</v>
      </c>
      <c r="D660" s="121" t="str">
        <f t="shared" ref="D660:D723" ca="1" si="51">CHOOSE(RANDBETWEEN(1,5), $Q$19,$Q$20,$Q$21,$Q$22,$Q$23,$Q$24)</f>
        <v>profesionista</v>
      </c>
      <c r="E660" s="121">
        <f t="shared" ref="E660:E723" ca="1" si="52">RANDBETWEEN(10,90)</f>
        <v>47</v>
      </c>
      <c r="F660" s="121">
        <f t="shared" ref="F660:F723" ca="1" si="53">RANDBETWEEN(2000,10000)/100</f>
        <v>66.89</v>
      </c>
      <c r="G660" s="121">
        <f t="shared" ref="G660:G723" ca="1" si="54">RANDBETWEEN(100,200)/100</f>
        <v>1.4</v>
      </c>
    </row>
    <row r="661" spans="2:7" x14ac:dyDescent="0.25">
      <c r="B661" s="121">
        <v>643</v>
      </c>
      <c r="C661" s="121" t="str">
        <f t="shared" ca="1" si="50"/>
        <v>hombre</v>
      </c>
      <c r="D661" s="121" t="str">
        <f t="shared" ca="1" si="51"/>
        <v>trabajador</v>
      </c>
      <c r="E661" s="121">
        <f t="shared" ca="1" si="52"/>
        <v>32</v>
      </c>
      <c r="F661" s="121">
        <f t="shared" ca="1" si="53"/>
        <v>49.4</v>
      </c>
      <c r="G661" s="121">
        <f t="shared" ca="1" si="54"/>
        <v>1.33</v>
      </c>
    </row>
    <row r="662" spans="2:7" x14ac:dyDescent="0.25">
      <c r="B662" s="121">
        <v>644</v>
      </c>
      <c r="C662" s="121" t="str">
        <f t="shared" ca="1" si="50"/>
        <v>mujer</v>
      </c>
      <c r="D662" s="121" t="str">
        <f t="shared" ca="1" si="51"/>
        <v>trabajador</v>
      </c>
      <c r="E662" s="121">
        <f t="shared" ca="1" si="52"/>
        <v>81</v>
      </c>
      <c r="F662" s="121">
        <f t="shared" ca="1" si="53"/>
        <v>41.14</v>
      </c>
      <c r="G662" s="121">
        <f t="shared" ca="1" si="54"/>
        <v>1.05</v>
      </c>
    </row>
    <row r="663" spans="2:7" x14ac:dyDescent="0.25">
      <c r="B663" s="121">
        <v>645</v>
      </c>
      <c r="C663" s="121" t="str">
        <f t="shared" ca="1" si="50"/>
        <v>hombre</v>
      </c>
      <c r="D663" s="121" t="str">
        <f t="shared" ca="1" si="51"/>
        <v>profesionista</v>
      </c>
      <c r="E663" s="121">
        <f t="shared" ca="1" si="52"/>
        <v>47</v>
      </c>
      <c r="F663" s="121">
        <f t="shared" ca="1" si="53"/>
        <v>39.61</v>
      </c>
      <c r="G663" s="121">
        <f t="shared" ca="1" si="54"/>
        <v>1.04</v>
      </c>
    </row>
    <row r="664" spans="2:7" x14ac:dyDescent="0.25">
      <c r="B664" s="121">
        <v>646</v>
      </c>
      <c r="C664" s="121" t="str">
        <f t="shared" ca="1" si="50"/>
        <v>mujer</v>
      </c>
      <c r="D664" s="121" t="str">
        <f t="shared" ca="1" si="51"/>
        <v>funcionario</v>
      </c>
      <c r="E664" s="121">
        <f t="shared" ca="1" si="52"/>
        <v>12</v>
      </c>
      <c r="F664" s="121">
        <f t="shared" ca="1" si="53"/>
        <v>85.43</v>
      </c>
      <c r="G664" s="121">
        <f t="shared" ca="1" si="54"/>
        <v>1.52</v>
      </c>
    </row>
    <row r="665" spans="2:7" x14ac:dyDescent="0.25">
      <c r="B665" s="121">
        <v>647</v>
      </c>
      <c r="C665" s="121" t="str">
        <f t="shared" ca="1" si="50"/>
        <v>hombre</v>
      </c>
      <c r="D665" s="121" t="str">
        <f t="shared" ca="1" si="51"/>
        <v>funcionario</v>
      </c>
      <c r="E665" s="121">
        <f t="shared" ca="1" si="52"/>
        <v>23</v>
      </c>
      <c r="F665" s="121">
        <f t="shared" ca="1" si="53"/>
        <v>66.11</v>
      </c>
      <c r="G665" s="121">
        <f t="shared" ca="1" si="54"/>
        <v>1.77</v>
      </c>
    </row>
    <row r="666" spans="2:7" x14ac:dyDescent="0.25">
      <c r="B666" s="121">
        <v>648</v>
      </c>
      <c r="C666" s="121" t="str">
        <f t="shared" ca="1" si="50"/>
        <v>hombre</v>
      </c>
      <c r="D666" s="121" t="str">
        <f t="shared" ca="1" si="51"/>
        <v>operador</v>
      </c>
      <c r="E666" s="121">
        <f t="shared" ca="1" si="52"/>
        <v>61</v>
      </c>
      <c r="F666" s="121">
        <f t="shared" ca="1" si="53"/>
        <v>24.76</v>
      </c>
      <c r="G666" s="121">
        <f t="shared" ca="1" si="54"/>
        <v>1.18</v>
      </c>
    </row>
    <row r="667" spans="2:7" x14ac:dyDescent="0.25">
      <c r="B667" s="121">
        <v>649</v>
      </c>
      <c r="C667" s="121" t="str">
        <f t="shared" ca="1" si="50"/>
        <v>hombre</v>
      </c>
      <c r="D667" s="121" t="str">
        <f t="shared" ca="1" si="51"/>
        <v>funcionario</v>
      </c>
      <c r="E667" s="121">
        <f t="shared" ca="1" si="52"/>
        <v>56</v>
      </c>
      <c r="F667" s="121">
        <f t="shared" ca="1" si="53"/>
        <v>40.46</v>
      </c>
      <c r="G667" s="121">
        <f t="shared" ca="1" si="54"/>
        <v>1.72</v>
      </c>
    </row>
    <row r="668" spans="2:7" x14ac:dyDescent="0.25">
      <c r="B668" s="121">
        <v>650</v>
      </c>
      <c r="C668" s="121" t="str">
        <f t="shared" ca="1" si="50"/>
        <v>hombre</v>
      </c>
      <c r="D668" s="121" t="str">
        <f t="shared" ca="1" si="51"/>
        <v>operador</v>
      </c>
      <c r="E668" s="121">
        <f t="shared" ca="1" si="52"/>
        <v>36</v>
      </c>
      <c r="F668" s="121">
        <f t="shared" ca="1" si="53"/>
        <v>78.52</v>
      </c>
      <c r="G668" s="121">
        <f t="shared" ca="1" si="54"/>
        <v>1.48</v>
      </c>
    </row>
    <row r="669" spans="2:7" x14ac:dyDescent="0.25">
      <c r="B669" s="121">
        <v>651</v>
      </c>
      <c r="C669" s="121" t="str">
        <f t="shared" ca="1" si="50"/>
        <v>mujer</v>
      </c>
      <c r="D669" s="121" t="str">
        <f t="shared" ca="1" si="51"/>
        <v>trabajador</v>
      </c>
      <c r="E669" s="121">
        <f t="shared" ca="1" si="52"/>
        <v>61</v>
      </c>
      <c r="F669" s="121">
        <f t="shared" ca="1" si="53"/>
        <v>60.49</v>
      </c>
      <c r="G669" s="121">
        <f t="shared" ca="1" si="54"/>
        <v>1.37</v>
      </c>
    </row>
    <row r="670" spans="2:7" x14ac:dyDescent="0.25">
      <c r="B670" s="121">
        <v>652</v>
      </c>
      <c r="C670" s="121" t="str">
        <f t="shared" ca="1" si="50"/>
        <v>mujer</v>
      </c>
      <c r="D670" s="121" t="str">
        <f t="shared" ca="1" si="51"/>
        <v>profesionista</v>
      </c>
      <c r="E670" s="121">
        <f t="shared" ca="1" si="52"/>
        <v>13</v>
      </c>
      <c r="F670" s="121">
        <f t="shared" ca="1" si="53"/>
        <v>75.010000000000005</v>
      </c>
      <c r="G670" s="121">
        <f t="shared" ca="1" si="54"/>
        <v>1.23</v>
      </c>
    </row>
    <row r="671" spans="2:7" x14ac:dyDescent="0.25">
      <c r="B671" s="121">
        <v>653</v>
      </c>
      <c r="C671" s="121" t="str">
        <f t="shared" ca="1" si="50"/>
        <v>hombre</v>
      </c>
      <c r="D671" s="121" t="str">
        <f t="shared" ca="1" si="51"/>
        <v>operador</v>
      </c>
      <c r="E671" s="121">
        <f t="shared" ca="1" si="52"/>
        <v>36</v>
      </c>
      <c r="F671" s="121">
        <f t="shared" ca="1" si="53"/>
        <v>63.85</v>
      </c>
      <c r="G671" s="121">
        <f t="shared" ca="1" si="54"/>
        <v>1.47</v>
      </c>
    </row>
    <row r="672" spans="2:7" x14ac:dyDescent="0.25">
      <c r="B672" s="121">
        <v>654</v>
      </c>
      <c r="C672" s="121" t="str">
        <f t="shared" ca="1" si="50"/>
        <v>hombre</v>
      </c>
      <c r="D672" s="121" t="str">
        <f t="shared" ca="1" si="51"/>
        <v>trabajador</v>
      </c>
      <c r="E672" s="121">
        <f t="shared" ca="1" si="52"/>
        <v>35</v>
      </c>
      <c r="F672" s="121">
        <f t="shared" ca="1" si="53"/>
        <v>38.04</v>
      </c>
      <c r="G672" s="121">
        <f t="shared" ca="1" si="54"/>
        <v>1.36</v>
      </c>
    </row>
    <row r="673" spans="2:7" x14ac:dyDescent="0.25">
      <c r="B673" s="121">
        <v>655</v>
      </c>
      <c r="C673" s="121" t="str">
        <f t="shared" ca="1" si="50"/>
        <v>mujer</v>
      </c>
      <c r="D673" s="121" t="str">
        <f t="shared" ca="1" si="51"/>
        <v>funcionario</v>
      </c>
      <c r="E673" s="121">
        <f t="shared" ca="1" si="52"/>
        <v>65</v>
      </c>
      <c r="F673" s="121">
        <f t="shared" ca="1" si="53"/>
        <v>49.27</v>
      </c>
      <c r="G673" s="121">
        <f t="shared" ca="1" si="54"/>
        <v>1.77</v>
      </c>
    </row>
    <row r="674" spans="2:7" x14ac:dyDescent="0.25">
      <c r="B674" s="121">
        <v>656</v>
      </c>
      <c r="C674" s="121" t="str">
        <f t="shared" ca="1" si="50"/>
        <v>hombre</v>
      </c>
      <c r="D674" s="121" t="str">
        <f t="shared" ca="1" si="51"/>
        <v>operador</v>
      </c>
      <c r="E674" s="121">
        <f t="shared" ca="1" si="52"/>
        <v>75</v>
      </c>
      <c r="F674" s="121">
        <f t="shared" ca="1" si="53"/>
        <v>96.41</v>
      </c>
      <c r="G674" s="121">
        <f t="shared" ca="1" si="54"/>
        <v>1.53</v>
      </c>
    </row>
    <row r="675" spans="2:7" x14ac:dyDescent="0.25">
      <c r="B675" s="121">
        <v>657</v>
      </c>
      <c r="C675" s="121" t="str">
        <f t="shared" ca="1" si="50"/>
        <v>hombre</v>
      </c>
      <c r="D675" s="121" t="str">
        <f t="shared" ca="1" si="51"/>
        <v>comerciante</v>
      </c>
      <c r="E675" s="121">
        <f t="shared" ca="1" si="52"/>
        <v>80</v>
      </c>
      <c r="F675" s="121">
        <f t="shared" ca="1" si="53"/>
        <v>48.28</v>
      </c>
      <c r="G675" s="121">
        <f t="shared" ca="1" si="54"/>
        <v>1.04</v>
      </c>
    </row>
    <row r="676" spans="2:7" x14ac:dyDescent="0.25">
      <c r="B676" s="121">
        <v>658</v>
      </c>
      <c r="C676" s="121" t="str">
        <f t="shared" ca="1" si="50"/>
        <v>mujer</v>
      </c>
      <c r="D676" s="121" t="str">
        <f t="shared" ca="1" si="51"/>
        <v>trabajador</v>
      </c>
      <c r="E676" s="121">
        <f t="shared" ca="1" si="52"/>
        <v>60</v>
      </c>
      <c r="F676" s="121">
        <f t="shared" ca="1" si="53"/>
        <v>53.48</v>
      </c>
      <c r="G676" s="121">
        <f t="shared" ca="1" si="54"/>
        <v>1.54</v>
      </c>
    </row>
    <row r="677" spans="2:7" x14ac:dyDescent="0.25">
      <c r="B677" s="121">
        <v>659</v>
      </c>
      <c r="C677" s="121" t="str">
        <f t="shared" ca="1" si="50"/>
        <v>hombre</v>
      </c>
      <c r="D677" s="121" t="str">
        <f t="shared" ca="1" si="51"/>
        <v>comerciante</v>
      </c>
      <c r="E677" s="121">
        <f t="shared" ca="1" si="52"/>
        <v>85</v>
      </c>
      <c r="F677" s="121">
        <f t="shared" ca="1" si="53"/>
        <v>47.41</v>
      </c>
      <c r="G677" s="121">
        <f t="shared" ca="1" si="54"/>
        <v>1.89</v>
      </c>
    </row>
    <row r="678" spans="2:7" x14ac:dyDescent="0.25">
      <c r="B678" s="121">
        <v>660</v>
      </c>
      <c r="C678" s="121" t="str">
        <f t="shared" ca="1" si="50"/>
        <v>hombre</v>
      </c>
      <c r="D678" s="121" t="str">
        <f t="shared" ca="1" si="51"/>
        <v>profesionista</v>
      </c>
      <c r="E678" s="121">
        <f t="shared" ca="1" si="52"/>
        <v>48</v>
      </c>
      <c r="F678" s="121">
        <f t="shared" ca="1" si="53"/>
        <v>85.95</v>
      </c>
      <c r="G678" s="121">
        <f t="shared" ca="1" si="54"/>
        <v>1.47</v>
      </c>
    </row>
    <row r="679" spans="2:7" x14ac:dyDescent="0.25">
      <c r="B679" s="121">
        <v>661</v>
      </c>
      <c r="C679" s="121" t="str">
        <f t="shared" ca="1" si="50"/>
        <v>hombre</v>
      </c>
      <c r="D679" s="121" t="str">
        <f t="shared" ca="1" si="51"/>
        <v>profesionista</v>
      </c>
      <c r="E679" s="121">
        <f t="shared" ca="1" si="52"/>
        <v>46</v>
      </c>
      <c r="F679" s="121">
        <f t="shared" ca="1" si="53"/>
        <v>80.349999999999994</v>
      </c>
      <c r="G679" s="121">
        <f t="shared" ca="1" si="54"/>
        <v>1.72</v>
      </c>
    </row>
    <row r="680" spans="2:7" x14ac:dyDescent="0.25">
      <c r="B680" s="121">
        <v>662</v>
      </c>
      <c r="C680" s="121" t="str">
        <f t="shared" ca="1" si="50"/>
        <v>mujer</v>
      </c>
      <c r="D680" s="121" t="str">
        <f t="shared" ca="1" si="51"/>
        <v>operador</v>
      </c>
      <c r="E680" s="121">
        <f t="shared" ca="1" si="52"/>
        <v>56</v>
      </c>
      <c r="F680" s="121">
        <f t="shared" ca="1" si="53"/>
        <v>65.2</v>
      </c>
      <c r="G680" s="121">
        <f t="shared" ca="1" si="54"/>
        <v>1.43</v>
      </c>
    </row>
    <row r="681" spans="2:7" x14ac:dyDescent="0.25">
      <c r="B681" s="121">
        <v>663</v>
      </c>
      <c r="C681" s="121" t="str">
        <f t="shared" ca="1" si="50"/>
        <v>mujer</v>
      </c>
      <c r="D681" s="121" t="str">
        <f t="shared" ca="1" si="51"/>
        <v>funcionario</v>
      </c>
      <c r="E681" s="121">
        <f t="shared" ca="1" si="52"/>
        <v>23</v>
      </c>
      <c r="F681" s="121">
        <f t="shared" ca="1" si="53"/>
        <v>31.7</v>
      </c>
      <c r="G681" s="121">
        <f t="shared" ca="1" si="54"/>
        <v>1.84</v>
      </c>
    </row>
    <row r="682" spans="2:7" x14ac:dyDescent="0.25">
      <c r="B682" s="121">
        <v>664</v>
      </c>
      <c r="C682" s="121" t="str">
        <f t="shared" ca="1" si="50"/>
        <v>mujer</v>
      </c>
      <c r="D682" s="121" t="str">
        <f t="shared" ca="1" si="51"/>
        <v>profesionista</v>
      </c>
      <c r="E682" s="121">
        <f t="shared" ca="1" si="52"/>
        <v>76</v>
      </c>
      <c r="F682" s="121">
        <f t="shared" ca="1" si="53"/>
        <v>25.1</v>
      </c>
      <c r="G682" s="121">
        <f t="shared" ca="1" si="54"/>
        <v>1.31</v>
      </c>
    </row>
    <row r="683" spans="2:7" x14ac:dyDescent="0.25">
      <c r="B683" s="121">
        <v>665</v>
      </c>
      <c r="C683" s="121" t="str">
        <f t="shared" ca="1" si="50"/>
        <v>hombre</v>
      </c>
      <c r="D683" s="121" t="str">
        <f t="shared" ca="1" si="51"/>
        <v>trabajador</v>
      </c>
      <c r="E683" s="121">
        <f t="shared" ca="1" si="52"/>
        <v>40</v>
      </c>
      <c r="F683" s="121">
        <f t="shared" ca="1" si="53"/>
        <v>81.900000000000006</v>
      </c>
      <c r="G683" s="121">
        <f t="shared" ca="1" si="54"/>
        <v>1.64</v>
      </c>
    </row>
    <row r="684" spans="2:7" x14ac:dyDescent="0.25">
      <c r="B684" s="121">
        <v>666</v>
      </c>
      <c r="C684" s="121" t="str">
        <f t="shared" ca="1" si="50"/>
        <v>mujer</v>
      </c>
      <c r="D684" s="121" t="str">
        <f t="shared" ca="1" si="51"/>
        <v>operador</v>
      </c>
      <c r="E684" s="121">
        <f t="shared" ca="1" si="52"/>
        <v>49</v>
      </c>
      <c r="F684" s="121">
        <f t="shared" ca="1" si="53"/>
        <v>71.819999999999993</v>
      </c>
      <c r="G684" s="121">
        <f t="shared" ca="1" si="54"/>
        <v>1.66</v>
      </c>
    </row>
    <row r="685" spans="2:7" x14ac:dyDescent="0.25">
      <c r="B685" s="121">
        <v>667</v>
      </c>
      <c r="C685" s="121" t="str">
        <f t="shared" ca="1" si="50"/>
        <v>hombre</v>
      </c>
      <c r="D685" s="121" t="str">
        <f t="shared" ca="1" si="51"/>
        <v>comerciante</v>
      </c>
      <c r="E685" s="121">
        <f t="shared" ca="1" si="52"/>
        <v>72</v>
      </c>
      <c r="F685" s="121">
        <f t="shared" ca="1" si="53"/>
        <v>61.24</v>
      </c>
      <c r="G685" s="121">
        <f t="shared" ca="1" si="54"/>
        <v>2</v>
      </c>
    </row>
    <row r="686" spans="2:7" x14ac:dyDescent="0.25">
      <c r="B686" s="121">
        <v>668</v>
      </c>
      <c r="C686" s="121" t="str">
        <f t="shared" ca="1" si="50"/>
        <v>mujer</v>
      </c>
      <c r="D686" s="121" t="str">
        <f t="shared" ca="1" si="51"/>
        <v>operador</v>
      </c>
      <c r="E686" s="121">
        <f t="shared" ca="1" si="52"/>
        <v>18</v>
      </c>
      <c r="F686" s="121">
        <f t="shared" ca="1" si="53"/>
        <v>56.73</v>
      </c>
      <c r="G686" s="121">
        <f t="shared" ca="1" si="54"/>
        <v>1.25</v>
      </c>
    </row>
    <row r="687" spans="2:7" x14ac:dyDescent="0.25">
      <c r="B687" s="121">
        <v>669</v>
      </c>
      <c r="C687" s="121" t="str">
        <f t="shared" ca="1" si="50"/>
        <v>mujer</v>
      </c>
      <c r="D687" s="121" t="str">
        <f t="shared" ca="1" si="51"/>
        <v>trabajador</v>
      </c>
      <c r="E687" s="121">
        <f t="shared" ca="1" si="52"/>
        <v>36</v>
      </c>
      <c r="F687" s="121">
        <f t="shared" ca="1" si="53"/>
        <v>78.89</v>
      </c>
      <c r="G687" s="121">
        <f t="shared" ca="1" si="54"/>
        <v>1.77</v>
      </c>
    </row>
    <row r="688" spans="2:7" x14ac:dyDescent="0.25">
      <c r="B688" s="121">
        <v>670</v>
      </c>
      <c r="C688" s="121" t="str">
        <f t="shared" ca="1" si="50"/>
        <v>hombre</v>
      </c>
      <c r="D688" s="121" t="str">
        <f t="shared" ca="1" si="51"/>
        <v>operador</v>
      </c>
      <c r="E688" s="121">
        <f t="shared" ca="1" si="52"/>
        <v>21</v>
      </c>
      <c r="F688" s="121">
        <f t="shared" ca="1" si="53"/>
        <v>24.89</v>
      </c>
      <c r="G688" s="121">
        <f t="shared" ca="1" si="54"/>
        <v>1.24</v>
      </c>
    </row>
    <row r="689" spans="2:7" x14ac:dyDescent="0.25">
      <c r="B689" s="121">
        <v>671</v>
      </c>
      <c r="C689" s="121" t="str">
        <f t="shared" ca="1" si="50"/>
        <v>mujer</v>
      </c>
      <c r="D689" s="121" t="str">
        <f t="shared" ca="1" si="51"/>
        <v>profesionista</v>
      </c>
      <c r="E689" s="121">
        <f t="shared" ca="1" si="52"/>
        <v>33</v>
      </c>
      <c r="F689" s="121">
        <f t="shared" ca="1" si="53"/>
        <v>36.47</v>
      </c>
      <c r="G689" s="121">
        <f t="shared" ca="1" si="54"/>
        <v>1.72</v>
      </c>
    </row>
    <row r="690" spans="2:7" x14ac:dyDescent="0.25">
      <c r="B690" s="121">
        <v>672</v>
      </c>
      <c r="C690" s="121" t="str">
        <f t="shared" ca="1" si="50"/>
        <v>mujer</v>
      </c>
      <c r="D690" s="121" t="str">
        <f t="shared" ca="1" si="51"/>
        <v>profesionista</v>
      </c>
      <c r="E690" s="121">
        <f t="shared" ca="1" si="52"/>
        <v>54</v>
      </c>
      <c r="F690" s="121">
        <f t="shared" ca="1" si="53"/>
        <v>32.78</v>
      </c>
      <c r="G690" s="121">
        <f t="shared" ca="1" si="54"/>
        <v>1.51</v>
      </c>
    </row>
    <row r="691" spans="2:7" x14ac:dyDescent="0.25">
      <c r="B691" s="121">
        <v>673</v>
      </c>
      <c r="C691" s="121" t="str">
        <f t="shared" ca="1" si="50"/>
        <v>hombre</v>
      </c>
      <c r="D691" s="121" t="str">
        <f t="shared" ca="1" si="51"/>
        <v>operador</v>
      </c>
      <c r="E691" s="121">
        <f t="shared" ca="1" si="52"/>
        <v>80</v>
      </c>
      <c r="F691" s="121">
        <f t="shared" ca="1" si="53"/>
        <v>80.8</v>
      </c>
      <c r="G691" s="121">
        <f t="shared" ca="1" si="54"/>
        <v>1.92</v>
      </c>
    </row>
    <row r="692" spans="2:7" x14ac:dyDescent="0.25">
      <c r="B692" s="121">
        <v>674</v>
      </c>
      <c r="C692" s="121" t="str">
        <f t="shared" ca="1" si="50"/>
        <v>mujer</v>
      </c>
      <c r="D692" s="121" t="str">
        <f t="shared" ca="1" si="51"/>
        <v>profesionista</v>
      </c>
      <c r="E692" s="121">
        <f t="shared" ca="1" si="52"/>
        <v>31</v>
      </c>
      <c r="F692" s="121">
        <f t="shared" ca="1" si="53"/>
        <v>88.72</v>
      </c>
      <c r="G692" s="121">
        <f t="shared" ca="1" si="54"/>
        <v>1.92</v>
      </c>
    </row>
    <row r="693" spans="2:7" x14ac:dyDescent="0.25">
      <c r="B693" s="121">
        <v>675</v>
      </c>
      <c r="C693" s="121" t="str">
        <f t="shared" ca="1" si="50"/>
        <v>hombre</v>
      </c>
      <c r="D693" s="121" t="str">
        <f t="shared" ca="1" si="51"/>
        <v>funcionario</v>
      </c>
      <c r="E693" s="121">
        <f t="shared" ca="1" si="52"/>
        <v>62</v>
      </c>
      <c r="F693" s="121">
        <f t="shared" ca="1" si="53"/>
        <v>30.71</v>
      </c>
      <c r="G693" s="121">
        <f t="shared" ca="1" si="54"/>
        <v>1.07</v>
      </c>
    </row>
    <row r="694" spans="2:7" x14ac:dyDescent="0.25">
      <c r="B694" s="121">
        <v>676</v>
      </c>
      <c r="C694" s="121" t="str">
        <f t="shared" ca="1" si="50"/>
        <v>mujer</v>
      </c>
      <c r="D694" s="121" t="str">
        <f t="shared" ca="1" si="51"/>
        <v>comerciante</v>
      </c>
      <c r="E694" s="121">
        <f t="shared" ca="1" si="52"/>
        <v>87</v>
      </c>
      <c r="F694" s="121">
        <f t="shared" ca="1" si="53"/>
        <v>87.46</v>
      </c>
      <c r="G694" s="121">
        <f t="shared" ca="1" si="54"/>
        <v>1.36</v>
      </c>
    </row>
    <row r="695" spans="2:7" x14ac:dyDescent="0.25">
      <c r="B695" s="121">
        <v>677</v>
      </c>
      <c r="C695" s="121" t="str">
        <f t="shared" ca="1" si="50"/>
        <v>mujer</v>
      </c>
      <c r="D695" s="121" t="str">
        <f t="shared" ca="1" si="51"/>
        <v>operador</v>
      </c>
      <c r="E695" s="121">
        <f t="shared" ca="1" si="52"/>
        <v>66</v>
      </c>
      <c r="F695" s="121">
        <f t="shared" ca="1" si="53"/>
        <v>83.61</v>
      </c>
      <c r="G695" s="121">
        <f t="shared" ca="1" si="54"/>
        <v>1.86</v>
      </c>
    </row>
    <row r="696" spans="2:7" x14ac:dyDescent="0.25">
      <c r="B696" s="121">
        <v>678</v>
      </c>
      <c r="C696" s="121" t="str">
        <f t="shared" ca="1" si="50"/>
        <v>hombre</v>
      </c>
      <c r="D696" s="121" t="str">
        <f t="shared" ca="1" si="51"/>
        <v>trabajador</v>
      </c>
      <c r="E696" s="121">
        <f t="shared" ca="1" si="52"/>
        <v>69</v>
      </c>
      <c r="F696" s="121">
        <f t="shared" ca="1" si="53"/>
        <v>71.05</v>
      </c>
      <c r="G696" s="121">
        <f t="shared" ca="1" si="54"/>
        <v>1.93</v>
      </c>
    </row>
    <row r="697" spans="2:7" x14ac:dyDescent="0.25">
      <c r="B697" s="121">
        <v>679</v>
      </c>
      <c r="C697" s="121" t="str">
        <f t="shared" ca="1" si="50"/>
        <v>hombre</v>
      </c>
      <c r="D697" s="121" t="str">
        <f t="shared" ca="1" si="51"/>
        <v>comerciante</v>
      </c>
      <c r="E697" s="121">
        <f t="shared" ca="1" si="52"/>
        <v>81</v>
      </c>
      <c r="F697" s="121">
        <f t="shared" ca="1" si="53"/>
        <v>91.1</v>
      </c>
      <c r="G697" s="121">
        <f t="shared" ca="1" si="54"/>
        <v>1.72</v>
      </c>
    </row>
    <row r="698" spans="2:7" x14ac:dyDescent="0.25">
      <c r="B698" s="121">
        <v>680</v>
      </c>
      <c r="C698" s="121" t="str">
        <f t="shared" ca="1" si="50"/>
        <v>hombre</v>
      </c>
      <c r="D698" s="121" t="str">
        <f t="shared" ca="1" si="51"/>
        <v>operador</v>
      </c>
      <c r="E698" s="121">
        <f t="shared" ca="1" si="52"/>
        <v>83</v>
      </c>
      <c r="F698" s="121">
        <f t="shared" ca="1" si="53"/>
        <v>81.86</v>
      </c>
      <c r="G698" s="121">
        <f t="shared" ca="1" si="54"/>
        <v>1.61</v>
      </c>
    </row>
    <row r="699" spans="2:7" x14ac:dyDescent="0.25">
      <c r="B699" s="121">
        <v>681</v>
      </c>
      <c r="C699" s="121" t="str">
        <f t="shared" ca="1" si="50"/>
        <v>hombre</v>
      </c>
      <c r="D699" s="121" t="str">
        <f t="shared" ca="1" si="51"/>
        <v>trabajador</v>
      </c>
      <c r="E699" s="121">
        <f t="shared" ca="1" si="52"/>
        <v>12</v>
      </c>
      <c r="F699" s="121">
        <f t="shared" ca="1" si="53"/>
        <v>49.39</v>
      </c>
      <c r="G699" s="121">
        <f t="shared" ca="1" si="54"/>
        <v>1.25</v>
      </c>
    </row>
    <row r="700" spans="2:7" x14ac:dyDescent="0.25">
      <c r="B700" s="121">
        <v>682</v>
      </c>
      <c r="C700" s="121" t="str">
        <f t="shared" ca="1" si="50"/>
        <v>mujer</v>
      </c>
      <c r="D700" s="121" t="str">
        <f t="shared" ca="1" si="51"/>
        <v>profesionista</v>
      </c>
      <c r="E700" s="121">
        <f t="shared" ca="1" si="52"/>
        <v>81</v>
      </c>
      <c r="F700" s="121">
        <f t="shared" ca="1" si="53"/>
        <v>52.19</v>
      </c>
      <c r="G700" s="121">
        <f t="shared" ca="1" si="54"/>
        <v>1.67</v>
      </c>
    </row>
    <row r="701" spans="2:7" x14ac:dyDescent="0.25">
      <c r="B701" s="121">
        <v>683</v>
      </c>
      <c r="C701" s="121" t="str">
        <f t="shared" ca="1" si="50"/>
        <v>hombre</v>
      </c>
      <c r="D701" s="121" t="str">
        <f t="shared" ca="1" si="51"/>
        <v>profesionista</v>
      </c>
      <c r="E701" s="121">
        <f t="shared" ca="1" si="52"/>
        <v>45</v>
      </c>
      <c r="F701" s="121">
        <f t="shared" ca="1" si="53"/>
        <v>74.14</v>
      </c>
      <c r="G701" s="121">
        <f t="shared" ca="1" si="54"/>
        <v>1.56</v>
      </c>
    </row>
    <row r="702" spans="2:7" x14ac:dyDescent="0.25">
      <c r="B702" s="121">
        <v>684</v>
      </c>
      <c r="C702" s="121" t="str">
        <f t="shared" ca="1" si="50"/>
        <v>mujer</v>
      </c>
      <c r="D702" s="121" t="str">
        <f t="shared" ca="1" si="51"/>
        <v>funcionario</v>
      </c>
      <c r="E702" s="121">
        <f t="shared" ca="1" si="52"/>
        <v>61</v>
      </c>
      <c r="F702" s="121">
        <f t="shared" ca="1" si="53"/>
        <v>65.599999999999994</v>
      </c>
      <c r="G702" s="121">
        <f t="shared" ca="1" si="54"/>
        <v>1</v>
      </c>
    </row>
    <row r="703" spans="2:7" x14ac:dyDescent="0.25">
      <c r="B703" s="121">
        <v>685</v>
      </c>
      <c r="C703" s="121" t="str">
        <f t="shared" ca="1" si="50"/>
        <v>hombre</v>
      </c>
      <c r="D703" s="121" t="str">
        <f t="shared" ca="1" si="51"/>
        <v>comerciante</v>
      </c>
      <c r="E703" s="121">
        <f t="shared" ca="1" si="52"/>
        <v>82</v>
      </c>
      <c r="F703" s="121">
        <f t="shared" ca="1" si="53"/>
        <v>96.03</v>
      </c>
      <c r="G703" s="121">
        <f t="shared" ca="1" si="54"/>
        <v>1.87</v>
      </c>
    </row>
    <row r="704" spans="2:7" x14ac:dyDescent="0.25">
      <c r="B704" s="121">
        <v>686</v>
      </c>
      <c r="C704" s="121" t="str">
        <f t="shared" ca="1" si="50"/>
        <v>mujer</v>
      </c>
      <c r="D704" s="121" t="str">
        <f t="shared" ca="1" si="51"/>
        <v>operador</v>
      </c>
      <c r="E704" s="121">
        <f t="shared" ca="1" si="52"/>
        <v>62</v>
      </c>
      <c r="F704" s="121">
        <f t="shared" ca="1" si="53"/>
        <v>84.41</v>
      </c>
      <c r="G704" s="121">
        <f t="shared" ca="1" si="54"/>
        <v>1.52</v>
      </c>
    </row>
    <row r="705" spans="2:7" x14ac:dyDescent="0.25">
      <c r="B705" s="121">
        <v>687</v>
      </c>
      <c r="C705" s="121" t="str">
        <f t="shared" ca="1" si="50"/>
        <v>mujer</v>
      </c>
      <c r="D705" s="121" t="str">
        <f t="shared" ca="1" si="51"/>
        <v>comerciante</v>
      </c>
      <c r="E705" s="121">
        <f t="shared" ca="1" si="52"/>
        <v>90</v>
      </c>
      <c r="F705" s="121">
        <f t="shared" ca="1" si="53"/>
        <v>55.22</v>
      </c>
      <c r="G705" s="121">
        <f t="shared" ca="1" si="54"/>
        <v>1.06</v>
      </c>
    </row>
    <row r="706" spans="2:7" x14ac:dyDescent="0.25">
      <c r="B706" s="121">
        <v>688</v>
      </c>
      <c r="C706" s="121" t="str">
        <f t="shared" ca="1" si="50"/>
        <v>mujer</v>
      </c>
      <c r="D706" s="121" t="str">
        <f t="shared" ca="1" si="51"/>
        <v>operador</v>
      </c>
      <c r="E706" s="121">
        <f t="shared" ca="1" si="52"/>
        <v>72</v>
      </c>
      <c r="F706" s="121">
        <f t="shared" ca="1" si="53"/>
        <v>50.02</v>
      </c>
      <c r="G706" s="121">
        <f t="shared" ca="1" si="54"/>
        <v>1.42</v>
      </c>
    </row>
    <row r="707" spans="2:7" x14ac:dyDescent="0.25">
      <c r="B707" s="121">
        <v>689</v>
      </c>
      <c r="C707" s="121" t="str">
        <f t="shared" ca="1" si="50"/>
        <v>mujer</v>
      </c>
      <c r="D707" s="121" t="str">
        <f t="shared" ca="1" si="51"/>
        <v>funcionario</v>
      </c>
      <c r="E707" s="121">
        <f t="shared" ca="1" si="52"/>
        <v>88</v>
      </c>
      <c r="F707" s="121">
        <f t="shared" ca="1" si="53"/>
        <v>99.71</v>
      </c>
      <c r="G707" s="121">
        <f t="shared" ca="1" si="54"/>
        <v>1.04</v>
      </c>
    </row>
    <row r="708" spans="2:7" x14ac:dyDescent="0.25">
      <c r="B708" s="121">
        <v>690</v>
      </c>
      <c r="C708" s="121" t="str">
        <f t="shared" ca="1" si="50"/>
        <v>hombre</v>
      </c>
      <c r="D708" s="121" t="str">
        <f t="shared" ca="1" si="51"/>
        <v>funcionario</v>
      </c>
      <c r="E708" s="121">
        <f t="shared" ca="1" si="52"/>
        <v>29</v>
      </c>
      <c r="F708" s="121">
        <f t="shared" ca="1" si="53"/>
        <v>52.38</v>
      </c>
      <c r="G708" s="121">
        <f t="shared" ca="1" si="54"/>
        <v>1.51</v>
      </c>
    </row>
    <row r="709" spans="2:7" x14ac:dyDescent="0.25">
      <c r="B709" s="121">
        <v>691</v>
      </c>
      <c r="C709" s="121" t="str">
        <f t="shared" ca="1" si="50"/>
        <v>mujer</v>
      </c>
      <c r="D709" s="121" t="str">
        <f t="shared" ca="1" si="51"/>
        <v>profesionista</v>
      </c>
      <c r="E709" s="121">
        <f t="shared" ca="1" si="52"/>
        <v>66</v>
      </c>
      <c r="F709" s="121">
        <f t="shared" ca="1" si="53"/>
        <v>59.1</v>
      </c>
      <c r="G709" s="121">
        <f t="shared" ca="1" si="54"/>
        <v>1.92</v>
      </c>
    </row>
    <row r="710" spans="2:7" x14ac:dyDescent="0.25">
      <c r="B710" s="121">
        <v>692</v>
      </c>
      <c r="C710" s="121" t="str">
        <f t="shared" ca="1" si="50"/>
        <v>mujer</v>
      </c>
      <c r="D710" s="121" t="str">
        <f t="shared" ca="1" si="51"/>
        <v>profesionista</v>
      </c>
      <c r="E710" s="121">
        <f t="shared" ca="1" si="52"/>
        <v>69</v>
      </c>
      <c r="F710" s="121">
        <f t="shared" ca="1" si="53"/>
        <v>48.99</v>
      </c>
      <c r="G710" s="121">
        <f t="shared" ca="1" si="54"/>
        <v>1.19</v>
      </c>
    </row>
    <row r="711" spans="2:7" x14ac:dyDescent="0.25">
      <c r="B711" s="121">
        <v>693</v>
      </c>
      <c r="C711" s="121" t="str">
        <f t="shared" ca="1" si="50"/>
        <v>mujer</v>
      </c>
      <c r="D711" s="121" t="str">
        <f t="shared" ca="1" si="51"/>
        <v>profesionista</v>
      </c>
      <c r="E711" s="121">
        <f t="shared" ca="1" si="52"/>
        <v>79</v>
      </c>
      <c r="F711" s="121">
        <f t="shared" ca="1" si="53"/>
        <v>87.01</v>
      </c>
      <c r="G711" s="121">
        <f t="shared" ca="1" si="54"/>
        <v>1.01</v>
      </c>
    </row>
    <row r="712" spans="2:7" x14ac:dyDescent="0.25">
      <c r="B712" s="121">
        <v>694</v>
      </c>
      <c r="C712" s="121" t="str">
        <f t="shared" ca="1" si="50"/>
        <v>mujer</v>
      </c>
      <c r="D712" s="121" t="str">
        <f t="shared" ca="1" si="51"/>
        <v>trabajador</v>
      </c>
      <c r="E712" s="121">
        <f t="shared" ca="1" si="52"/>
        <v>70</v>
      </c>
      <c r="F712" s="121">
        <f t="shared" ca="1" si="53"/>
        <v>64.77</v>
      </c>
      <c r="G712" s="121">
        <f t="shared" ca="1" si="54"/>
        <v>1.68</v>
      </c>
    </row>
    <row r="713" spans="2:7" x14ac:dyDescent="0.25">
      <c r="B713" s="121">
        <v>695</v>
      </c>
      <c r="C713" s="121" t="str">
        <f t="shared" ca="1" si="50"/>
        <v>hombre</v>
      </c>
      <c r="D713" s="121" t="str">
        <f t="shared" ca="1" si="51"/>
        <v>comerciante</v>
      </c>
      <c r="E713" s="121">
        <f t="shared" ca="1" si="52"/>
        <v>27</v>
      </c>
      <c r="F713" s="121">
        <f t="shared" ca="1" si="53"/>
        <v>91.21</v>
      </c>
      <c r="G713" s="121">
        <f t="shared" ca="1" si="54"/>
        <v>1.85</v>
      </c>
    </row>
    <row r="714" spans="2:7" x14ac:dyDescent="0.25">
      <c r="B714" s="121">
        <v>696</v>
      </c>
      <c r="C714" s="121" t="str">
        <f t="shared" ca="1" si="50"/>
        <v>hombre</v>
      </c>
      <c r="D714" s="121" t="str">
        <f t="shared" ca="1" si="51"/>
        <v>funcionario</v>
      </c>
      <c r="E714" s="121">
        <f t="shared" ca="1" si="52"/>
        <v>33</v>
      </c>
      <c r="F714" s="121">
        <f t="shared" ca="1" si="53"/>
        <v>68.010000000000005</v>
      </c>
      <c r="G714" s="121">
        <f t="shared" ca="1" si="54"/>
        <v>1.62</v>
      </c>
    </row>
    <row r="715" spans="2:7" x14ac:dyDescent="0.25">
      <c r="B715" s="121">
        <v>697</v>
      </c>
      <c r="C715" s="121" t="str">
        <f t="shared" ca="1" si="50"/>
        <v>hombre</v>
      </c>
      <c r="D715" s="121" t="str">
        <f t="shared" ca="1" si="51"/>
        <v>funcionario</v>
      </c>
      <c r="E715" s="121">
        <f t="shared" ca="1" si="52"/>
        <v>45</v>
      </c>
      <c r="F715" s="121">
        <f t="shared" ca="1" si="53"/>
        <v>35.43</v>
      </c>
      <c r="G715" s="121">
        <f t="shared" ca="1" si="54"/>
        <v>1.9</v>
      </c>
    </row>
    <row r="716" spans="2:7" x14ac:dyDescent="0.25">
      <c r="B716" s="121">
        <v>698</v>
      </c>
      <c r="C716" s="121" t="str">
        <f t="shared" ca="1" si="50"/>
        <v>hombre</v>
      </c>
      <c r="D716" s="121" t="str">
        <f t="shared" ca="1" si="51"/>
        <v>operador</v>
      </c>
      <c r="E716" s="121">
        <f t="shared" ca="1" si="52"/>
        <v>43</v>
      </c>
      <c r="F716" s="121">
        <f t="shared" ca="1" si="53"/>
        <v>31.55</v>
      </c>
      <c r="G716" s="121">
        <f t="shared" ca="1" si="54"/>
        <v>1.36</v>
      </c>
    </row>
    <row r="717" spans="2:7" x14ac:dyDescent="0.25">
      <c r="B717" s="121">
        <v>699</v>
      </c>
      <c r="C717" s="121" t="str">
        <f t="shared" ca="1" si="50"/>
        <v>hombre</v>
      </c>
      <c r="D717" s="121" t="str">
        <f t="shared" ca="1" si="51"/>
        <v>funcionario</v>
      </c>
      <c r="E717" s="121">
        <f t="shared" ca="1" si="52"/>
        <v>89</v>
      </c>
      <c r="F717" s="121">
        <f t="shared" ca="1" si="53"/>
        <v>70.17</v>
      </c>
      <c r="G717" s="121">
        <f t="shared" ca="1" si="54"/>
        <v>1.44</v>
      </c>
    </row>
    <row r="718" spans="2:7" x14ac:dyDescent="0.25">
      <c r="B718" s="121">
        <v>700</v>
      </c>
      <c r="C718" s="121" t="str">
        <f t="shared" ca="1" si="50"/>
        <v>hombre</v>
      </c>
      <c r="D718" s="121" t="str">
        <f t="shared" ca="1" si="51"/>
        <v>funcionario</v>
      </c>
      <c r="E718" s="121">
        <f t="shared" ca="1" si="52"/>
        <v>36</v>
      </c>
      <c r="F718" s="121">
        <f t="shared" ca="1" si="53"/>
        <v>37.86</v>
      </c>
      <c r="G718" s="121">
        <f t="shared" ca="1" si="54"/>
        <v>1.81</v>
      </c>
    </row>
    <row r="719" spans="2:7" x14ac:dyDescent="0.25">
      <c r="B719" s="121">
        <v>701</v>
      </c>
      <c r="C719" s="121" t="str">
        <f t="shared" ca="1" si="50"/>
        <v>mujer</v>
      </c>
      <c r="D719" s="121" t="str">
        <f t="shared" ca="1" si="51"/>
        <v>profesionista</v>
      </c>
      <c r="E719" s="121">
        <f t="shared" ca="1" si="52"/>
        <v>73</v>
      </c>
      <c r="F719" s="121">
        <f t="shared" ca="1" si="53"/>
        <v>40.020000000000003</v>
      </c>
      <c r="G719" s="121">
        <f t="shared" ca="1" si="54"/>
        <v>1.51</v>
      </c>
    </row>
    <row r="720" spans="2:7" x14ac:dyDescent="0.25">
      <c r="B720" s="121">
        <v>702</v>
      </c>
      <c r="C720" s="121" t="str">
        <f t="shared" ca="1" si="50"/>
        <v>mujer</v>
      </c>
      <c r="D720" s="121" t="str">
        <f t="shared" ca="1" si="51"/>
        <v>funcionario</v>
      </c>
      <c r="E720" s="121">
        <f t="shared" ca="1" si="52"/>
        <v>12</v>
      </c>
      <c r="F720" s="121">
        <f t="shared" ca="1" si="53"/>
        <v>91.9</v>
      </c>
      <c r="G720" s="121">
        <f t="shared" ca="1" si="54"/>
        <v>1.86</v>
      </c>
    </row>
    <row r="721" spans="2:7" x14ac:dyDescent="0.25">
      <c r="B721" s="121">
        <v>703</v>
      </c>
      <c r="C721" s="121" t="str">
        <f t="shared" ca="1" si="50"/>
        <v>mujer</v>
      </c>
      <c r="D721" s="121" t="str">
        <f t="shared" ca="1" si="51"/>
        <v>profesionista</v>
      </c>
      <c r="E721" s="121">
        <f t="shared" ca="1" si="52"/>
        <v>79</v>
      </c>
      <c r="F721" s="121">
        <f t="shared" ca="1" si="53"/>
        <v>94.38</v>
      </c>
      <c r="G721" s="121">
        <f t="shared" ca="1" si="54"/>
        <v>1.86</v>
      </c>
    </row>
    <row r="722" spans="2:7" x14ac:dyDescent="0.25">
      <c r="B722" s="121">
        <v>704</v>
      </c>
      <c r="C722" s="121" t="str">
        <f t="shared" ca="1" si="50"/>
        <v>mujer</v>
      </c>
      <c r="D722" s="121" t="str">
        <f t="shared" ca="1" si="51"/>
        <v>funcionario</v>
      </c>
      <c r="E722" s="121">
        <f t="shared" ca="1" si="52"/>
        <v>39</v>
      </c>
      <c r="F722" s="121">
        <f t="shared" ca="1" si="53"/>
        <v>37.32</v>
      </c>
      <c r="G722" s="121">
        <f t="shared" ca="1" si="54"/>
        <v>1.67</v>
      </c>
    </row>
    <row r="723" spans="2:7" x14ac:dyDescent="0.25">
      <c r="B723" s="121">
        <v>705</v>
      </c>
      <c r="C723" s="121" t="str">
        <f t="shared" ca="1" si="50"/>
        <v>mujer</v>
      </c>
      <c r="D723" s="121" t="str">
        <f t="shared" ca="1" si="51"/>
        <v>trabajador</v>
      </c>
      <c r="E723" s="121">
        <f t="shared" ca="1" si="52"/>
        <v>34</v>
      </c>
      <c r="F723" s="121">
        <f t="shared" ca="1" si="53"/>
        <v>81.13</v>
      </c>
      <c r="G723" s="121">
        <f t="shared" ca="1" si="54"/>
        <v>1.73</v>
      </c>
    </row>
    <row r="724" spans="2:7" x14ac:dyDescent="0.25">
      <c r="B724" s="121">
        <v>706</v>
      </c>
      <c r="C724" s="121" t="str">
        <f t="shared" ref="C724:C787" ca="1" si="55">IF(RANDBETWEEN(0,1)=0,"mujer","hombre")</f>
        <v>mujer</v>
      </c>
      <c r="D724" s="121" t="str">
        <f t="shared" ref="D724:D787" ca="1" si="56">CHOOSE(RANDBETWEEN(1,5), $Q$19,$Q$20,$Q$21,$Q$22,$Q$23,$Q$24)</f>
        <v>trabajador</v>
      </c>
      <c r="E724" s="121">
        <f t="shared" ref="E724:E787" ca="1" si="57">RANDBETWEEN(10,90)</f>
        <v>59</v>
      </c>
      <c r="F724" s="121">
        <f t="shared" ref="F724:F787" ca="1" si="58">RANDBETWEEN(2000,10000)/100</f>
        <v>40.630000000000003</v>
      </c>
      <c r="G724" s="121">
        <f t="shared" ref="G724:G787" ca="1" si="59">RANDBETWEEN(100,200)/100</f>
        <v>1.92</v>
      </c>
    </row>
    <row r="725" spans="2:7" x14ac:dyDescent="0.25">
      <c r="B725" s="121">
        <v>707</v>
      </c>
      <c r="C725" s="121" t="str">
        <f t="shared" ca="1" si="55"/>
        <v>hombre</v>
      </c>
      <c r="D725" s="121" t="str">
        <f t="shared" ca="1" si="56"/>
        <v>trabajador</v>
      </c>
      <c r="E725" s="121">
        <f t="shared" ca="1" si="57"/>
        <v>65</v>
      </c>
      <c r="F725" s="121">
        <f t="shared" ca="1" si="58"/>
        <v>87.71</v>
      </c>
      <c r="G725" s="121">
        <f t="shared" ca="1" si="59"/>
        <v>1.39</v>
      </c>
    </row>
    <row r="726" spans="2:7" x14ac:dyDescent="0.25">
      <c r="B726" s="121">
        <v>708</v>
      </c>
      <c r="C726" s="121" t="str">
        <f t="shared" ca="1" si="55"/>
        <v>mujer</v>
      </c>
      <c r="D726" s="121" t="str">
        <f t="shared" ca="1" si="56"/>
        <v>profesionista</v>
      </c>
      <c r="E726" s="121">
        <f t="shared" ca="1" si="57"/>
        <v>43</v>
      </c>
      <c r="F726" s="121">
        <f t="shared" ca="1" si="58"/>
        <v>44.04</v>
      </c>
      <c r="G726" s="121">
        <f t="shared" ca="1" si="59"/>
        <v>1.53</v>
      </c>
    </row>
    <row r="727" spans="2:7" x14ac:dyDescent="0.25">
      <c r="B727" s="121">
        <v>709</v>
      </c>
      <c r="C727" s="121" t="str">
        <f t="shared" ca="1" si="55"/>
        <v>hombre</v>
      </c>
      <c r="D727" s="121" t="str">
        <f t="shared" ca="1" si="56"/>
        <v>operador</v>
      </c>
      <c r="E727" s="121">
        <f t="shared" ca="1" si="57"/>
        <v>84</v>
      </c>
      <c r="F727" s="121">
        <f t="shared" ca="1" si="58"/>
        <v>92.13</v>
      </c>
      <c r="G727" s="121">
        <f t="shared" ca="1" si="59"/>
        <v>1.87</v>
      </c>
    </row>
    <row r="728" spans="2:7" x14ac:dyDescent="0.25">
      <c r="B728" s="121">
        <v>710</v>
      </c>
      <c r="C728" s="121" t="str">
        <f t="shared" ca="1" si="55"/>
        <v>hombre</v>
      </c>
      <c r="D728" s="121" t="str">
        <f t="shared" ca="1" si="56"/>
        <v>comerciante</v>
      </c>
      <c r="E728" s="121">
        <f t="shared" ca="1" si="57"/>
        <v>60</v>
      </c>
      <c r="F728" s="121">
        <f t="shared" ca="1" si="58"/>
        <v>46.56</v>
      </c>
      <c r="G728" s="121">
        <f t="shared" ca="1" si="59"/>
        <v>1.99</v>
      </c>
    </row>
    <row r="729" spans="2:7" x14ac:dyDescent="0.25">
      <c r="B729" s="121">
        <v>711</v>
      </c>
      <c r="C729" s="121" t="str">
        <f t="shared" ca="1" si="55"/>
        <v>mujer</v>
      </c>
      <c r="D729" s="121" t="str">
        <f t="shared" ca="1" si="56"/>
        <v>operador</v>
      </c>
      <c r="E729" s="121">
        <f t="shared" ca="1" si="57"/>
        <v>22</v>
      </c>
      <c r="F729" s="121">
        <f t="shared" ca="1" si="58"/>
        <v>71.64</v>
      </c>
      <c r="G729" s="121">
        <f t="shared" ca="1" si="59"/>
        <v>1.07</v>
      </c>
    </row>
    <row r="730" spans="2:7" x14ac:dyDescent="0.25">
      <c r="B730" s="121">
        <v>712</v>
      </c>
      <c r="C730" s="121" t="str">
        <f t="shared" ca="1" si="55"/>
        <v>hombre</v>
      </c>
      <c r="D730" s="121" t="str">
        <f t="shared" ca="1" si="56"/>
        <v>comerciante</v>
      </c>
      <c r="E730" s="121">
        <f t="shared" ca="1" si="57"/>
        <v>71</v>
      </c>
      <c r="F730" s="121">
        <f t="shared" ca="1" si="58"/>
        <v>22.92</v>
      </c>
      <c r="G730" s="121">
        <f t="shared" ca="1" si="59"/>
        <v>1.17</v>
      </c>
    </row>
    <row r="731" spans="2:7" x14ac:dyDescent="0.25">
      <c r="B731" s="121">
        <v>713</v>
      </c>
      <c r="C731" s="121" t="str">
        <f t="shared" ca="1" si="55"/>
        <v>hombre</v>
      </c>
      <c r="D731" s="121" t="str">
        <f t="shared" ca="1" si="56"/>
        <v>trabajador</v>
      </c>
      <c r="E731" s="121">
        <f t="shared" ca="1" si="57"/>
        <v>35</v>
      </c>
      <c r="F731" s="121">
        <f t="shared" ca="1" si="58"/>
        <v>72.819999999999993</v>
      </c>
      <c r="G731" s="121">
        <f t="shared" ca="1" si="59"/>
        <v>1.68</v>
      </c>
    </row>
    <row r="732" spans="2:7" x14ac:dyDescent="0.25">
      <c r="B732" s="121">
        <v>714</v>
      </c>
      <c r="C732" s="121" t="str">
        <f t="shared" ca="1" si="55"/>
        <v>hombre</v>
      </c>
      <c r="D732" s="121" t="str">
        <f t="shared" ca="1" si="56"/>
        <v>trabajador</v>
      </c>
      <c r="E732" s="121">
        <f t="shared" ca="1" si="57"/>
        <v>77</v>
      </c>
      <c r="F732" s="121">
        <f t="shared" ca="1" si="58"/>
        <v>29.24</v>
      </c>
      <c r="G732" s="121">
        <f t="shared" ca="1" si="59"/>
        <v>1.76</v>
      </c>
    </row>
    <row r="733" spans="2:7" x14ac:dyDescent="0.25">
      <c r="B733" s="121">
        <v>715</v>
      </c>
      <c r="C733" s="121" t="str">
        <f t="shared" ca="1" si="55"/>
        <v>mujer</v>
      </c>
      <c r="D733" s="121" t="str">
        <f t="shared" ca="1" si="56"/>
        <v>comerciante</v>
      </c>
      <c r="E733" s="121">
        <f t="shared" ca="1" si="57"/>
        <v>10</v>
      </c>
      <c r="F733" s="121">
        <f t="shared" ca="1" si="58"/>
        <v>91.49</v>
      </c>
      <c r="G733" s="121">
        <f t="shared" ca="1" si="59"/>
        <v>1.47</v>
      </c>
    </row>
    <row r="734" spans="2:7" x14ac:dyDescent="0.25">
      <c r="B734" s="121">
        <v>716</v>
      </c>
      <c r="C734" s="121" t="str">
        <f t="shared" ca="1" si="55"/>
        <v>hombre</v>
      </c>
      <c r="D734" s="121" t="str">
        <f t="shared" ca="1" si="56"/>
        <v>trabajador</v>
      </c>
      <c r="E734" s="121">
        <f t="shared" ca="1" si="57"/>
        <v>22</v>
      </c>
      <c r="F734" s="121">
        <f t="shared" ca="1" si="58"/>
        <v>64.64</v>
      </c>
      <c r="G734" s="121">
        <f t="shared" ca="1" si="59"/>
        <v>1.69</v>
      </c>
    </row>
    <row r="735" spans="2:7" x14ac:dyDescent="0.25">
      <c r="B735" s="121">
        <v>717</v>
      </c>
      <c r="C735" s="121" t="str">
        <f t="shared" ca="1" si="55"/>
        <v>mujer</v>
      </c>
      <c r="D735" s="121" t="str">
        <f t="shared" ca="1" si="56"/>
        <v>profesionista</v>
      </c>
      <c r="E735" s="121">
        <f t="shared" ca="1" si="57"/>
        <v>36</v>
      </c>
      <c r="F735" s="121">
        <f t="shared" ca="1" si="58"/>
        <v>47.22</v>
      </c>
      <c r="G735" s="121">
        <f t="shared" ca="1" si="59"/>
        <v>1.75</v>
      </c>
    </row>
    <row r="736" spans="2:7" x14ac:dyDescent="0.25">
      <c r="B736" s="121">
        <v>718</v>
      </c>
      <c r="C736" s="121" t="str">
        <f t="shared" ca="1" si="55"/>
        <v>hombre</v>
      </c>
      <c r="D736" s="121" t="str">
        <f t="shared" ca="1" si="56"/>
        <v>trabajador</v>
      </c>
      <c r="E736" s="121">
        <f t="shared" ca="1" si="57"/>
        <v>75</v>
      </c>
      <c r="F736" s="121">
        <f t="shared" ca="1" si="58"/>
        <v>45.34</v>
      </c>
      <c r="G736" s="121">
        <f t="shared" ca="1" si="59"/>
        <v>1.85</v>
      </c>
    </row>
    <row r="737" spans="2:7" x14ac:dyDescent="0.25">
      <c r="B737" s="121">
        <v>719</v>
      </c>
      <c r="C737" s="121" t="str">
        <f t="shared" ca="1" si="55"/>
        <v>mujer</v>
      </c>
      <c r="D737" s="121" t="str">
        <f t="shared" ca="1" si="56"/>
        <v>funcionario</v>
      </c>
      <c r="E737" s="121">
        <f t="shared" ca="1" si="57"/>
        <v>23</v>
      </c>
      <c r="F737" s="121">
        <f t="shared" ca="1" si="58"/>
        <v>87.57</v>
      </c>
      <c r="G737" s="121">
        <f t="shared" ca="1" si="59"/>
        <v>1.48</v>
      </c>
    </row>
    <row r="738" spans="2:7" x14ac:dyDescent="0.25">
      <c r="B738" s="121">
        <v>720</v>
      </c>
      <c r="C738" s="121" t="str">
        <f t="shared" ca="1" si="55"/>
        <v>mujer</v>
      </c>
      <c r="D738" s="121" t="str">
        <f t="shared" ca="1" si="56"/>
        <v>trabajador</v>
      </c>
      <c r="E738" s="121">
        <f t="shared" ca="1" si="57"/>
        <v>25</v>
      </c>
      <c r="F738" s="121">
        <f t="shared" ca="1" si="58"/>
        <v>20.09</v>
      </c>
      <c r="G738" s="121">
        <f t="shared" ca="1" si="59"/>
        <v>1.26</v>
      </c>
    </row>
    <row r="739" spans="2:7" x14ac:dyDescent="0.25">
      <c r="B739" s="121">
        <v>721</v>
      </c>
      <c r="C739" s="121" t="str">
        <f t="shared" ca="1" si="55"/>
        <v>hombre</v>
      </c>
      <c r="D739" s="121" t="str">
        <f t="shared" ca="1" si="56"/>
        <v>trabajador</v>
      </c>
      <c r="E739" s="121">
        <f t="shared" ca="1" si="57"/>
        <v>14</v>
      </c>
      <c r="F739" s="121">
        <f t="shared" ca="1" si="58"/>
        <v>90.56</v>
      </c>
      <c r="G739" s="121">
        <f t="shared" ca="1" si="59"/>
        <v>1.31</v>
      </c>
    </row>
    <row r="740" spans="2:7" x14ac:dyDescent="0.25">
      <c r="B740" s="121">
        <v>722</v>
      </c>
      <c r="C740" s="121" t="str">
        <f t="shared" ca="1" si="55"/>
        <v>mujer</v>
      </c>
      <c r="D740" s="121" t="str">
        <f t="shared" ca="1" si="56"/>
        <v>comerciante</v>
      </c>
      <c r="E740" s="121">
        <f t="shared" ca="1" si="57"/>
        <v>59</v>
      </c>
      <c r="F740" s="121">
        <f t="shared" ca="1" si="58"/>
        <v>76.73</v>
      </c>
      <c r="G740" s="121">
        <f t="shared" ca="1" si="59"/>
        <v>1.08</v>
      </c>
    </row>
    <row r="741" spans="2:7" x14ac:dyDescent="0.25">
      <c r="B741" s="121">
        <v>723</v>
      </c>
      <c r="C741" s="121" t="str">
        <f t="shared" ca="1" si="55"/>
        <v>hombre</v>
      </c>
      <c r="D741" s="121" t="str">
        <f t="shared" ca="1" si="56"/>
        <v>comerciante</v>
      </c>
      <c r="E741" s="121">
        <f t="shared" ca="1" si="57"/>
        <v>28</v>
      </c>
      <c r="F741" s="121">
        <f t="shared" ca="1" si="58"/>
        <v>67.430000000000007</v>
      </c>
      <c r="G741" s="121">
        <f t="shared" ca="1" si="59"/>
        <v>1.45</v>
      </c>
    </row>
    <row r="742" spans="2:7" x14ac:dyDescent="0.25">
      <c r="B742" s="121">
        <v>724</v>
      </c>
      <c r="C742" s="121" t="str">
        <f t="shared" ca="1" si="55"/>
        <v>mujer</v>
      </c>
      <c r="D742" s="121" t="str">
        <f t="shared" ca="1" si="56"/>
        <v>operador</v>
      </c>
      <c r="E742" s="121">
        <f t="shared" ca="1" si="57"/>
        <v>26</v>
      </c>
      <c r="F742" s="121">
        <f t="shared" ca="1" si="58"/>
        <v>88.55</v>
      </c>
      <c r="G742" s="121">
        <f t="shared" ca="1" si="59"/>
        <v>1.02</v>
      </c>
    </row>
    <row r="743" spans="2:7" x14ac:dyDescent="0.25">
      <c r="B743" s="121">
        <v>725</v>
      </c>
      <c r="C743" s="121" t="str">
        <f t="shared" ca="1" si="55"/>
        <v>mujer</v>
      </c>
      <c r="D743" s="121" t="str">
        <f t="shared" ca="1" si="56"/>
        <v>profesionista</v>
      </c>
      <c r="E743" s="121">
        <f t="shared" ca="1" si="57"/>
        <v>63</v>
      </c>
      <c r="F743" s="121">
        <f t="shared" ca="1" si="58"/>
        <v>36.700000000000003</v>
      </c>
      <c r="G743" s="121">
        <f t="shared" ca="1" si="59"/>
        <v>1.69</v>
      </c>
    </row>
    <row r="744" spans="2:7" x14ac:dyDescent="0.25">
      <c r="B744" s="121">
        <v>726</v>
      </c>
      <c r="C744" s="121" t="str">
        <f t="shared" ca="1" si="55"/>
        <v>hombre</v>
      </c>
      <c r="D744" s="121" t="str">
        <f t="shared" ca="1" si="56"/>
        <v>comerciante</v>
      </c>
      <c r="E744" s="121">
        <f t="shared" ca="1" si="57"/>
        <v>89</v>
      </c>
      <c r="F744" s="121">
        <f t="shared" ca="1" si="58"/>
        <v>92.29</v>
      </c>
      <c r="G744" s="121">
        <f t="shared" ca="1" si="59"/>
        <v>1.68</v>
      </c>
    </row>
    <row r="745" spans="2:7" x14ac:dyDescent="0.25">
      <c r="B745" s="121">
        <v>727</v>
      </c>
      <c r="C745" s="121" t="str">
        <f t="shared" ca="1" si="55"/>
        <v>hombre</v>
      </c>
      <c r="D745" s="121" t="str">
        <f t="shared" ca="1" si="56"/>
        <v>operador</v>
      </c>
      <c r="E745" s="121">
        <f t="shared" ca="1" si="57"/>
        <v>71</v>
      </c>
      <c r="F745" s="121">
        <f t="shared" ca="1" si="58"/>
        <v>23.14</v>
      </c>
      <c r="G745" s="121">
        <f t="shared" ca="1" si="59"/>
        <v>1.34</v>
      </c>
    </row>
    <row r="746" spans="2:7" x14ac:dyDescent="0.25">
      <c r="B746" s="121">
        <v>728</v>
      </c>
      <c r="C746" s="121" t="str">
        <f t="shared" ca="1" si="55"/>
        <v>hombre</v>
      </c>
      <c r="D746" s="121" t="str">
        <f t="shared" ca="1" si="56"/>
        <v>profesionista</v>
      </c>
      <c r="E746" s="121">
        <f t="shared" ca="1" si="57"/>
        <v>10</v>
      </c>
      <c r="F746" s="121">
        <f t="shared" ca="1" si="58"/>
        <v>61.06</v>
      </c>
      <c r="G746" s="121">
        <f t="shared" ca="1" si="59"/>
        <v>1.94</v>
      </c>
    </row>
    <row r="747" spans="2:7" x14ac:dyDescent="0.25">
      <c r="B747" s="121">
        <v>729</v>
      </c>
      <c r="C747" s="121" t="str">
        <f t="shared" ca="1" si="55"/>
        <v>hombre</v>
      </c>
      <c r="D747" s="121" t="str">
        <f t="shared" ca="1" si="56"/>
        <v>funcionario</v>
      </c>
      <c r="E747" s="121">
        <f t="shared" ca="1" si="57"/>
        <v>45</v>
      </c>
      <c r="F747" s="121">
        <f t="shared" ca="1" si="58"/>
        <v>81.180000000000007</v>
      </c>
      <c r="G747" s="121">
        <f t="shared" ca="1" si="59"/>
        <v>1.7</v>
      </c>
    </row>
    <row r="748" spans="2:7" x14ac:dyDescent="0.25">
      <c r="B748" s="121">
        <v>730</v>
      </c>
      <c r="C748" s="121" t="str">
        <f t="shared" ca="1" si="55"/>
        <v>mujer</v>
      </c>
      <c r="D748" s="121" t="str">
        <f t="shared" ca="1" si="56"/>
        <v>comerciante</v>
      </c>
      <c r="E748" s="121">
        <f t="shared" ca="1" si="57"/>
        <v>73</v>
      </c>
      <c r="F748" s="121">
        <f t="shared" ca="1" si="58"/>
        <v>69.12</v>
      </c>
      <c r="G748" s="121">
        <f t="shared" ca="1" si="59"/>
        <v>1.0900000000000001</v>
      </c>
    </row>
    <row r="749" spans="2:7" x14ac:dyDescent="0.25">
      <c r="B749" s="121">
        <v>731</v>
      </c>
      <c r="C749" s="121" t="str">
        <f t="shared" ca="1" si="55"/>
        <v>hombre</v>
      </c>
      <c r="D749" s="121" t="str">
        <f t="shared" ca="1" si="56"/>
        <v>operador</v>
      </c>
      <c r="E749" s="121">
        <f t="shared" ca="1" si="57"/>
        <v>64</v>
      </c>
      <c r="F749" s="121">
        <f t="shared" ca="1" si="58"/>
        <v>77.92</v>
      </c>
      <c r="G749" s="121">
        <f t="shared" ca="1" si="59"/>
        <v>1.93</v>
      </c>
    </row>
    <row r="750" spans="2:7" x14ac:dyDescent="0.25">
      <c r="B750" s="121">
        <v>732</v>
      </c>
      <c r="C750" s="121" t="str">
        <f t="shared" ca="1" si="55"/>
        <v>hombre</v>
      </c>
      <c r="D750" s="121" t="str">
        <f t="shared" ca="1" si="56"/>
        <v>operador</v>
      </c>
      <c r="E750" s="121">
        <f t="shared" ca="1" si="57"/>
        <v>17</v>
      </c>
      <c r="F750" s="121">
        <f t="shared" ca="1" si="58"/>
        <v>66.3</v>
      </c>
      <c r="G750" s="121">
        <f t="shared" ca="1" si="59"/>
        <v>1.08</v>
      </c>
    </row>
    <row r="751" spans="2:7" x14ac:dyDescent="0.25">
      <c r="B751" s="121">
        <v>733</v>
      </c>
      <c r="C751" s="121" t="str">
        <f t="shared" ca="1" si="55"/>
        <v>hombre</v>
      </c>
      <c r="D751" s="121" t="str">
        <f t="shared" ca="1" si="56"/>
        <v>funcionario</v>
      </c>
      <c r="E751" s="121">
        <f t="shared" ca="1" si="57"/>
        <v>74</v>
      </c>
      <c r="F751" s="121">
        <f t="shared" ca="1" si="58"/>
        <v>23.93</v>
      </c>
      <c r="G751" s="121">
        <f t="shared" ca="1" si="59"/>
        <v>1.1599999999999999</v>
      </c>
    </row>
    <row r="752" spans="2:7" x14ac:dyDescent="0.25">
      <c r="B752" s="121">
        <v>734</v>
      </c>
      <c r="C752" s="121" t="str">
        <f t="shared" ca="1" si="55"/>
        <v>hombre</v>
      </c>
      <c r="D752" s="121" t="str">
        <f t="shared" ca="1" si="56"/>
        <v>comerciante</v>
      </c>
      <c r="E752" s="121">
        <f t="shared" ca="1" si="57"/>
        <v>71</v>
      </c>
      <c r="F752" s="121">
        <f t="shared" ca="1" si="58"/>
        <v>98.5</v>
      </c>
      <c r="G752" s="121">
        <f t="shared" ca="1" si="59"/>
        <v>1.5</v>
      </c>
    </row>
    <row r="753" spans="2:7" x14ac:dyDescent="0.25">
      <c r="B753" s="121">
        <v>735</v>
      </c>
      <c r="C753" s="121" t="str">
        <f t="shared" ca="1" si="55"/>
        <v>hombre</v>
      </c>
      <c r="D753" s="121" t="str">
        <f t="shared" ca="1" si="56"/>
        <v>funcionario</v>
      </c>
      <c r="E753" s="121">
        <f t="shared" ca="1" si="57"/>
        <v>26</v>
      </c>
      <c r="F753" s="121">
        <f t="shared" ca="1" si="58"/>
        <v>46.95</v>
      </c>
      <c r="G753" s="121">
        <f t="shared" ca="1" si="59"/>
        <v>1.49</v>
      </c>
    </row>
    <row r="754" spans="2:7" x14ac:dyDescent="0.25">
      <c r="B754" s="121">
        <v>736</v>
      </c>
      <c r="C754" s="121" t="str">
        <f t="shared" ca="1" si="55"/>
        <v>mujer</v>
      </c>
      <c r="D754" s="121" t="str">
        <f t="shared" ca="1" si="56"/>
        <v>profesionista</v>
      </c>
      <c r="E754" s="121">
        <f t="shared" ca="1" si="57"/>
        <v>73</v>
      </c>
      <c r="F754" s="121">
        <f t="shared" ca="1" si="58"/>
        <v>20.55</v>
      </c>
      <c r="G754" s="121">
        <f t="shared" ca="1" si="59"/>
        <v>1.1000000000000001</v>
      </c>
    </row>
    <row r="755" spans="2:7" x14ac:dyDescent="0.25">
      <c r="B755" s="121">
        <v>737</v>
      </c>
      <c r="C755" s="121" t="str">
        <f t="shared" ca="1" si="55"/>
        <v>mujer</v>
      </c>
      <c r="D755" s="121" t="str">
        <f t="shared" ca="1" si="56"/>
        <v>comerciante</v>
      </c>
      <c r="E755" s="121">
        <f t="shared" ca="1" si="57"/>
        <v>77</v>
      </c>
      <c r="F755" s="121">
        <f t="shared" ca="1" si="58"/>
        <v>22.33</v>
      </c>
      <c r="G755" s="121">
        <f t="shared" ca="1" si="59"/>
        <v>1.1100000000000001</v>
      </c>
    </row>
    <row r="756" spans="2:7" x14ac:dyDescent="0.25">
      <c r="B756" s="121">
        <v>738</v>
      </c>
      <c r="C756" s="121" t="str">
        <f t="shared" ca="1" si="55"/>
        <v>mujer</v>
      </c>
      <c r="D756" s="121" t="str">
        <f t="shared" ca="1" si="56"/>
        <v>comerciante</v>
      </c>
      <c r="E756" s="121">
        <f t="shared" ca="1" si="57"/>
        <v>88</v>
      </c>
      <c r="F756" s="121">
        <f t="shared" ca="1" si="58"/>
        <v>30.55</v>
      </c>
      <c r="G756" s="121">
        <f t="shared" ca="1" si="59"/>
        <v>1.1499999999999999</v>
      </c>
    </row>
    <row r="757" spans="2:7" x14ac:dyDescent="0.25">
      <c r="B757" s="121">
        <v>739</v>
      </c>
      <c r="C757" s="121" t="str">
        <f t="shared" ca="1" si="55"/>
        <v>mujer</v>
      </c>
      <c r="D757" s="121" t="str">
        <f t="shared" ca="1" si="56"/>
        <v>comerciante</v>
      </c>
      <c r="E757" s="121">
        <f t="shared" ca="1" si="57"/>
        <v>11</v>
      </c>
      <c r="F757" s="121">
        <f t="shared" ca="1" si="58"/>
        <v>35.340000000000003</v>
      </c>
      <c r="G757" s="121">
        <f t="shared" ca="1" si="59"/>
        <v>1.69</v>
      </c>
    </row>
    <row r="758" spans="2:7" x14ac:dyDescent="0.25">
      <c r="B758" s="121">
        <v>740</v>
      </c>
      <c r="C758" s="121" t="str">
        <f t="shared" ca="1" si="55"/>
        <v>hombre</v>
      </c>
      <c r="D758" s="121" t="str">
        <f t="shared" ca="1" si="56"/>
        <v>trabajador</v>
      </c>
      <c r="E758" s="121">
        <f t="shared" ca="1" si="57"/>
        <v>35</v>
      </c>
      <c r="F758" s="121">
        <f t="shared" ca="1" si="58"/>
        <v>28.76</v>
      </c>
      <c r="G758" s="121">
        <f t="shared" ca="1" si="59"/>
        <v>1.17</v>
      </c>
    </row>
    <row r="759" spans="2:7" x14ac:dyDescent="0.25">
      <c r="B759" s="121">
        <v>741</v>
      </c>
      <c r="C759" s="121" t="str">
        <f t="shared" ca="1" si="55"/>
        <v>hombre</v>
      </c>
      <c r="D759" s="121" t="str">
        <f t="shared" ca="1" si="56"/>
        <v>comerciante</v>
      </c>
      <c r="E759" s="121">
        <f t="shared" ca="1" si="57"/>
        <v>59</v>
      </c>
      <c r="F759" s="121">
        <f t="shared" ca="1" si="58"/>
        <v>87.58</v>
      </c>
      <c r="G759" s="121">
        <f t="shared" ca="1" si="59"/>
        <v>1.21</v>
      </c>
    </row>
    <row r="760" spans="2:7" x14ac:dyDescent="0.25">
      <c r="B760" s="121">
        <v>742</v>
      </c>
      <c r="C760" s="121" t="str">
        <f t="shared" ca="1" si="55"/>
        <v>hombre</v>
      </c>
      <c r="D760" s="121" t="str">
        <f t="shared" ca="1" si="56"/>
        <v>operador</v>
      </c>
      <c r="E760" s="121">
        <f t="shared" ca="1" si="57"/>
        <v>48</v>
      </c>
      <c r="F760" s="121">
        <f t="shared" ca="1" si="58"/>
        <v>42.93</v>
      </c>
      <c r="G760" s="121">
        <f t="shared" ca="1" si="59"/>
        <v>1.92</v>
      </c>
    </row>
    <row r="761" spans="2:7" x14ac:dyDescent="0.25">
      <c r="B761" s="121">
        <v>743</v>
      </c>
      <c r="C761" s="121" t="str">
        <f t="shared" ca="1" si="55"/>
        <v>hombre</v>
      </c>
      <c r="D761" s="121" t="str">
        <f t="shared" ca="1" si="56"/>
        <v>comerciante</v>
      </c>
      <c r="E761" s="121">
        <f t="shared" ca="1" si="57"/>
        <v>56</v>
      </c>
      <c r="F761" s="121">
        <f t="shared" ca="1" si="58"/>
        <v>83.01</v>
      </c>
      <c r="G761" s="121">
        <f t="shared" ca="1" si="59"/>
        <v>1.51</v>
      </c>
    </row>
    <row r="762" spans="2:7" x14ac:dyDescent="0.25">
      <c r="B762" s="121">
        <v>744</v>
      </c>
      <c r="C762" s="121" t="str">
        <f t="shared" ca="1" si="55"/>
        <v>mujer</v>
      </c>
      <c r="D762" s="121" t="str">
        <f t="shared" ca="1" si="56"/>
        <v>operador</v>
      </c>
      <c r="E762" s="121">
        <f t="shared" ca="1" si="57"/>
        <v>76</v>
      </c>
      <c r="F762" s="121">
        <f t="shared" ca="1" si="58"/>
        <v>20.14</v>
      </c>
      <c r="G762" s="121">
        <f t="shared" ca="1" si="59"/>
        <v>1.37</v>
      </c>
    </row>
    <row r="763" spans="2:7" x14ac:dyDescent="0.25">
      <c r="B763" s="121">
        <v>745</v>
      </c>
      <c r="C763" s="121" t="str">
        <f t="shared" ca="1" si="55"/>
        <v>mujer</v>
      </c>
      <c r="D763" s="121" t="str">
        <f t="shared" ca="1" si="56"/>
        <v>trabajador</v>
      </c>
      <c r="E763" s="121">
        <f t="shared" ca="1" si="57"/>
        <v>31</v>
      </c>
      <c r="F763" s="121">
        <f t="shared" ca="1" si="58"/>
        <v>65.08</v>
      </c>
      <c r="G763" s="121">
        <f t="shared" ca="1" si="59"/>
        <v>1.51</v>
      </c>
    </row>
    <row r="764" spans="2:7" x14ac:dyDescent="0.25">
      <c r="B764" s="121">
        <v>746</v>
      </c>
      <c r="C764" s="121" t="str">
        <f t="shared" ca="1" si="55"/>
        <v>hombre</v>
      </c>
      <c r="D764" s="121" t="str">
        <f t="shared" ca="1" si="56"/>
        <v>profesionista</v>
      </c>
      <c r="E764" s="121">
        <f t="shared" ca="1" si="57"/>
        <v>12</v>
      </c>
      <c r="F764" s="121">
        <f t="shared" ca="1" si="58"/>
        <v>50.81</v>
      </c>
      <c r="G764" s="121">
        <f t="shared" ca="1" si="59"/>
        <v>1.98</v>
      </c>
    </row>
    <row r="765" spans="2:7" x14ac:dyDescent="0.25">
      <c r="B765" s="121">
        <v>747</v>
      </c>
      <c r="C765" s="121" t="str">
        <f t="shared" ca="1" si="55"/>
        <v>hombre</v>
      </c>
      <c r="D765" s="121" t="str">
        <f t="shared" ca="1" si="56"/>
        <v>funcionario</v>
      </c>
      <c r="E765" s="121">
        <f t="shared" ca="1" si="57"/>
        <v>35</v>
      </c>
      <c r="F765" s="121">
        <f t="shared" ca="1" si="58"/>
        <v>76.97</v>
      </c>
      <c r="G765" s="121">
        <f t="shared" ca="1" si="59"/>
        <v>2</v>
      </c>
    </row>
    <row r="766" spans="2:7" x14ac:dyDescent="0.25">
      <c r="B766" s="121">
        <v>748</v>
      </c>
      <c r="C766" s="121" t="str">
        <f t="shared" ca="1" si="55"/>
        <v>hombre</v>
      </c>
      <c r="D766" s="121" t="str">
        <f t="shared" ca="1" si="56"/>
        <v>profesionista</v>
      </c>
      <c r="E766" s="121">
        <f t="shared" ca="1" si="57"/>
        <v>13</v>
      </c>
      <c r="F766" s="121">
        <f t="shared" ca="1" si="58"/>
        <v>65.66</v>
      </c>
      <c r="G766" s="121">
        <f t="shared" ca="1" si="59"/>
        <v>1.95</v>
      </c>
    </row>
    <row r="767" spans="2:7" x14ac:dyDescent="0.25">
      <c r="B767" s="121">
        <v>749</v>
      </c>
      <c r="C767" s="121" t="str">
        <f t="shared" ca="1" si="55"/>
        <v>mujer</v>
      </c>
      <c r="D767" s="121" t="str">
        <f t="shared" ca="1" si="56"/>
        <v>profesionista</v>
      </c>
      <c r="E767" s="121">
        <f t="shared" ca="1" si="57"/>
        <v>58</v>
      </c>
      <c r="F767" s="121">
        <f t="shared" ca="1" si="58"/>
        <v>32.270000000000003</v>
      </c>
      <c r="G767" s="121">
        <f t="shared" ca="1" si="59"/>
        <v>1.73</v>
      </c>
    </row>
    <row r="768" spans="2:7" x14ac:dyDescent="0.25">
      <c r="B768" s="121">
        <v>750</v>
      </c>
      <c r="C768" s="121" t="str">
        <f t="shared" ca="1" si="55"/>
        <v>mujer</v>
      </c>
      <c r="D768" s="121" t="str">
        <f t="shared" ca="1" si="56"/>
        <v>operador</v>
      </c>
      <c r="E768" s="121">
        <f t="shared" ca="1" si="57"/>
        <v>73</v>
      </c>
      <c r="F768" s="121">
        <f t="shared" ca="1" si="58"/>
        <v>61.1</v>
      </c>
      <c r="G768" s="121">
        <f t="shared" ca="1" si="59"/>
        <v>1.97</v>
      </c>
    </row>
    <row r="769" spans="2:7" x14ac:dyDescent="0.25">
      <c r="B769" s="121">
        <v>751</v>
      </c>
      <c r="C769" s="121" t="str">
        <f t="shared" ca="1" si="55"/>
        <v>hombre</v>
      </c>
      <c r="D769" s="121" t="str">
        <f t="shared" ca="1" si="56"/>
        <v>profesionista</v>
      </c>
      <c r="E769" s="121">
        <f t="shared" ca="1" si="57"/>
        <v>16</v>
      </c>
      <c r="F769" s="121">
        <f t="shared" ca="1" si="58"/>
        <v>78.900000000000006</v>
      </c>
      <c r="G769" s="121">
        <f t="shared" ca="1" si="59"/>
        <v>1.04</v>
      </c>
    </row>
    <row r="770" spans="2:7" x14ac:dyDescent="0.25">
      <c r="B770" s="121">
        <v>752</v>
      </c>
      <c r="C770" s="121" t="str">
        <f t="shared" ca="1" si="55"/>
        <v>hombre</v>
      </c>
      <c r="D770" s="121" t="str">
        <f t="shared" ca="1" si="56"/>
        <v>operador</v>
      </c>
      <c r="E770" s="121">
        <f t="shared" ca="1" si="57"/>
        <v>23</v>
      </c>
      <c r="F770" s="121">
        <f t="shared" ca="1" si="58"/>
        <v>47.33</v>
      </c>
      <c r="G770" s="121">
        <f t="shared" ca="1" si="59"/>
        <v>1.1000000000000001</v>
      </c>
    </row>
    <row r="771" spans="2:7" x14ac:dyDescent="0.25">
      <c r="B771" s="121">
        <v>753</v>
      </c>
      <c r="C771" s="121" t="str">
        <f t="shared" ca="1" si="55"/>
        <v>hombre</v>
      </c>
      <c r="D771" s="121" t="str">
        <f t="shared" ca="1" si="56"/>
        <v>trabajador</v>
      </c>
      <c r="E771" s="121">
        <f t="shared" ca="1" si="57"/>
        <v>40</v>
      </c>
      <c r="F771" s="121">
        <f t="shared" ca="1" si="58"/>
        <v>26.66</v>
      </c>
      <c r="G771" s="121">
        <f t="shared" ca="1" si="59"/>
        <v>1.33</v>
      </c>
    </row>
    <row r="772" spans="2:7" x14ac:dyDescent="0.25">
      <c r="B772" s="121">
        <v>754</v>
      </c>
      <c r="C772" s="121" t="str">
        <f t="shared" ca="1" si="55"/>
        <v>hombre</v>
      </c>
      <c r="D772" s="121" t="str">
        <f t="shared" ca="1" si="56"/>
        <v>profesionista</v>
      </c>
      <c r="E772" s="121">
        <f t="shared" ca="1" si="57"/>
        <v>52</v>
      </c>
      <c r="F772" s="121">
        <f t="shared" ca="1" si="58"/>
        <v>73.09</v>
      </c>
      <c r="G772" s="121">
        <f t="shared" ca="1" si="59"/>
        <v>1.9</v>
      </c>
    </row>
    <row r="773" spans="2:7" x14ac:dyDescent="0.25">
      <c r="B773" s="121">
        <v>755</v>
      </c>
      <c r="C773" s="121" t="str">
        <f t="shared" ca="1" si="55"/>
        <v>mujer</v>
      </c>
      <c r="D773" s="121" t="str">
        <f t="shared" ca="1" si="56"/>
        <v>comerciante</v>
      </c>
      <c r="E773" s="121">
        <f t="shared" ca="1" si="57"/>
        <v>25</v>
      </c>
      <c r="F773" s="121">
        <f t="shared" ca="1" si="58"/>
        <v>46.16</v>
      </c>
      <c r="G773" s="121">
        <f t="shared" ca="1" si="59"/>
        <v>1.74</v>
      </c>
    </row>
    <row r="774" spans="2:7" x14ac:dyDescent="0.25">
      <c r="B774" s="121">
        <v>756</v>
      </c>
      <c r="C774" s="121" t="str">
        <f t="shared" ca="1" si="55"/>
        <v>mujer</v>
      </c>
      <c r="D774" s="121" t="str">
        <f t="shared" ca="1" si="56"/>
        <v>funcionario</v>
      </c>
      <c r="E774" s="121">
        <f t="shared" ca="1" si="57"/>
        <v>30</v>
      </c>
      <c r="F774" s="121">
        <f t="shared" ca="1" si="58"/>
        <v>51.8</v>
      </c>
      <c r="G774" s="121">
        <f t="shared" ca="1" si="59"/>
        <v>1.71</v>
      </c>
    </row>
    <row r="775" spans="2:7" x14ac:dyDescent="0.25">
      <c r="B775" s="121">
        <v>757</v>
      </c>
      <c r="C775" s="121" t="str">
        <f t="shared" ca="1" si="55"/>
        <v>mujer</v>
      </c>
      <c r="D775" s="121" t="str">
        <f t="shared" ca="1" si="56"/>
        <v>operador</v>
      </c>
      <c r="E775" s="121">
        <f t="shared" ca="1" si="57"/>
        <v>72</v>
      </c>
      <c r="F775" s="121">
        <f t="shared" ca="1" si="58"/>
        <v>88.16</v>
      </c>
      <c r="G775" s="121">
        <f t="shared" ca="1" si="59"/>
        <v>1.04</v>
      </c>
    </row>
    <row r="776" spans="2:7" x14ac:dyDescent="0.25">
      <c r="B776" s="121">
        <v>758</v>
      </c>
      <c r="C776" s="121" t="str">
        <f t="shared" ca="1" si="55"/>
        <v>mujer</v>
      </c>
      <c r="D776" s="121" t="str">
        <f t="shared" ca="1" si="56"/>
        <v>trabajador</v>
      </c>
      <c r="E776" s="121">
        <f t="shared" ca="1" si="57"/>
        <v>89</v>
      </c>
      <c r="F776" s="121">
        <f t="shared" ca="1" si="58"/>
        <v>77.56</v>
      </c>
      <c r="G776" s="121">
        <f t="shared" ca="1" si="59"/>
        <v>1.88</v>
      </c>
    </row>
    <row r="777" spans="2:7" x14ac:dyDescent="0.25">
      <c r="B777" s="121">
        <v>759</v>
      </c>
      <c r="C777" s="121" t="str">
        <f t="shared" ca="1" si="55"/>
        <v>mujer</v>
      </c>
      <c r="D777" s="121" t="str">
        <f t="shared" ca="1" si="56"/>
        <v>operador</v>
      </c>
      <c r="E777" s="121">
        <f t="shared" ca="1" si="57"/>
        <v>19</v>
      </c>
      <c r="F777" s="121">
        <f t="shared" ca="1" si="58"/>
        <v>57.97</v>
      </c>
      <c r="G777" s="121">
        <f t="shared" ca="1" si="59"/>
        <v>1.4</v>
      </c>
    </row>
    <row r="778" spans="2:7" x14ac:dyDescent="0.25">
      <c r="B778" s="121">
        <v>760</v>
      </c>
      <c r="C778" s="121" t="str">
        <f t="shared" ca="1" si="55"/>
        <v>mujer</v>
      </c>
      <c r="D778" s="121" t="str">
        <f t="shared" ca="1" si="56"/>
        <v>trabajador</v>
      </c>
      <c r="E778" s="121">
        <f t="shared" ca="1" si="57"/>
        <v>86</v>
      </c>
      <c r="F778" s="121">
        <f t="shared" ca="1" si="58"/>
        <v>96.29</v>
      </c>
      <c r="G778" s="121">
        <f t="shared" ca="1" si="59"/>
        <v>1.18</v>
      </c>
    </row>
    <row r="779" spans="2:7" x14ac:dyDescent="0.25">
      <c r="B779" s="121">
        <v>761</v>
      </c>
      <c r="C779" s="121" t="str">
        <f t="shared" ca="1" si="55"/>
        <v>hombre</v>
      </c>
      <c r="D779" s="121" t="str">
        <f t="shared" ca="1" si="56"/>
        <v>operador</v>
      </c>
      <c r="E779" s="121">
        <f t="shared" ca="1" si="57"/>
        <v>50</v>
      </c>
      <c r="F779" s="121">
        <f t="shared" ca="1" si="58"/>
        <v>62.14</v>
      </c>
      <c r="G779" s="121">
        <f t="shared" ca="1" si="59"/>
        <v>1.49</v>
      </c>
    </row>
    <row r="780" spans="2:7" x14ac:dyDescent="0.25">
      <c r="B780" s="121">
        <v>762</v>
      </c>
      <c r="C780" s="121" t="str">
        <f t="shared" ca="1" si="55"/>
        <v>hombre</v>
      </c>
      <c r="D780" s="121" t="str">
        <f t="shared" ca="1" si="56"/>
        <v>operador</v>
      </c>
      <c r="E780" s="121">
        <f t="shared" ca="1" si="57"/>
        <v>68</v>
      </c>
      <c r="F780" s="121">
        <f t="shared" ca="1" si="58"/>
        <v>75.73</v>
      </c>
      <c r="G780" s="121">
        <f t="shared" ca="1" si="59"/>
        <v>1.94</v>
      </c>
    </row>
    <row r="781" spans="2:7" x14ac:dyDescent="0.25">
      <c r="B781" s="121">
        <v>763</v>
      </c>
      <c r="C781" s="121" t="str">
        <f t="shared" ca="1" si="55"/>
        <v>hombre</v>
      </c>
      <c r="D781" s="121" t="str">
        <f t="shared" ca="1" si="56"/>
        <v>comerciante</v>
      </c>
      <c r="E781" s="121">
        <f t="shared" ca="1" si="57"/>
        <v>86</v>
      </c>
      <c r="F781" s="121">
        <f t="shared" ca="1" si="58"/>
        <v>78.34</v>
      </c>
      <c r="G781" s="121">
        <f t="shared" ca="1" si="59"/>
        <v>1.32</v>
      </c>
    </row>
    <row r="782" spans="2:7" x14ac:dyDescent="0.25">
      <c r="B782" s="121">
        <v>764</v>
      </c>
      <c r="C782" s="121" t="str">
        <f t="shared" ca="1" si="55"/>
        <v>hombre</v>
      </c>
      <c r="D782" s="121" t="str">
        <f t="shared" ca="1" si="56"/>
        <v>comerciante</v>
      </c>
      <c r="E782" s="121">
        <f t="shared" ca="1" si="57"/>
        <v>73</v>
      </c>
      <c r="F782" s="121">
        <f t="shared" ca="1" si="58"/>
        <v>70.7</v>
      </c>
      <c r="G782" s="121">
        <f t="shared" ca="1" si="59"/>
        <v>1.93</v>
      </c>
    </row>
    <row r="783" spans="2:7" x14ac:dyDescent="0.25">
      <c r="B783" s="121">
        <v>765</v>
      </c>
      <c r="C783" s="121" t="str">
        <f t="shared" ca="1" si="55"/>
        <v>mujer</v>
      </c>
      <c r="D783" s="121" t="str">
        <f t="shared" ca="1" si="56"/>
        <v>comerciante</v>
      </c>
      <c r="E783" s="121">
        <f t="shared" ca="1" si="57"/>
        <v>75</v>
      </c>
      <c r="F783" s="121">
        <f t="shared" ca="1" si="58"/>
        <v>70.37</v>
      </c>
      <c r="G783" s="121">
        <f t="shared" ca="1" si="59"/>
        <v>1.47</v>
      </c>
    </row>
    <row r="784" spans="2:7" x14ac:dyDescent="0.25">
      <c r="B784" s="121">
        <v>766</v>
      </c>
      <c r="C784" s="121" t="str">
        <f t="shared" ca="1" si="55"/>
        <v>mujer</v>
      </c>
      <c r="D784" s="121" t="str">
        <f t="shared" ca="1" si="56"/>
        <v>funcionario</v>
      </c>
      <c r="E784" s="121">
        <f t="shared" ca="1" si="57"/>
        <v>65</v>
      </c>
      <c r="F784" s="121">
        <f t="shared" ca="1" si="58"/>
        <v>41.03</v>
      </c>
      <c r="G784" s="121">
        <f t="shared" ca="1" si="59"/>
        <v>2</v>
      </c>
    </row>
    <row r="785" spans="2:7" x14ac:dyDescent="0.25">
      <c r="B785" s="121">
        <v>767</v>
      </c>
      <c r="C785" s="121" t="str">
        <f t="shared" ca="1" si="55"/>
        <v>hombre</v>
      </c>
      <c r="D785" s="121" t="str">
        <f t="shared" ca="1" si="56"/>
        <v>trabajador</v>
      </c>
      <c r="E785" s="121">
        <f t="shared" ca="1" si="57"/>
        <v>53</v>
      </c>
      <c r="F785" s="121">
        <f t="shared" ca="1" si="58"/>
        <v>46.15</v>
      </c>
      <c r="G785" s="121">
        <f t="shared" ca="1" si="59"/>
        <v>1.82</v>
      </c>
    </row>
    <row r="786" spans="2:7" x14ac:dyDescent="0.25">
      <c r="B786" s="121">
        <v>768</v>
      </c>
      <c r="C786" s="121" t="str">
        <f t="shared" ca="1" si="55"/>
        <v>hombre</v>
      </c>
      <c r="D786" s="121" t="str">
        <f t="shared" ca="1" si="56"/>
        <v>profesionista</v>
      </c>
      <c r="E786" s="121">
        <f t="shared" ca="1" si="57"/>
        <v>28</v>
      </c>
      <c r="F786" s="121">
        <f t="shared" ca="1" si="58"/>
        <v>44.25</v>
      </c>
      <c r="G786" s="121">
        <f t="shared" ca="1" si="59"/>
        <v>1.55</v>
      </c>
    </row>
    <row r="787" spans="2:7" x14ac:dyDescent="0.25">
      <c r="B787" s="121">
        <v>769</v>
      </c>
      <c r="C787" s="121" t="str">
        <f t="shared" ca="1" si="55"/>
        <v>mujer</v>
      </c>
      <c r="D787" s="121" t="str">
        <f t="shared" ca="1" si="56"/>
        <v>comerciante</v>
      </c>
      <c r="E787" s="121">
        <f t="shared" ca="1" si="57"/>
        <v>35</v>
      </c>
      <c r="F787" s="121">
        <f t="shared" ca="1" si="58"/>
        <v>65.7</v>
      </c>
      <c r="G787" s="121">
        <f t="shared" ca="1" si="59"/>
        <v>1.24</v>
      </c>
    </row>
    <row r="788" spans="2:7" x14ac:dyDescent="0.25">
      <c r="B788" s="121">
        <v>770</v>
      </c>
      <c r="C788" s="121" t="str">
        <f t="shared" ref="C788:C851" ca="1" si="60">IF(RANDBETWEEN(0,1)=0,"mujer","hombre")</f>
        <v>hombre</v>
      </c>
      <c r="D788" s="121" t="str">
        <f t="shared" ref="D788:D851" ca="1" si="61">CHOOSE(RANDBETWEEN(1,5), $Q$19,$Q$20,$Q$21,$Q$22,$Q$23,$Q$24)</f>
        <v>trabajador</v>
      </c>
      <c r="E788" s="121">
        <f t="shared" ref="E788:E851" ca="1" si="62">RANDBETWEEN(10,90)</f>
        <v>31</v>
      </c>
      <c r="F788" s="121">
        <f t="shared" ref="F788:F851" ca="1" si="63">RANDBETWEEN(2000,10000)/100</f>
        <v>40.14</v>
      </c>
      <c r="G788" s="121">
        <f t="shared" ref="G788:G851" ca="1" si="64">RANDBETWEEN(100,200)/100</f>
        <v>1.04</v>
      </c>
    </row>
    <row r="789" spans="2:7" x14ac:dyDescent="0.25">
      <c r="B789" s="121">
        <v>771</v>
      </c>
      <c r="C789" s="121" t="str">
        <f t="shared" ca="1" si="60"/>
        <v>hombre</v>
      </c>
      <c r="D789" s="121" t="str">
        <f t="shared" ca="1" si="61"/>
        <v>funcionario</v>
      </c>
      <c r="E789" s="121">
        <f t="shared" ca="1" si="62"/>
        <v>40</v>
      </c>
      <c r="F789" s="121">
        <f t="shared" ca="1" si="63"/>
        <v>20.77</v>
      </c>
      <c r="G789" s="121">
        <f t="shared" ca="1" si="64"/>
        <v>1.51</v>
      </c>
    </row>
    <row r="790" spans="2:7" x14ac:dyDescent="0.25">
      <c r="B790" s="121">
        <v>772</v>
      </c>
      <c r="C790" s="121" t="str">
        <f t="shared" ca="1" si="60"/>
        <v>mujer</v>
      </c>
      <c r="D790" s="121" t="str">
        <f t="shared" ca="1" si="61"/>
        <v>comerciante</v>
      </c>
      <c r="E790" s="121">
        <f t="shared" ca="1" si="62"/>
        <v>32</v>
      </c>
      <c r="F790" s="121">
        <f t="shared" ca="1" si="63"/>
        <v>45.15</v>
      </c>
      <c r="G790" s="121">
        <f t="shared" ca="1" si="64"/>
        <v>1.7</v>
      </c>
    </row>
    <row r="791" spans="2:7" x14ac:dyDescent="0.25">
      <c r="B791" s="121">
        <v>773</v>
      </c>
      <c r="C791" s="121" t="str">
        <f t="shared" ca="1" si="60"/>
        <v>hombre</v>
      </c>
      <c r="D791" s="121" t="str">
        <f t="shared" ca="1" si="61"/>
        <v>comerciante</v>
      </c>
      <c r="E791" s="121">
        <f t="shared" ca="1" si="62"/>
        <v>32</v>
      </c>
      <c r="F791" s="121">
        <f t="shared" ca="1" si="63"/>
        <v>65.13</v>
      </c>
      <c r="G791" s="121">
        <f t="shared" ca="1" si="64"/>
        <v>1.45</v>
      </c>
    </row>
    <row r="792" spans="2:7" x14ac:dyDescent="0.25">
      <c r="B792" s="121">
        <v>774</v>
      </c>
      <c r="C792" s="121" t="str">
        <f t="shared" ca="1" si="60"/>
        <v>mujer</v>
      </c>
      <c r="D792" s="121" t="str">
        <f t="shared" ca="1" si="61"/>
        <v>trabajador</v>
      </c>
      <c r="E792" s="121">
        <f t="shared" ca="1" si="62"/>
        <v>13</v>
      </c>
      <c r="F792" s="121">
        <f t="shared" ca="1" si="63"/>
        <v>85.16</v>
      </c>
      <c r="G792" s="121">
        <f t="shared" ca="1" si="64"/>
        <v>1.04</v>
      </c>
    </row>
    <row r="793" spans="2:7" x14ac:dyDescent="0.25">
      <c r="B793" s="121">
        <v>775</v>
      </c>
      <c r="C793" s="121" t="str">
        <f t="shared" ca="1" si="60"/>
        <v>hombre</v>
      </c>
      <c r="D793" s="121" t="str">
        <f t="shared" ca="1" si="61"/>
        <v>operador</v>
      </c>
      <c r="E793" s="121">
        <f t="shared" ca="1" si="62"/>
        <v>49</v>
      </c>
      <c r="F793" s="121">
        <f t="shared" ca="1" si="63"/>
        <v>43.08</v>
      </c>
      <c r="G793" s="121">
        <f t="shared" ca="1" si="64"/>
        <v>1.29</v>
      </c>
    </row>
    <row r="794" spans="2:7" x14ac:dyDescent="0.25">
      <c r="B794" s="121">
        <v>776</v>
      </c>
      <c r="C794" s="121" t="str">
        <f t="shared" ca="1" si="60"/>
        <v>hombre</v>
      </c>
      <c r="D794" s="121" t="str">
        <f t="shared" ca="1" si="61"/>
        <v>funcionario</v>
      </c>
      <c r="E794" s="121">
        <f t="shared" ca="1" si="62"/>
        <v>20</v>
      </c>
      <c r="F794" s="121">
        <f t="shared" ca="1" si="63"/>
        <v>84.31</v>
      </c>
      <c r="G794" s="121">
        <f t="shared" ca="1" si="64"/>
        <v>1.29</v>
      </c>
    </row>
    <row r="795" spans="2:7" x14ac:dyDescent="0.25">
      <c r="B795" s="121">
        <v>777</v>
      </c>
      <c r="C795" s="121" t="str">
        <f t="shared" ca="1" si="60"/>
        <v>mujer</v>
      </c>
      <c r="D795" s="121" t="str">
        <f t="shared" ca="1" si="61"/>
        <v>operador</v>
      </c>
      <c r="E795" s="121">
        <f t="shared" ca="1" si="62"/>
        <v>73</v>
      </c>
      <c r="F795" s="121">
        <f t="shared" ca="1" si="63"/>
        <v>99.22</v>
      </c>
      <c r="G795" s="121">
        <f t="shared" ca="1" si="64"/>
        <v>1.05</v>
      </c>
    </row>
    <row r="796" spans="2:7" x14ac:dyDescent="0.25">
      <c r="B796" s="121">
        <v>778</v>
      </c>
      <c r="C796" s="121" t="str">
        <f t="shared" ca="1" si="60"/>
        <v>hombre</v>
      </c>
      <c r="D796" s="121" t="str">
        <f t="shared" ca="1" si="61"/>
        <v>profesionista</v>
      </c>
      <c r="E796" s="121">
        <f t="shared" ca="1" si="62"/>
        <v>89</v>
      </c>
      <c r="F796" s="121">
        <f t="shared" ca="1" si="63"/>
        <v>77.849999999999994</v>
      </c>
      <c r="G796" s="121">
        <f t="shared" ca="1" si="64"/>
        <v>1.69</v>
      </c>
    </row>
    <row r="797" spans="2:7" x14ac:dyDescent="0.25">
      <c r="B797" s="121">
        <v>779</v>
      </c>
      <c r="C797" s="121" t="str">
        <f t="shared" ca="1" si="60"/>
        <v>mujer</v>
      </c>
      <c r="D797" s="121" t="str">
        <f t="shared" ca="1" si="61"/>
        <v>funcionario</v>
      </c>
      <c r="E797" s="121">
        <f t="shared" ca="1" si="62"/>
        <v>74</v>
      </c>
      <c r="F797" s="121">
        <f t="shared" ca="1" si="63"/>
        <v>65.900000000000006</v>
      </c>
      <c r="G797" s="121">
        <f t="shared" ca="1" si="64"/>
        <v>1.2</v>
      </c>
    </row>
    <row r="798" spans="2:7" x14ac:dyDescent="0.25">
      <c r="B798" s="121">
        <v>780</v>
      </c>
      <c r="C798" s="121" t="str">
        <f t="shared" ca="1" si="60"/>
        <v>hombre</v>
      </c>
      <c r="D798" s="121" t="str">
        <f t="shared" ca="1" si="61"/>
        <v>trabajador</v>
      </c>
      <c r="E798" s="121">
        <f t="shared" ca="1" si="62"/>
        <v>44</v>
      </c>
      <c r="F798" s="121">
        <f t="shared" ca="1" si="63"/>
        <v>86.34</v>
      </c>
      <c r="G798" s="121">
        <f t="shared" ca="1" si="64"/>
        <v>1.47</v>
      </c>
    </row>
    <row r="799" spans="2:7" x14ac:dyDescent="0.25">
      <c r="B799" s="121">
        <v>781</v>
      </c>
      <c r="C799" s="121" t="str">
        <f t="shared" ca="1" si="60"/>
        <v>hombre</v>
      </c>
      <c r="D799" s="121" t="str">
        <f t="shared" ca="1" si="61"/>
        <v>comerciante</v>
      </c>
      <c r="E799" s="121">
        <f t="shared" ca="1" si="62"/>
        <v>79</v>
      </c>
      <c r="F799" s="121">
        <f t="shared" ca="1" si="63"/>
        <v>67.47</v>
      </c>
      <c r="G799" s="121">
        <f t="shared" ca="1" si="64"/>
        <v>1.61</v>
      </c>
    </row>
    <row r="800" spans="2:7" x14ac:dyDescent="0.25">
      <c r="B800" s="121">
        <v>782</v>
      </c>
      <c r="C800" s="121" t="str">
        <f t="shared" ca="1" si="60"/>
        <v>mujer</v>
      </c>
      <c r="D800" s="121" t="str">
        <f t="shared" ca="1" si="61"/>
        <v>trabajador</v>
      </c>
      <c r="E800" s="121">
        <f t="shared" ca="1" si="62"/>
        <v>38</v>
      </c>
      <c r="F800" s="121">
        <f t="shared" ca="1" si="63"/>
        <v>67.89</v>
      </c>
      <c r="G800" s="121">
        <f t="shared" ca="1" si="64"/>
        <v>1.41</v>
      </c>
    </row>
    <row r="801" spans="2:7" x14ac:dyDescent="0.25">
      <c r="B801" s="121">
        <v>783</v>
      </c>
      <c r="C801" s="121" t="str">
        <f t="shared" ca="1" si="60"/>
        <v>mujer</v>
      </c>
      <c r="D801" s="121" t="str">
        <f t="shared" ca="1" si="61"/>
        <v>profesionista</v>
      </c>
      <c r="E801" s="121">
        <f t="shared" ca="1" si="62"/>
        <v>67</v>
      </c>
      <c r="F801" s="121">
        <f t="shared" ca="1" si="63"/>
        <v>99.56</v>
      </c>
      <c r="G801" s="121">
        <f t="shared" ca="1" si="64"/>
        <v>1.91</v>
      </c>
    </row>
    <row r="802" spans="2:7" x14ac:dyDescent="0.25">
      <c r="B802" s="121">
        <v>784</v>
      </c>
      <c r="C802" s="121" t="str">
        <f t="shared" ca="1" si="60"/>
        <v>hombre</v>
      </c>
      <c r="D802" s="121" t="str">
        <f t="shared" ca="1" si="61"/>
        <v>operador</v>
      </c>
      <c r="E802" s="121">
        <f t="shared" ca="1" si="62"/>
        <v>23</v>
      </c>
      <c r="F802" s="121">
        <f t="shared" ca="1" si="63"/>
        <v>59.13</v>
      </c>
      <c r="G802" s="121">
        <f t="shared" ca="1" si="64"/>
        <v>1.53</v>
      </c>
    </row>
    <row r="803" spans="2:7" x14ac:dyDescent="0.25">
      <c r="B803" s="121">
        <v>785</v>
      </c>
      <c r="C803" s="121" t="str">
        <f t="shared" ca="1" si="60"/>
        <v>mujer</v>
      </c>
      <c r="D803" s="121" t="str">
        <f t="shared" ca="1" si="61"/>
        <v>funcionario</v>
      </c>
      <c r="E803" s="121">
        <f t="shared" ca="1" si="62"/>
        <v>62</v>
      </c>
      <c r="F803" s="121">
        <f t="shared" ca="1" si="63"/>
        <v>24.68</v>
      </c>
      <c r="G803" s="121">
        <f t="shared" ca="1" si="64"/>
        <v>1.56</v>
      </c>
    </row>
    <row r="804" spans="2:7" x14ac:dyDescent="0.25">
      <c r="B804" s="121">
        <v>786</v>
      </c>
      <c r="C804" s="121" t="str">
        <f t="shared" ca="1" si="60"/>
        <v>hombre</v>
      </c>
      <c r="D804" s="121" t="str">
        <f t="shared" ca="1" si="61"/>
        <v>profesionista</v>
      </c>
      <c r="E804" s="121">
        <f t="shared" ca="1" si="62"/>
        <v>24</v>
      </c>
      <c r="F804" s="121">
        <f t="shared" ca="1" si="63"/>
        <v>90.59</v>
      </c>
      <c r="G804" s="121">
        <f t="shared" ca="1" si="64"/>
        <v>1.66</v>
      </c>
    </row>
    <row r="805" spans="2:7" x14ac:dyDescent="0.25">
      <c r="B805" s="121">
        <v>787</v>
      </c>
      <c r="C805" s="121" t="str">
        <f t="shared" ca="1" si="60"/>
        <v>hombre</v>
      </c>
      <c r="D805" s="121" t="str">
        <f t="shared" ca="1" si="61"/>
        <v>comerciante</v>
      </c>
      <c r="E805" s="121">
        <f t="shared" ca="1" si="62"/>
        <v>71</v>
      </c>
      <c r="F805" s="121">
        <f t="shared" ca="1" si="63"/>
        <v>66.03</v>
      </c>
      <c r="G805" s="121">
        <f t="shared" ca="1" si="64"/>
        <v>1.31</v>
      </c>
    </row>
    <row r="806" spans="2:7" x14ac:dyDescent="0.25">
      <c r="B806" s="121">
        <v>788</v>
      </c>
      <c r="C806" s="121" t="str">
        <f t="shared" ca="1" si="60"/>
        <v>mujer</v>
      </c>
      <c r="D806" s="121" t="str">
        <f t="shared" ca="1" si="61"/>
        <v>comerciante</v>
      </c>
      <c r="E806" s="121">
        <f t="shared" ca="1" si="62"/>
        <v>68</v>
      </c>
      <c r="F806" s="121">
        <f t="shared" ca="1" si="63"/>
        <v>70.83</v>
      </c>
      <c r="G806" s="121">
        <f t="shared" ca="1" si="64"/>
        <v>1.93</v>
      </c>
    </row>
    <row r="807" spans="2:7" x14ac:dyDescent="0.25">
      <c r="B807" s="121">
        <v>789</v>
      </c>
      <c r="C807" s="121" t="str">
        <f t="shared" ca="1" si="60"/>
        <v>mujer</v>
      </c>
      <c r="D807" s="121" t="str">
        <f t="shared" ca="1" si="61"/>
        <v>operador</v>
      </c>
      <c r="E807" s="121">
        <f t="shared" ca="1" si="62"/>
        <v>13</v>
      </c>
      <c r="F807" s="121">
        <f t="shared" ca="1" si="63"/>
        <v>62.37</v>
      </c>
      <c r="G807" s="121">
        <f t="shared" ca="1" si="64"/>
        <v>1.56</v>
      </c>
    </row>
    <row r="808" spans="2:7" x14ac:dyDescent="0.25">
      <c r="B808" s="121">
        <v>790</v>
      </c>
      <c r="C808" s="121" t="str">
        <f t="shared" ca="1" si="60"/>
        <v>mujer</v>
      </c>
      <c r="D808" s="121" t="str">
        <f t="shared" ca="1" si="61"/>
        <v>profesionista</v>
      </c>
      <c r="E808" s="121">
        <f t="shared" ca="1" si="62"/>
        <v>28</v>
      </c>
      <c r="F808" s="121">
        <f t="shared" ca="1" si="63"/>
        <v>38.119999999999997</v>
      </c>
      <c r="G808" s="121">
        <f t="shared" ca="1" si="64"/>
        <v>1.68</v>
      </c>
    </row>
    <row r="809" spans="2:7" x14ac:dyDescent="0.25">
      <c r="B809" s="121">
        <v>791</v>
      </c>
      <c r="C809" s="121" t="str">
        <f t="shared" ca="1" si="60"/>
        <v>hombre</v>
      </c>
      <c r="D809" s="121" t="str">
        <f t="shared" ca="1" si="61"/>
        <v>comerciante</v>
      </c>
      <c r="E809" s="121">
        <f t="shared" ca="1" si="62"/>
        <v>78</v>
      </c>
      <c r="F809" s="121">
        <f t="shared" ca="1" si="63"/>
        <v>44.24</v>
      </c>
      <c r="G809" s="121">
        <f t="shared" ca="1" si="64"/>
        <v>1.1299999999999999</v>
      </c>
    </row>
    <row r="810" spans="2:7" x14ac:dyDescent="0.25">
      <c r="B810" s="121">
        <v>792</v>
      </c>
      <c r="C810" s="121" t="str">
        <f t="shared" ca="1" si="60"/>
        <v>mujer</v>
      </c>
      <c r="D810" s="121" t="str">
        <f t="shared" ca="1" si="61"/>
        <v>comerciante</v>
      </c>
      <c r="E810" s="121">
        <f t="shared" ca="1" si="62"/>
        <v>79</v>
      </c>
      <c r="F810" s="121">
        <f t="shared" ca="1" si="63"/>
        <v>95.82</v>
      </c>
      <c r="G810" s="121">
        <f t="shared" ca="1" si="64"/>
        <v>1.29</v>
      </c>
    </row>
    <row r="811" spans="2:7" x14ac:dyDescent="0.25">
      <c r="B811" s="121">
        <v>793</v>
      </c>
      <c r="C811" s="121" t="str">
        <f t="shared" ca="1" si="60"/>
        <v>mujer</v>
      </c>
      <c r="D811" s="121" t="str">
        <f t="shared" ca="1" si="61"/>
        <v>operador</v>
      </c>
      <c r="E811" s="121">
        <f t="shared" ca="1" si="62"/>
        <v>20</v>
      </c>
      <c r="F811" s="121">
        <f t="shared" ca="1" si="63"/>
        <v>63.67</v>
      </c>
      <c r="G811" s="121">
        <f t="shared" ca="1" si="64"/>
        <v>1.72</v>
      </c>
    </row>
    <row r="812" spans="2:7" x14ac:dyDescent="0.25">
      <c r="B812" s="121">
        <v>794</v>
      </c>
      <c r="C812" s="121" t="str">
        <f t="shared" ca="1" si="60"/>
        <v>mujer</v>
      </c>
      <c r="D812" s="121" t="str">
        <f t="shared" ca="1" si="61"/>
        <v>trabajador</v>
      </c>
      <c r="E812" s="121">
        <f t="shared" ca="1" si="62"/>
        <v>51</v>
      </c>
      <c r="F812" s="121">
        <f t="shared" ca="1" si="63"/>
        <v>96.38</v>
      </c>
      <c r="G812" s="121">
        <f t="shared" ca="1" si="64"/>
        <v>1.94</v>
      </c>
    </row>
    <row r="813" spans="2:7" x14ac:dyDescent="0.25">
      <c r="B813" s="121">
        <v>795</v>
      </c>
      <c r="C813" s="121" t="str">
        <f t="shared" ca="1" si="60"/>
        <v>hombre</v>
      </c>
      <c r="D813" s="121" t="str">
        <f t="shared" ca="1" si="61"/>
        <v>funcionario</v>
      </c>
      <c r="E813" s="121">
        <f t="shared" ca="1" si="62"/>
        <v>21</v>
      </c>
      <c r="F813" s="121">
        <f t="shared" ca="1" si="63"/>
        <v>78.569999999999993</v>
      </c>
      <c r="G813" s="121">
        <f t="shared" ca="1" si="64"/>
        <v>1.01</v>
      </c>
    </row>
    <row r="814" spans="2:7" x14ac:dyDescent="0.25">
      <c r="B814" s="121">
        <v>796</v>
      </c>
      <c r="C814" s="121" t="str">
        <f t="shared" ca="1" si="60"/>
        <v>mujer</v>
      </c>
      <c r="D814" s="121" t="str">
        <f t="shared" ca="1" si="61"/>
        <v>profesionista</v>
      </c>
      <c r="E814" s="121">
        <f t="shared" ca="1" si="62"/>
        <v>30</v>
      </c>
      <c r="F814" s="121">
        <f t="shared" ca="1" si="63"/>
        <v>97.5</v>
      </c>
      <c r="G814" s="121">
        <f t="shared" ca="1" si="64"/>
        <v>1.1299999999999999</v>
      </c>
    </row>
    <row r="815" spans="2:7" x14ac:dyDescent="0.25">
      <c r="B815" s="121">
        <v>797</v>
      </c>
      <c r="C815" s="121" t="str">
        <f t="shared" ca="1" si="60"/>
        <v>mujer</v>
      </c>
      <c r="D815" s="121" t="str">
        <f t="shared" ca="1" si="61"/>
        <v>operador</v>
      </c>
      <c r="E815" s="121">
        <f t="shared" ca="1" si="62"/>
        <v>57</v>
      </c>
      <c r="F815" s="121">
        <f t="shared" ca="1" si="63"/>
        <v>43.17</v>
      </c>
      <c r="G815" s="121">
        <f t="shared" ca="1" si="64"/>
        <v>1.62</v>
      </c>
    </row>
    <row r="816" spans="2:7" x14ac:dyDescent="0.25">
      <c r="B816" s="121">
        <v>798</v>
      </c>
      <c r="C816" s="121" t="str">
        <f t="shared" ca="1" si="60"/>
        <v>hombre</v>
      </c>
      <c r="D816" s="121" t="str">
        <f t="shared" ca="1" si="61"/>
        <v>profesionista</v>
      </c>
      <c r="E816" s="121">
        <f t="shared" ca="1" si="62"/>
        <v>73</v>
      </c>
      <c r="F816" s="121">
        <f t="shared" ca="1" si="63"/>
        <v>60.38</v>
      </c>
      <c r="G816" s="121">
        <f t="shared" ca="1" si="64"/>
        <v>1.41</v>
      </c>
    </row>
    <row r="817" spans="2:7" x14ac:dyDescent="0.25">
      <c r="B817" s="121">
        <v>799</v>
      </c>
      <c r="C817" s="121" t="str">
        <f t="shared" ca="1" si="60"/>
        <v>mujer</v>
      </c>
      <c r="D817" s="121" t="str">
        <f t="shared" ca="1" si="61"/>
        <v>operador</v>
      </c>
      <c r="E817" s="121">
        <f t="shared" ca="1" si="62"/>
        <v>48</v>
      </c>
      <c r="F817" s="121">
        <f t="shared" ca="1" si="63"/>
        <v>38.299999999999997</v>
      </c>
      <c r="G817" s="121">
        <f t="shared" ca="1" si="64"/>
        <v>1.17</v>
      </c>
    </row>
    <row r="818" spans="2:7" x14ac:dyDescent="0.25">
      <c r="B818" s="121">
        <v>800</v>
      </c>
      <c r="C818" s="121" t="str">
        <f t="shared" ca="1" si="60"/>
        <v>hombre</v>
      </c>
      <c r="D818" s="121" t="str">
        <f t="shared" ca="1" si="61"/>
        <v>comerciante</v>
      </c>
      <c r="E818" s="121">
        <f t="shared" ca="1" si="62"/>
        <v>59</v>
      </c>
      <c r="F818" s="121">
        <f t="shared" ca="1" si="63"/>
        <v>20.93</v>
      </c>
      <c r="G818" s="121">
        <f t="shared" ca="1" si="64"/>
        <v>1.45</v>
      </c>
    </row>
    <row r="819" spans="2:7" x14ac:dyDescent="0.25">
      <c r="B819" s="121">
        <v>801</v>
      </c>
      <c r="C819" s="121" t="str">
        <f t="shared" ca="1" si="60"/>
        <v>hombre</v>
      </c>
      <c r="D819" s="121" t="str">
        <f t="shared" ca="1" si="61"/>
        <v>comerciante</v>
      </c>
      <c r="E819" s="121">
        <f t="shared" ca="1" si="62"/>
        <v>57</v>
      </c>
      <c r="F819" s="121">
        <f t="shared" ca="1" si="63"/>
        <v>69.88</v>
      </c>
      <c r="G819" s="121">
        <f t="shared" ca="1" si="64"/>
        <v>1.97</v>
      </c>
    </row>
    <row r="820" spans="2:7" x14ac:dyDescent="0.25">
      <c r="B820" s="121">
        <v>802</v>
      </c>
      <c r="C820" s="121" t="str">
        <f t="shared" ca="1" si="60"/>
        <v>mujer</v>
      </c>
      <c r="D820" s="121" t="str">
        <f t="shared" ca="1" si="61"/>
        <v>trabajador</v>
      </c>
      <c r="E820" s="121">
        <f t="shared" ca="1" si="62"/>
        <v>16</v>
      </c>
      <c r="F820" s="121">
        <f t="shared" ca="1" si="63"/>
        <v>57.86</v>
      </c>
      <c r="G820" s="121">
        <f t="shared" ca="1" si="64"/>
        <v>1.02</v>
      </c>
    </row>
    <row r="821" spans="2:7" x14ac:dyDescent="0.25">
      <c r="B821" s="121">
        <v>803</v>
      </c>
      <c r="C821" s="121" t="str">
        <f t="shared" ca="1" si="60"/>
        <v>hombre</v>
      </c>
      <c r="D821" s="121" t="str">
        <f t="shared" ca="1" si="61"/>
        <v>funcionario</v>
      </c>
      <c r="E821" s="121">
        <f t="shared" ca="1" si="62"/>
        <v>86</v>
      </c>
      <c r="F821" s="121">
        <f t="shared" ca="1" si="63"/>
        <v>86.92</v>
      </c>
      <c r="G821" s="121">
        <f t="shared" ca="1" si="64"/>
        <v>1.37</v>
      </c>
    </row>
    <row r="822" spans="2:7" x14ac:dyDescent="0.25">
      <c r="B822" s="121">
        <v>804</v>
      </c>
      <c r="C822" s="121" t="str">
        <f t="shared" ca="1" si="60"/>
        <v>hombre</v>
      </c>
      <c r="D822" s="121" t="str">
        <f t="shared" ca="1" si="61"/>
        <v>profesionista</v>
      </c>
      <c r="E822" s="121">
        <f t="shared" ca="1" si="62"/>
        <v>70</v>
      </c>
      <c r="F822" s="121">
        <f t="shared" ca="1" si="63"/>
        <v>90.61</v>
      </c>
      <c r="G822" s="121">
        <f t="shared" ca="1" si="64"/>
        <v>1.25</v>
      </c>
    </row>
    <row r="823" spans="2:7" x14ac:dyDescent="0.25">
      <c r="B823" s="121">
        <v>805</v>
      </c>
      <c r="C823" s="121" t="str">
        <f t="shared" ca="1" si="60"/>
        <v>mujer</v>
      </c>
      <c r="D823" s="121" t="str">
        <f t="shared" ca="1" si="61"/>
        <v>comerciante</v>
      </c>
      <c r="E823" s="121">
        <f t="shared" ca="1" si="62"/>
        <v>38</v>
      </c>
      <c r="F823" s="121">
        <f t="shared" ca="1" si="63"/>
        <v>61.78</v>
      </c>
      <c r="G823" s="121">
        <f t="shared" ca="1" si="64"/>
        <v>1.07</v>
      </c>
    </row>
    <row r="824" spans="2:7" x14ac:dyDescent="0.25">
      <c r="B824" s="121">
        <v>806</v>
      </c>
      <c r="C824" s="121" t="str">
        <f t="shared" ca="1" si="60"/>
        <v>mujer</v>
      </c>
      <c r="D824" s="121" t="str">
        <f t="shared" ca="1" si="61"/>
        <v>profesionista</v>
      </c>
      <c r="E824" s="121">
        <f t="shared" ca="1" si="62"/>
        <v>54</v>
      </c>
      <c r="F824" s="121">
        <f t="shared" ca="1" si="63"/>
        <v>24.26</v>
      </c>
      <c r="G824" s="121">
        <f t="shared" ca="1" si="64"/>
        <v>1.82</v>
      </c>
    </row>
    <row r="825" spans="2:7" x14ac:dyDescent="0.25">
      <c r="B825" s="121">
        <v>807</v>
      </c>
      <c r="C825" s="121" t="str">
        <f t="shared" ca="1" si="60"/>
        <v>mujer</v>
      </c>
      <c r="D825" s="121" t="str">
        <f t="shared" ca="1" si="61"/>
        <v>operador</v>
      </c>
      <c r="E825" s="121">
        <f t="shared" ca="1" si="62"/>
        <v>31</v>
      </c>
      <c r="F825" s="121">
        <f t="shared" ca="1" si="63"/>
        <v>34.450000000000003</v>
      </c>
      <c r="G825" s="121">
        <f t="shared" ca="1" si="64"/>
        <v>1.64</v>
      </c>
    </row>
    <row r="826" spans="2:7" x14ac:dyDescent="0.25">
      <c r="B826" s="121">
        <v>808</v>
      </c>
      <c r="C826" s="121" t="str">
        <f t="shared" ca="1" si="60"/>
        <v>mujer</v>
      </c>
      <c r="D826" s="121" t="str">
        <f t="shared" ca="1" si="61"/>
        <v>profesionista</v>
      </c>
      <c r="E826" s="121">
        <f t="shared" ca="1" si="62"/>
        <v>35</v>
      </c>
      <c r="F826" s="121">
        <f t="shared" ca="1" si="63"/>
        <v>79.989999999999995</v>
      </c>
      <c r="G826" s="121">
        <f t="shared" ca="1" si="64"/>
        <v>1.6</v>
      </c>
    </row>
    <row r="827" spans="2:7" x14ac:dyDescent="0.25">
      <c r="B827" s="121">
        <v>809</v>
      </c>
      <c r="C827" s="121" t="str">
        <f t="shared" ca="1" si="60"/>
        <v>mujer</v>
      </c>
      <c r="D827" s="121" t="str">
        <f t="shared" ca="1" si="61"/>
        <v>comerciante</v>
      </c>
      <c r="E827" s="121">
        <f t="shared" ca="1" si="62"/>
        <v>60</v>
      </c>
      <c r="F827" s="121">
        <f t="shared" ca="1" si="63"/>
        <v>65.58</v>
      </c>
      <c r="G827" s="121">
        <f t="shared" ca="1" si="64"/>
        <v>1.5</v>
      </c>
    </row>
    <row r="828" spans="2:7" x14ac:dyDescent="0.25">
      <c r="B828" s="121">
        <v>810</v>
      </c>
      <c r="C828" s="121" t="str">
        <f t="shared" ca="1" si="60"/>
        <v>mujer</v>
      </c>
      <c r="D828" s="121" t="str">
        <f t="shared" ca="1" si="61"/>
        <v>funcionario</v>
      </c>
      <c r="E828" s="121">
        <f t="shared" ca="1" si="62"/>
        <v>11</v>
      </c>
      <c r="F828" s="121">
        <f t="shared" ca="1" si="63"/>
        <v>94.73</v>
      </c>
      <c r="G828" s="121">
        <f t="shared" ca="1" si="64"/>
        <v>1.31</v>
      </c>
    </row>
    <row r="829" spans="2:7" x14ac:dyDescent="0.25">
      <c r="B829" s="121">
        <v>811</v>
      </c>
      <c r="C829" s="121" t="str">
        <f t="shared" ca="1" si="60"/>
        <v>mujer</v>
      </c>
      <c r="D829" s="121" t="str">
        <f t="shared" ca="1" si="61"/>
        <v>profesionista</v>
      </c>
      <c r="E829" s="121">
        <f t="shared" ca="1" si="62"/>
        <v>20</v>
      </c>
      <c r="F829" s="121">
        <f t="shared" ca="1" si="63"/>
        <v>77.09</v>
      </c>
      <c r="G829" s="121">
        <f t="shared" ca="1" si="64"/>
        <v>1.68</v>
      </c>
    </row>
    <row r="830" spans="2:7" x14ac:dyDescent="0.25">
      <c r="B830" s="121">
        <v>812</v>
      </c>
      <c r="C830" s="121" t="str">
        <f t="shared" ca="1" si="60"/>
        <v>mujer</v>
      </c>
      <c r="D830" s="121" t="str">
        <f t="shared" ca="1" si="61"/>
        <v>profesionista</v>
      </c>
      <c r="E830" s="121">
        <f t="shared" ca="1" si="62"/>
        <v>73</v>
      </c>
      <c r="F830" s="121">
        <f t="shared" ca="1" si="63"/>
        <v>92.96</v>
      </c>
      <c r="G830" s="121">
        <f t="shared" ca="1" si="64"/>
        <v>1.46</v>
      </c>
    </row>
    <row r="831" spans="2:7" x14ac:dyDescent="0.25">
      <c r="B831" s="121">
        <v>813</v>
      </c>
      <c r="C831" s="121" t="str">
        <f t="shared" ca="1" si="60"/>
        <v>mujer</v>
      </c>
      <c r="D831" s="121" t="str">
        <f t="shared" ca="1" si="61"/>
        <v>comerciante</v>
      </c>
      <c r="E831" s="121">
        <f t="shared" ca="1" si="62"/>
        <v>27</v>
      </c>
      <c r="F831" s="121">
        <f t="shared" ca="1" si="63"/>
        <v>86.91</v>
      </c>
      <c r="G831" s="121">
        <f t="shared" ca="1" si="64"/>
        <v>1.1200000000000001</v>
      </c>
    </row>
    <row r="832" spans="2:7" x14ac:dyDescent="0.25">
      <c r="B832" s="121">
        <v>814</v>
      </c>
      <c r="C832" s="121" t="str">
        <f t="shared" ca="1" si="60"/>
        <v>hombre</v>
      </c>
      <c r="D832" s="121" t="str">
        <f t="shared" ca="1" si="61"/>
        <v>trabajador</v>
      </c>
      <c r="E832" s="121">
        <f t="shared" ca="1" si="62"/>
        <v>10</v>
      </c>
      <c r="F832" s="121">
        <f t="shared" ca="1" si="63"/>
        <v>34.520000000000003</v>
      </c>
      <c r="G832" s="121">
        <f t="shared" ca="1" si="64"/>
        <v>1.98</v>
      </c>
    </row>
    <row r="833" spans="2:7" x14ac:dyDescent="0.25">
      <c r="B833" s="121">
        <v>815</v>
      </c>
      <c r="C833" s="121" t="str">
        <f t="shared" ca="1" si="60"/>
        <v>hombre</v>
      </c>
      <c r="D833" s="121" t="str">
        <f t="shared" ca="1" si="61"/>
        <v>profesionista</v>
      </c>
      <c r="E833" s="121">
        <f t="shared" ca="1" si="62"/>
        <v>51</v>
      </c>
      <c r="F833" s="121">
        <f t="shared" ca="1" si="63"/>
        <v>61.59</v>
      </c>
      <c r="G833" s="121">
        <f t="shared" ca="1" si="64"/>
        <v>1.83</v>
      </c>
    </row>
    <row r="834" spans="2:7" x14ac:dyDescent="0.25">
      <c r="B834" s="121">
        <v>816</v>
      </c>
      <c r="C834" s="121" t="str">
        <f t="shared" ca="1" si="60"/>
        <v>mujer</v>
      </c>
      <c r="D834" s="121" t="str">
        <f t="shared" ca="1" si="61"/>
        <v>funcionario</v>
      </c>
      <c r="E834" s="121">
        <f t="shared" ca="1" si="62"/>
        <v>87</v>
      </c>
      <c r="F834" s="121">
        <f t="shared" ca="1" si="63"/>
        <v>40.89</v>
      </c>
      <c r="G834" s="121">
        <f t="shared" ca="1" si="64"/>
        <v>1.26</v>
      </c>
    </row>
    <row r="835" spans="2:7" x14ac:dyDescent="0.25">
      <c r="B835" s="121">
        <v>817</v>
      </c>
      <c r="C835" s="121" t="str">
        <f t="shared" ca="1" si="60"/>
        <v>hombre</v>
      </c>
      <c r="D835" s="121" t="str">
        <f t="shared" ca="1" si="61"/>
        <v>comerciante</v>
      </c>
      <c r="E835" s="121">
        <f t="shared" ca="1" si="62"/>
        <v>27</v>
      </c>
      <c r="F835" s="121">
        <f t="shared" ca="1" si="63"/>
        <v>26.09</v>
      </c>
      <c r="G835" s="121">
        <f t="shared" ca="1" si="64"/>
        <v>1.91</v>
      </c>
    </row>
    <row r="836" spans="2:7" x14ac:dyDescent="0.25">
      <c r="B836" s="121">
        <v>818</v>
      </c>
      <c r="C836" s="121" t="str">
        <f t="shared" ca="1" si="60"/>
        <v>mujer</v>
      </c>
      <c r="D836" s="121" t="str">
        <f t="shared" ca="1" si="61"/>
        <v>operador</v>
      </c>
      <c r="E836" s="121">
        <f t="shared" ca="1" si="62"/>
        <v>88</v>
      </c>
      <c r="F836" s="121">
        <f t="shared" ca="1" si="63"/>
        <v>85.06</v>
      </c>
      <c r="G836" s="121">
        <f t="shared" ca="1" si="64"/>
        <v>1.26</v>
      </c>
    </row>
    <row r="837" spans="2:7" x14ac:dyDescent="0.25">
      <c r="B837" s="121">
        <v>819</v>
      </c>
      <c r="C837" s="121" t="str">
        <f t="shared" ca="1" si="60"/>
        <v>mujer</v>
      </c>
      <c r="D837" s="121" t="str">
        <f t="shared" ca="1" si="61"/>
        <v>funcionario</v>
      </c>
      <c r="E837" s="121">
        <f t="shared" ca="1" si="62"/>
        <v>31</v>
      </c>
      <c r="F837" s="121">
        <f t="shared" ca="1" si="63"/>
        <v>96.22</v>
      </c>
      <c r="G837" s="121">
        <f t="shared" ca="1" si="64"/>
        <v>1.77</v>
      </c>
    </row>
    <row r="838" spans="2:7" x14ac:dyDescent="0.25">
      <c r="B838" s="121">
        <v>820</v>
      </c>
      <c r="C838" s="121" t="str">
        <f t="shared" ca="1" si="60"/>
        <v>mujer</v>
      </c>
      <c r="D838" s="121" t="str">
        <f t="shared" ca="1" si="61"/>
        <v>comerciante</v>
      </c>
      <c r="E838" s="121">
        <f t="shared" ca="1" si="62"/>
        <v>25</v>
      </c>
      <c r="F838" s="121">
        <f t="shared" ca="1" si="63"/>
        <v>54.33</v>
      </c>
      <c r="G838" s="121">
        <f t="shared" ca="1" si="64"/>
        <v>1.39</v>
      </c>
    </row>
    <row r="839" spans="2:7" x14ac:dyDescent="0.25">
      <c r="B839" s="121">
        <v>821</v>
      </c>
      <c r="C839" s="121" t="str">
        <f t="shared" ca="1" si="60"/>
        <v>hombre</v>
      </c>
      <c r="D839" s="121" t="str">
        <f t="shared" ca="1" si="61"/>
        <v>comerciante</v>
      </c>
      <c r="E839" s="121">
        <f t="shared" ca="1" si="62"/>
        <v>68</v>
      </c>
      <c r="F839" s="121">
        <f t="shared" ca="1" si="63"/>
        <v>48.67</v>
      </c>
      <c r="G839" s="121">
        <f t="shared" ca="1" si="64"/>
        <v>1.97</v>
      </c>
    </row>
    <row r="840" spans="2:7" x14ac:dyDescent="0.25">
      <c r="B840" s="121">
        <v>822</v>
      </c>
      <c r="C840" s="121" t="str">
        <f t="shared" ca="1" si="60"/>
        <v>mujer</v>
      </c>
      <c r="D840" s="121" t="str">
        <f t="shared" ca="1" si="61"/>
        <v>comerciante</v>
      </c>
      <c r="E840" s="121">
        <f t="shared" ca="1" si="62"/>
        <v>17</v>
      </c>
      <c r="F840" s="121">
        <f t="shared" ca="1" si="63"/>
        <v>63.47</v>
      </c>
      <c r="G840" s="121">
        <f t="shared" ca="1" si="64"/>
        <v>1.0900000000000001</v>
      </c>
    </row>
    <row r="841" spans="2:7" x14ac:dyDescent="0.25">
      <c r="B841" s="121">
        <v>823</v>
      </c>
      <c r="C841" s="121" t="str">
        <f t="shared" ca="1" si="60"/>
        <v>hombre</v>
      </c>
      <c r="D841" s="121" t="str">
        <f t="shared" ca="1" si="61"/>
        <v>comerciante</v>
      </c>
      <c r="E841" s="121">
        <f t="shared" ca="1" si="62"/>
        <v>61</v>
      </c>
      <c r="F841" s="121">
        <f t="shared" ca="1" si="63"/>
        <v>54.87</v>
      </c>
      <c r="G841" s="121">
        <f t="shared" ca="1" si="64"/>
        <v>1.69</v>
      </c>
    </row>
    <row r="842" spans="2:7" x14ac:dyDescent="0.25">
      <c r="B842" s="121">
        <v>824</v>
      </c>
      <c r="C842" s="121" t="str">
        <f t="shared" ca="1" si="60"/>
        <v>mujer</v>
      </c>
      <c r="D842" s="121" t="str">
        <f t="shared" ca="1" si="61"/>
        <v>comerciante</v>
      </c>
      <c r="E842" s="121">
        <f t="shared" ca="1" si="62"/>
        <v>68</v>
      </c>
      <c r="F842" s="121">
        <f t="shared" ca="1" si="63"/>
        <v>68.040000000000006</v>
      </c>
      <c r="G842" s="121">
        <f t="shared" ca="1" si="64"/>
        <v>1.33</v>
      </c>
    </row>
    <row r="843" spans="2:7" x14ac:dyDescent="0.25">
      <c r="B843" s="121">
        <v>825</v>
      </c>
      <c r="C843" s="121" t="str">
        <f t="shared" ca="1" si="60"/>
        <v>mujer</v>
      </c>
      <c r="D843" s="121" t="str">
        <f t="shared" ca="1" si="61"/>
        <v>operador</v>
      </c>
      <c r="E843" s="121">
        <f t="shared" ca="1" si="62"/>
        <v>19</v>
      </c>
      <c r="F843" s="121">
        <f t="shared" ca="1" si="63"/>
        <v>58.06</v>
      </c>
      <c r="G843" s="121">
        <f t="shared" ca="1" si="64"/>
        <v>1.21</v>
      </c>
    </row>
    <row r="844" spans="2:7" x14ac:dyDescent="0.25">
      <c r="B844" s="121">
        <v>826</v>
      </c>
      <c r="C844" s="121" t="str">
        <f t="shared" ca="1" si="60"/>
        <v>hombre</v>
      </c>
      <c r="D844" s="121" t="str">
        <f t="shared" ca="1" si="61"/>
        <v>comerciante</v>
      </c>
      <c r="E844" s="121">
        <f t="shared" ca="1" si="62"/>
        <v>36</v>
      </c>
      <c r="F844" s="121">
        <f t="shared" ca="1" si="63"/>
        <v>77.209999999999994</v>
      </c>
      <c r="G844" s="121">
        <f t="shared" ca="1" si="64"/>
        <v>1.96</v>
      </c>
    </row>
    <row r="845" spans="2:7" x14ac:dyDescent="0.25">
      <c r="B845" s="121">
        <v>827</v>
      </c>
      <c r="C845" s="121" t="str">
        <f t="shared" ca="1" si="60"/>
        <v>mujer</v>
      </c>
      <c r="D845" s="121" t="str">
        <f t="shared" ca="1" si="61"/>
        <v>trabajador</v>
      </c>
      <c r="E845" s="121">
        <f t="shared" ca="1" si="62"/>
        <v>40</v>
      </c>
      <c r="F845" s="121">
        <f t="shared" ca="1" si="63"/>
        <v>30.19</v>
      </c>
      <c r="G845" s="121">
        <f t="shared" ca="1" si="64"/>
        <v>1.33</v>
      </c>
    </row>
    <row r="846" spans="2:7" x14ac:dyDescent="0.25">
      <c r="B846" s="121">
        <v>828</v>
      </c>
      <c r="C846" s="121" t="str">
        <f t="shared" ca="1" si="60"/>
        <v>mujer</v>
      </c>
      <c r="D846" s="121" t="str">
        <f t="shared" ca="1" si="61"/>
        <v>operador</v>
      </c>
      <c r="E846" s="121">
        <f t="shared" ca="1" si="62"/>
        <v>66</v>
      </c>
      <c r="F846" s="121">
        <f t="shared" ca="1" si="63"/>
        <v>65.38</v>
      </c>
      <c r="G846" s="121">
        <f t="shared" ca="1" si="64"/>
        <v>1.93</v>
      </c>
    </row>
    <row r="847" spans="2:7" x14ac:dyDescent="0.25">
      <c r="B847" s="121">
        <v>829</v>
      </c>
      <c r="C847" s="121" t="str">
        <f t="shared" ca="1" si="60"/>
        <v>mujer</v>
      </c>
      <c r="D847" s="121" t="str">
        <f t="shared" ca="1" si="61"/>
        <v>trabajador</v>
      </c>
      <c r="E847" s="121">
        <f t="shared" ca="1" si="62"/>
        <v>89</v>
      </c>
      <c r="F847" s="121">
        <f t="shared" ca="1" si="63"/>
        <v>52.84</v>
      </c>
      <c r="G847" s="121">
        <f t="shared" ca="1" si="64"/>
        <v>1.85</v>
      </c>
    </row>
    <row r="848" spans="2:7" x14ac:dyDescent="0.25">
      <c r="B848" s="121">
        <v>830</v>
      </c>
      <c r="C848" s="121" t="str">
        <f t="shared" ca="1" si="60"/>
        <v>mujer</v>
      </c>
      <c r="D848" s="121" t="str">
        <f t="shared" ca="1" si="61"/>
        <v>trabajador</v>
      </c>
      <c r="E848" s="121">
        <f t="shared" ca="1" si="62"/>
        <v>79</v>
      </c>
      <c r="F848" s="121">
        <f t="shared" ca="1" si="63"/>
        <v>56.04</v>
      </c>
      <c r="G848" s="121">
        <f t="shared" ca="1" si="64"/>
        <v>1.88</v>
      </c>
    </row>
    <row r="849" spans="2:7" x14ac:dyDescent="0.25">
      <c r="B849" s="121">
        <v>831</v>
      </c>
      <c r="C849" s="121" t="str">
        <f t="shared" ca="1" si="60"/>
        <v>mujer</v>
      </c>
      <c r="D849" s="121" t="str">
        <f t="shared" ca="1" si="61"/>
        <v>funcionario</v>
      </c>
      <c r="E849" s="121">
        <f t="shared" ca="1" si="62"/>
        <v>44</v>
      </c>
      <c r="F849" s="121">
        <f t="shared" ca="1" si="63"/>
        <v>73.05</v>
      </c>
      <c r="G849" s="121">
        <f t="shared" ca="1" si="64"/>
        <v>1.5</v>
      </c>
    </row>
    <row r="850" spans="2:7" x14ac:dyDescent="0.25">
      <c r="B850" s="121">
        <v>832</v>
      </c>
      <c r="C850" s="121" t="str">
        <f t="shared" ca="1" si="60"/>
        <v>mujer</v>
      </c>
      <c r="D850" s="121" t="str">
        <f t="shared" ca="1" si="61"/>
        <v>trabajador</v>
      </c>
      <c r="E850" s="121">
        <f t="shared" ca="1" si="62"/>
        <v>87</v>
      </c>
      <c r="F850" s="121">
        <f t="shared" ca="1" si="63"/>
        <v>20.34</v>
      </c>
      <c r="G850" s="121">
        <f t="shared" ca="1" si="64"/>
        <v>1.65</v>
      </c>
    </row>
    <row r="851" spans="2:7" x14ac:dyDescent="0.25">
      <c r="B851" s="121">
        <v>833</v>
      </c>
      <c r="C851" s="121" t="str">
        <f t="shared" ca="1" si="60"/>
        <v>hombre</v>
      </c>
      <c r="D851" s="121" t="str">
        <f t="shared" ca="1" si="61"/>
        <v>trabajador</v>
      </c>
      <c r="E851" s="121">
        <f t="shared" ca="1" si="62"/>
        <v>69</v>
      </c>
      <c r="F851" s="121">
        <f t="shared" ca="1" si="63"/>
        <v>48.16</v>
      </c>
      <c r="G851" s="121">
        <f t="shared" ca="1" si="64"/>
        <v>1.79</v>
      </c>
    </row>
    <row r="852" spans="2:7" x14ac:dyDescent="0.25">
      <c r="B852" s="121">
        <v>834</v>
      </c>
      <c r="C852" s="121" t="str">
        <f t="shared" ref="C852:C915" ca="1" si="65">IF(RANDBETWEEN(0,1)=0,"mujer","hombre")</f>
        <v>hombre</v>
      </c>
      <c r="D852" s="121" t="str">
        <f t="shared" ref="D852:D915" ca="1" si="66">CHOOSE(RANDBETWEEN(1,5), $Q$19,$Q$20,$Q$21,$Q$22,$Q$23,$Q$24)</f>
        <v>profesionista</v>
      </c>
      <c r="E852" s="121">
        <f t="shared" ref="E852:E915" ca="1" si="67">RANDBETWEEN(10,90)</f>
        <v>74</v>
      </c>
      <c r="F852" s="121">
        <f t="shared" ref="F852:F915" ca="1" si="68">RANDBETWEEN(2000,10000)/100</f>
        <v>20.239999999999998</v>
      </c>
      <c r="G852" s="121">
        <f t="shared" ref="G852:G915" ca="1" si="69">RANDBETWEEN(100,200)/100</f>
        <v>1.56</v>
      </c>
    </row>
    <row r="853" spans="2:7" x14ac:dyDescent="0.25">
      <c r="B853" s="121">
        <v>835</v>
      </c>
      <c r="C853" s="121" t="str">
        <f t="shared" ca="1" si="65"/>
        <v>mujer</v>
      </c>
      <c r="D853" s="121" t="str">
        <f t="shared" ca="1" si="66"/>
        <v>profesionista</v>
      </c>
      <c r="E853" s="121">
        <f t="shared" ca="1" si="67"/>
        <v>25</v>
      </c>
      <c r="F853" s="121">
        <f t="shared" ca="1" si="68"/>
        <v>74.099999999999994</v>
      </c>
      <c r="G853" s="121">
        <f t="shared" ca="1" si="69"/>
        <v>1.33</v>
      </c>
    </row>
    <row r="854" spans="2:7" x14ac:dyDescent="0.25">
      <c r="B854" s="121">
        <v>836</v>
      </c>
      <c r="C854" s="121" t="str">
        <f t="shared" ca="1" si="65"/>
        <v>mujer</v>
      </c>
      <c r="D854" s="121" t="str">
        <f t="shared" ca="1" si="66"/>
        <v>funcionario</v>
      </c>
      <c r="E854" s="121">
        <f t="shared" ca="1" si="67"/>
        <v>45</v>
      </c>
      <c r="F854" s="121">
        <f t="shared" ca="1" si="68"/>
        <v>89.21</v>
      </c>
      <c r="G854" s="121">
        <f t="shared" ca="1" si="69"/>
        <v>1.03</v>
      </c>
    </row>
    <row r="855" spans="2:7" x14ac:dyDescent="0.25">
      <c r="B855" s="121">
        <v>837</v>
      </c>
      <c r="C855" s="121" t="str">
        <f t="shared" ca="1" si="65"/>
        <v>hombre</v>
      </c>
      <c r="D855" s="121" t="str">
        <f t="shared" ca="1" si="66"/>
        <v>operador</v>
      </c>
      <c r="E855" s="121">
        <f t="shared" ca="1" si="67"/>
        <v>31</v>
      </c>
      <c r="F855" s="121">
        <f t="shared" ca="1" si="68"/>
        <v>86.96</v>
      </c>
      <c r="G855" s="121">
        <f t="shared" ca="1" si="69"/>
        <v>1.24</v>
      </c>
    </row>
    <row r="856" spans="2:7" x14ac:dyDescent="0.25">
      <c r="B856" s="121">
        <v>838</v>
      </c>
      <c r="C856" s="121" t="str">
        <f t="shared" ca="1" si="65"/>
        <v>hombre</v>
      </c>
      <c r="D856" s="121" t="str">
        <f t="shared" ca="1" si="66"/>
        <v>comerciante</v>
      </c>
      <c r="E856" s="121">
        <f t="shared" ca="1" si="67"/>
        <v>65</v>
      </c>
      <c r="F856" s="121">
        <f t="shared" ca="1" si="68"/>
        <v>86.24</v>
      </c>
      <c r="G856" s="121">
        <f t="shared" ca="1" si="69"/>
        <v>1.1599999999999999</v>
      </c>
    </row>
    <row r="857" spans="2:7" x14ac:dyDescent="0.25">
      <c r="B857" s="121">
        <v>839</v>
      </c>
      <c r="C857" s="121" t="str">
        <f t="shared" ca="1" si="65"/>
        <v>mujer</v>
      </c>
      <c r="D857" s="121" t="str">
        <f t="shared" ca="1" si="66"/>
        <v>trabajador</v>
      </c>
      <c r="E857" s="121">
        <f t="shared" ca="1" si="67"/>
        <v>16</v>
      </c>
      <c r="F857" s="121">
        <f t="shared" ca="1" si="68"/>
        <v>71.22</v>
      </c>
      <c r="G857" s="121">
        <f t="shared" ca="1" si="69"/>
        <v>1.21</v>
      </c>
    </row>
    <row r="858" spans="2:7" x14ac:dyDescent="0.25">
      <c r="B858" s="121">
        <v>840</v>
      </c>
      <c r="C858" s="121" t="str">
        <f t="shared" ca="1" si="65"/>
        <v>mujer</v>
      </c>
      <c r="D858" s="121" t="str">
        <f t="shared" ca="1" si="66"/>
        <v>funcionario</v>
      </c>
      <c r="E858" s="121">
        <f t="shared" ca="1" si="67"/>
        <v>79</v>
      </c>
      <c r="F858" s="121">
        <f t="shared" ca="1" si="68"/>
        <v>74.569999999999993</v>
      </c>
      <c r="G858" s="121">
        <f t="shared" ca="1" si="69"/>
        <v>1.58</v>
      </c>
    </row>
    <row r="859" spans="2:7" x14ac:dyDescent="0.25">
      <c r="B859" s="121">
        <v>841</v>
      </c>
      <c r="C859" s="121" t="str">
        <f t="shared" ca="1" si="65"/>
        <v>hombre</v>
      </c>
      <c r="D859" s="121" t="str">
        <f t="shared" ca="1" si="66"/>
        <v>operador</v>
      </c>
      <c r="E859" s="121">
        <f t="shared" ca="1" si="67"/>
        <v>64</v>
      </c>
      <c r="F859" s="121">
        <f t="shared" ca="1" si="68"/>
        <v>81.599999999999994</v>
      </c>
      <c r="G859" s="121">
        <f t="shared" ca="1" si="69"/>
        <v>1.08</v>
      </c>
    </row>
    <row r="860" spans="2:7" x14ac:dyDescent="0.25">
      <c r="B860" s="121">
        <v>842</v>
      </c>
      <c r="C860" s="121" t="str">
        <f t="shared" ca="1" si="65"/>
        <v>mujer</v>
      </c>
      <c r="D860" s="121" t="str">
        <f t="shared" ca="1" si="66"/>
        <v>comerciante</v>
      </c>
      <c r="E860" s="121">
        <f t="shared" ca="1" si="67"/>
        <v>40</v>
      </c>
      <c r="F860" s="121">
        <f t="shared" ca="1" si="68"/>
        <v>85.92</v>
      </c>
      <c r="G860" s="121">
        <f t="shared" ca="1" si="69"/>
        <v>1.97</v>
      </c>
    </row>
    <row r="861" spans="2:7" x14ac:dyDescent="0.25">
      <c r="B861" s="121">
        <v>843</v>
      </c>
      <c r="C861" s="121" t="str">
        <f t="shared" ca="1" si="65"/>
        <v>mujer</v>
      </c>
      <c r="D861" s="121" t="str">
        <f t="shared" ca="1" si="66"/>
        <v>trabajador</v>
      </c>
      <c r="E861" s="121">
        <f t="shared" ca="1" si="67"/>
        <v>21</v>
      </c>
      <c r="F861" s="121">
        <f t="shared" ca="1" si="68"/>
        <v>40.18</v>
      </c>
      <c r="G861" s="121">
        <f t="shared" ca="1" si="69"/>
        <v>1.64</v>
      </c>
    </row>
    <row r="862" spans="2:7" x14ac:dyDescent="0.25">
      <c r="B862" s="121">
        <v>844</v>
      </c>
      <c r="C862" s="121" t="str">
        <f t="shared" ca="1" si="65"/>
        <v>mujer</v>
      </c>
      <c r="D862" s="121" t="str">
        <f t="shared" ca="1" si="66"/>
        <v>comerciante</v>
      </c>
      <c r="E862" s="121">
        <f t="shared" ca="1" si="67"/>
        <v>84</v>
      </c>
      <c r="F862" s="121">
        <f t="shared" ca="1" si="68"/>
        <v>45.51</v>
      </c>
      <c r="G862" s="121">
        <f t="shared" ca="1" si="69"/>
        <v>1.65</v>
      </c>
    </row>
    <row r="863" spans="2:7" x14ac:dyDescent="0.25">
      <c r="B863" s="121">
        <v>845</v>
      </c>
      <c r="C863" s="121" t="str">
        <f t="shared" ca="1" si="65"/>
        <v>mujer</v>
      </c>
      <c r="D863" s="121" t="str">
        <f t="shared" ca="1" si="66"/>
        <v>trabajador</v>
      </c>
      <c r="E863" s="121">
        <f t="shared" ca="1" si="67"/>
        <v>70</v>
      </c>
      <c r="F863" s="121">
        <f t="shared" ca="1" si="68"/>
        <v>97.07</v>
      </c>
      <c r="G863" s="121">
        <f t="shared" ca="1" si="69"/>
        <v>1.73</v>
      </c>
    </row>
    <row r="864" spans="2:7" x14ac:dyDescent="0.25">
      <c r="B864" s="121">
        <v>846</v>
      </c>
      <c r="C864" s="121" t="str">
        <f t="shared" ca="1" si="65"/>
        <v>mujer</v>
      </c>
      <c r="D864" s="121" t="str">
        <f t="shared" ca="1" si="66"/>
        <v>comerciante</v>
      </c>
      <c r="E864" s="121">
        <f t="shared" ca="1" si="67"/>
        <v>90</v>
      </c>
      <c r="F864" s="121">
        <f t="shared" ca="1" si="68"/>
        <v>26.65</v>
      </c>
      <c r="G864" s="121">
        <f t="shared" ca="1" si="69"/>
        <v>1.75</v>
      </c>
    </row>
    <row r="865" spans="2:7" x14ac:dyDescent="0.25">
      <c r="B865" s="121">
        <v>847</v>
      </c>
      <c r="C865" s="121" t="str">
        <f t="shared" ca="1" si="65"/>
        <v>mujer</v>
      </c>
      <c r="D865" s="121" t="str">
        <f t="shared" ca="1" si="66"/>
        <v>comerciante</v>
      </c>
      <c r="E865" s="121">
        <f t="shared" ca="1" si="67"/>
        <v>13</v>
      </c>
      <c r="F865" s="121">
        <f t="shared" ca="1" si="68"/>
        <v>61.2</v>
      </c>
      <c r="G865" s="121">
        <f t="shared" ca="1" si="69"/>
        <v>1.68</v>
      </c>
    </row>
    <row r="866" spans="2:7" x14ac:dyDescent="0.25">
      <c r="B866" s="121">
        <v>848</v>
      </c>
      <c r="C866" s="121" t="str">
        <f t="shared" ca="1" si="65"/>
        <v>hombre</v>
      </c>
      <c r="D866" s="121" t="str">
        <f t="shared" ca="1" si="66"/>
        <v>operador</v>
      </c>
      <c r="E866" s="121">
        <f t="shared" ca="1" si="67"/>
        <v>86</v>
      </c>
      <c r="F866" s="121">
        <f t="shared" ca="1" si="68"/>
        <v>23.04</v>
      </c>
      <c r="G866" s="121">
        <f t="shared" ca="1" si="69"/>
        <v>1.42</v>
      </c>
    </row>
    <row r="867" spans="2:7" x14ac:dyDescent="0.25">
      <c r="B867" s="121">
        <v>849</v>
      </c>
      <c r="C867" s="121" t="str">
        <f t="shared" ca="1" si="65"/>
        <v>hombre</v>
      </c>
      <c r="D867" s="121" t="str">
        <f t="shared" ca="1" si="66"/>
        <v>comerciante</v>
      </c>
      <c r="E867" s="121">
        <f t="shared" ca="1" si="67"/>
        <v>41</v>
      </c>
      <c r="F867" s="121">
        <f t="shared" ca="1" si="68"/>
        <v>39.36</v>
      </c>
      <c r="G867" s="121">
        <f t="shared" ca="1" si="69"/>
        <v>1.04</v>
      </c>
    </row>
    <row r="868" spans="2:7" x14ac:dyDescent="0.25">
      <c r="B868" s="121">
        <v>850</v>
      </c>
      <c r="C868" s="121" t="str">
        <f t="shared" ca="1" si="65"/>
        <v>hombre</v>
      </c>
      <c r="D868" s="121" t="str">
        <f t="shared" ca="1" si="66"/>
        <v>comerciante</v>
      </c>
      <c r="E868" s="121">
        <f t="shared" ca="1" si="67"/>
        <v>71</v>
      </c>
      <c r="F868" s="121">
        <f t="shared" ca="1" si="68"/>
        <v>71.41</v>
      </c>
      <c r="G868" s="121">
        <f t="shared" ca="1" si="69"/>
        <v>1.7</v>
      </c>
    </row>
    <row r="869" spans="2:7" x14ac:dyDescent="0.25">
      <c r="B869" s="121">
        <v>851</v>
      </c>
      <c r="C869" s="121" t="str">
        <f t="shared" ca="1" si="65"/>
        <v>mujer</v>
      </c>
      <c r="D869" s="121" t="str">
        <f t="shared" ca="1" si="66"/>
        <v>profesionista</v>
      </c>
      <c r="E869" s="121">
        <f t="shared" ca="1" si="67"/>
        <v>69</v>
      </c>
      <c r="F869" s="121">
        <f t="shared" ca="1" si="68"/>
        <v>40.76</v>
      </c>
      <c r="G869" s="121">
        <f t="shared" ca="1" si="69"/>
        <v>1.97</v>
      </c>
    </row>
    <row r="870" spans="2:7" x14ac:dyDescent="0.25">
      <c r="B870" s="121">
        <v>852</v>
      </c>
      <c r="C870" s="121" t="str">
        <f t="shared" ca="1" si="65"/>
        <v>hombre</v>
      </c>
      <c r="D870" s="121" t="str">
        <f t="shared" ca="1" si="66"/>
        <v>operador</v>
      </c>
      <c r="E870" s="121">
        <f t="shared" ca="1" si="67"/>
        <v>62</v>
      </c>
      <c r="F870" s="121">
        <f t="shared" ca="1" si="68"/>
        <v>26.68</v>
      </c>
      <c r="G870" s="121">
        <f t="shared" ca="1" si="69"/>
        <v>1.19</v>
      </c>
    </row>
    <row r="871" spans="2:7" x14ac:dyDescent="0.25">
      <c r="B871" s="121">
        <v>853</v>
      </c>
      <c r="C871" s="121" t="str">
        <f t="shared" ca="1" si="65"/>
        <v>hombre</v>
      </c>
      <c r="D871" s="121" t="str">
        <f t="shared" ca="1" si="66"/>
        <v>funcionario</v>
      </c>
      <c r="E871" s="121">
        <f t="shared" ca="1" si="67"/>
        <v>34</v>
      </c>
      <c r="F871" s="121">
        <f t="shared" ca="1" si="68"/>
        <v>30.95</v>
      </c>
      <c r="G871" s="121">
        <f t="shared" ca="1" si="69"/>
        <v>1.48</v>
      </c>
    </row>
    <row r="872" spans="2:7" x14ac:dyDescent="0.25">
      <c r="B872" s="121">
        <v>854</v>
      </c>
      <c r="C872" s="121" t="str">
        <f t="shared" ca="1" si="65"/>
        <v>hombre</v>
      </c>
      <c r="D872" s="121" t="str">
        <f t="shared" ca="1" si="66"/>
        <v>operador</v>
      </c>
      <c r="E872" s="121">
        <f t="shared" ca="1" si="67"/>
        <v>36</v>
      </c>
      <c r="F872" s="121">
        <f t="shared" ca="1" si="68"/>
        <v>27.61</v>
      </c>
      <c r="G872" s="121">
        <f t="shared" ca="1" si="69"/>
        <v>1.73</v>
      </c>
    </row>
    <row r="873" spans="2:7" x14ac:dyDescent="0.25">
      <c r="B873" s="121">
        <v>855</v>
      </c>
      <c r="C873" s="121" t="str">
        <f t="shared" ca="1" si="65"/>
        <v>hombre</v>
      </c>
      <c r="D873" s="121" t="str">
        <f t="shared" ca="1" si="66"/>
        <v>profesionista</v>
      </c>
      <c r="E873" s="121">
        <f t="shared" ca="1" si="67"/>
        <v>54</v>
      </c>
      <c r="F873" s="121">
        <f t="shared" ca="1" si="68"/>
        <v>93.22</v>
      </c>
      <c r="G873" s="121">
        <f t="shared" ca="1" si="69"/>
        <v>1.65</v>
      </c>
    </row>
    <row r="874" spans="2:7" x14ac:dyDescent="0.25">
      <c r="B874" s="121">
        <v>856</v>
      </c>
      <c r="C874" s="121" t="str">
        <f t="shared" ca="1" si="65"/>
        <v>hombre</v>
      </c>
      <c r="D874" s="121" t="str">
        <f t="shared" ca="1" si="66"/>
        <v>profesionista</v>
      </c>
      <c r="E874" s="121">
        <f t="shared" ca="1" si="67"/>
        <v>63</v>
      </c>
      <c r="F874" s="121">
        <f t="shared" ca="1" si="68"/>
        <v>89.02</v>
      </c>
      <c r="G874" s="121">
        <f t="shared" ca="1" si="69"/>
        <v>1.69</v>
      </c>
    </row>
    <row r="875" spans="2:7" x14ac:dyDescent="0.25">
      <c r="B875" s="121">
        <v>857</v>
      </c>
      <c r="C875" s="121" t="str">
        <f t="shared" ca="1" si="65"/>
        <v>mujer</v>
      </c>
      <c r="D875" s="121" t="str">
        <f t="shared" ca="1" si="66"/>
        <v>funcionario</v>
      </c>
      <c r="E875" s="121">
        <f t="shared" ca="1" si="67"/>
        <v>55</v>
      </c>
      <c r="F875" s="121">
        <f t="shared" ca="1" si="68"/>
        <v>69.28</v>
      </c>
      <c r="G875" s="121">
        <f t="shared" ca="1" si="69"/>
        <v>1.67</v>
      </c>
    </row>
    <row r="876" spans="2:7" x14ac:dyDescent="0.25">
      <c r="B876" s="121">
        <v>858</v>
      </c>
      <c r="C876" s="121" t="str">
        <f t="shared" ca="1" si="65"/>
        <v>hombre</v>
      </c>
      <c r="D876" s="121" t="str">
        <f t="shared" ca="1" si="66"/>
        <v>funcionario</v>
      </c>
      <c r="E876" s="121">
        <f t="shared" ca="1" si="67"/>
        <v>72</v>
      </c>
      <c r="F876" s="121">
        <f t="shared" ca="1" si="68"/>
        <v>72.010000000000005</v>
      </c>
      <c r="G876" s="121">
        <f t="shared" ca="1" si="69"/>
        <v>1.83</v>
      </c>
    </row>
    <row r="877" spans="2:7" x14ac:dyDescent="0.25">
      <c r="B877" s="121">
        <v>859</v>
      </c>
      <c r="C877" s="121" t="str">
        <f t="shared" ca="1" si="65"/>
        <v>mujer</v>
      </c>
      <c r="D877" s="121" t="str">
        <f t="shared" ca="1" si="66"/>
        <v>comerciante</v>
      </c>
      <c r="E877" s="121">
        <f t="shared" ca="1" si="67"/>
        <v>55</v>
      </c>
      <c r="F877" s="121">
        <f t="shared" ca="1" si="68"/>
        <v>25.13</v>
      </c>
      <c r="G877" s="121">
        <f t="shared" ca="1" si="69"/>
        <v>1.93</v>
      </c>
    </row>
    <row r="878" spans="2:7" x14ac:dyDescent="0.25">
      <c r="B878" s="121">
        <v>860</v>
      </c>
      <c r="C878" s="121" t="str">
        <f t="shared" ca="1" si="65"/>
        <v>hombre</v>
      </c>
      <c r="D878" s="121" t="str">
        <f t="shared" ca="1" si="66"/>
        <v>funcionario</v>
      </c>
      <c r="E878" s="121">
        <f t="shared" ca="1" si="67"/>
        <v>11</v>
      </c>
      <c r="F878" s="121">
        <f t="shared" ca="1" si="68"/>
        <v>30.96</v>
      </c>
      <c r="G878" s="121">
        <f t="shared" ca="1" si="69"/>
        <v>1.1200000000000001</v>
      </c>
    </row>
    <row r="879" spans="2:7" x14ac:dyDescent="0.25">
      <c r="B879" s="121">
        <v>861</v>
      </c>
      <c r="C879" s="121" t="str">
        <f t="shared" ca="1" si="65"/>
        <v>hombre</v>
      </c>
      <c r="D879" s="121" t="str">
        <f t="shared" ca="1" si="66"/>
        <v>operador</v>
      </c>
      <c r="E879" s="121">
        <f t="shared" ca="1" si="67"/>
        <v>86</v>
      </c>
      <c r="F879" s="121">
        <f t="shared" ca="1" si="68"/>
        <v>63.58</v>
      </c>
      <c r="G879" s="121">
        <f t="shared" ca="1" si="69"/>
        <v>1.99</v>
      </c>
    </row>
    <row r="880" spans="2:7" x14ac:dyDescent="0.25">
      <c r="B880" s="121">
        <v>862</v>
      </c>
      <c r="C880" s="121" t="str">
        <f t="shared" ca="1" si="65"/>
        <v>mujer</v>
      </c>
      <c r="D880" s="121" t="str">
        <f t="shared" ca="1" si="66"/>
        <v>funcionario</v>
      </c>
      <c r="E880" s="121">
        <f t="shared" ca="1" si="67"/>
        <v>53</v>
      </c>
      <c r="F880" s="121">
        <f t="shared" ca="1" si="68"/>
        <v>85.97</v>
      </c>
      <c r="G880" s="121">
        <f t="shared" ca="1" si="69"/>
        <v>1.0900000000000001</v>
      </c>
    </row>
    <row r="881" spans="2:7" x14ac:dyDescent="0.25">
      <c r="B881" s="121">
        <v>863</v>
      </c>
      <c r="C881" s="121" t="str">
        <f t="shared" ca="1" si="65"/>
        <v>mujer</v>
      </c>
      <c r="D881" s="121" t="str">
        <f t="shared" ca="1" si="66"/>
        <v>funcionario</v>
      </c>
      <c r="E881" s="121">
        <f t="shared" ca="1" si="67"/>
        <v>84</v>
      </c>
      <c r="F881" s="121">
        <f t="shared" ca="1" si="68"/>
        <v>36.07</v>
      </c>
      <c r="G881" s="121">
        <f t="shared" ca="1" si="69"/>
        <v>1.94</v>
      </c>
    </row>
    <row r="882" spans="2:7" x14ac:dyDescent="0.25">
      <c r="B882" s="121">
        <v>864</v>
      </c>
      <c r="C882" s="121" t="str">
        <f t="shared" ca="1" si="65"/>
        <v>hombre</v>
      </c>
      <c r="D882" s="121" t="str">
        <f t="shared" ca="1" si="66"/>
        <v>profesionista</v>
      </c>
      <c r="E882" s="121">
        <f t="shared" ca="1" si="67"/>
        <v>64</v>
      </c>
      <c r="F882" s="121">
        <f t="shared" ca="1" si="68"/>
        <v>83.48</v>
      </c>
      <c r="G882" s="121">
        <f t="shared" ca="1" si="69"/>
        <v>1.59</v>
      </c>
    </row>
    <row r="883" spans="2:7" x14ac:dyDescent="0.25">
      <c r="B883" s="121">
        <v>865</v>
      </c>
      <c r="C883" s="121" t="str">
        <f t="shared" ca="1" si="65"/>
        <v>mujer</v>
      </c>
      <c r="D883" s="121" t="str">
        <f t="shared" ca="1" si="66"/>
        <v>funcionario</v>
      </c>
      <c r="E883" s="121">
        <f t="shared" ca="1" si="67"/>
        <v>69</v>
      </c>
      <c r="F883" s="121">
        <f t="shared" ca="1" si="68"/>
        <v>37.86</v>
      </c>
      <c r="G883" s="121">
        <f t="shared" ca="1" si="69"/>
        <v>1.7</v>
      </c>
    </row>
    <row r="884" spans="2:7" x14ac:dyDescent="0.25">
      <c r="B884" s="121">
        <v>866</v>
      </c>
      <c r="C884" s="121" t="str">
        <f t="shared" ca="1" si="65"/>
        <v>mujer</v>
      </c>
      <c r="D884" s="121" t="str">
        <f t="shared" ca="1" si="66"/>
        <v>funcionario</v>
      </c>
      <c r="E884" s="121">
        <f t="shared" ca="1" si="67"/>
        <v>19</v>
      </c>
      <c r="F884" s="121">
        <f t="shared" ca="1" si="68"/>
        <v>50.03</v>
      </c>
      <c r="G884" s="121">
        <f t="shared" ca="1" si="69"/>
        <v>1.99</v>
      </c>
    </row>
    <row r="885" spans="2:7" x14ac:dyDescent="0.25">
      <c r="B885" s="121">
        <v>867</v>
      </c>
      <c r="C885" s="121" t="str">
        <f t="shared" ca="1" si="65"/>
        <v>hombre</v>
      </c>
      <c r="D885" s="121" t="str">
        <f t="shared" ca="1" si="66"/>
        <v>comerciante</v>
      </c>
      <c r="E885" s="121">
        <f t="shared" ca="1" si="67"/>
        <v>40</v>
      </c>
      <c r="F885" s="121">
        <f t="shared" ca="1" si="68"/>
        <v>58.42</v>
      </c>
      <c r="G885" s="121">
        <f t="shared" ca="1" si="69"/>
        <v>1.6</v>
      </c>
    </row>
    <row r="886" spans="2:7" x14ac:dyDescent="0.25">
      <c r="B886" s="121">
        <v>868</v>
      </c>
      <c r="C886" s="121" t="str">
        <f t="shared" ca="1" si="65"/>
        <v>mujer</v>
      </c>
      <c r="D886" s="121" t="str">
        <f t="shared" ca="1" si="66"/>
        <v>comerciante</v>
      </c>
      <c r="E886" s="121">
        <f t="shared" ca="1" si="67"/>
        <v>57</v>
      </c>
      <c r="F886" s="121">
        <f t="shared" ca="1" si="68"/>
        <v>56.83</v>
      </c>
      <c r="G886" s="121">
        <f t="shared" ca="1" si="69"/>
        <v>1.0900000000000001</v>
      </c>
    </row>
    <row r="887" spans="2:7" x14ac:dyDescent="0.25">
      <c r="B887" s="121">
        <v>869</v>
      </c>
      <c r="C887" s="121" t="str">
        <f t="shared" ca="1" si="65"/>
        <v>mujer</v>
      </c>
      <c r="D887" s="121" t="str">
        <f t="shared" ca="1" si="66"/>
        <v>operador</v>
      </c>
      <c r="E887" s="121">
        <f t="shared" ca="1" si="67"/>
        <v>23</v>
      </c>
      <c r="F887" s="121">
        <f t="shared" ca="1" si="68"/>
        <v>75.31</v>
      </c>
      <c r="G887" s="121">
        <f t="shared" ca="1" si="69"/>
        <v>1.94</v>
      </c>
    </row>
    <row r="888" spans="2:7" x14ac:dyDescent="0.25">
      <c r="B888" s="121">
        <v>870</v>
      </c>
      <c r="C888" s="121" t="str">
        <f t="shared" ca="1" si="65"/>
        <v>mujer</v>
      </c>
      <c r="D888" s="121" t="str">
        <f t="shared" ca="1" si="66"/>
        <v>funcionario</v>
      </c>
      <c r="E888" s="121">
        <f t="shared" ca="1" si="67"/>
        <v>62</v>
      </c>
      <c r="F888" s="121">
        <f t="shared" ca="1" si="68"/>
        <v>23.2</v>
      </c>
      <c r="G888" s="121">
        <f t="shared" ca="1" si="69"/>
        <v>1.21</v>
      </c>
    </row>
    <row r="889" spans="2:7" x14ac:dyDescent="0.25">
      <c r="B889" s="121">
        <v>871</v>
      </c>
      <c r="C889" s="121" t="str">
        <f t="shared" ca="1" si="65"/>
        <v>mujer</v>
      </c>
      <c r="D889" s="121" t="str">
        <f t="shared" ca="1" si="66"/>
        <v>operador</v>
      </c>
      <c r="E889" s="121">
        <f t="shared" ca="1" si="67"/>
        <v>51</v>
      </c>
      <c r="F889" s="121">
        <f t="shared" ca="1" si="68"/>
        <v>63.84</v>
      </c>
      <c r="G889" s="121">
        <f t="shared" ca="1" si="69"/>
        <v>1.25</v>
      </c>
    </row>
    <row r="890" spans="2:7" x14ac:dyDescent="0.25">
      <c r="B890" s="121">
        <v>872</v>
      </c>
      <c r="C890" s="121" t="str">
        <f t="shared" ca="1" si="65"/>
        <v>mujer</v>
      </c>
      <c r="D890" s="121" t="str">
        <f t="shared" ca="1" si="66"/>
        <v>operador</v>
      </c>
      <c r="E890" s="121">
        <f t="shared" ca="1" si="67"/>
        <v>26</v>
      </c>
      <c r="F890" s="121">
        <f t="shared" ca="1" si="68"/>
        <v>33.46</v>
      </c>
      <c r="G890" s="121">
        <f t="shared" ca="1" si="69"/>
        <v>1.23</v>
      </c>
    </row>
    <row r="891" spans="2:7" x14ac:dyDescent="0.25">
      <c r="B891" s="121">
        <v>873</v>
      </c>
      <c r="C891" s="121" t="str">
        <f t="shared" ca="1" si="65"/>
        <v>hombre</v>
      </c>
      <c r="D891" s="121" t="str">
        <f t="shared" ca="1" si="66"/>
        <v>funcionario</v>
      </c>
      <c r="E891" s="121">
        <f t="shared" ca="1" si="67"/>
        <v>56</v>
      </c>
      <c r="F891" s="121">
        <f t="shared" ca="1" si="68"/>
        <v>83.45</v>
      </c>
      <c r="G891" s="121">
        <f t="shared" ca="1" si="69"/>
        <v>1.4</v>
      </c>
    </row>
    <row r="892" spans="2:7" x14ac:dyDescent="0.25">
      <c r="B892" s="121">
        <v>874</v>
      </c>
      <c r="C892" s="121" t="str">
        <f t="shared" ca="1" si="65"/>
        <v>hombre</v>
      </c>
      <c r="D892" s="121" t="str">
        <f t="shared" ca="1" si="66"/>
        <v>funcionario</v>
      </c>
      <c r="E892" s="121">
        <f t="shared" ca="1" si="67"/>
        <v>26</v>
      </c>
      <c r="F892" s="121">
        <f t="shared" ca="1" si="68"/>
        <v>31.24</v>
      </c>
      <c r="G892" s="121">
        <f t="shared" ca="1" si="69"/>
        <v>1.38</v>
      </c>
    </row>
    <row r="893" spans="2:7" x14ac:dyDescent="0.25">
      <c r="B893" s="121">
        <v>875</v>
      </c>
      <c r="C893" s="121" t="str">
        <f t="shared" ca="1" si="65"/>
        <v>mujer</v>
      </c>
      <c r="D893" s="121" t="str">
        <f t="shared" ca="1" si="66"/>
        <v>operador</v>
      </c>
      <c r="E893" s="121">
        <f t="shared" ca="1" si="67"/>
        <v>69</v>
      </c>
      <c r="F893" s="121">
        <f t="shared" ca="1" si="68"/>
        <v>52.18</v>
      </c>
      <c r="G893" s="121">
        <f t="shared" ca="1" si="69"/>
        <v>1.51</v>
      </c>
    </row>
    <row r="894" spans="2:7" x14ac:dyDescent="0.25">
      <c r="B894" s="121">
        <v>876</v>
      </c>
      <c r="C894" s="121" t="str">
        <f t="shared" ca="1" si="65"/>
        <v>mujer</v>
      </c>
      <c r="D894" s="121" t="str">
        <f t="shared" ca="1" si="66"/>
        <v>profesionista</v>
      </c>
      <c r="E894" s="121">
        <f t="shared" ca="1" si="67"/>
        <v>52</v>
      </c>
      <c r="F894" s="121">
        <f t="shared" ca="1" si="68"/>
        <v>35.46</v>
      </c>
      <c r="G894" s="121">
        <f t="shared" ca="1" si="69"/>
        <v>1.68</v>
      </c>
    </row>
    <row r="895" spans="2:7" x14ac:dyDescent="0.25">
      <c r="B895" s="121">
        <v>877</v>
      </c>
      <c r="C895" s="121" t="str">
        <f t="shared" ca="1" si="65"/>
        <v>mujer</v>
      </c>
      <c r="D895" s="121" t="str">
        <f t="shared" ca="1" si="66"/>
        <v>profesionista</v>
      </c>
      <c r="E895" s="121">
        <f t="shared" ca="1" si="67"/>
        <v>34</v>
      </c>
      <c r="F895" s="121">
        <f t="shared" ca="1" si="68"/>
        <v>99.14</v>
      </c>
      <c r="G895" s="121">
        <f t="shared" ca="1" si="69"/>
        <v>1.21</v>
      </c>
    </row>
    <row r="896" spans="2:7" x14ac:dyDescent="0.25">
      <c r="B896" s="121">
        <v>878</v>
      </c>
      <c r="C896" s="121" t="str">
        <f t="shared" ca="1" si="65"/>
        <v>hombre</v>
      </c>
      <c r="D896" s="121" t="str">
        <f t="shared" ca="1" si="66"/>
        <v>trabajador</v>
      </c>
      <c r="E896" s="121">
        <f t="shared" ca="1" si="67"/>
        <v>29</v>
      </c>
      <c r="F896" s="121">
        <f t="shared" ca="1" si="68"/>
        <v>67.650000000000006</v>
      </c>
      <c r="G896" s="121">
        <f t="shared" ca="1" si="69"/>
        <v>1.88</v>
      </c>
    </row>
    <row r="897" spans="2:7" x14ac:dyDescent="0.25">
      <c r="B897" s="121">
        <v>879</v>
      </c>
      <c r="C897" s="121" t="str">
        <f t="shared" ca="1" si="65"/>
        <v>hombre</v>
      </c>
      <c r="D897" s="121" t="str">
        <f t="shared" ca="1" si="66"/>
        <v>funcionario</v>
      </c>
      <c r="E897" s="121">
        <f t="shared" ca="1" si="67"/>
        <v>45</v>
      </c>
      <c r="F897" s="121">
        <f t="shared" ca="1" si="68"/>
        <v>45.39</v>
      </c>
      <c r="G897" s="121">
        <f t="shared" ca="1" si="69"/>
        <v>1</v>
      </c>
    </row>
    <row r="898" spans="2:7" x14ac:dyDescent="0.25">
      <c r="B898" s="121">
        <v>880</v>
      </c>
      <c r="C898" s="121" t="str">
        <f t="shared" ca="1" si="65"/>
        <v>hombre</v>
      </c>
      <c r="D898" s="121" t="str">
        <f t="shared" ca="1" si="66"/>
        <v>trabajador</v>
      </c>
      <c r="E898" s="121">
        <f t="shared" ca="1" si="67"/>
        <v>67</v>
      </c>
      <c r="F898" s="121">
        <f t="shared" ca="1" si="68"/>
        <v>51.61</v>
      </c>
      <c r="G898" s="121">
        <f t="shared" ca="1" si="69"/>
        <v>1.47</v>
      </c>
    </row>
    <row r="899" spans="2:7" x14ac:dyDescent="0.25">
      <c r="B899" s="121">
        <v>881</v>
      </c>
      <c r="C899" s="121" t="str">
        <f t="shared" ca="1" si="65"/>
        <v>mujer</v>
      </c>
      <c r="D899" s="121" t="str">
        <f t="shared" ca="1" si="66"/>
        <v>funcionario</v>
      </c>
      <c r="E899" s="121">
        <f t="shared" ca="1" si="67"/>
        <v>88</v>
      </c>
      <c r="F899" s="121">
        <f t="shared" ca="1" si="68"/>
        <v>84.17</v>
      </c>
      <c r="G899" s="121">
        <f t="shared" ca="1" si="69"/>
        <v>1.46</v>
      </c>
    </row>
    <row r="900" spans="2:7" x14ac:dyDescent="0.25">
      <c r="B900" s="121">
        <v>882</v>
      </c>
      <c r="C900" s="121" t="str">
        <f t="shared" ca="1" si="65"/>
        <v>hombre</v>
      </c>
      <c r="D900" s="121" t="str">
        <f t="shared" ca="1" si="66"/>
        <v>operador</v>
      </c>
      <c r="E900" s="121">
        <f t="shared" ca="1" si="67"/>
        <v>54</v>
      </c>
      <c r="F900" s="121">
        <f t="shared" ca="1" si="68"/>
        <v>85.3</v>
      </c>
      <c r="G900" s="121">
        <f t="shared" ca="1" si="69"/>
        <v>1.92</v>
      </c>
    </row>
    <row r="901" spans="2:7" x14ac:dyDescent="0.25">
      <c r="B901" s="121">
        <v>883</v>
      </c>
      <c r="C901" s="121" t="str">
        <f t="shared" ca="1" si="65"/>
        <v>hombre</v>
      </c>
      <c r="D901" s="121" t="str">
        <f t="shared" ca="1" si="66"/>
        <v>profesionista</v>
      </c>
      <c r="E901" s="121">
        <f t="shared" ca="1" si="67"/>
        <v>57</v>
      </c>
      <c r="F901" s="121">
        <f t="shared" ca="1" si="68"/>
        <v>50.36</v>
      </c>
      <c r="G901" s="121">
        <f t="shared" ca="1" si="69"/>
        <v>1.52</v>
      </c>
    </row>
    <row r="902" spans="2:7" x14ac:dyDescent="0.25">
      <c r="B902" s="121">
        <v>884</v>
      </c>
      <c r="C902" s="121" t="str">
        <f t="shared" ca="1" si="65"/>
        <v>mujer</v>
      </c>
      <c r="D902" s="121" t="str">
        <f t="shared" ca="1" si="66"/>
        <v>funcionario</v>
      </c>
      <c r="E902" s="121">
        <f t="shared" ca="1" si="67"/>
        <v>19</v>
      </c>
      <c r="F902" s="121">
        <f t="shared" ca="1" si="68"/>
        <v>54.93</v>
      </c>
      <c r="G902" s="121">
        <f t="shared" ca="1" si="69"/>
        <v>1.69</v>
      </c>
    </row>
    <row r="903" spans="2:7" x14ac:dyDescent="0.25">
      <c r="B903" s="121">
        <v>885</v>
      </c>
      <c r="C903" s="121" t="str">
        <f t="shared" ca="1" si="65"/>
        <v>hombre</v>
      </c>
      <c r="D903" s="121" t="str">
        <f t="shared" ca="1" si="66"/>
        <v>profesionista</v>
      </c>
      <c r="E903" s="121">
        <f t="shared" ca="1" si="67"/>
        <v>14</v>
      </c>
      <c r="F903" s="121">
        <f t="shared" ca="1" si="68"/>
        <v>42.22</v>
      </c>
      <c r="G903" s="121">
        <f t="shared" ca="1" si="69"/>
        <v>1.74</v>
      </c>
    </row>
    <row r="904" spans="2:7" x14ac:dyDescent="0.25">
      <c r="B904" s="121">
        <v>886</v>
      </c>
      <c r="C904" s="121" t="str">
        <f t="shared" ca="1" si="65"/>
        <v>hombre</v>
      </c>
      <c r="D904" s="121" t="str">
        <f t="shared" ca="1" si="66"/>
        <v>funcionario</v>
      </c>
      <c r="E904" s="121">
        <f t="shared" ca="1" si="67"/>
        <v>10</v>
      </c>
      <c r="F904" s="121">
        <f t="shared" ca="1" si="68"/>
        <v>27.96</v>
      </c>
      <c r="G904" s="121">
        <f t="shared" ca="1" si="69"/>
        <v>1.9</v>
      </c>
    </row>
    <row r="905" spans="2:7" x14ac:dyDescent="0.25">
      <c r="B905" s="121">
        <v>887</v>
      </c>
      <c r="C905" s="121" t="str">
        <f t="shared" ca="1" si="65"/>
        <v>hombre</v>
      </c>
      <c r="D905" s="121" t="str">
        <f t="shared" ca="1" si="66"/>
        <v>profesionista</v>
      </c>
      <c r="E905" s="121">
        <f t="shared" ca="1" si="67"/>
        <v>36</v>
      </c>
      <c r="F905" s="121">
        <f t="shared" ca="1" si="68"/>
        <v>89.54</v>
      </c>
      <c r="G905" s="121">
        <f t="shared" ca="1" si="69"/>
        <v>1.83</v>
      </c>
    </row>
    <row r="906" spans="2:7" x14ac:dyDescent="0.25">
      <c r="B906" s="121">
        <v>888</v>
      </c>
      <c r="C906" s="121" t="str">
        <f t="shared" ca="1" si="65"/>
        <v>hombre</v>
      </c>
      <c r="D906" s="121" t="str">
        <f t="shared" ca="1" si="66"/>
        <v>trabajador</v>
      </c>
      <c r="E906" s="121">
        <f t="shared" ca="1" si="67"/>
        <v>83</v>
      </c>
      <c r="F906" s="121">
        <f t="shared" ca="1" si="68"/>
        <v>92.84</v>
      </c>
      <c r="G906" s="121">
        <f t="shared" ca="1" si="69"/>
        <v>1.1599999999999999</v>
      </c>
    </row>
    <row r="907" spans="2:7" x14ac:dyDescent="0.25">
      <c r="B907" s="121">
        <v>889</v>
      </c>
      <c r="C907" s="121" t="str">
        <f t="shared" ca="1" si="65"/>
        <v>hombre</v>
      </c>
      <c r="D907" s="121" t="str">
        <f t="shared" ca="1" si="66"/>
        <v>comerciante</v>
      </c>
      <c r="E907" s="121">
        <f t="shared" ca="1" si="67"/>
        <v>57</v>
      </c>
      <c r="F907" s="121">
        <f t="shared" ca="1" si="68"/>
        <v>93.25</v>
      </c>
      <c r="G907" s="121">
        <f t="shared" ca="1" si="69"/>
        <v>1.91</v>
      </c>
    </row>
    <row r="908" spans="2:7" x14ac:dyDescent="0.25">
      <c r="B908" s="121">
        <v>890</v>
      </c>
      <c r="C908" s="121" t="str">
        <f t="shared" ca="1" si="65"/>
        <v>hombre</v>
      </c>
      <c r="D908" s="121" t="str">
        <f t="shared" ca="1" si="66"/>
        <v>funcionario</v>
      </c>
      <c r="E908" s="121">
        <f t="shared" ca="1" si="67"/>
        <v>68</v>
      </c>
      <c r="F908" s="121">
        <f t="shared" ca="1" si="68"/>
        <v>73.17</v>
      </c>
      <c r="G908" s="121">
        <f t="shared" ca="1" si="69"/>
        <v>1.63</v>
      </c>
    </row>
    <row r="909" spans="2:7" x14ac:dyDescent="0.25">
      <c r="B909" s="121">
        <v>891</v>
      </c>
      <c r="C909" s="121" t="str">
        <f t="shared" ca="1" si="65"/>
        <v>hombre</v>
      </c>
      <c r="D909" s="121" t="str">
        <f t="shared" ca="1" si="66"/>
        <v>comerciante</v>
      </c>
      <c r="E909" s="121">
        <f t="shared" ca="1" si="67"/>
        <v>50</v>
      </c>
      <c r="F909" s="121">
        <f t="shared" ca="1" si="68"/>
        <v>48.23</v>
      </c>
      <c r="G909" s="121">
        <f t="shared" ca="1" si="69"/>
        <v>1.05</v>
      </c>
    </row>
    <row r="910" spans="2:7" x14ac:dyDescent="0.25">
      <c r="B910" s="121">
        <v>892</v>
      </c>
      <c r="C910" s="121" t="str">
        <f t="shared" ca="1" si="65"/>
        <v>mujer</v>
      </c>
      <c r="D910" s="121" t="str">
        <f t="shared" ca="1" si="66"/>
        <v>operador</v>
      </c>
      <c r="E910" s="121">
        <f t="shared" ca="1" si="67"/>
        <v>85</v>
      </c>
      <c r="F910" s="121">
        <f t="shared" ca="1" si="68"/>
        <v>87.41</v>
      </c>
      <c r="G910" s="121">
        <f t="shared" ca="1" si="69"/>
        <v>1.74</v>
      </c>
    </row>
    <row r="911" spans="2:7" x14ac:dyDescent="0.25">
      <c r="B911" s="121">
        <v>893</v>
      </c>
      <c r="C911" s="121" t="str">
        <f t="shared" ca="1" si="65"/>
        <v>hombre</v>
      </c>
      <c r="D911" s="121" t="str">
        <f t="shared" ca="1" si="66"/>
        <v>trabajador</v>
      </c>
      <c r="E911" s="121">
        <f t="shared" ca="1" si="67"/>
        <v>52</v>
      </c>
      <c r="F911" s="121">
        <f t="shared" ca="1" si="68"/>
        <v>79.790000000000006</v>
      </c>
      <c r="G911" s="121">
        <f t="shared" ca="1" si="69"/>
        <v>1.18</v>
      </c>
    </row>
    <row r="912" spans="2:7" x14ac:dyDescent="0.25">
      <c r="B912" s="121">
        <v>894</v>
      </c>
      <c r="C912" s="121" t="str">
        <f t="shared" ca="1" si="65"/>
        <v>hombre</v>
      </c>
      <c r="D912" s="121" t="str">
        <f t="shared" ca="1" si="66"/>
        <v>comerciante</v>
      </c>
      <c r="E912" s="121">
        <f t="shared" ca="1" si="67"/>
        <v>81</v>
      </c>
      <c r="F912" s="121">
        <f t="shared" ca="1" si="68"/>
        <v>49.36</v>
      </c>
      <c r="G912" s="121">
        <f t="shared" ca="1" si="69"/>
        <v>1.66</v>
      </c>
    </row>
    <row r="913" spans="2:7" x14ac:dyDescent="0.25">
      <c r="B913" s="121">
        <v>895</v>
      </c>
      <c r="C913" s="121" t="str">
        <f t="shared" ca="1" si="65"/>
        <v>mujer</v>
      </c>
      <c r="D913" s="121" t="str">
        <f t="shared" ca="1" si="66"/>
        <v>trabajador</v>
      </c>
      <c r="E913" s="121">
        <f t="shared" ca="1" si="67"/>
        <v>62</v>
      </c>
      <c r="F913" s="121">
        <f t="shared" ca="1" si="68"/>
        <v>86.11</v>
      </c>
      <c r="G913" s="121">
        <f t="shared" ca="1" si="69"/>
        <v>1.9</v>
      </c>
    </row>
    <row r="914" spans="2:7" x14ac:dyDescent="0.25">
      <c r="B914" s="121">
        <v>896</v>
      </c>
      <c r="C914" s="121" t="str">
        <f t="shared" ca="1" si="65"/>
        <v>hombre</v>
      </c>
      <c r="D914" s="121" t="str">
        <f t="shared" ca="1" si="66"/>
        <v>funcionario</v>
      </c>
      <c r="E914" s="121">
        <f t="shared" ca="1" si="67"/>
        <v>45</v>
      </c>
      <c r="F914" s="121">
        <f t="shared" ca="1" si="68"/>
        <v>34.14</v>
      </c>
      <c r="G914" s="121">
        <f t="shared" ca="1" si="69"/>
        <v>1.86</v>
      </c>
    </row>
    <row r="915" spans="2:7" x14ac:dyDescent="0.25">
      <c r="B915" s="121">
        <v>897</v>
      </c>
      <c r="C915" s="121" t="str">
        <f t="shared" ca="1" si="65"/>
        <v>mujer</v>
      </c>
      <c r="D915" s="121" t="str">
        <f t="shared" ca="1" si="66"/>
        <v>profesionista</v>
      </c>
      <c r="E915" s="121">
        <f t="shared" ca="1" si="67"/>
        <v>22</v>
      </c>
      <c r="F915" s="121">
        <f t="shared" ca="1" si="68"/>
        <v>44.03</v>
      </c>
      <c r="G915" s="121">
        <f t="shared" ca="1" si="69"/>
        <v>1.43</v>
      </c>
    </row>
    <row r="916" spans="2:7" x14ac:dyDescent="0.25">
      <c r="B916" s="121">
        <v>898</v>
      </c>
      <c r="C916" s="121" t="str">
        <f t="shared" ref="C916:C979" ca="1" si="70">IF(RANDBETWEEN(0,1)=0,"mujer","hombre")</f>
        <v>mujer</v>
      </c>
      <c r="D916" s="121" t="str">
        <f t="shared" ref="D916:D979" ca="1" si="71">CHOOSE(RANDBETWEEN(1,5), $Q$19,$Q$20,$Q$21,$Q$22,$Q$23,$Q$24)</f>
        <v>comerciante</v>
      </c>
      <c r="E916" s="121">
        <f t="shared" ref="E916:E979" ca="1" si="72">RANDBETWEEN(10,90)</f>
        <v>65</v>
      </c>
      <c r="F916" s="121">
        <f t="shared" ref="F916:F979" ca="1" si="73">RANDBETWEEN(2000,10000)/100</f>
        <v>79.08</v>
      </c>
      <c r="G916" s="121">
        <f t="shared" ref="G916:G979" ca="1" si="74">RANDBETWEEN(100,200)/100</f>
        <v>1.43</v>
      </c>
    </row>
    <row r="917" spans="2:7" x14ac:dyDescent="0.25">
      <c r="B917" s="121">
        <v>899</v>
      </c>
      <c r="C917" s="121" t="str">
        <f t="shared" ca="1" si="70"/>
        <v>hombre</v>
      </c>
      <c r="D917" s="121" t="str">
        <f t="shared" ca="1" si="71"/>
        <v>operador</v>
      </c>
      <c r="E917" s="121">
        <f t="shared" ca="1" si="72"/>
        <v>32</v>
      </c>
      <c r="F917" s="121">
        <f t="shared" ca="1" si="73"/>
        <v>93.26</v>
      </c>
      <c r="G917" s="121">
        <f t="shared" ca="1" si="74"/>
        <v>1.61</v>
      </c>
    </row>
    <row r="918" spans="2:7" x14ac:dyDescent="0.25">
      <c r="B918" s="121">
        <v>900</v>
      </c>
      <c r="C918" s="121" t="str">
        <f t="shared" ca="1" si="70"/>
        <v>mujer</v>
      </c>
      <c r="D918" s="121" t="str">
        <f t="shared" ca="1" si="71"/>
        <v>comerciante</v>
      </c>
      <c r="E918" s="121">
        <f t="shared" ca="1" si="72"/>
        <v>17</v>
      </c>
      <c r="F918" s="121">
        <f t="shared" ca="1" si="73"/>
        <v>31.18</v>
      </c>
      <c r="G918" s="121">
        <f t="shared" ca="1" si="74"/>
        <v>1.1299999999999999</v>
      </c>
    </row>
    <row r="919" spans="2:7" x14ac:dyDescent="0.25">
      <c r="B919" s="121">
        <v>901</v>
      </c>
      <c r="C919" s="121" t="str">
        <f t="shared" ca="1" si="70"/>
        <v>hombre</v>
      </c>
      <c r="D919" s="121" t="str">
        <f t="shared" ca="1" si="71"/>
        <v>operador</v>
      </c>
      <c r="E919" s="121">
        <f t="shared" ca="1" si="72"/>
        <v>85</v>
      </c>
      <c r="F919" s="121">
        <f t="shared" ca="1" si="73"/>
        <v>41.86</v>
      </c>
      <c r="G919" s="121">
        <f t="shared" ca="1" si="74"/>
        <v>1.47</v>
      </c>
    </row>
    <row r="920" spans="2:7" x14ac:dyDescent="0.25">
      <c r="B920" s="121">
        <v>902</v>
      </c>
      <c r="C920" s="121" t="str">
        <f t="shared" ca="1" si="70"/>
        <v>hombre</v>
      </c>
      <c r="D920" s="121" t="str">
        <f t="shared" ca="1" si="71"/>
        <v>comerciante</v>
      </c>
      <c r="E920" s="121">
        <f t="shared" ca="1" si="72"/>
        <v>39</v>
      </c>
      <c r="F920" s="121">
        <f t="shared" ca="1" si="73"/>
        <v>81.14</v>
      </c>
      <c r="G920" s="121">
        <f t="shared" ca="1" si="74"/>
        <v>1.41</v>
      </c>
    </row>
    <row r="921" spans="2:7" x14ac:dyDescent="0.25">
      <c r="B921" s="121">
        <v>903</v>
      </c>
      <c r="C921" s="121" t="str">
        <f t="shared" ca="1" si="70"/>
        <v>hombre</v>
      </c>
      <c r="D921" s="121" t="str">
        <f t="shared" ca="1" si="71"/>
        <v>trabajador</v>
      </c>
      <c r="E921" s="121">
        <f t="shared" ca="1" si="72"/>
        <v>19</v>
      </c>
      <c r="F921" s="121">
        <f t="shared" ca="1" si="73"/>
        <v>34.39</v>
      </c>
      <c r="G921" s="121">
        <f t="shared" ca="1" si="74"/>
        <v>1.19</v>
      </c>
    </row>
    <row r="922" spans="2:7" x14ac:dyDescent="0.25">
      <c r="B922" s="121">
        <v>904</v>
      </c>
      <c r="C922" s="121" t="str">
        <f t="shared" ca="1" si="70"/>
        <v>mujer</v>
      </c>
      <c r="D922" s="121" t="str">
        <f t="shared" ca="1" si="71"/>
        <v>funcionario</v>
      </c>
      <c r="E922" s="121">
        <f t="shared" ca="1" si="72"/>
        <v>53</v>
      </c>
      <c r="F922" s="121">
        <f t="shared" ca="1" si="73"/>
        <v>70.3</v>
      </c>
      <c r="G922" s="121">
        <f t="shared" ca="1" si="74"/>
        <v>1.35</v>
      </c>
    </row>
    <row r="923" spans="2:7" x14ac:dyDescent="0.25">
      <c r="B923" s="121">
        <v>905</v>
      </c>
      <c r="C923" s="121" t="str">
        <f t="shared" ca="1" si="70"/>
        <v>hombre</v>
      </c>
      <c r="D923" s="121" t="str">
        <f t="shared" ca="1" si="71"/>
        <v>funcionario</v>
      </c>
      <c r="E923" s="121">
        <f t="shared" ca="1" si="72"/>
        <v>58</v>
      </c>
      <c r="F923" s="121">
        <f t="shared" ca="1" si="73"/>
        <v>67.19</v>
      </c>
      <c r="G923" s="121">
        <f t="shared" ca="1" si="74"/>
        <v>1.18</v>
      </c>
    </row>
    <row r="924" spans="2:7" x14ac:dyDescent="0.25">
      <c r="B924" s="121">
        <v>906</v>
      </c>
      <c r="C924" s="121" t="str">
        <f t="shared" ca="1" si="70"/>
        <v>mujer</v>
      </c>
      <c r="D924" s="121" t="str">
        <f t="shared" ca="1" si="71"/>
        <v>operador</v>
      </c>
      <c r="E924" s="121">
        <f t="shared" ca="1" si="72"/>
        <v>70</v>
      </c>
      <c r="F924" s="121">
        <f t="shared" ca="1" si="73"/>
        <v>66.48</v>
      </c>
      <c r="G924" s="121">
        <f t="shared" ca="1" si="74"/>
        <v>1.87</v>
      </c>
    </row>
    <row r="925" spans="2:7" x14ac:dyDescent="0.25">
      <c r="B925" s="121">
        <v>907</v>
      </c>
      <c r="C925" s="121" t="str">
        <f t="shared" ca="1" si="70"/>
        <v>mujer</v>
      </c>
      <c r="D925" s="121" t="str">
        <f t="shared" ca="1" si="71"/>
        <v>funcionario</v>
      </c>
      <c r="E925" s="121">
        <f t="shared" ca="1" si="72"/>
        <v>44</v>
      </c>
      <c r="F925" s="121">
        <f t="shared" ca="1" si="73"/>
        <v>64.010000000000005</v>
      </c>
      <c r="G925" s="121">
        <f t="shared" ca="1" si="74"/>
        <v>1.03</v>
      </c>
    </row>
    <row r="926" spans="2:7" x14ac:dyDescent="0.25">
      <c r="B926" s="121">
        <v>908</v>
      </c>
      <c r="C926" s="121" t="str">
        <f t="shared" ca="1" si="70"/>
        <v>hombre</v>
      </c>
      <c r="D926" s="121" t="str">
        <f t="shared" ca="1" si="71"/>
        <v>profesionista</v>
      </c>
      <c r="E926" s="121">
        <f t="shared" ca="1" si="72"/>
        <v>29</v>
      </c>
      <c r="F926" s="121">
        <f t="shared" ca="1" si="73"/>
        <v>30.68</v>
      </c>
      <c r="G926" s="121">
        <f t="shared" ca="1" si="74"/>
        <v>1.94</v>
      </c>
    </row>
    <row r="927" spans="2:7" x14ac:dyDescent="0.25">
      <c r="B927" s="121">
        <v>909</v>
      </c>
      <c r="C927" s="121" t="str">
        <f t="shared" ca="1" si="70"/>
        <v>hombre</v>
      </c>
      <c r="D927" s="121" t="str">
        <f t="shared" ca="1" si="71"/>
        <v>funcionario</v>
      </c>
      <c r="E927" s="121">
        <f t="shared" ca="1" si="72"/>
        <v>22</v>
      </c>
      <c r="F927" s="121">
        <f t="shared" ca="1" si="73"/>
        <v>50.02</v>
      </c>
      <c r="G927" s="121">
        <f t="shared" ca="1" si="74"/>
        <v>1.1100000000000001</v>
      </c>
    </row>
    <row r="928" spans="2:7" x14ac:dyDescent="0.25">
      <c r="B928" s="121">
        <v>910</v>
      </c>
      <c r="C928" s="121" t="str">
        <f t="shared" ca="1" si="70"/>
        <v>hombre</v>
      </c>
      <c r="D928" s="121" t="str">
        <f t="shared" ca="1" si="71"/>
        <v>funcionario</v>
      </c>
      <c r="E928" s="121">
        <f t="shared" ca="1" si="72"/>
        <v>42</v>
      </c>
      <c r="F928" s="121">
        <f t="shared" ca="1" si="73"/>
        <v>32.4</v>
      </c>
      <c r="G928" s="121">
        <f t="shared" ca="1" si="74"/>
        <v>1.87</v>
      </c>
    </row>
    <row r="929" spans="2:7" x14ac:dyDescent="0.25">
      <c r="B929" s="121">
        <v>911</v>
      </c>
      <c r="C929" s="121" t="str">
        <f t="shared" ca="1" si="70"/>
        <v>hombre</v>
      </c>
      <c r="D929" s="121" t="str">
        <f t="shared" ca="1" si="71"/>
        <v>operador</v>
      </c>
      <c r="E929" s="121">
        <f t="shared" ca="1" si="72"/>
        <v>74</v>
      </c>
      <c r="F929" s="121">
        <f t="shared" ca="1" si="73"/>
        <v>97.16</v>
      </c>
      <c r="G929" s="121">
        <f t="shared" ca="1" si="74"/>
        <v>1.4</v>
      </c>
    </row>
    <row r="930" spans="2:7" x14ac:dyDescent="0.25">
      <c r="B930" s="121">
        <v>912</v>
      </c>
      <c r="C930" s="121" t="str">
        <f t="shared" ca="1" si="70"/>
        <v>mujer</v>
      </c>
      <c r="D930" s="121" t="str">
        <f t="shared" ca="1" si="71"/>
        <v>comerciante</v>
      </c>
      <c r="E930" s="121">
        <f t="shared" ca="1" si="72"/>
        <v>52</v>
      </c>
      <c r="F930" s="121">
        <f t="shared" ca="1" si="73"/>
        <v>52.45</v>
      </c>
      <c r="G930" s="121">
        <f t="shared" ca="1" si="74"/>
        <v>1.1100000000000001</v>
      </c>
    </row>
    <row r="931" spans="2:7" x14ac:dyDescent="0.25">
      <c r="B931" s="121">
        <v>913</v>
      </c>
      <c r="C931" s="121" t="str">
        <f t="shared" ca="1" si="70"/>
        <v>hombre</v>
      </c>
      <c r="D931" s="121" t="str">
        <f t="shared" ca="1" si="71"/>
        <v>trabajador</v>
      </c>
      <c r="E931" s="121">
        <f t="shared" ca="1" si="72"/>
        <v>64</v>
      </c>
      <c r="F931" s="121">
        <f t="shared" ca="1" si="73"/>
        <v>25.01</v>
      </c>
      <c r="G931" s="121">
        <f t="shared" ca="1" si="74"/>
        <v>1.67</v>
      </c>
    </row>
    <row r="932" spans="2:7" x14ac:dyDescent="0.25">
      <c r="B932" s="121">
        <v>914</v>
      </c>
      <c r="C932" s="121" t="str">
        <f t="shared" ca="1" si="70"/>
        <v>hombre</v>
      </c>
      <c r="D932" s="121" t="str">
        <f t="shared" ca="1" si="71"/>
        <v>trabajador</v>
      </c>
      <c r="E932" s="121">
        <f t="shared" ca="1" si="72"/>
        <v>38</v>
      </c>
      <c r="F932" s="121">
        <f t="shared" ca="1" si="73"/>
        <v>57.57</v>
      </c>
      <c r="G932" s="121">
        <f t="shared" ca="1" si="74"/>
        <v>1.66</v>
      </c>
    </row>
    <row r="933" spans="2:7" x14ac:dyDescent="0.25">
      <c r="B933" s="121">
        <v>915</v>
      </c>
      <c r="C933" s="121" t="str">
        <f t="shared" ca="1" si="70"/>
        <v>mujer</v>
      </c>
      <c r="D933" s="121" t="str">
        <f t="shared" ca="1" si="71"/>
        <v>profesionista</v>
      </c>
      <c r="E933" s="121">
        <f t="shared" ca="1" si="72"/>
        <v>90</v>
      </c>
      <c r="F933" s="121">
        <f t="shared" ca="1" si="73"/>
        <v>84.05</v>
      </c>
      <c r="G933" s="121">
        <f t="shared" ca="1" si="74"/>
        <v>1.73</v>
      </c>
    </row>
    <row r="934" spans="2:7" x14ac:dyDescent="0.25">
      <c r="B934" s="121">
        <v>916</v>
      </c>
      <c r="C934" s="121" t="str">
        <f t="shared" ca="1" si="70"/>
        <v>mujer</v>
      </c>
      <c r="D934" s="121" t="str">
        <f t="shared" ca="1" si="71"/>
        <v>operador</v>
      </c>
      <c r="E934" s="121">
        <f t="shared" ca="1" si="72"/>
        <v>35</v>
      </c>
      <c r="F934" s="121">
        <f t="shared" ca="1" si="73"/>
        <v>84.14</v>
      </c>
      <c r="G934" s="121">
        <f t="shared" ca="1" si="74"/>
        <v>1.74</v>
      </c>
    </row>
    <row r="935" spans="2:7" x14ac:dyDescent="0.25">
      <c r="B935" s="121">
        <v>917</v>
      </c>
      <c r="C935" s="121" t="str">
        <f t="shared" ca="1" si="70"/>
        <v>hombre</v>
      </c>
      <c r="D935" s="121" t="str">
        <f t="shared" ca="1" si="71"/>
        <v>comerciante</v>
      </c>
      <c r="E935" s="121">
        <f t="shared" ca="1" si="72"/>
        <v>38</v>
      </c>
      <c r="F935" s="121">
        <f t="shared" ca="1" si="73"/>
        <v>28.91</v>
      </c>
      <c r="G935" s="121">
        <f t="shared" ca="1" si="74"/>
        <v>1.1100000000000001</v>
      </c>
    </row>
    <row r="936" spans="2:7" x14ac:dyDescent="0.25">
      <c r="B936" s="121">
        <v>918</v>
      </c>
      <c r="C936" s="121" t="str">
        <f t="shared" ca="1" si="70"/>
        <v>hombre</v>
      </c>
      <c r="D936" s="121" t="str">
        <f t="shared" ca="1" si="71"/>
        <v>funcionario</v>
      </c>
      <c r="E936" s="121">
        <f t="shared" ca="1" si="72"/>
        <v>42</v>
      </c>
      <c r="F936" s="121">
        <f t="shared" ca="1" si="73"/>
        <v>57.21</v>
      </c>
      <c r="G936" s="121">
        <f t="shared" ca="1" si="74"/>
        <v>1.02</v>
      </c>
    </row>
    <row r="937" spans="2:7" x14ac:dyDescent="0.25">
      <c r="B937" s="121">
        <v>919</v>
      </c>
      <c r="C937" s="121" t="str">
        <f t="shared" ca="1" si="70"/>
        <v>mujer</v>
      </c>
      <c r="D937" s="121" t="str">
        <f t="shared" ca="1" si="71"/>
        <v>profesionista</v>
      </c>
      <c r="E937" s="121">
        <f t="shared" ca="1" si="72"/>
        <v>40</v>
      </c>
      <c r="F937" s="121">
        <f t="shared" ca="1" si="73"/>
        <v>86.31</v>
      </c>
      <c r="G937" s="121">
        <f t="shared" ca="1" si="74"/>
        <v>1.34</v>
      </c>
    </row>
    <row r="938" spans="2:7" x14ac:dyDescent="0.25">
      <c r="B938" s="121">
        <v>920</v>
      </c>
      <c r="C938" s="121" t="str">
        <f t="shared" ca="1" si="70"/>
        <v>hombre</v>
      </c>
      <c r="D938" s="121" t="str">
        <f t="shared" ca="1" si="71"/>
        <v>funcionario</v>
      </c>
      <c r="E938" s="121">
        <f t="shared" ca="1" si="72"/>
        <v>80</v>
      </c>
      <c r="F938" s="121">
        <f t="shared" ca="1" si="73"/>
        <v>41.5</v>
      </c>
      <c r="G938" s="121">
        <f t="shared" ca="1" si="74"/>
        <v>1.4</v>
      </c>
    </row>
    <row r="939" spans="2:7" x14ac:dyDescent="0.25">
      <c r="B939" s="121">
        <v>921</v>
      </c>
      <c r="C939" s="121" t="str">
        <f t="shared" ca="1" si="70"/>
        <v>mujer</v>
      </c>
      <c r="D939" s="121" t="str">
        <f t="shared" ca="1" si="71"/>
        <v>funcionario</v>
      </c>
      <c r="E939" s="121">
        <f t="shared" ca="1" si="72"/>
        <v>77</v>
      </c>
      <c r="F939" s="121">
        <f t="shared" ca="1" si="73"/>
        <v>24.39</v>
      </c>
      <c r="G939" s="121">
        <f t="shared" ca="1" si="74"/>
        <v>1.1000000000000001</v>
      </c>
    </row>
    <row r="940" spans="2:7" x14ac:dyDescent="0.25">
      <c r="B940" s="121">
        <v>922</v>
      </c>
      <c r="C940" s="121" t="str">
        <f t="shared" ca="1" si="70"/>
        <v>mujer</v>
      </c>
      <c r="D940" s="121" t="str">
        <f t="shared" ca="1" si="71"/>
        <v>operador</v>
      </c>
      <c r="E940" s="121">
        <f t="shared" ca="1" si="72"/>
        <v>37</v>
      </c>
      <c r="F940" s="121">
        <f t="shared" ca="1" si="73"/>
        <v>51.79</v>
      </c>
      <c r="G940" s="121">
        <f t="shared" ca="1" si="74"/>
        <v>1.1299999999999999</v>
      </c>
    </row>
    <row r="941" spans="2:7" x14ac:dyDescent="0.25">
      <c r="B941" s="121">
        <v>923</v>
      </c>
      <c r="C941" s="121" t="str">
        <f t="shared" ca="1" si="70"/>
        <v>hombre</v>
      </c>
      <c r="D941" s="121" t="str">
        <f t="shared" ca="1" si="71"/>
        <v>profesionista</v>
      </c>
      <c r="E941" s="121">
        <f t="shared" ca="1" si="72"/>
        <v>23</v>
      </c>
      <c r="F941" s="121">
        <f t="shared" ca="1" si="73"/>
        <v>68.709999999999994</v>
      </c>
      <c r="G941" s="121">
        <f t="shared" ca="1" si="74"/>
        <v>1.02</v>
      </c>
    </row>
    <row r="942" spans="2:7" x14ac:dyDescent="0.25">
      <c r="B942" s="121">
        <v>924</v>
      </c>
      <c r="C942" s="121" t="str">
        <f t="shared" ca="1" si="70"/>
        <v>hombre</v>
      </c>
      <c r="D942" s="121" t="str">
        <f t="shared" ca="1" si="71"/>
        <v>profesionista</v>
      </c>
      <c r="E942" s="121">
        <f t="shared" ca="1" si="72"/>
        <v>46</v>
      </c>
      <c r="F942" s="121">
        <f t="shared" ca="1" si="73"/>
        <v>82.48</v>
      </c>
      <c r="G942" s="121">
        <f t="shared" ca="1" si="74"/>
        <v>1.97</v>
      </c>
    </row>
    <row r="943" spans="2:7" x14ac:dyDescent="0.25">
      <c r="B943" s="121">
        <v>925</v>
      </c>
      <c r="C943" s="121" t="str">
        <f t="shared" ca="1" si="70"/>
        <v>hombre</v>
      </c>
      <c r="D943" s="121" t="str">
        <f t="shared" ca="1" si="71"/>
        <v>funcionario</v>
      </c>
      <c r="E943" s="121">
        <f t="shared" ca="1" si="72"/>
        <v>17</v>
      </c>
      <c r="F943" s="121">
        <f t="shared" ca="1" si="73"/>
        <v>37.82</v>
      </c>
      <c r="G943" s="121">
        <f t="shared" ca="1" si="74"/>
        <v>1.78</v>
      </c>
    </row>
    <row r="944" spans="2:7" x14ac:dyDescent="0.25">
      <c r="B944" s="121">
        <v>926</v>
      </c>
      <c r="C944" s="121" t="str">
        <f t="shared" ca="1" si="70"/>
        <v>mujer</v>
      </c>
      <c r="D944" s="121" t="str">
        <f t="shared" ca="1" si="71"/>
        <v>operador</v>
      </c>
      <c r="E944" s="121">
        <f t="shared" ca="1" si="72"/>
        <v>33</v>
      </c>
      <c r="F944" s="121">
        <f t="shared" ca="1" si="73"/>
        <v>50.15</v>
      </c>
      <c r="G944" s="121">
        <f t="shared" ca="1" si="74"/>
        <v>1.73</v>
      </c>
    </row>
    <row r="945" spans="2:7" x14ac:dyDescent="0.25">
      <c r="B945" s="121">
        <v>927</v>
      </c>
      <c r="C945" s="121" t="str">
        <f t="shared" ca="1" si="70"/>
        <v>hombre</v>
      </c>
      <c r="D945" s="121" t="str">
        <f t="shared" ca="1" si="71"/>
        <v>trabajador</v>
      </c>
      <c r="E945" s="121">
        <f t="shared" ca="1" si="72"/>
        <v>20</v>
      </c>
      <c r="F945" s="121">
        <f t="shared" ca="1" si="73"/>
        <v>99.45</v>
      </c>
      <c r="G945" s="121">
        <f t="shared" ca="1" si="74"/>
        <v>1.95</v>
      </c>
    </row>
    <row r="946" spans="2:7" x14ac:dyDescent="0.25">
      <c r="B946" s="121">
        <v>928</v>
      </c>
      <c r="C946" s="121" t="str">
        <f t="shared" ca="1" si="70"/>
        <v>mujer</v>
      </c>
      <c r="D946" s="121" t="str">
        <f t="shared" ca="1" si="71"/>
        <v>funcionario</v>
      </c>
      <c r="E946" s="121">
        <f t="shared" ca="1" si="72"/>
        <v>80</v>
      </c>
      <c r="F946" s="121">
        <f t="shared" ca="1" si="73"/>
        <v>67.7</v>
      </c>
      <c r="G946" s="121">
        <f t="shared" ca="1" si="74"/>
        <v>1.65</v>
      </c>
    </row>
    <row r="947" spans="2:7" x14ac:dyDescent="0.25">
      <c r="B947" s="121">
        <v>929</v>
      </c>
      <c r="C947" s="121" t="str">
        <f t="shared" ca="1" si="70"/>
        <v>hombre</v>
      </c>
      <c r="D947" s="121" t="str">
        <f t="shared" ca="1" si="71"/>
        <v>comerciante</v>
      </c>
      <c r="E947" s="121">
        <f t="shared" ca="1" si="72"/>
        <v>59</v>
      </c>
      <c r="F947" s="121">
        <f t="shared" ca="1" si="73"/>
        <v>49.22</v>
      </c>
      <c r="G947" s="121">
        <f t="shared" ca="1" si="74"/>
        <v>1.91</v>
      </c>
    </row>
    <row r="948" spans="2:7" x14ac:dyDescent="0.25">
      <c r="B948" s="121">
        <v>930</v>
      </c>
      <c r="C948" s="121" t="str">
        <f t="shared" ca="1" si="70"/>
        <v>mujer</v>
      </c>
      <c r="D948" s="121" t="str">
        <f t="shared" ca="1" si="71"/>
        <v>comerciante</v>
      </c>
      <c r="E948" s="121">
        <f t="shared" ca="1" si="72"/>
        <v>37</v>
      </c>
      <c r="F948" s="121">
        <f t="shared" ca="1" si="73"/>
        <v>41.94</v>
      </c>
      <c r="G948" s="121">
        <f t="shared" ca="1" si="74"/>
        <v>1.26</v>
      </c>
    </row>
    <row r="949" spans="2:7" x14ac:dyDescent="0.25">
      <c r="B949" s="121">
        <v>931</v>
      </c>
      <c r="C949" s="121" t="str">
        <f t="shared" ca="1" si="70"/>
        <v>hombre</v>
      </c>
      <c r="D949" s="121" t="str">
        <f t="shared" ca="1" si="71"/>
        <v>funcionario</v>
      </c>
      <c r="E949" s="121">
        <f t="shared" ca="1" si="72"/>
        <v>51</v>
      </c>
      <c r="F949" s="121">
        <f t="shared" ca="1" si="73"/>
        <v>52.92</v>
      </c>
      <c r="G949" s="121">
        <f t="shared" ca="1" si="74"/>
        <v>1.92</v>
      </c>
    </row>
    <row r="950" spans="2:7" x14ac:dyDescent="0.25">
      <c r="B950" s="121">
        <v>932</v>
      </c>
      <c r="C950" s="121" t="str">
        <f t="shared" ca="1" si="70"/>
        <v>hombre</v>
      </c>
      <c r="D950" s="121" t="str">
        <f t="shared" ca="1" si="71"/>
        <v>funcionario</v>
      </c>
      <c r="E950" s="121">
        <f t="shared" ca="1" si="72"/>
        <v>61</v>
      </c>
      <c r="F950" s="121">
        <f t="shared" ca="1" si="73"/>
        <v>51.79</v>
      </c>
      <c r="G950" s="121">
        <f t="shared" ca="1" si="74"/>
        <v>1.85</v>
      </c>
    </row>
    <row r="951" spans="2:7" x14ac:dyDescent="0.25">
      <c r="B951" s="121">
        <v>933</v>
      </c>
      <c r="C951" s="121" t="str">
        <f t="shared" ca="1" si="70"/>
        <v>hombre</v>
      </c>
      <c r="D951" s="121" t="str">
        <f t="shared" ca="1" si="71"/>
        <v>trabajador</v>
      </c>
      <c r="E951" s="121">
        <f t="shared" ca="1" si="72"/>
        <v>77</v>
      </c>
      <c r="F951" s="121">
        <f t="shared" ca="1" si="73"/>
        <v>31.49</v>
      </c>
      <c r="G951" s="121">
        <f t="shared" ca="1" si="74"/>
        <v>1.62</v>
      </c>
    </row>
    <row r="952" spans="2:7" x14ac:dyDescent="0.25">
      <c r="B952" s="121">
        <v>934</v>
      </c>
      <c r="C952" s="121" t="str">
        <f t="shared" ca="1" si="70"/>
        <v>mujer</v>
      </c>
      <c r="D952" s="121" t="str">
        <f t="shared" ca="1" si="71"/>
        <v>profesionista</v>
      </c>
      <c r="E952" s="121">
        <f t="shared" ca="1" si="72"/>
        <v>18</v>
      </c>
      <c r="F952" s="121">
        <f t="shared" ca="1" si="73"/>
        <v>31.51</v>
      </c>
      <c r="G952" s="121">
        <f t="shared" ca="1" si="74"/>
        <v>1.95</v>
      </c>
    </row>
    <row r="953" spans="2:7" x14ac:dyDescent="0.25">
      <c r="B953" s="121">
        <v>935</v>
      </c>
      <c r="C953" s="121" t="str">
        <f t="shared" ca="1" si="70"/>
        <v>mujer</v>
      </c>
      <c r="D953" s="121" t="str">
        <f t="shared" ca="1" si="71"/>
        <v>trabajador</v>
      </c>
      <c r="E953" s="121">
        <f t="shared" ca="1" si="72"/>
        <v>48</v>
      </c>
      <c r="F953" s="121">
        <f t="shared" ca="1" si="73"/>
        <v>67.650000000000006</v>
      </c>
      <c r="G953" s="121">
        <f t="shared" ca="1" si="74"/>
        <v>1.28</v>
      </c>
    </row>
    <row r="954" spans="2:7" x14ac:dyDescent="0.25">
      <c r="B954" s="121">
        <v>936</v>
      </c>
      <c r="C954" s="121" t="str">
        <f t="shared" ca="1" si="70"/>
        <v>hombre</v>
      </c>
      <c r="D954" s="121" t="str">
        <f t="shared" ca="1" si="71"/>
        <v>funcionario</v>
      </c>
      <c r="E954" s="121">
        <f t="shared" ca="1" si="72"/>
        <v>12</v>
      </c>
      <c r="F954" s="121">
        <f t="shared" ca="1" si="73"/>
        <v>40.71</v>
      </c>
      <c r="G954" s="121">
        <f t="shared" ca="1" si="74"/>
        <v>1.89</v>
      </c>
    </row>
    <row r="955" spans="2:7" x14ac:dyDescent="0.25">
      <c r="B955" s="121">
        <v>937</v>
      </c>
      <c r="C955" s="121" t="str">
        <f t="shared" ca="1" si="70"/>
        <v>hombre</v>
      </c>
      <c r="D955" s="121" t="str">
        <f t="shared" ca="1" si="71"/>
        <v>trabajador</v>
      </c>
      <c r="E955" s="121">
        <f t="shared" ca="1" si="72"/>
        <v>86</v>
      </c>
      <c r="F955" s="121">
        <f t="shared" ca="1" si="73"/>
        <v>78.099999999999994</v>
      </c>
      <c r="G955" s="121">
        <f t="shared" ca="1" si="74"/>
        <v>1.01</v>
      </c>
    </row>
    <row r="956" spans="2:7" x14ac:dyDescent="0.25">
      <c r="B956" s="121">
        <v>938</v>
      </c>
      <c r="C956" s="121" t="str">
        <f t="shared" ca="1" si="70"/>
        <v>mujer</v>
      </c>
      <c r="D956" s="121" t="str">
        <f t="shared" ca="1" si="71"/>
        <v>profesionista</v>
      </c>
      <c r="E956" s="121">
        <f t="shared" ca="1" si="72"/>
        <v>38</v>
      </c>
      <c r="F956" s="121">
        <f t="shared" ca="1" si="73"/>
        <v>82.68</v>
      </c>
      <c r="G956" s="121">
        <f t="shared" ca="1" si="74"/>
        <v>1.1599999999999999</v>
      </c>
    </row>
    <row r="957" spans="2:7" x14ac:dyDescent="0.25">
      <c r="B957" s="121">
        <v>939</v>
      </c>
      <c r="C957" s="121" t="str">
        <f t="shared" ca="1" si="70"/>
        <v>hombre</v>
      </c>
      <c r="D957" s="121" t="str">
        <f t="shared" ca="1" si="71"/>
        <v>profesionista</v>
      </c>
      <c r="E957" s="121">
        <f t="shared" ca="1" si="72"/>
        <v>24</v>
      </c>
      <c r="F957" s="121">
        <f t="shared" ca="1" si="73"/>
        <v>48.27</v>
      </c>
      <c r="G957" s="121">
        <f t="shared" ca="1" si="74"/>
        <v>1.45</v>
      </c>
    </row>
    <row r="958" spans="2:7" x14ac:dyDescent="0.25">
      <c r="B958" s="121">
        <v>940</v>
      </c>
      <c r="C958" s="121" t="str">
        <f t="shared" ca="1" si="70"/>
        <v>hombre</v>
      </c>
      <c r="D958" s="121" t="str">
        <f t="shared" ca="1" si="71"/>
        <v>funcionario</v>
      </c>
      <c r="E958" s="121">
        <f t="shared" ca="1" si="72"/>
        <v>50</v>
      </c>
      <c r="F958" s="121">
        <f t="shared" ca="1" si="73"/>
        <v>61.13</v>
      </c>
      <c r="G958" s="121">
        <f t="shared" ca="1" si="74"/>
        <v>1.25</v>
      </c>
    </row>
    <row r="959" spans="2:7" x14ac:dyDescent="0.25">
      <c r="B959" s="121">
        <v>941</v>
      </c>
      <c r="C959" s="121" t="str">
        <f t="shared" ca="1" si="70"/>
        <v>mujer</v>
      </c>
      <c r="D959" s="121" t="str">
        <f t="shared" ca="1" si="71"/>
        <v>funcionario</v>
      </c>
      <c r="E959" s="121">
        <f t="shared" ca="1" si="72"/>
        <v>85</v>
      </c>
      <c r="F959" s="121">
        <f t="shared" ca="1" si="73"/>
        <v>54.67</v>
      </c>
      <c r="G959" s="121">
        <f t="shared" ca="1" si="74"/>
        <v>1.96</v>
      </c>
    </row>
    <row r="960" spans="2:7" x14ac:dyDescent="0.25">
      <c r="B960" s="121">
        <v>942</v>
      </c>
      <c r="C960" s="121" t="str">
        <f t="shared" ca="1" si="70"/>
        <v>hombre</v>
      </c>
      <c r="D960" s="121" t="str">
        <f t="shared" ca="1" si="71"/>
        <v>operador</v>
      </c>
      <c r="E960" s="121">
        <f t="shared" ca="1" si="72"/>
        <v>36</v>
      </c>
      <c r="F960" s="121">
        <f t="shared" ca="1" si="73"/>
        <v>66.709999999999994</v>
      </c>
      <c r="G960" s="121">
        <f t="shared" ca="1" si="74"/>
        <v>1.72</v>
      </c>
    </row>
    <row r="961" spans="2:7" x14ac:dyDescent="0.25">
      <c r="B961" s="121">
        <v>943</v>
      </c>
      <c r="C961" s="121" t="str">
        <f t="shared" ca="1" si="70"/>
        <v>hombre</v>
      </c>
      <c r="D961" s="121" t="str">
        <f t="shared" ca="1" si="71"/>
        <v>operador</v>
      </c>
      <c r="E961" s="121">
        <f t="shared" ca="1" si="72"/>
        <v>41</v>
      </c>
      <c r="F961" s="121">
        <f t="shared" ca="1" si="73"/>
        <v>33.229999999999997</v>
      </c>
      <c r="G961" s="121">
        <f t="shared" ca="1" si="74"/>
        <v>1.77</v>
      </c>
    </row>
    <row r="962" spans="2:7" x14ac:dyDescent="0.25">
      <c r="B962" s="121">
        <v>944</v>
      </c>
      <c r="C962" s="121" t="str">
        <f t="shared" ca="1" si="70"/>
        <v>hombre</v>
      </c>
      <c r="D962" s="121" t="str">
        <f t="shared" ca="1" si="71"/>
        <v>trabajador</v>
      </c>
      <c r="E962" s="121">
        <f t="shared" ca="1" si="72"/>
        <v>54</v>
      </c>
      <c r="F962" s="121">
        <f t="shared" ca="1" si="73"/>
        <v>99.59</v>
      </c>
      <c r="G962" s="121">
        <f t="shared" ca="1" si="74"/>
        <v>1.32</v>
      </c>
    </row>
    <row r="963" spans="2:7" x14ac:dyDescent="0.25">
      <c r="B963" s="121">
        <v>945</v>
      </c>
      <c r="C963" s="121" t="str">
        <f t="shared" ca="1" si="70"/>
        <v>mujer</v>
      </c>
      <c r="D963" s="121" t="str">
        <f t="shared" ca="1" si="71"/>
        <v>comerciante</v>
      </c>
      <c r="E963" s="121">
        <f t="shared" ca="1" si="72"/>
        <v>33</v>
      </c>
      <c r="F963" s="121">
        <f t="shared" ca="1" si="73"/>
        <v>87.51</v>
      </c>
      <c r="G963" s="121">
        <f t="shared" ca="1" si="74"/>
        <v>1.39</v>
      </c>
    </row>
    <row r="964" spans="2:7" x14ac:dyDescent="0.25">
      <c r="B964" s="121">
        <v>946</v>
      </c>
      <c r="C964" s="121" t="str">
        <f t="shared" ca="1" si="70"/>
        <v>hombre</v>
      </c>
      <c r="D964" s="121" t="str">
        <f t="shared" ca="1" si="71"/>
        <v>trabajador</v>
      </c>
      <c r="E964" s="121">
        <f t="shared" ca="1" si="72"/>
        <v>22</v>
      </c>
      <c r="F964" s="121">
        <f t="shared" ca="1" si="73"/>
        <v>43.97</v>
      </c>
      <c r="G964" s="121">
        <f t="shared" ca="1" si="74"/>
        <v>1.07</v>
      </c>
    </row>
    <row r="965" spans="2:7" x14ac:dyDescent="0.25">
      <c r="B965" s="121">
        <v>947</v>
      </c>
      <c r="C965" s="121" t="str">
        <f t="shared" ca="1" si="70"/>
        <v>mujer</v>
      </c>
      <c r="D965" s="121" t="str">
        <f t="shared" ca="1" si="71"/>
        <v>profesionista</v>
      </c>
      <c r="E965" s="121">
        <f t="shared" ca="1" si="72"/>
        <v>78</v>
      </c>
      <c r="F965" s="121">
        <f t="shared" ca="1" si="73"/>
        <v>94.68</v>
      </c>
      <c r="G965" s="121">
        <f t="shared" ca="1" si="74"/>
        <v>1.06</v>
      </c>
    </row>
    <row r="966" spans="2:7" x14ac:dyDescent="0.25">
      <c r="B966" s="121">
        <v>948</v>
      </c>
      <c r="C966" s="121" t="str">
        <f t="shared" ca="1" si="70"/>
        <v>hombre</v>
      </c>
      <c r="D966" s="121" t="str">
        <f t="shared" ca="1" si="71"/>
        <v>trabajador</v>
      </c>
      <c r="E966" s="121">
        <f t="shared" ca="1" si="72"/>
        <v>65</v>
      </c>
      <c r="F966" s="121">
        <f t="shared" ca="1" si="73"/>
        <v>21.41</v>
      </c>
      <c r="G966" s="121">
        <f t="shared" ca="1" si="74"/>
        <v>1.05</v>
      </c>
    </row>
    <row r="967" spans="2:7" x14ac:dyDescent="0.25">
      <c r="B967" s="121">
        <v>949</v>
      </c>
      <c r="C967" s="121" t="str">
        <f t="shared" ca="1" si="70"/>
        <v>hombre</v>
      </c>
      <c r="D967" s="121" t="str">
        <f t="shared" ca="1" si="71"/>
        <v>comerciante</v>
      </c>
      <c r="E967" s="121">
        <f t="shared" ca="1" si="72"/>
        <v>66</v>
      </c>
      <c r="F967" s="121">
        <f t="shared" ca="1" si="73"/>
        <v>71.61</v>
      </c>
      <c r="G967" s="121">
        <f t="shared" ca="1" si="74"/>
        <v>1.74</v>
      </c>
    </row>
    <row r="968" spans="2:7" x14ac:dyDescent="0.25">
      <c r="B968" s="121">
        <v>950</v>
      </c>
      <c r="C968" s="121" t="str">
        <f t="shared" ca="1" si="70"/>
        <v>mujer</v>
      </c>
      <c r="D968" s="121" t="str">
        <f t="shared" ca="1" si="71"/>
        <v>funcionario</v>
      </c>
      <c r="E968" s="121">
        <f t="shared" ca="1" si="72"/>
        <v>54</v>
      </c>
      <c r="F968" s="121">
        <f t="shared" ca="1" si="73"/>
        <v>56.02</v>
      </c>
      <c r="G968" s="121">
        <f t="shared" ca="1" si="74"/>
        <v>1.58</v>
      </c>
    </row>
    <row r="969" spans="2:7" x14ac:dyDescent="0.25">
      <c r="B969" s="121">
        <v>951</v>
      </c>
      <c r="C969" s="121" t="str">
        <f t="shared" ca="1" si="70"/>
        <v>hombre</v>
      </c>
      <c r="D969" s="121" t="str">
        <f t="shared" ca="1" si="71"/>
        <v>profesionista</v>
      </c>
      <c r="E969" s="121">
        <f t="shared" ca="1" si="72"/>
        <v>31</v>
      </c>
      <c r="F969" s="121">
        <f t="shared" ca="1" si="73"/>
        <v>68.38</v>
      </c>
      <c r="G969" s="121">
        <f t="shared" ca="1" si="74"/>
        <v>1.31</v>
      </c>
    </row>
    <row r="970" spans="2:7" x14ac:dyDescent="0.25">
      <c r="B970" s="121">
        <v>952</v>
      </c>
      <c r="C970" s="121" t="str">
        <f t="shared" ca="1" si="70"/>
        <v>hombre</v>
      </c>
      <c r="D970" s="121" t="str">
        <f t="shared" ca="1" si="71"/>
        <v>comerciante</v>
      </c>
      <c r="E970" s="121">
        <f t="shared" ca="1" si="72"/>
        <v>34</v>
      </c>
      <c r="F970" s="121">
        <f t="shared" ca="1" si="73"/>
        <v>93.86</v>
      </c>
      <c r="G970" s="121">
        <f t="shared" ca="1" si="74"/>
        <v>1.1100000000000001</v>
      </c>
    </row>
    <row r="971" spans="2:7" x14ac:dyDescent="0.25">
      <c r="B971" s="121">
        <v>953</v>
      </c>
      <c r="C971" s="121" t="str">
        <f t="shared" ca="1" si="70"/>
        <v>hombre</v>
      </c>
      <c r="D971" s="121" t="str">
        <f t="shared" ca="1" si="71"/>
        <v>trabajador</v>
      </c>
      <c r="E971" s="121">
        <f t="shared" ca="1" si="72"/>
        <v>22</v>
      </c>
      <c r="F971" s="121">
        <f t="shared" ca="1" si="73"/>
        <v>54.26</v>
      </c>
      <c r="G971" s="121">
        <f t="shared" ca="1" si="74"/>
        <v>1.92</v>
      </c>
    </row>
    <row r="972" spans="2:7" x14ac:dyDescent="0.25">
      <c r="B972" s="121">
        <v>954</v>
      </c>
      <c r="C972" s="121" t="str">
        <f t="shared" ca="1" si="70"/>
        <v>mujer</v>
      </c>
      <c r="D972" s="121" t="str">
        <f t="shared" ca="1" si="71"/>
        <v>profesionista</v>
      </c>
      <c r="E972" s="121">
        <f t="shared" ca="1" si="72"/>
        <v>44</v>
      </c>
      <c r="F972" s="121">
        <f t="shared" ca="1" si="73"/>
        <v>33.92</v>
      </c>
      <c r="G972" s="121">
        <f t="shared" ca="1" si="74"/>
        <v>1.76</v>
      </c>
    </row>
    <row r="973" spans="2:7" x14ac:dyDescent="0.25">
      <c r="B973" s="121">
        <v>955</v>
      </c>
      <c r="C973" s="121" t="str">
        <f t="shared" ca="1" si="70"/>
        <v>hombre</v>
      </c>
      <c r="D973" s="121" t="str">
        <f t="shared" ca="1" si="71"/>
        <v>operador</v>
      </c>
      <c r="E973" s="121">
        <f t="shared" ca="1" si="72"/>
        <v>28</v>
      </c>
      <c r="F973" s="121">
        <f t="shared" ca="1" si="73"/>
        <v>78.06</v>
      </c>
      <c r="G973" s="121">
        <f t="shared" ca="1" si="74"/>
        <v>1.19</v>
      </c>
    </row>
    <row r="974" spans="2:7" x14ac:dyDescent="0.25">
      <c r="B974" s="121">
        <v>956</v>
      </c>
      <c r="C974" s="121" t="str">
        <f t="shared" ca="1" si="70"/>
        <v>mujer</v>
      </c>
      <c r="D974" s="121" t="str">
        <f t="shared" ca="1" si="71"/>
        <v>operador</v>
      </c>
      <c r="E974" s="121">
        <f t="shared" ca="1" si="72"/>
        <v>90</v>
      </c>
      <c r="F974" s="121">
        <f t="shared" ca="1" si="73"/>
        <v>53.57</v>
      </c>
      <c r="G974" s="121">
        <f t="shared" ca="1" si="74"/>
        <v>1.24</v>
      </c>
    </row>
    <row r="975" spans="2:7" x14ac:dyDescent="0.25">
      <c r="B975" s="121">
        <v>957</v>
      </c>
      <c r="C975" s="121" t="str">
        <f t="shared" ca="1" si="70"/>
        <v>mujer</v>
      </c>
      <c r="D975" s="121" t="str">
        <f t="shared" ca="1" si="71"/>
        <v>comerciante</v>
      </c>
      <c r="E975" s="121">
        <f t="shared" ca="1" si="72"/>
        <v>70</v>
      </c>
      <c r="F975" s="121">
        <f t="shared" ca="1" si="73"/>
        <v>58.98</v>
      </c>
      <c r="G975" s="121">
        <f t="shared" ca="1" si="74"/>
        <v>1.1599999999999999</v>
      </c>
    </row>
    <row r="976" spans="2:7" x14ac:dyDescent="0.25">
      <c r="B976" s="121">
        <v>958</v>
      </c>
      <c r="C976" s="121" t="str">
        <f t="shared" ca="1" si="70"/>
        <v>mujer</v>
      </c>
      <c r="D976" s="121" t="str">
        <f t="shared" ca="1" si="71"/>
        <v>profesionista</v>
      </c>
      <c r="E976" s="121">
        <f t="shared" ca="1" si="72"/>
        <v>86</v>
      </c>
      <c r="F976" s="121">
        <f t="shared" ca="1" si="73"/>
        <v>83.41</v>
      </c>
      <c r="G976" s="121">
        <f t="shared" ca="1" si="74"/>
        <v>1.44</v>
      </c>
    </row>
    <row r="977" spans="2:7" x14ac:dyDescent="0.25">
      <c r="B977" s="121">
        <v>959</v>
      </c>
      <c r="C977" s="121" t="str">
        <f t="shared" ca="1" si="70"/>
        <v>mujer</v>
      </c>
      <c r="D977" s="121" t="str">
        <f t="shared" ca="1" si="71"/>
        <v>funcionario</v>
      </c>
      <c r="E977" s="121">
        <f t="shared" ca="1" si="72"/>
        <v>85</v>
      </c>
      <c r="F977" s="121">
        <f t="shared" ca="1" si="73"/>
        <v>88.85</v>
      </c>
      <c r="G977" s="121">
        <f t="shared" ca="1" si="74"/>
        <v>1.31</v>
      </c>
    </row>
    <row r="978" spans="2:7" x14ac:dyDescent="0.25">
      <c r="B978" s="121">
        <v>960</v>
      </c>
      <c r="C978" s="121" t="str">
        <f t="shared" ca="1" si="70"/>
        <v>mujer</v>
      </c>
      <c r="D978" s="121" t="str">
        <f t="shared" ca="1" si="71"/>
        <v>profesionista</v>
      </c>
      <c r="E978" s="121">
        <f t="shared" ca="1" si="72"/>
        <v>12</v>
      </c>
      <c r="F978" s="121">
        <f t="shared" ca="1" si="73"/>
        <v>60.03</v>
      </c>
      <c r="G978" s="121">
        <f t="shared" ca="1" si="74"/>
        <v>1.74</v>
      </c>
    </row>
    <row r="979" spans="2:7" x14ac:dyDescent="0.25">
      <c r="B979" s="121">
        <v>961</v>
      </c>
      <c r="C979" s="121" t="str">
        <f t="shared" ca="1" si="70"/>
        <v>mujer</v>
      </c>
      <c r="D979" s="121" t="str">
        <f t="shared" ca="1" si="71"/>
        <v>operador</v>
      </c>
      <c r="E979" s="121">
        <f t="shared" ca="1" si="72"/>
        <v>21</v>
      </c>
      <c r="F979" s="121">
        <f t="shared" ca="1" si="73"/>
        <v>86.15</v>
      </c>
      <c r="G979" s="121">
        <f t="shared" ca="1" si="74"/>
        <v>1.76</v>
      </c>
    </row>
    <row r="980" spans="2:7" x14ac:dyDescent="0.25">
      <c r="B980" s="121">
        <v>962</v>
      </c>
      <c r="C980" s="121" t="str">
        <f t="shared" ref="C980:C1018" ca="1" si="75">IF(RANDBETWEEN(0,1)=0,"mujer","hombre")</f>
        <v>hombre</v>
      </c>
      <c r="D980" s="121" t="str">
        <f t="shared" ref="D980:D1018" ca="1" si="76">CHOOSE(RANDBETWEEN(1,5), $Q$19,$Q$20,$Q$21,$Q$22,$Q$23,$Q$24)</f>
        <v>trabajador</v>
      </c>
      <c r="E980" s="121">
        <f t="shared" ref="E980:E1018" ca="1" si="77">RANDBETWEEN(10,90)</f>
        <v>20</v>
      </c>
      <c r="F980" s="121">
        <f t="shared" ref="F980:F1018" ca="1" si="78">RANDBETWEEN(2000,10000)/100</f>
        <v>50.71</v>
      </c>
      <c r="G980" s="121">
        <f t="shared" ref="G980:G1018" ca="1" si="79">RANDBETWEEN(100,200)/100</f>
        <v>2</v>
      </c>
    </row>
    <row r="981" spans="2:7" x14ac:dyDescent="0.25">
      <c r="B981" s="121">
        <v>963</v>
      </c>
      <c r="C981" s="121" t="str">
        <f t="shared" ca="1" si="75"/>
        <v>mujer</v>
      </c>
      <c r="D981" s="121" t="str">
        <f t="shared" ca="1" si="76"/>
        <v>operador</v>
      </c>
      <c r="E981" s="121">
        <f t="shared" ca="1" si="77"/>
        <v>40</v>
      </c>
      <c r="F981" s="121">
        <f t="shared" ca="1" si="78"/>
        <v>68.510000000000005</v>
      </c>
      <c r="G981" s="121">
        <f t="shared" ca="1" si="79"/>
        <v>1.1000000000000001</v>
      </c>
    </row>
    <row r="982" spans="2:7" x14ac:dyDescent="0.25">
      <c r="B982" s="121">
        <v>964</v>
      </c>
      <c r="C982" s="121" t="str">
        <f t="shared" ca="1" si="75"/>
        <v>mujer</v>
      </c>
      <c r="D982" s="121" t="str">
        <f t="shared" ca="1" si="76"/>
        <v>funcionario</v>
      </c>
      <c r="E982" s="121">
        <f t="shared" ca="1" si="77"/>
        <v>83</v>
      </c>
      <c r="F982" s="121">
        <f t="shared" ca="1" si="78"/>
        <v>22.41</v>
      </c>
      <c r="G982" s="121">
        <f t="shared" ca="1" si="79"/>
        <v>1.58</v>
      </c>
    </row>
    <row r="983" spans="2:7" x14ac:dyDescent="0.25">
      <c r="B983" s="121">
        <v>965</v>
      </c>
      <c r="C983" s="121" t="str">
        <f t="shared" ca="1" si="75"/>
        <v>mujer</v>
      </c>
      <c r="D983" s="121" t="str">
        <f t="shared" ca="1" si="76"/>
        <v>funcionario</v>
      </c>
      <c r="E983" s="121">
        <f t="shared" ca="1" si="77"/>
        <v>62</v>
      </c>
      <c r="F983" s="121">
        <f t="shared" ca="1" si="78"/>
        <v>34.76</v>
      </c>
      <c r="G983" s="121">
        <f t="shared" ca="1" si="79"/>
        <v>1.06</v>
      </c>
    </row>
    <row r="984" spans="2:7" x14ac:dyDescent="0.25">
      <c r="B984" s="121">
        <v>966</v>
      </c>
      <c r="C984" s="121" t="str">
        <f t="shared" ca="1" si="75"/>
        <v>mujer</v>
      </c>
      <c r="D984" s="121" t="str">
        <f t="shared" ca="1" si="76"/>
        <v>operador</v>
      </c>
      <c r="E984" s="121">
        <f t="shared" ca="1" si="77"/>
        <v>74</v>
      </c>
      <c r="F984" s="121">
        <f t="shared" ca="1" si="78"/>
        <v>42.52</v>
      </c>
      <c r="G984" s="121">
        <f t="shared" ca="1" si="79"/>
        <v>1.78</v>
      </c>
    </row>
    <row r="985" spans="2:7" x14ac:dyDescent="0.25">
      <c r="B985" s="121">
        <v>967</v>
      </c>
      <c r="C985" s="121" t="str">
        <f t="shared" ca="1" si="75"/>
        <v>hombre</v>
      </c>
      <c r="D985" s="121" t="str">
        <f t="shared" ca="1" si="76"/>
        <v>funcionario</v>
      </c>
      <c r="E985" s="121">
        <f t="shared" ca="1" si="77"/>
        <v>42</v>
      </c>
      <c r="F985" s="121">
        <f t="shared" ca="1" si="78"/>
        <v>32.56</v>
      </c>
      <c r="G985" s="121">
        <f t="shared" ca="1" si="79"/>
        <v>1.65</v>
      </c>
    </row>
    <row r="986" spans="2:7" x14ac:dyDescent="0.25">
      <c r="B986" s="121">
        <v>968</v>
      </c>
      <c r="C986" s="121" t="str">
        <f t="shared" ca="1" si="75"/>
        <v>mujer</v>
      </c>
      <c r="D986" s="121" t="str">
        <f t="shared" ca="1" si="76"/>
        <v>operador</v>
      </c>
      <c r="E986" s="121">
        <f t="shared" ca="1" si="77"/>
        <v>52</v>
      </c>
      <c r="F986" s="121">
        <f t="shared" ca="1" si="78"/>
        <v>71.86</v>
      </c>
      <c r="G986" s="121">
        <f t="shared" ca="1" si="79"/>
        <v>1.82</v>
      </c>
    </row>
    <row r="987" spans="2:7" x14ac:dyDescent="0.25">
      <c r="B987" s="121">
        <v>969</v>
      </c>
      <c r="C987" s="121" t="str">
        <f t="shared" ca="1" si="75"/>
        <v>hombre</v>
      </c>
      <c r="D987" s="121" t="str">
        <f t="shared" ca="1" si="76"/>
        <v>comerciante</v>
      </c>
      <c r="E987" s="121">
        <f t="shared" ca="1" si="77"/>
        <v>47</v>
      </c>
      <c r="F987" s="121">
        <f t="shared" ca="1" si="78"/>
        <v>55.01</v>
      </c>
      <c r="G987" s="121">
        <f t="shared" ca="1" si="79"/>
        <v>1.86</v>
      </c>
    </row>
    <row r="988" spans="2:7" x14ac:dyDescent="0.25">
      <c r="B988" s="121">
        <v>970</v>
      </c>
      <c r="C988" s="121" t="str">
        <f t="shared" ca="1" si="75"/>
        <v>hombre</v>
      </c>
      <c r="D988" s="121" t="str">
        <f t="shared" ca="1" si="76"/>
        <v>funcionario</v>
      </c>
      <c r="E988" s="121">
        <f t="shared" ca="1" si="77"/>
        <v>26</v>
      </c>
      <c r="F988" s="121">
        <f t="shared" ca="1" si="78"/>
        <v>89.73</v>
      </c>
      <c r="G988" s="121">
        <f t="shared" ca="1" si="79"/>
        <v>1.23</v>
      </c>
    </row>
    <row r="989" spans="2:7" x14ac:dyDescent="0.25">
      <c r="B989" s="121">
        <v>971</v>
      </c>
      <c r="C989" s="121" t="str">
        <f t="shared" ca="1" si="75"/>
        <v>mujer</v>
      </c>
      <c r="D989" s="121" t="str">
        <f t="shared" ca="1" si="76"/>
        <v>profesionista</v>
      </c>
      <c r="E989" s="121">
        <f t="shared" ca="1" si="77"/>
        <v>85</v>
      </c>
      <c r="F989" s="121">
        <f t="shared" ca="1" si="78"/>
        <v>36.020000000000003</v>
      </c>
      <c r="G989" s="121">
        <f t="shared" ca="1" si="79"/>
        <v>1.78</v>
      </c>
    </row>
    <row r="990" spans="2:7" x14ac:dyDescent="0.25">
      <c r="B990" s="121">
        <v>972</v>
      </c>
      <c r="C990" s="121" t="str">
        <f t="shared" ca="1" si="75"/>
        <v>mujer</v>
      </c>
      <c r="D990" s="121" t="str">
        <f t="shared" ca="1" si="76"/>
        <v>funcionario</v>
      </c>
      <c r="E990" s="121">
        <f t="shared" ca="1" si="77"/>
        <v>29</v>
      </c>
      <c r="F990" s="121">
        <f t="shared" ca="1" si="78"/>
        <v>21.46</v>
      </c>
      <c r="G990" s="121">
        <f t="shared" ca="1" si="79"/>
        <v>1.37</v>
      </c>
    </row>
    <row r="991" spans="2:7" x14ac:dyDescent="0.25">
      <c r="B991" s="121">
        <v>973</v>
      </c>
      <c r="C991" s="121" t="str">
        <f t="shared" ca="1" si="75"/>
        <v>mujer</v>
      </c>
      <c r="D991" s="121" t="str">
        <f t="shared" ca="1" si="76"/>
        <v>operador</v>
      </c>
      <c r="E991" s="121">
        <f t="shared" ca="1" si="77"/>
        <v>54</v>
      </c>
      <c r="F991" s="121">
        <f t="shared" ca="1" si="78"/>
        <v>84.29</v>
      </c>
      <c r="G991" s="121">
        <f t="shared" ca="1" si="79"/>
        <v>1.1399999999999999</v>
      </c>
    </row>
    <row r="992" spans="2:7" x14ac:dyDescent="0.25">
      <c r="B992" s="121">
        <v>974</v>
      </c>
      <c r="C992" s="121" t="str">
        <f t="shared" ca="1" si="75"/>
        <v>mujer</v>
      </c>
      <c r="D992" s="121" t="str">
        <f t="shared" ca="1" si="76"/>
        <v>profesionista</v>
      </c>
      <c r="E992" s="121">
        <f t="shared" ca="1" si="77"/>
        <v>57</v>
      </c>
      <c r="F992" s="121">
        <f t="shared" ca="1" si="78"/>
        <v>80.86</v>
      </c>
      <c r="G992" s="121">
        <f t="shared" ca="1" si="79"/>
        <v>1.5</v>
      </c>
    </row>
    <row r="993" spans="2:7" x14ac:dyDescent="0.25">
      <c r="B993" s="121">
        <v>975</v>
      </c>
      <c r="C993" s="121" t="str">
        <f t="shared" ca="1" si="75"/>
        <v>mujer</v>
      </c>
      <c r="D993" s="121" t="str">
        <f t="shared" ca="1" si="76"/>
        <v>comerciante</v>
      </c>
      <c r="E993" s="121">
        <f t="shared" ca="1" si="77"/>
        <v>15</v>
      </c>
      <c r="F993" s="121">
        <f t="shared" ca="1" si="78"/>
        <v>23.43</v>
      </c>
      <c r="G993" s="121">
        <f t="shared" ca="1" si="79"/>
        <v>1.85</v>
      </c>
    </row>
    <row r="994" spans="2:7" x14ac:dyDescent="0.25">
      <c r="B994" s="121">
        <v>976</v>
      </c>
      <c r="C994" s="121" t="str">
        <f t="shared" ca="1" si="75"/>
        <v>hombre</v>
      </c>
      <c r="D994" s="121" t="str">
        <f t="shared" ca="1" si="76"/>
        <v>profesionista</v>
      </c>
      <c r="E994" s="121">
        <f t="shared" ca="1" si="77"/>
        <v>51</v>
      </c>
      <c r="F994" s="121">
        <f t="shared" ca="1" si="78"/>
        <v>45.02</v>
      </c>
      <c r="G994" s="121">
        <f t="shared" ca="1" si="79"/>
        <v>1.55</v>
      </c>
    </row>
    <row r="995" spans="2:7" x14ac:dyDescent="0.25">
      <c r="B995" s="121">
        <v>977</v>
      </c>
      <c r="C995" s="121" t="str">
        <f t="shared" ca="1" si="75"/>
        <v>hombre</v>
      </c>
      <c r="D995" s="121" t="str">
        <f t="shared" ca="1" si="76"/>
        <v>operador</v>
      </c>
      <c r="E995" s="121">
        <f t="shared" ca="1" si="77"/>
        <v>12</v>
      </c>
      <c r="F995" s="121">
        <f t="shared" ca="1" si="78"/>
        <v>27.45</v>
      </c>
      <c r="G995" s="121">
        <f t="shared" ca="1" si="79"/>
        <v>1.1399999999999999</v>
      </c>
    </row>
    <row r="996" spans="2:7" x14ac:dyDescent="0.25">
      <c r="B996" s="121">
        <v>978</v>
      </c>
      <c r="C996" s="121" t="str">
        <f t="shared" ca="1" si="75"/>
        <v>hombre</v>
      </c>
      <c r="D996" s="121" t="str">
        <f t="shared" ca="1" si="76"/>
        <v>trabajador</v>
      </c>
      <c r="E996" s="121">
        <f t="shared" ca="1" si="77"/>
        <v>11</v>
      </c>
      <c r="F996" s="121">
        <f t="shared" ca="1" si="78"/>
        <v>67.83</v>
      </c>
      <c r="G996" s="121">
        <f t="shared" ca="1" si="79"/>
        <v>1.53</v>
      </c>
    </row>
    <row r="997" spans="2:7" x14ac:dyDescent="0.25">
      <c r="B997" s="121">
        <v>979</v>
      </c>
      <c r="C997" s="121" t="str">
        <f t="shared" ca="1" si="75"/>
        <v>hombre</v>
      </c>
      <c r="D997" s="121" t="str">
        <f t="shared" ca="1" si="76"/>
        <v>funcionario</v>
      </c>
      <c r="E997" s="121">
        <f t="shared" ca="1" si="77"/>
        <v>19</v>
      </c>
      <c r="F997" s="121">
        <f t="shared" ca="1" si="78"/>
        <v>80.38</v>
      </c>
      <c r="G997" s="121">
        <f t="shared" ca="1" si="79"/>
        <v>1.97</v>
      </c>
    </row>
    <row r="998" spans="2:7" x14ac:dyDescent="0.25">
      <c r="B998" s="121">
        <v>980</v>
      </c>
      <c r="C998" s="121" t="str">
        <f t="shared" ca="1" si="75"/>
        <v>hombre</v>
      </c>
      <c r="D998" s="121" t="str">
        <f t="shared" ca="1" si="76"/>
        <v>funcionario</v>
      </c>
      <c r="E998" s="121">
        <f t="shared" ca="1" si="77"/>
        <v>77</v>
      </c>
      <c r="F998" s="121">
        <f t="shared" ca="1" si="78"/>
        <v>45.28</v>
      </c>
      <c r="G998" s="121">
        <f t="shared" ca="1" si="79"/>
        <v>1.99</v>
      </c>
    </row>
    <row r="999" spans="2:7" x14ac:dyDescent="0.25">
      <c r="B999" s="121">
        <v>981</v>
      </c>
      <c r="C999" s="121" t="str">
        <f t="shared" ca="1" si="75"/>
        <v>mujer</v>
      </c>
      <c r="D999" s="121" t="str">
        <f t="shared" ca="1" si="76"/>
        <v>funcionario</v>
      </c>
      <c r="E999" s="121">
        <f t="shared" ca="1" si="77"/>
        <v>54</v>
      </c>
      <c r="F999" s="121">
        <f t="shared" ca="1" si="78"/>
        <v>58.25</v>
      </c>
      <c r="G999" s="121">
        <f t="shared" ca="1" si="79"/>
        <v>1.18</v>
      </c>
    </row>
    <row r="1000" spans="2:7" x14ac:dyDescent="0.25">
      <c r="B1000" s="121">
        <v>982</v>
      </c>
      <c r="C1000" s="121" t="str">
        <f t="shared" ca="1" si="75"/>
        <v>mujer</v>
      </c>
      <c r="D1000" s="121" t="str">
        <f t="shared" ca="1" si="76"/>
        <v>funcionario</v>
      </c>
      <c r="E1000" s="121">
        <f t="shared" ca="1" si="77"/>
        <v>84</v>
      </c>
      <c r="F1000" s="121">
        <f t="shared" ca="1" si="78"/>
        <v>74.260000000000005</v>
      </c>
      <c r="G1000" s="121">
        <f t="shared" ca="1" si="79"/>
        <v>1.08</v>
      </c>
    </row>
    <row r="1001" spans="2:7" x14ac:dyDescent="0.25">
      <c r="B1001" s="121">
        <v>983</v>
      </c>
      <c r="C1001" s="121" t="str">
        <f t="shared" ca="1" si="75"/>
        <v>mujer</v>
      </c>
      <c r="D1001" s="121" t="str">
        <f t="shared" ca="1" si="76"/>
        <v>comerciante</v>
      </c>
      <c r="E1001" s="121">
        <f t="shared" ca="1" si="77"/>
        <v>20</v>
      </c>
      <c r="F1001" s="121">
        <f t="shared" ca="1" si="78"/>
        <v>34.04</v>
      </c>
      <c r="G1001" s="121">
        <f t="shared" ca="1" si="79"/>
        <v>1.61</v>
      </c>
    </row>
    <row r="1002" spans="2:7" x14ac:dyDescent="0.25">
      <c r="B1002" s="121">
        <v>984</v>
      </c>
      <c r="C1002" s="121" t="str">
        <f t="shared" ca="1" si="75"/>
        <v>hombre</v>
      </c>
      <c r="D1002" s="121" t="str">
        <f t="shared" ca="1" si="76"/>
        <v>comerciante</v>
      </c>
      <c r="E1002" s="121">
        <f t="shared" ca="1" si="77"/>
        <v>10</v>
      </c>
      <c r="F1002" s="121">
        <f t="shared" ca="1" si="78"/>
        <v>87.43</v>
      </c>
      <c r="G1002" s="121">
        <f t="shared" ca="1" si="79"/>
        <v>1.47</v>
      </c>
    </row>
    <row r="1003" spans="2:7" x14ac:dyDescent="0.25">
      <c r="B1003" s="121">
        <v>985</v>
      </c>
      <c r="C1003" s="121" t="str">
        <f t="shared" ca="1" si="75"/>
        <v>mujer</v>
      </c>
      <c r="D1003" s="121" t="str">
        <f t="shared" ca="1" si="76"/>
        <v>profesionista</v>
      </c>
      <c r="E1003" s="121">
        <f t="shared" ca="1" si="77"/>
        <v>42</v>
      </c>
      <c r="F1003" s="121">
        <f t="shared" ca="1" si="78"/>
        <v>38.67</v>
      </c>
      <c r="G1003" s="121">
        <f t="shared" ca="1" si="79"/>
        <v>1.31</v>
      </c>
    </row>
    <row r="1004" spans="2:7" x14ac:dyDescent="0.25">
      <c r="B1004" s="121">
        <v>986</v>
      </c>
      <c r="C1004" s="121" t="str">
        <f t="shared" ca="1" si="75"/>
        <v>hombre</v>
      </c>
      <c r="D1004" s="121" t="str">
        <f t="shared" ca="1" si="76"/>
        <v>trabajador</v>
      </c>
      <c r="E1004" s="121">
        <f t="shared" ca="1" si="77"/>
        <v>47</v>
      </c>
      <c r="F1004" s="121">
        <f t="shared" ca="1" si="78"/>
        <v>26.82</v>
      </c>
      <c r="G1004" s="121">
        <f t="shared" ca="1" si="79"/>
        <v>1.43</v>
      </c>
    </row>
    <row r="1005" spans="2:7" x14ac:dyDescent="0.25">
      <c r="B1005" s="121">
        <v>987</v>
      </c>
      <c r="C1005" s="121" t="str">
        <f t="shared" ca="1" si="75"/>
        <v>hombre</v>
      </c>
      <c r="D1005" s="121" t="str">
        <f t="shared" ca="1" si="76"/>
        <v>funcionario</v>
      </c>
      <c r="E1005" s="121">
        <f t="shared" ca="1" si="77"/>
        <v>50</v>
      </c>
      <c r="F1005" s="121">
        <f t="shared" ca="1" si="78"/>
        <v>25.84</v>
      </c>
      <c r="G1005" s="121">
        <f t="shared" ca="1" si="79"/>
        <v>1.6</v>
      </c>
    </row>
    <row r="1006" spans="2:7" x14ac:dyDescent="0.25">
      <c r="B1006" s="121">
        <v>988</v>
      </c>
      <c r="C1006" s="121" t="str">
        <f t="shared" ca="1" si="75"/>
        <v>mujer</v>
      </c>
      <c r="D1006" s="121" t="str">
        <f t="shared" ca="1" si="76"/>
        <v>profesionista</v>
      </c>
      <c r="E1006" s="121">
        <f t="shared" ca="1" si="77"/>
        <v>81</v>
      </c>
      <c r="F1006" s="121">
        <f t="shared" ca="1" si="78"/>
        <v>30.99</v>
      </c>
      <c r="G1006" s="121">
        <f t="shared" ca="1" si="79"/>
        <v>1.98</v>
      </c>
    </row>
    <row r="1007" spans="2:7" x14ac:dyDescent="0.25">
      <c r="B1007" s="121">
        <v>989</v>
      </c>
      <c r="C1007" s="121" t="str">
        <f t="shared" ca="1" si="75"/>
        <v>hombre</v>
      </c>
      <c r="D1007" s="121" t="str">
        <f t="shared" ca="1" si="76"/>
        <v>funcionario</v>
      </c>
      <c r="E1007" s="121">
        <f t="shared" ca="1" si="77"/>
        <v>17</v>
      </c>
      <c r="F1007" s="121">
        <f t="shared" ca="1" si="78"/>
        <v>84.77</v>
      </c>
      <c r="G1007" s="121">
        <f t="shared" ca="1" si="79"/>
        <v>1.0900000000000001</v>
      </c>
    </row>
    <row r="1008" spans="2:7" x14ac:dyDescent="0.25">
      <c r="B1008" s="121">
        <v>990</v>
      </c>
      <c r="C1008" s="121" t="str">
        <f t="shared" ca="1" si="75"/>
        <v>hombre</v>
      </c>
      <c r="D1008" s="121" t="str">
        <f t="shared" ca="1" si="76"/>
        <v>trabajador</v>
      </c>
      <c r="E1008" s="121">
        <f t="shared" ca="1" si="77"/>
        <v>34</v>
      </c>
      <c r="F1008" s="121">
        <f t="shared" ca="1" si="78"/>
        <v>68.08</v>
      </c>
      <c r="G1008" s="121">
        <f t="shared" ca="1" si="79"/>
        <v>1.61</v>
      </c>
    </row>
    <row r="1009" spans="2:7" x14ac:dyDescent="0.25">
      <c r="B1009" s="121">
        <v>991</v>
      </c>
      <c r="C1009" s="121" t="str">
        <f t="shared" ca="1" si="75"/>
        <v>mujer</v>
      </c>
      <c r="D1009" s="121" t="str">
        <f t="shared" ca="1" si="76"/>
        <v>trabajador</v>
      </c>
      <c r="E1009" s="121">
        <f t="shared" ca="1" si="77"/>
        <v>35</v>
      </c>
      <c r="F1009" s="121">
        <f t="shared" ca="1" si="78"/>
        <v>70.88</v>
      </c>
      <c r="G1009" s="121">
        <f t="shared" ca="1" si="79"/>
        <v>1.45</v>
      </c>
    </row>
    <row r="1010" spans="2:7" x14ac:dyDescent="0.25">
      <c r="B1010" s="121">
        <v>992</v>
      </c>
      <c r="C1010" s="121" t="str">
        <f t="shared" ca="1" si="75"/>
        <v>hombre</v>
      </c>
      <c r="D1010" s="121" t="str">
        <f t="shared" ca="1" si="76"/>
        <v>comerciante</v>
      </c>
      <c r="E1010" s="121">
        <f t="shared" ca="1" si="77"/>
        <v>29</v>
      </c>
      <c r="F1010" s="121">
        <f t="shared" ca="1" si="78"/>
        <v>41.45</v>
      </c>
      <c r="G1010" s="121">
        <f t="shared" ca="1" si="79"/>
        <v>1.95</v>
      </c>
    </row>
    <row r="1011" spans="2:7" x14ac:dyDescent="0.25">
      <c r="B1011" s="121">
        <v>993</v>
      </c>
      <c r="C1011" s="121" t="str">
        <f t="shared" ca="1" si="75"/>
        <v>hombre</v>
      </c>
      <c r="D1011" s="121" t="str">
        <f t="shared" ca="1" si="76"/>
        <v>funcionario</v>
      </c>
      <c r="E1011" s="121">
        <f t="shared" ca="1" si="77"/>
        <v>16</v>
      </c>
      <c r="F1011" s="121">
        <f t="shared" ca="1" si="78"/>
        <v>89.36</v>
      </c>
      <c r="G1011" s="121">
        <f t="shared" ca="1" si="79"/>
        <v>1.66</v>
      </c>
    </row>
    <row r="1012" spans="2:7" x14ac:dyDescent="0.25">
      <c r="B1012" s="121">
        <v>994</v>
      </c>
      <c r="C1012" s="121" t="str">
        <f t="shared" ca="1" si="75"/>
        <v>hombre</v>
      </c>
      <c r="D1012" s="121" t="str">
        <f t="shared" ca="1" si="76"/>
        <v>funcionario</v>
      </c>
      <c r="E1012" s="121">
        <f t="shared" ca="1" si="77"/>
        <v>43</v>
      </c>
      <c r="F1012" s="121">
        <f t="shared" ca="1" si="78"/>
        <v>40.659999999999997</v>
      </c>
      <c r="G1012" s="121">
        <f t="shared" ca="1" si="79"/>
        <v>1.22</v>
      </c>
    </row>
    <row r="1013" spans="2:7" x14ac:dyDescent="0.25">
      <c r="B1013" s="121">
        <v>995</v>
      </c>
      <c r="C1013" s="121" t="str">
        <f t="shared" ca="1" si="75"/>
        <v>hombre</v>
      </c>
      <c r="D1013" s="121" t="str">
        <f t="shared" ca="1" si="76"/>
        <v>funcionario</v>
      </c>
      <c r="E1013" s="121">
        <f t="shared" ca="1" si="77"/>
        <v>74</v>
      </c>
      <c r="F1013" s="121">
        <f t="shared" ca="1" si="78"/>
        <v>70.819999999999993</v>
      </c>
      <c r="G1013" s="121">
        <f t="shared" ca="1" si="79"/>
        <v>1.36</v>
      </c>
    </row>
    <row r="1014" spans="2:7" x14ac:dyDescent="0.25">
      <c r="B1014" s="121">
        <v>996</v>
      </c>
      <c r="C1014" s="121" t="str">
        <f t="shared" ca="1" si="75"/>
        <v>mujer</v>
      </c>
      <c r="D1014" s="121" t="str">
        <f t="shared" ca="1" si="76"/>
        <v>funcionario</v>
      </c>
      <c r="E1014" s="121">
        <f t="shared" ca="1" si="77"/>
        <v>34</v>
      </c>
      <c r="F1014" s="121">
        <f t="shared" ca="1" si="78"/>
        <v>99.35</v>
      </c>
      <c r="G1014" s="121">
        <f t="shared" ca="1" si="79"/>
        <v>1.25</v>
      </c>
    </row>
    <row r="1015" spans="2:7" x14ac:dyDescent="0.25">
      <c r="B1015" s="121">
        <v>997</v>
      </c>
      <c r="C1015" s="121" t="str">
        <f t="shared" ca="1" si="75"/>
        <v>hombre</v>
      </c>
      <c r="D1015" s="121" t="str">
        <f t="shared" ca="1" si="76"/>
        <v>profesionista</v>
      </c>
      <c r="E1015" s="121">
        <f t="shared" ca="1" si="77"/>
        <v>56</v>
      </c>
      <c r="F1015" s="121">
        <f t="shared" ca="1" si="78"/>
        <v>34.590000000000003</v>
      </c>
      <c r="G1015" s="121">
        <f t="shared" ca="1" si="79"/>
        <v>1.93</v>
      </c>
    </row>
    <row r="1016" spans="2:7" x14ac:dyDescent="0.25">
      <c r="B1016" s="121">
        <v>998</v>
      </c>
      <c r="C1016" s="121" t="str">
        <f t="shared" ca="1" si="75"/>
        <v>mujer</v>
      </c>
      <c r="D1016" s="121" t="str">
        <f t="shared" ca="1" si="76"/>
        <v>profesionista</v>
      </c>
      <c r="E1016" s="121">
        <f t="shared" ca="1" si="77"/>
        <v>38</v>
      </c>
      <c r="F1016" s="121">
        <f t="shared" ca="1" si="78"/>
        <v>50.88</v>
      </c>
      <c r="G1016" s="121">
        <f t="shared" ca="1" si="79"/>
        <v>1.22</v>
      </c>
    </row>
    <row r="1017" spans="2:7" x14ac:dyDescent="0.25">
      <c r="B1017" s="121">
        <v>999</v>
      </c>
      <c r="C1017" s="121" t="str">
        <f t="shared" ca="1" si="75"/>
        <v>mujer</v>
      </c>
      <c r="D1017" s="121" t="str">
        <f t="shared" ca="1" si="76"/>
        <v>operador</v>
      </c>
      <c r="E1017" s="121">
        <f t="shared" ca="1" si="77"/>
        <v>49</v>
      </c>
      <c r="F1017" s="121">
        <f t="shared" ca="1" si="78"/>
        <v>61.6</v>
      </c>
      <c r="G1017" s="121">
        <f t="shared" ca="1" si="79"/>
        <v>1.61</v>
      </c>
    </row>
    <row r="1018" spans="2:7" x14ac:dyDescent="0.25">
      <c r="B1018" s="121">
        <v>1000</v>
      </c>
      <c r="C1018" s="121" t="str">
        <f t="shared" ca="1" si="75"/>
        <v>hombre</v>
      </c>
      <c r="D1018" s="121" t="str">
        <f t="shared" ca="1" si="76"/>
        <v>profesionista</v>
      </c>
      <c r="E1018" s="121">
        <f t="shared" ca="1" si="77"/>
        <v>77</v>
      </c>
      <c r="F1018" s="121">
        <f t="shared" ca="1" si="78"/>
        <v>91.44</v>
      </c>
      <c r="G1018" s="121">
        <f t="shared" ca="1" si="79"/>
        <v>1.77</v>
      </c>
    </row>
  </sheetData>
  <mergeCells count="1">
    <mergeCell ref="R17:T1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K29"/>
  <sheetViews>
    <sheetView topLeftCell="A7" workbookViewId="0">
      <selection activeCell="C17" sqref="C17:E27"/>
    </sheetView>
  </sheetViews>
  <sheetFormatPr baseColWidth="10" defaultRowHeight="15" x14ac:dyDescent="0.25"/>
  <cols>
    <col min="5" max="5" width="13.140625" bestFit="1" customWidth="1"/>
    <col min="11" max="11" width="12.85546875" bestFit="1" customWidth="1"/>
  </cols>
  <sheetData>
    <row r="9" spans="1:11" x14ac:dyDescent="0.25">
      <c r="G9" s="73"/>
    </row>
    <row r="11" spans="1:11" x14ac:dyDescent="0.25">
      <c r="A11" s="30"/>
      <c r="B11" s="31"/>
      <c r="C11" s="31"/>
      <c r="D11" s="31"/>
      <c r="E11" s="31"/>
      <c r="F11" s="31"/>
      <c r="G11" s="31"/>
      <c r="H11" s="31"/>
      <c r="I11" s="31"/>
      <c r="J11" s="31"/>
      <c r="K11" s="31"/>
    </row>
    <row r="12" spans="1:11" x14ac:dyDescent="0.25">
      <c r="A12" s="31"/>
      <c r="B12" s="31"/>
      <c r="C12" s="31"/>
      <c r="D12" s="31"/>
      <c r="E12" s="31"/>
      <c r="F12" s="31" t="s">
        <v>119</v>
      </c>
      <c r="G12" s="31"/>
      <c r="H12" s="31"/>
      <c r="I12" s="31"/>
      <c r="J12" s="31"/>
      <c r="K12" s="31"/>
    </row>
    <row r="13" spans="1:11" x14ac:dyDescent="0.25">
      <c r="A13" s="31"/>
      <c r="B13" s="31"/>
      <c r="C13" s="31"/>
      <c r="D13" s="31"/>
      <c r="E13" s="31"/>
      <c r="F13" s="31"/>
      <c r="G13" s="31"/>
      <c r="H13" s="31"/>
      <c r="I13" s="31"/>
      <c r="J13" s="31"/>
      <c r="K13" s="31"/>
    </row>
    <row r="14" spans="1:11" x14ac:dyDescent="0.25">
      <c r="A14" s="31"/>
      <c r="B14" s="31"/>
      <c r="C14" s="31"/>
      <c r="D14" s="31"/>
      <c r="E14" s="31"/>
      <c r="F14" s="31"/>
      <c r="G14" s="31"/>
      <c r="H14" s="31"/>
      <c r="I14" s="31"/>
      <c r="J14" s="31"/>
      <c r="K14" s="31"/>
    </row>
    <row r="15" spans="1:11" ht="15.75" thickBot="1" x14ac:dyDescent="0.3">
      <c r="A15" s="31"/>
      <c r="B15" s="31"/>
      <c r="C15" s="31"/>
      <c r="D15" s="31"/>
      <c r="E15" s="31"/>
      <c r="G15" s="31"/>
      <c r="H15" s="31"/>
      <c r="I15" s="31"/>
      <c r="J15" s="31"/>
      <c r="K15" s="31"/>
    </row>
    <row r="16" spans="1:11" x14ac:dyDescent="0.25">
      <c r="A16" s="31"/>
      <c r="B16" s="31"/>
      <c r="C16" s="32" t="s">
        <v>37</v>
      </c>
      <c r="D16" s="33" t="s">
        <v>13</v>
      </c>
      <c r="E16" s="34" t="s">
        <v>14</v>
      </c>
      <c r="F16" s="31"/>
      <c r="G16" s="31"/>
      <c r="H16" s="31"/>
      <c r="I16" s="31"/>
      <c r="J16" s="31"/>
      <c r="K16" s="31"/>
    </row>
    <row r="17" spans="1:11" x14ac:dyDescent="0.25">
      <c r="A17" s="31"/>
      <c r="B17" s="50"/>
      <c r="C17" s="51">
        <v>30177</v>
      </c>
      <c r="D17" s="52" t="s">
        <v>15</v>
      </c>
      <c r="E17" s="53" t="s">
        <v>16</v>
      </c>
      <c r="F17" s="50"/>
      <c r="G17" s="31"/>
      <c r="H17" s="31"/>
      <c r="I17" s="31"/>
      <c r="J17" s="31"/>
      <c r="K17" s="31"/>
    </row>
    <row r="18" spans="1:11" x14ac:dyDescent="0.25">
      <c r="A18" s="31"/>
      <c r="B18" s="31"/>
      <c r="C18" s="35">
        <v>30185</v>
      </c>
      <c r="D18" s="36" t="s">
        <v>17</v>
      </c>
      <c r="E18" s="37" t="s">
        <v>18</v>
      </c>
      <c r="F18" s="31"/>
      <c r="G18" s="31"/>
      <c r="H18" s="31"/>
      <c r="I18" s="31"/>
      <c r="J18" s="31"/>
      <c r="K18" s="31"/>
    </row>
    <row r="19" spans="1:11" x14ac:dyDescent="0.25">
      <c r="A19" s="31"/>
      <c r="B19" s="31"/>
      <c r="C19" s="35">
        <v>30188</v>
      </c>
      <c r="D19" s="36" t="s">
        <v>19</v>
      </c>
      <c r="E19" s="37" t="s">
        <v>20</v>
      </c>
      <c r="F19" s="31"/>
      <c r="G19" s="31"/>
      <c r="H19" s="31"/>
      <c r="I19" s="31"/>
      <c r="J19" s="31"/>
      <c r="K19" s="31"/>
    </row>
    <row r="20" spans="1:11" x14ac:dyDescent="0.25">
      <c r="A20" s="31"/>
      <c r="B20" s="31"/>
      <c r="C20" s="38">
        <v>30196</v>
      </c>
      <c r="D20" s="39" t="s">
        <v>21</v>
      </c>
      <c r="E20" s="40" t="s">
        <v>22</v>
      </c>
      <c r="F20" s="31"/>
      <c r="G20" s="31"/>
      <c r="H20" s="31"/>
      <c r="I20" s="31"/>
      <c r="J20" s="31"/>
      <c r="K20" s="31"/>
    </row>
    <row r="21" spans="1:11" x14ac:dyDescent="0.25">
      <c r="A21" s="31"/>
      <c r="B21" s="31"/>
      <c r="C21" s="35">
        <v>30200</v>
      </c>
      <c r="D21" s="36" t="s">
        <v>23</v>
      </c>
      <c r="E21" s="37" t="s">
        <v>24</v>
      </c>
      <c r="F21" s="31"/>
      <c r="G21" s="31"/>
      <c r="H21" s="31"/>
      <c r="I21" s="31"/>
      <c r="J21" s="31"/>
      <c r="K21" s="31"/>
    </row>
    <row r="22" spans="1:11" x14ac:dyDescent="0.25">
      <c r="A22" s="31"/>
      <c r="B22" s="31"/>
      <c r="C22" s="38">
        <v>30233</v>
      </c>
      <c r="D22" s="39" t="s">
        <v>25</v>
      </c>
      <c r="E22" s="40" t="s">
        <v>26</v>
      </c>
      <c r="F22" s="31"/>
      <c r="G22" s="31"/>
      <c r="H22" s="31"/>
      <c r="I22" s="31"/>
      <c r="J22" s="31"/>
      <c r="K22" s="31"/>
    </row>
    <row r="23" spans="1:11" ht="15.75" thickBot="1" x14ac:dyDescent="0.3">
      <c r="A23" s="31"/>
      <c r="B23" s="31"/>
      <c r="C23" s="35">
        <v>30240</v>
      </c>
      <c r="D23" s="36" t="s">
        <v>27</v>
      </c>
      <c r="E23" s="37" t="s">
        <v>28</v>
      </c>
      <c r="F23" s="31"/>
      <c r="G23" s="31"/>
      <c r="H23" s="31"/>
      <c r="I23" s="31"/>
      <c r="J23" s="31"/>
      <c r="K23" s="31"/>
    </row>
    <row r="24" spans="1:11" x14ac:dyDescent="0.25">
      <c r="A24" s="31"/>
      <c r="B24" s="31"/>
      <c r="C24" s="35">
        <v>30242</v>
      </c>
      <c r="D24" s="36" t="s">
        <v>29</v>
      </c>
      <c r="E24" s="37" t="s">
        <v>30</v>
      </c>
      <c r="F24" s="31"/>
      <c r="G24" s="41" t="s">
        <v>37</v>
      </c>
      <c r="H24" s="47">
        <v>1</v>
      </c>
      <c r="I24" s="47">
        <v>2</v>
      </c>
      <c r="J24" s="48">
        <v>3</v>
      </c>
      <c r="K24" s="41" t="s">
        <v>36</v>
      </c>
    </row>
    <row r="25" spans="1:11" x14ac:dyDescent="0.25">
      <c r="A25" s="31"/>
      <c r="B25" s="31"/>
      <c r="C25" s="35">
        <v>30250</v>
      </c>
      <c r="D25" s="36" t="s">
        <v>31</v>
      </c>
      <c r="E25" s="37" t="s">
        <v>32</v>
      </c>
      <c r="F25" s="31"/>
      <c r="G25" s="42">
        <v>30240</v>
      </c>
      <c r="H25" s="43">
        <f t="shared" ref="H25:J26" si="0">VLOOKUP($G25,Datos,H$24,$K25)</f>
        <v>30240</v>
      </c>
      <c r="I25" s="43" t="str">
        <f t="shared" si="0"/>
        <v>Gerardo</v>
      </c>
      <c r="J25" s="43" t="str">
        <f t="shared" si="0"/>
        <v>Economía</v>
      </c>
      <c r="K25" s="49" t="b">
        <v>1</v>
      </c>
    </row>
    <row r="26" spans="1:11" x14ac:dyDescent="0.25">
      <c r="A26" s="31"/>
      <c r="B26" s="31"/>
      <c r="C26" s="35">
        <v>30255</v>
      </c>
      <c r="D26" s="36" t="s">
        <v>33</v>
      </c>
      <c r="E26" s="37" t="s">
        <v>22</v>
      </c>
      <c r="F26" s="31"/>
      <c r="G26" s="42">
        <v>30240</v>
      </c>
      <c r="H26" s="43">
        <f t="shared" si="0"/>
        <v>30240</v>
      </c>
      <c r="I26" s="43" t="str">
        <f t="shared" si="0"/>
        <v>Gerardo</v>
      </c>
      <c r="J26" s="43" t="str">
        <f t="shared" si="0"/>
        <v>Economía</v>
      </c>
      <c r="K26" s="49" t="b">
        <v>0</v>
      </c>
    </row>
    <row r="27" spans="1:11" ht="15.75" thickBot="1" x14ac:dyDescent="0.3">
      <c r="A27" s="31"/>
      <c r="B27" s="31"/>
      <c r="C27" s="44">
        <v>30260</v>
      </c>
      <c r="D27" s="45" t="s">
        <v>34</v>
      </c>
      <c r="E27" s="46" t="s">
        <v>35</v>
      </c>
      <c r="F27" s="31"/>
      <c r="G27" s="31">
        <v>30242</v>
      </c>
      <c r="H27" s="31" t="str">
        <f>VLOOKUP(G27, Datos,2,)</f>
        <v>Yuriria</v>
      </c>
      <c r="I27" s="31"/>
      <c r="J27" s="31"/>
      <c r="K27" s="31"/>
    </row>
    <row r="28" spans="1:11" x14ac:dyDescent="0.25">
      <c r="H28" t="s">
        <v>120</v>
      </c>
    </row>
    <row r="29" spans="1:11" x14ac:dyDescent="0.25">
      <c r="H29" t="s">
        <v>121</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tabSelected="1" topLeftCell="A19" workbookViewId="0">
      <selection activeCell="C23" sqref="C23"/>
    </sheetView>
  </sheetViews>
  <sheetFormatPr baseColWidth="10" defaultRowHeight="15" x14ac:dyDescent="0.25"/>
  <cols>
    <col min="3" max="3" width="26" customWidth="1"/>
    <col min="12" max="12" width="20.42578125" bestFit="1" customWidth="1"/>
    <col min="13" max="13" width="20.42578125" customWidth="1"/>
    <col min="14" max="14" width="10" customWidth="1"/>
    <col min="15" max="15" width="10.140625" customWidth="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1"/>
      <c r="D4" s="1"/>
      <c r="E4" s="1"/>
      <c r="F4" s="1"/>
      <c r="G4" s="1"/>
      <c r="H4" s="1"/>
      <c r="I4" s="1"/>
      <c r="J4" s="1"/>
      <c r="K4" s="1"/>
      <c r="L4" s="1"/>
      <c r="M4" s="1"/>
      <c r="N4" s="1"/>
      <c r="O4" s="1"/>
      <c r="P4" s="1"/>
    </row>
    <row r="5" spans="1:16" x14ac:dyDescent="0.25">
      <c r="A5" s="1"/>
      <c r="B5" s="1"/>
      <c r="C5" s="1"/>
      <c r="D5" s="1"/>
      <c r="E5" s="1"/>
      <c r="F5" s="1"/>
      <c r="G5" s="1"/>
      <c r="H5" s="1"/>
      <c r="I5" s="1"/>
      <c r="J5" s="1"/>
      <c r="K5" s="1"/>
      <c r="L5" s="1"/>
      <c r="M5" s="1"/>
      <c r="N5" s="1"/>
      <c r="O5" s="1"/>
      <c r="P5" s="1"/>
    </row>
    <row r="6" spans="1:16" x14ac:dyDescent="0.25">
      <c r="A6" s="1"/>
      <c r="B6" s="1"/>
      <c r="C6" s="1"/>
      <c r="D6" s="1"/>
      <c r="E6" s="1"/>
      <c r="F6" s="1"/>
      <c r="G6" s="1"/>
      <c r="H6" s="1"/>
      <c r="I6" s="1"/>
      <c r="J6" s="1"/>
      <c r="K6" s="1"/>
      <c r="L6" s="1"/>
      <c r="M6" s="1"/>
      <c r="N6" s="1"/>
      <c r="O6" s="1"/>
      <c r="P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ht="15.75" thickBot="1" x14ac:dyDescent="0.3">
      <c r="A20" s="1"/>
      <c r="B20" s="1"/>
      <c r="C20" s="1"/>
      <c r="D20" s="1"/>
      <c r="E20" s="1"/>
      <c r="F20" s="1"/>
      <c r="G20" s="1"/>
      <c r="H20" s="1"/>
      <c r="I20" s="1"/>
      <c r="J20" s="1"/>
      <c r="K20" s="1"/>
      <c r="L20" s="1"/>
      <c r="M20" s="1"/>
      <c r="N20" s="2"/>
      <c r="O20" s="2"/>
      <c r="P20" s="1"/>
    </row>
    <row r="21" spans="1:16" ht="15.75" thickBot="1" x14ac:dyDescent="0.3">
      <c r="A21" s="1"/>
      <c r="B21" s="1"/>
      <c r="C21" s="1"/>
      <c r="D21" s="1"/>
      <c r="E21" s="1"/>
      <c r="F21" s="1"/>
      <c r="G21" s="1"/>
      <c r="H21" s="1"/>
      <c r="I21" s="1"/>
      <c r="J21" s="1"/>
      <c r="K21" s="147" t="s">
        <v>57</v>
      </c>
      <c r="L21" s="148"/>
      <c r="M21" s="148"/>
      <c r="N21" s="148"/>
      <c r="O21" s="148"/>
      <c r="P21" s="149"/>
    </row>
    <row r="22" spans="1:16" ht="64.5" thickBot="1" x14ac:dyDescent="0.3">
      <c r="A22" s="1"/>
      <c r="B22" s="3" t="s">
        <v>68</v>
      </c>
      <c r="C22" s="3" t="s">
        <v>69</v>
      </c>
      <c r="D22" s="3" t="s">
        <v>79</v>
      </c>
      <c r="E22" s="3" t="s">
        <v>70</v>
      </c>
      <c r="F22" s="3" t="s">
        <v>71</v>
      </c>
      <c r="G22" s="3" t="s">
        <v>72</v>
      </c>
      <c r="H22" s="3" t="s">
        <v>73</v>
      </c>
      <c r="I22" s="3" t="s">
        <v>74</v>
      </c>
      <c r="J22" s="1"/>
      <c r="K22" s="92" t="s">
        <v>75</v>
      </c>
      <c r="L22" s="92" t="s">
        <v>76</v>
      </c>
      <c r="M22" s="91" t="s">
        <v>77</v>
      </c>
      <c r="N22" s="93" t="s">
        <v>71</v>
      </c>
      <c r="O22" s="93" t="s">
        <v>72</v>
      </c>
      <c r="P22" s="94" t="s">
        <v>78</v>
      </c>
    </row>
    <row r="23" spans="1:16" x14ac:dyDescent="0.25">
      <c r="A23" s="1"/>
      <c r="B23" s="4">
        <v>103</v>
      </c>
      <c r="C23" s="100" t="e">
        <f>VLOOKUP(B23,clave,2,FALSE)</f>
        <v>#REF!</v>
      </c>
      <c r="D23" s="5"/>
      <c r="E23" s="6"/>
      <c r="F23" s="6"/>
      <c r="G23" s="6"/>
      <c r="H23" s="7"/>
      <c r="I23" s="8"/>
      <c r="J23" s="1"/>
      <c r="K23" s="9">
        <v>103</v>
      </c>
      <c r="L23" s="97" t="s">
        <v>0</v>
      </c>
      <c r="M23" s="70" t="s">
        <v>56</v>
      </c>
      <c r="N23" s="67">
        <v>67.5</v>
      </c>
      <c r="O23" s="10">
        <v>125</v>
      </c>
      <c r="P23" s="11">
        <v>6</v>
      </c>
    </row>
    <row r="24" spans="1:16" x14ac:dyDescent="0.25">
      <c r="A24" s="1"/>
      <c r="B24" s="12"/>
      <c r="C24" s="101"/>
      <c r="D24" s="13"/>
      <c r="E24" s="14"/>
      <c r="F24" s="14"/>
      <c r="G24" s="14"/>
      <c r="H24" s="15"/>
      <c r="I24" s="16"/>
      <c r="J24" s="1"/>
      <c r="K24" s="17">
        <v>105</v>
      </c>
      <c r="L24" s="98" t="s">
        <v>1</v>
      </c>
      <c r="M24" s="71" t="s">
        <v>56</v>
      </c>
      <c r="N24" s="68">
        <v>125</v>
      </c>
      <c r="O24" s="18">
        <v>250</v>
      </c>
      <c r="P24" s="19">
        <v>10</v>
      </c>
    </row>
    <row r="25" spans="1:16" x14ac:dyDescent="0.25">
      <c r="A25" s="1"/>
      <c r="B25" s="12"/>
      <c r="C25" s="101"/>
      <c r="D25" s="13"/>
      <c r="E25" s="14"/>
      <c r="F25" s="14"/>
      <c r="G25" s="14"/>
      <c r="H25" s="15"/>
      <c r="I25" s="16"/>
      <c r="J25" s="1"/>
      <c r="K25" s="17">
        <v>107</v>
      </c>
      <c r="L25" s="98" t="s">
        <v>2</v>
      </c>
      <c r="M25" s="71" t="s">
        <v>56</v>
      </c>
      <c r="N25" s="68">
        <v>149.6</v>
      </c>
      <c r="O25" s="18">
        <v>220</v>
      </c>
      <c r="P25" s="19">
        <v>10</v>
      </c>
    </row>
    <row r="26" spans="1:16" x14ac:dyDescent="0.25">
      <c r="A26" s="1"/>
      <c r="B26" s="12"/>
      <c r="C26" s="101"/>
      <c r="D26" s="13"/>
      <c r="E26" s="14"/>
      <c r="F26" s="14"/>
      <c r="G26" s="14"/>
      <c r="H26" s="15"/>
      <c r="I26" s="16"/>
      <c r="J26" s="1"/>
      <c r="K26" s="17">
        <v>109</v>
      </c>
      <c r="L26" s="98" t="s">
        <v>3</v>
      </c>
      <c r="M26" s="71" t="s">
        <v>56</v>
      </c>
      <c r="N26" s="68">
        <v>82.5</v>
      </c>
      <c r="O26" s="18">
        <v>150</v>
      </c>
      <c r="P26" s="19">
        <v>4</v>
      </c>
    </row>
    <row r="27" spans="1:16" ht="15.75" thickBot="1" x14ac:dyDescent="0.3">
      <c r="A27" s="1"/>
      <c r="B27" s="20"/>
      <c r="C27" s="102"/>
      <c r="D27" s="21"/>
      <c r="E27" s="22"/>
      <c r="F27" s="22"/>
      <c r="G27" s="22"/>
      <c r="H27" s="23"/>
      <c r="I27" s="16"/>
      <c r="J27" s="1"/>
      <c r="K27" s="17">
        <v>111</v>
      </c>
      <c r="L27" s="99" t="s">
        <v>62</v>
      </c>
      <c r="M27" s="71" t="s">
        <v>56</v>
      </c>
      <c r="N27" s="68">
        <v>122</v>
      </c>
      <c r="O27" s="18">
        <v>200</v>
      </c>
      <c r="P27" s="19">
        <v>2</v>
      </c>
    </row>
    <row r="28" spans="1:16" ht="15.75" thickBot="1" x14ac:dyDescent="0.3">
      <c r="A28" s="1"/>
      <c r="B28" s="1"/>
      <c r="C28" s="1"/>
      <c r="D28" s="1"/>
      <c r="E28" s="1"/>
      <c r="F28" s="1"/>
      <c r="G28" s="1"/>
      <c r="H28" s="24"/>
      <c r="I28" s="25"/>
      <c r="J28" s="26"/>
      <c r="K28" s="17">
        <v>113</v>
      </c>
      <c r="L28" s="98" t="s">
        <v>5</v>
      </c>
      <c r="M28" s="71" t="s">
        <v>56</v>
      </c>
      <c r="N28" s="68">
        <v>109.5</v>
      </c>
      <c r="O28" s="18">
        <v>150</v>
      </c>
      <c r="P28" s="19">
        <v>7</v>
      </c>
    </row>
    <row r="29" spans="1:16" x14ac:dyDescent="0.25">
      <c r="A29" s="1"/>
      <c r="B29" s="1"/>
      <c r="C29" s="1"/>
      <c r="D29" s="1"/>
      <c r="E29" s="1"/>
      <c r="F29" s="1"/>
      <c r="G29" s="1"/>
      <c r="H29" s="1"/>
      <c r="I29" s="1"/>
      <c r="J29" s="1"/>
      <c r="K29" s="17">
        <v>115</v>
      </c>
      <c r="L29" s="98" t="s">
        <v>53</v>
      </c>
      <c r="M29" s="71" t="s">
        <v>56</v>
      </c>
      <c r="N29" s="68">
        <v>77.5</v>
      </c>
      <c r="O29" s="18">
        <v>98.5</v>
      </c>
      <c r="P29" s="19">
        <v>8</v>
      </c>
    </row>
    <row r="30" spans="1:16" x14ac:dyDescent="0.25">
      <c r="A30" s="1"/>
      <c r="B30" s="1"/>
      <c r="C30" s="1"/>
      <c r="D30" s="1"/>
      <c r="E30" s="1"/>
      <c r="F30" s="1"/>
      <c r="G30" s="1"/>
      <c r="H30" s="1"/>
      <c r="I30" s="1"/>
      <c r="J30" s="1"/>
      <c r="K30" s="17">
        <v>117</v>
      </c>
      <c r="L30" s="98" t="s">
        <v>54</v>
      </c>
      <c r="M30" s="71" t="s">
        <v>56</v>
      </c>
      <c r="N30" s="68">
        <v>129</v>
      </c>
      <c r="O30" s="18">
        <v>152</v>
      </c>
      <c r="P30" s="19">
        <v>2</v>
      </c>
    </row>
    <row r="31" spans="1:16" x14ac:dyDescent="0.25">
      <c r="A31" s="1"/>
      <c r="B31" s="1"/>
      <c r="C31" s="1"/>
      <c r="D31" s="1"/>
      <c r="E31" s="1"/>
      <c r="F31" s="1"/>
      <c r="G31" s="1"/>
      <c r="H31" s="1"/>
      <c r="I31" s="1"/>
      <c r="J31" s="1"/>
      <c r="K31" s="17">
        <v>119</v>
      </c>
      <c r="L31" s="98" t="s">
        <v>55</v>
      </c>
      <c r="M31" s="71" t="s">
        <v>56</v>
      </c>
      <c r="N31" s="68">
        <v>153.6</v>
      </c>
      <c r="O31" s="18">
        <v>184.6</v>
      </c>
      <c r="P31" s="19">
        <v>8</v>
      </c>
    </row>
    <row r="32" spans="1:16" x14ac:dyDescent="0.25">
      <c r="A32" s="1"/>
      <c r="B32" s="1"/>
      <c r="C32" s="1"/>
      <c r="D32" s="1"/>
      <c r="E32" s="1"/>
      <c r="F32" s="1"/>
      <c r="G32" s="1"/>
      <c r="H32" s="1"/>
      <c r="I32" s="1"/>
      <c r="J32" s="1"/>
      <c r="K32" s="17">
        <v>121</v>
      </c>
      <c r="L32" s="98" t="s">
        <v>59</v>
      </c>
      <c r="M32" s="71" t="s">
        <v>56</v>
      </c>
      <c r="N32" s="68">
        <v>90.5</v>
      </c>
      <c r="O32" s="18">
        <v>129.5</v>
      </c>
      <c r="P32" s="19">
        <v>11</v>
      </c>
    </row>
    <row r="33" spans="1:16" x14ac:dyDescent="0.25">
      <c r="A33" s="1"/>
      <c r="B33" s="1"/>
      <c r="C33" s="1"/>
      <c r="D33" s="1"/>
      <c r="E33" s="1"/>
      <c r="F33" s="1"/>
      <c r="G33" s="1"/>
      <c r="H33" s="1"/>
      <c r="I33" s="1"/>
      <c r="J33" s="1"/>
      <c r="K33" s="17">
        <v>123</v>
      </c>
      <c r="L33" s="98" t="s">
        <v>60</v>
      </c>
      <c r="M33" s="71" t="s">
        <v>56</v>
      </c>
      <c r="N33" s="68">
        <v>120</v>
      </c>
      <c r="O33" s="18">
        <v>139</v>
      </c>
      <c r="P33" s="19">
        <v>4</v>
      </c>
    </row>
    <row r="34" spans="1:16" x14ac:dyDescent="0.25">
      <c r="A34" s="1"/>
      <c r="B34" s="1"/>
      <c r="C34" s="1"/>
      <c r="D34" s="1"/>
      <c r="E34" s="1"/>
      <c r="F34" s="1"/>
      <c r="G34" s="1"/>
      <c r="H34" s="1"/>
      <c r="I34" s="1"/>
      <c r="J34" s="1"/>
      <c r="K34" s="17">
        <v>125</v>
      </c>
      <c r="L34" s="98" t="s">
        <v>4</v>
      </c>
      <c r="M34" s="95" t="s">
        <v>58</v>
      </c>
      <c r="N34" s="68">
        <v>107.5</v>
      </c>
      <c r="O34" s="18">
        <v>144.5</v>
      </c>
      <c r="P34" s="19">
        <v>3</v>
      </c>
    </row>
    <row r="35" spans="1:16" x14ac:dyDescent="0.25">
      <c r="A35" s="1"/>
      <c r="B35" s="1"/>
      <c r="C35" s="1"/>
      <c r="D35" s="1"/>
      <c r="E35" s="1"/>
      <c r="F35" s="1"/>
      <c r="G35" s="1"/>
      <c r="H35" s="1"/>
      <c r="I35" s="1"/>
      <c r="J35" s="1"/>
      <c r="K35" s="17">
        <v>127</v>
      </c>
      <c r="L35" s="98" t="s">
        <v>61</v>
      </c>
      <c r="M35" s="95" t="s">
        <v>58</v>
      </c>
      <c r="N35" s="68">
        <v>40.4</v>
      </c>
      <c r="O35" s="18">
        <v>69.400000000000006</v>
      </c>
      <c r="P35" s="19">
        <v>11</v>
      </c>
    </row>
    <row r="36" spans="1:16" x14ac:dyDescent="0.25">
      <c r="A36" s="1"/>
      <c r="B36" s="1"/>
      <c r="C36" s="1"/>
      <c r="D36" s="1"/>
      <c r="E36" s="1"/>
      <c r="F36" s="1"/>
      <c r="G36" s="1"/>
      <c r="H36" s="1"/>
      <c r="I36" s="1"/>
      <c r="J36" s="1"/>
      <c r="K36" s="17">
        <v>129</v>
      </c>
      <c r="L36" s="99" t="s">
        <v>63</v>
      </c>
      <c r="M36" s="95" t="s">
        <v>58</v>
      </c>
      <c r="N36" s="68">
        <v>128</v>
      </c>
      <c r="O36" s="18">
        <v>158</v>
      </c>
      <c r="P36" s="19">
        <v>8</v>
      </c>
    </row>
    <row r="37" spans="1:16" x14ac:dyDescent="0.25">
      <c r="A37" s="1"/>
      <c r="B37" s="1"/>
      <c r="C37" s="1"/>
      <c r="D37" s="1"/>
      <c r="E37" s="1"/>
      <c r="F37" s="1"/>
      <c r="G37" s="1"/>
      <c r="H37" s="1"/>
      <c r="I37" s="1"/>
      <c r="J37" s="1"/>
      <c r="K37" s="17">
        <v>131</v>
      </c>
      <c r="L37" s="71" t="s">
        <v>6</v>
      </c>
      <c r="M37" s="95" t="s">
        <v>58</v>
      </c>
      <c r="N37" s="68">
        <v>78.400000000000006</v>
      </c>
      <c r="O37" s="18">
        <v>140</v>
      </c>
      <c r="P37" s="19">
        <v>7</v>
      </c>
    </row>
    <row r="38" spans="1:16" x14ac:dyDescent="0.25">
      <c r="A38" s="1"/>
      <c r="B38" s="1"/>
      <c r="C38" s="1"/>
      <c r="D38" s="1"/>
      <c r="E38" s="1"/>
      <c r="F38" s="1"/>
      <c r="G38" s="1"/>
      <c r="H38" s="1"/>
      <c r="I38" s="1"/>
      <c r="J38" s="1"/>
      <c r="K38" s="17">
        <v>133</v>
      </c>
      <c r="L38" s="71" t="s">
        <v>7</v>
      </c>
      <c r="M38" s="95" t="s">
        <v>58</v>
      </c>
      <c r="N38" s="68">
        <v>42.4</v>
      </c>
      <c r="O38" s="18">
        <v>80</v>
      </c>
      <c r="P38" s="19">
        <v>7</v>
      </c>
    </row>
    <row r="39" spans="1:16" ht="15.75" thickBot="1" x14ac:dyDescent="0.3">
      <c r="A39" s="1"/>
      <c r="B39" s="1"/>
      <c r="C39" s="1"/>
      <c r="D39" s="1"/>
      <c r="E39" s="1"/>
      <c r="F39" s="1"/>
      <c r="G39" s="1"/>
      <c r="H39" s="1"/>
      <c r="I39" s="1"/>
      <c r="J39" s="1"/>
      <c r="K39" s="27">
        <v>135</v>
      </c>
      <c r="L39" s="72" t="s">
        <v>8</v>
      </c>
      <c r="M39" s="96" t="s">
        <v>58</v>
      </c>
      <c r="N39" s="69">
        <v>132</v>
      </c>
      <c r="O39" s="28">
        <v>220</v>
      </c>
      <c r="P39" s="29">
        <v>8</v>
      </c>
    </row>
    <row r="40" spans="1:16" x14ac:dyDescent="0.25">
      <c r="A40" s="1"/>
      <c r="B40" s="1"/>
      <c r="C40" s="1"/>
      <c r="D40" s="1"/>
      <c r="E40" s="1"/>
      <c r="F40" s="1"/>
      <c r="G40" s="1"/>
      <c r="H40" s="1"/>
      <c r="I40" s="1"/>
      <c r="J40" s="1"/>
      <c r="K40" s="1"/>
      <c r="L40" s="1"/>
      <c r="M40" s="1"/>
      <c r="N40" s="1"/>
      <c r="O40" s="1"/>
      <c r="P40" s="1"/>
    </row>
    <row r="41" spans="1:16" x14ac:dyDescent="0.25">
      <c r="A41" s="1"/>
      <c r="B41" s="1"/>
      <c r="C41" s="1"/>
      <c r="D41" s="1"/>
      <c r="E41" s="1"/>
      <c r="F41" s="1"/>
      <c r="G41" s="1"/>
      <c r="H41" s="1"/>
      <c r="I41" s="1"/>
      <c r="J41" s="1"/>
      <c r="K41" s="1"/>
      <c r="L41" s="1"/>
      <c r="M41" s="1"/>
      <c r="N41" s="1"/>
      <c r="O41" s="1"/>
      <c r="P41" s="1"/>
    </row>
    <row r="42" spans="1:16" x14ac:dyDescent="0.25">
      <c r="A42" s="1"/>
      <c r="B42" s="1"/>
      <c r="C42" s="1"/>
      <c r="D42" s="1"/>
      <c r="E42" s="1"/>
      <c r="F42" s="1"/>
      <c r="G42" s="1"/>
      <c r="H42" s="1"/>
      <c r="I42" s="1"/>
      <c r="J42" s="1"/>
      <c r="K42" s="1"/>
      <c r="N42" s="1"/>
      <c r="O42" s="1"/>
      <c r="P42" s="1"/>
    </row>
  </sheetData>
  <mergeCells count="1">
    <mergeCell ref="K21:P2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workbookViewId="0"/>
  </sheetViews>
  <sheetFormatPr baseColWidth="10" defaultRowHeight="15" x14ac:dyDescent="0.25"/>
  <cols>
    <col min="2" max="3" width="12.28515625" bestFit="1" customWidth="1"/>
    <col min="4" max="4" width="11.5703125" bestFit="1" customWidth="1"/>
    <col min="7" max="7" width="17" customWidth="1"/>
    <col min="9" max="9" width="10.85546875" bestFit="1" customWidth="1"/>
  </cols>
  <sheetData>
    <row r="1" spans="1:16" x14ac:dyDescent="0.25">
      <c r="A1" s="54"/>
      <c r="B1" s="54"/>
      <c r="C1" s="54"/>
      <c r="D1" s="54"/>
      <c r="E1" s="54"/>
      <c r="F1" s="54"/>
      <c r="G1" s="54"/>
      <c r="H1" s="54"/>
      <c r="I1" s="54"/>
      <c r="J1" s="54"/>
      <c r="K1" s="54"/>
      <c r="L1" s="54"/>
      <c r="M1" s="54"/>
      <c r="N1" s="54"/>
      <c r="O1" s="54"/>
      <c r="P1" s="54"/>
    </row>
    <row r="2" spans="1:16" x14ac:dyDescent="0.25">
      <c r="A2" s="54"/>
      <c r="B2" s="54"/>
      <c r="C2" s="54"/>
      <c r="D2" s="54"/>
      <c r="E2" s="54"/>
      <c r="F2" s="54"/>
      <c r="G2" s="54"/>
      <c r="H2" s="54"/>
      <c r="I2" s="54"/>
      <c r="J2" s="54"/>
      <c r="K2" s="54"/>
      <c r="L2" s="54"/>
      <c r="M2" s="54"/>
      <c r="N2" s="54"/>
      <c r="O2" s="54"/>
      <c r="P2" s="54"/>
    </row>
    <row r="3" spans="1:16" x14ac:dyDescent="0.25">
      <c r="A3" s="54"/>
      <c r="B3" s="54"/>
      <c r="C3" s="54"/>
      <c r="D3" s="54"/>
      <c r="E3" s="54"/>
      <c r="F3" s="54"/>
      <c r="G3" s="54"/>
      <c r="H3" s="54"/>
      <c r="I3" s="54"/>
      <c r="J3" s="54"/>
      <c r="K3" s="54"/>
      <c r="L3" s="54"/>
      <c r="M3" s="54"/>
      <c r="N3" s="54"/>
      <c r="O3" s="54"/>
      <c r="P3" s="54"/>
    </row>
    <row r="4" spans="1:16" x14ac:dyDescent="0.25">
      <c r="A4" s="54"/>
      <c r="B4" s="54"/>
      <c r="C4" s="54"/>
      <c r="D4" s="54"/>
      <c r="E4" s="54"/>
      <c r="F4" s="54"/>
      <c r="G4" s="54"/>
      <c r="H4" s="54"/>
      <c r="I4" s="54"/>
      <c r="J4" s="54"/>
      <c r="K4" s="54"/>
      <c r="L4" s="54"/>
      <c r="M4" s="54"/>
      <c r="N4" s="54"/>
      <c r="O4" s="54"/>
      <c r="P4" s="54"/>
    </row>
    <row r="5" spans="1:16" x14ac:dyDescent="0.25">
      <c r="A5" s="54"/>
      <c r="B5" s="54"/>
      <c r="C5" s="54"/>
      <c r="D5" s="54"/>
      <c r="E5" s="54"/>
      <c r="F5" s="54"/>
      <c r="G5" s="54"/>
      <c r="H5" s="54"/>
      <c r="I5" s="54"/>
      <c r="J5" s="54"/>
      <c r="K5" s="54"/>
      <c r="L5" s="54"/>
      <c r="M5" s="54"/>
      <c r="N5" s="54"/>
      <c r="O5" s="54"/>
      <c r="P5" s="54"/>
    </row>
    <row r="6" spans="1:16" x14ac:dyDescent="0.25">
      <c r="A6" s="54"/>
      <c r="B6" s="54"/>
      <c r="C6" s="54"/>
      <c r="D6" s="54"/>
      <c r="E6" s="54"/>
      <c r="F6" s="54"/>
      <c r="G6" s="54"/>
      <c r="H6" s="54"/>
      <c r="I6" s="54"/>
      <c r="J6" s="54"/>
      <c r="K6" s="54"/>
      <c r="L6" s="54"/>
      <c r="M6" s="54"/>
      <c r="N6" s="54"/>
      <c r="O6" s="54"/>
      <c r="P6" s="54"/>
    </row>
    <row r="7" spans="1:16" x14ac:dyDescent="0.25">
      <c r="A7" s="54"/>
      <c r="B7" s="54"/>
      <c r="C7" s="54"/>
      <c r="D7" s="54"/>
      <c r="E7" s="54"/>
      <c r="F7" s="54"/>
      <c r="G7" s="54"/>
      <c r="H7" s="54"/>
      <c r="I7" s="54"/>
      <c r="J7" s="54"/>
      <c r="K7" s="54"/>
      <c r="L7" s="54"/>
      <c r="M7" s="54"/>
      <c r="N7" s="54"/>
      <c r="O7" s="54"/>
      <c r="P7" s="54"/>
    </row>
    <row r="8" spans="1:16" x14ac:dyDescent="0.25">
      <c r="A8" s="54"/>
      <c r="B8" s="54"/>
      <c r="C8" s="54"/>
      <c r="D8" s="54"/>
      <c r="E8" s="54"/>
      <c r="F8" s="54"/>
      <c r="G8" s="54"/>
      <c r="H8" s="54"/>
      <c r="I8" s="54"/>
      <c r="J8" s="54"/>
      <c r="K8" s="54"/>
      <c r="L8" s="54"/>
      <c r="M8" s="54"/>
      <c r="N8" s="54"/>
      <c r="O8" s="54"/>
      <c r="P8" s="54"/>
    </row>
    <row r="9" spans="1:16" x14ac:dyDescent="0.25">
      <c r="A9" s="54"/>
      <c r="B9" s="54"/>
      <c r="C9" s="54"/>
      <c r="D9" s="54"/>
      <c r="E9" s="54"/>
      <c r="F9" s="54"/>
      <c r="G9" s="54"/>
      <c r="H9" s="54"/>
      <c r="I9" s="54"/>
      <c r="J9" s="54"/>
      <c r="K9" s="54"/>
      <c r="L9" s="54"/>
      <c r="M9" s="54"/>
      <c r="N9" s="54"/>
      <c r="O9" s="54"/>
      <c r="P9" s="54"/>
    </row>
    <row r="10" spans="1:16" x14ac:dyDescent="0.25">
      <c r="A10" s="54"/>
      <c r="B10" s="54"/>
      <c r="C10" s="54"/>
      <c r="D10" s="54"/>
      <c r="E10" s="54"/>
      <c r="F10" s="54"/>
      <c r="G10" s="54"/>
      <c r="H10" s="54"/>
      <c r="I10" s="54"/>
      <c r="J10" s="54"/>
      <c r="K10" s="54"/>
      <c r="L10" s="54"/>
      <c r="M10" s="54"/>
      <c r="N10" s="54"/>
      <c r="O10" s="54"/>
      <c r="P10" s="54"/>
    </row>
    <row r="11" spans="1:16" x14ac:dyDescent="0.25">
      <c r="A11" s="54"/>
      <c r="B11" s="54"/>
      <c r="C11" s="54"/>
      <c r="D11" s="54"/>
      <c r="E11" s="54"/>
      <c r="F11" s="54"/>
      <c r="G11" s="54"/>
      <c r="H11" s="54"/>
      <c r="I11" s="54"/>
      <c r="J11" s="54"/>
      <c r="K11" s="54"/>
      <c r="L11" s="54"/>
      <c r="M11" s="54"/>
      <c r="N11" s="54"/>
      <c r="O11" s="54"/>
      <c r="P11" s="54"/>
    </row>
    <row r="12" spans="1:16" x14ac:dyDescent="0.25">
      <c r="A12" s="54"/>
      <c r="B12" s="54"/>
      <c r="C12" s="54"/>
      <c r="D12" s="54"/>
      <c r="E12" s="54"/>
      <c r="F12" s="54"/>
      <c r="G12" s="54"/>
      <c r="H12" s="54"/>
      <c r="I12" s="54"/>
      <c r="J12" s="54"/>
      <c r="K12" s="54"/>
      <c r="L12" s="54"/>
      <c r="M12" s="54"/>
      <c r="N12" s="54"/>
      <c r="O12" s="54"/>
      <c r="P12" s="54"/>
    </row>
    <row r="13" spans="1:16" x14ac:dyDescent="0.25">
      <c r="A13" s="54"/>
      <c r="B13" s="54"/>
      <c r="C13" s="54"/>
      <c r="D13" s="54"/>
      <c r="E13" s="54"/>
      <c r="F13" s="54"/>
      <c r="G13" s="54"/>
      <c r="H13" s="54"/>
      <c r="I13" s="54"/>
      <c r="J13" s="54"/>
      <c r="K13" s="54"/>
      <c r="L13" s="54"/>
      <c r="M13" s="54"/>
      <c r="N13" s="54"/>
      <c r="O13" s="54"/>
      <c r="P13" s="54"/>
    </row>
    <row r="14" spans="1:16" ht="15.75" thickBot="1" x14ac:dyDescent="0.3">
      <c r="A14" s="54"/>
      <c r="B14" s="54"/>
      <c r="C14" s="54"/>
      <c r="D14" s="54"/>
      <c r="E14" s="54"/>
      <c r="F14" s="54"/>
      <c r="G14" s="54"/>
      <c r="H14" s="54"/>
      <c r="I14" s="54"/>
      <c r="J14" s="54"/>
      <c r="K14" s="54"/>
      <c r="L14" s="54"/>
      <c r="M14" s="54"/>
      <c r="N14" s="54"/>
      <c r="O14" s="54"/>
      <c r="P14" s="54"/>
    </row>
    <row r="15" spans="1:16" ht="15.75" thickBot="1" x14ac:dyDescent="0.3">
      <c r="A15" s="54"/>
      <c r="B15" s="150" t="s">
        <v>45</v>
      </c>
      <c r="C15" s="151"/>
      <c r="D15" s="151"/>
      <c r="E15" s="152"/>
      <c r="F15" s="54"/>
      <c r="G15" s="54"/>
      <c r="H15" s="54"/>
      <c r="I15" s="54"/>
      <c r="J15" s="54"/>
      <c r="K15" s="150" t="s">
        <v>66</v>
      </c>
      <c r="L15" s="151"/>
      <c r="M15" s="152"/>
      <c r="N15" s="54"/>
      <c r="O15" s="150" t="s">
        <v>67</v>
      </c>
      <c r="P15" s="152"/>
    </row>
    <row r="16" spans="1:16" ht="64.5" thickBot="1" x14ac:dyDescent="0.3">
      <c r="A16" s="54"/>
      <c r="B16" s="55" t="s">
        <v>38</v>
      </c>
      <c r="C16" s="55" t="s">
        <v>39</v>
      </c>
      <c r="D16" s="55" t="s">
        <v>40</v>
      </c>
      <c r="E16" s="55" t="s">
        <v>65</v>
      </c>
      <c r="F16" s="54"/>
      <c r="G16" s="56" t="s">
        <v>9</v>
      </c>
      <c r="H16" s="81" t="s">
        <v>43</v>
      </c>
      <c r="I16" s="82" t="s">
        <v>44</v>
      </c>
      <c r="J16" s="57" t="s">
        <v>12</v>
      </c>
      <c r="K16" s="83" t="s">
        <v>38</v>
      </c>
      <c r="L16" s="58" t="s">
        <v>11</v>
      </c>
      <c r="M16" s="83" t="s">
        <v>65</v>
      </c>
      <c r="N16" s="83" t="s">
        <v>47</v>
      </c>
      <c r="O16" s="57" t="s">
        <v>41</v>
      </c>
      <c r="P16" s="84" t="s">
        <v>38</v>
      </c>
    </row>
    <row r="17" spans="1:16" x14ac:dyDescent="0.25">
      <c r="A17" s="54"/>
      <c r="B17" s="77">
        <v>0.01</v>
      </c>
      <c r="C17" s="77">
        <v>496.07</v>
      </c>
      <c r="D17" s="77">
        <v>0</v>
      </c>
      <c r="E17" s="75">
        <v>1.9199999999999998E-2</v>
      </c>
      <c r="F17" s="54"/>
      <c r="G17" s="59">
        <v>1</v>
      </c>
      <c r="H17" s="60"/>
      <c r="I17" s="61"/>
      <c r="J17" s="61"/>
      <c r="K17" s="61"/>
      <c r="L17" s="61"/>
      <c r="M17" s="62"/>
      <c r="N17" s="62"/>
      <c r="O17" s="61"/>
      <c r="P17" s="61"/>
    </row>
    <row r="18" spans="1:16" x14ac:dyDescent="0.25">
      <c r="A18" s="54"/>
      <c r="B18" s="77">
        <v>496.08</v>
      </c>
      <c r="C18" s="77">
        <v>4210.41</v>
      </c>
      <c r="D18" s="77">
        <v>9.52</v>
      </c>
      <c r="E18" s="74">
        <v>6.4000000000000001E-2</v>
      </c>
      <c r="F18" s="54"/>
      <c r="G18" s="59">
        <v>2</v>
      </c>
      <c r="H18" s="60"/>
      <c r="I18" s="61"/>
      <c r="J18" s="61"/>
      <c r="K18" s="61"/>
      <c r="L18" s="61"/>
      <c r="M18" s="62"/>
      <c r="N18" s="62"/>
      <c r="O18" s="61"/>
      <c r="P18" s="61"/>
    </row>
    <row r="19" spans="1:16" x14ac:dyDescent="0.25">
      <c r="A19" s="54"/>
      <c r="B19" s="77">
        <v>4210.42</v>
      </c>
      <c r="C19" s="77">
        <v>7399.42</v>
      </c>
      <c r="D19" s="77">
        <v>247.24</v>
      </c>
      <c r="E19" s="74">
        <v>0.10879999999999999</v>
      </c>
      <c r="F19" s="54"/>
      <c r="G19" s="59">
        <v>3</v>
      </c>
      <c r="H19" s="60"/>
      <c r="I19" s="61"/>
      <c r="J19" s="61"/>
      <c r="K19" s="61"/>
      <c r="L19" s="61"/>
      <c r="M19" s="62"/>
      <c r="N19" s="62"/>
      <c r="O19" s="61"/>
      <c r="P19" s="61"/>
    </row>
    <row r="20" spans="1:16" x14ac:dyDescent="0.25">
      <c r="A20" s="54"/>
      <c r="B20" s="77">
        <v>7399.43</v>
      </c>
      <c r="C20" s="77">
        <v>8601.5</v>
      </c>
      <c r="D20" s="77">
        <v>594.21</v>
      </c>
      <c r="E20" s="74">
        <v>0.16</v>
      </c>
      <c r="F20" s="54"/>
      <c r="G20" s="59">
        <v>4</v>
      </c>
      <c r="H20" s="60"/>
      <c r="I20" s="61"/>
      <c r="J20" s="61"/>
      <c r="K20" s="61"/>
      <c r="L20" s="61"/>
      <c r="M20" s="62"/>
      <c r="N20" s="62"/>
      <c r="O20" s="61"/>
      <c r="P20" s="61"/>
    </row>
    <row r="21" spans="1:16" ht="15.75" thickBot="1" x14ac:dyDescent="0.3">
      <c r="A21" s="54"/>
      <c r="B21" s="77">
        <v>8601.51</v>
      </c>
      <c r="C21" s="77">
        <v>10298.35</v>
      </c>
      <c r="D21" s="77">
        <v>786.54</v>
      </c>
      <c r="E21" s="74">
        <v>0.1792</v>
      </c>
      <c r="F21" s="54"/>
      <c r="G21" s="63">
        <v>5</v>
      </c>
      <c r="H21" s="64"/>
      <c r="I21" s="65"/>
      <c r="J21" s="65"/>
      <c r="K21" s="65"/>
      <c r="L21" s="65"/>
      <c r="M21" s="66"/>
      <c r="N21" s="66"/>
      <c r="O21" s="65"/>
      <c r="P21" s="65"/>
    </row>
    <row r="22" spans="1:16" x14ac:dyDescent="0.25">
      <c r="A22" s="54"/>
      <c r="B22" s="77">
        <v>10298.36</v>
      </c>
      <c r="C22" s="77">
        <v>20770.29</v>
      </c>
      <c r="D22" s="77">
        <v>1090.6099999999999</v>
      </c>
      <c r="E22" s="74">
        <v>0.21360000000000001</v>
      </c>
      <c r="F22" s="54"/>
      <c r="G22" s="54"/>
      <c r="H22" s="54"/>
      <c r="I22" s="54"/>
      <c r="J22" s="54"/>
      <c r="K22" s="54"/>
      <c r="L22" s="54"/>
      <c r="M22" s="54"/>
      <c r="N22" s="54"/>
      <c r="O22" s="54"/>
      <c r="P22" s="54"/>
    </row>
    <row r="23" spans="1:16" x14ac:dyDescent="0.25">
      <c r="A23" s="54"/>
      <c r="B23" s="77">
        <v>20770.3</v>
      </c>
      <c r="C23" s="77">
        <v>32736.83</v>
      </c>
      <c r="D23" s="77">
        <v>3327.42</v>
      </c>
      <c r="E23" s="74">
        <v>0.23519999999999999</v>
      </c>
      <c r="F23" s="54"/>
      <c r="G23" s="54"/>
      <c r="H23" s="54"/>
      <c r="I23" s="54"/>
      <c r="J23" s="54"/>
      <c r="K23" s="54"/>
      <c r="L23" s="54"/>
      <c r="M23" s="54"/>
      <c r="N23" s="54"/>
      <c r="O23" s="54"/>
      <c r="P23" s="54"/>
    </row>
    <row r="24" spans="1:16" x14ac:dyDescent="0.25">
      <c r="A24" s="54"/>
      <c r="B24" s="77">
        <v>32736.84</v>
      </c>
      <c r="C24" s="77">
        <v>62500</v>
      </c>
      <c r="D24" s="77">
        <v>6141.95</v>
      </c>
      <c r="E24" s="74">
        <v>0.3</v>
      </c>
      <c r="F24" s="54"/>
      <c r="G24" s="54"/>
      <c r="H24" s="54"/>
      <c r="I24" s="54"/>
      <c r="J24" s="54"/>
      <c r="K24" s="54"/>
      <c r="L24" s="54"/>
      <c r="M24" s="54"/>
      <c r="N24" s="54"/>
      <c r="O24" s="54"/>
      <c r="P24" s="54"/>
    </row>
    <row r="25" spans="1:16" x14ac:dyDescent="0.25">
      <c r="A25" s="54"/>
      <c r="B25" s="77">
        <v>62500.01</v>
      </c>
      <c r="C25" s="77">
        <v>83333.33</v>
      </c>
      <c r="D25" s="77">
        <v>15070.9</v>
      </c>
      <c r="E25" s="74">
        <v>0.32</v>
      </c>
      <c r="F25" s="54"/>
      <c r="G25" s="54"/>
      <c r="H25" s="54"/>
      <c r="I25" s="54"/>
      <c r="J25" s="54"/>
      <c r="K25" s="54"/>
      <c r="L25" s="54"/>
      <c r="M25" s="54"/>
      <c r="N25" s="54"/>
      <c r="O25" s="54"/>
      <c r="P25" s="54"/>
    </row>
    <row r="26" spans="1:16" x14ac:dyDescent="0.25">
      <c r="A26" s="54"/>
      <c r="B26" s="77">
        <v>83333.34</v>
      </c>
      <c r="C26" s="77">
        <v>250000</v>
      </c>
      <c r="D26" s="77">
        <v>21737.57</v>
      </c>
      <c r="E26" s="74">
        <v>0.34</v>
      </c>
      <c r="F26" s="54"/>
      <c r="G26" s="54"/>
      <c r="H26" s="54"/>
      <c r="I26" s="54"/>
      <c r="J26" s="54"/>
      <c r="K26" s="54"/>
      <c r="L26" s="54"/>
      <c r="M26" s="54"/>
      <c r="N26" s="54"/>
      <c r="O26" s="54"/>
      <c r="P26" s="54"/>
    </row>
    <row r="27" spans="1:16" ht="15.75" thickBot="1" x14ac:dyDescent="0.3">
      <c r="A27" s="54"/>
      <c r="B27" s="78">
        <v>250000.01</v>
      </c>
      <c r="C27" s="78" t="s">
        <v>64</v>
      </c>
      <c r="D27" s="78">
        <v>78404.23</v>
      </c>
      <c r="E27" s="76">
        <v>0.35</v>
      </c>
      <c r="F27" s="54"/>
      <c r="G27" s="54"/>
      <c r="H27" s="54"/>
      <c r="I27" s="54"/>
      <c r="J27" s="54"/>
      <c r="K27" s="54"/>
      <c r="L27" s="54"/>
      <c r="M27" s="54"/>
      <c r="N27" s="54"/>
      <c r="O27" s="54"/>
      <c r="P27" s="54"/>
    </row>
    <row r="28" spans="1:16" x14ac:dyDescent="0.25">
      <c r="A28" s="54"/>
      <c r="B28" s="54"/>
      <c r="C28" s="54"/>
      <c r="D28" s="54"/>
      <c r="E28" s="54"/>
      <c r="F28" s="54"/>
      <c r="G28" s="54"/>
      <c r="H28" s="54"/>
      <c r="I28" s="54"/>
      <c r="J28" s="54"/>
      <c r="K28" s="54"/>
      <c r="L28" s="54"/>
      <c r="M28" s="54"/>
      <c r="N28" s="54"/>
      <c r="O28" s="54"/>
      <c r="P28" s="54"/>
    </row>
    <row r="29" spans="1:16" ht="15.75" thickBot="1" x14ac:dyDescent="0.3">
      <c r="A29" s="54"/>
      <c r="B29" s="54"/>
      <c r="C29" s="54"/>
      <c r="D29" s="54"/>
      <c r="E29" s="54"/>
      <c r="F29" s="54"/>
      <c r="G29" s="54"/>
      <c r="H29" s="54"/>
      <c r="I29" s="54"/>
      <c r="J29" s="54"/>
      <c r="K29" s="54"/>
      <c r="L29" s="54"/>
      <c r="M29" s="54"/>
      <c r="N29" s="54"/>
      <c r="O29" s="54"/>
      <c r="P29" s="54"/>
    </row>
    <row r="30" spans="1:16" ht="15.75" thickBot="1" x14ac:dyDescent="0.3">
      <c r="A30" s="54"/>
      <c r="B30" s="150" t="s">
        <v>46</v>
      </c>
      <c r="C30" s="151"/>
      <c r="D30" s="152"/>
      <c r="F30" s="54"/>
      <c r="G30" s="54"/>
      <c r="H30" s="54"/>
      <c r="I30" s="54"/>
      <c r="J30" s="54"/>
      <c r="K30" s="54"/>
      <c r="L30" s="54"/>
      <c r="M30" s="54"/>
      <c r="N30" s="54"/>
      <c r="O30" s="54"/>
      <c r="P30" s="54"/>
    </row>
    <row r="31" spans="1:16" ht="39" thickBot="1" x14ac:dyDescent="0.3">
      <c r="A31" s="54"/>
      <c r="B31" s="55" t="s">
        <v>38</v>
      </c>
      <c r="C31" s="55" t="s">
        <v>10</v>
      </c>
      <c r="D31" s="55" t="s">
        <v>41</v>
      </c>
      <c r="F31" s="54"/>
      <c r="G31" s="54"/>
      <c r="H31" s="54"/>
      <c r="I31" s="54"/>
      <c r="J31" s="54"/>
      <c r="K31" s="54"/>
      <c r="L31" s="54"/>
      <c r="M31" s="54"/>
      <c r="N31" s="54"/>
      <c r="O31" s="54"/>
      <c r="P31" s="54"/>
    </row>
    <row r="32" spans="1:16" x14ac:dyDescent="0.25">
      <c r="A32" s="54"/>
      <c r="B32" s="79">
        <v>0.01</v>
      </c>
      <c r="C32" s="79">
        <v>1768.96</v>
      </c>
      <c r="D32" s="79">
        <v>407.02</v>
      </c>
      <c r="F32" s="54"/>
      <c r="G32" s="54"/>
      <c r="H32" s="54"/>
      <c r="I32" s="54"/>
      <c r="J32" s="54"/>
      <c r="K32" s="54"/>
      <c r="L32" s="54"/>
      <c r="M32" s="54"/>
      <c r="N32" s="54"/>
      <c r="O32" s="54"/>
      <c r="P32" s="54"/>
    </row>
    <row r="33" spans="1:16" x14ac:dyDescent="0.25">
      <c r="A33" s="54"/>
      <c r="B33" s="79">
        <v>1768.97</v>
      </c>
      <c r="C33" s="79">
        <v>2653.38</v>
      </c>
      <c r="D33" s="79">
        <v>406.83</v>
      </c>
      <c r="F33" s="54"/>
      <c r="G33" s="54"/>
      <c r="H33" s="54"/>
      <c r="I33" s="54"/>
      <c r="J33" s="54"/>
      <c r="K33" s="54"/>
      <c r="L33" s="54"/>
      <c r="M33" s="54"/>
      <c r="N33" s="54"/>
      <c r="O33" s="54"/>
      <c r="P33" s="54"/>
    </row>
    <row r="34" spans="1:16" x14ac:dyDescent="0.25">
      <c r="A34" s="54"/>
      <c r="B34" s="79">
        <v>2653.39</v>
      </c>
      <c r="C34" s="79">
        <v>3472.84</v>
      </c>
      <c r="D34" s="79">
        <v>406.62</v>
      </c>
      <c r="F34" s="54"/>
      <c r="G34" s="54"/>
      <c r="H34" s="54"/>
      <c r="I34" s="54"/>
      <c r="J34" s="54"/>
      <c r="K34" s="54"/>
      <c r="L34" s="54"/>
      <c r="M34" s="54"/>
      <c r="N34" s="54"/>
      <c r="O34" s="54"/>
      <c r="P34" s="54"/>
    </row>
    <row r="35" spans="1:16" x14ac:dyDescent="0.25">
      <c r="A35" s="54"/>
      <c r="B35" s="79">
        <v>3472.85</v>
      </c>
      <c r="C35" s="79">
        <v>3537.87</v>
      </c>
      <c r="D35" s="79">
        <v>392.77</v>
      </c>
      <c r="F35" s="54"/>
      <c r="G35" s="54"/>
      <c r="H35" s="54"/>
      <c r="I35" s="54"/>
      <c r="J35" s="54"/>
      <c r="K35" s="54"/>
      <c r="L35" s="54"/>
      <c r="M35" s="54"/>
      <c r="N35" s="54"/>
      <c r="O35" s="54"/>
      <c r="P35" s="54"/>
    </row>
    <row r="36" spans="1:16" x14ac:dyDescent="0.25">
      <c r="A36" s="54"/>
      <c r="B36" s="79">
        <v>3537.88</v>
      </c>
      <c r="C36" s="79">
        <v>4446.1499999999996</v>
      </c>
      <c r="D36" s="79">
        <v>382.46</v>
      </c>
      <c r="F36" s="54"/>
      <c r="G36" s="54"/>
      <c r="H36" s="54"/>
      <c r="I36" s="54"/>
      <c r="J36" s="54"/>
      <c r="K36" s="54"/>
      <c r="L36" s="54"/>
      <c r="M36" s="54"/>
      <c r="N36" s="54"/>
      <c r="O36" s="54"/>
      <c r="P36" s="54"/>
    </row>
    <row r="37" spans="1:16" x14ac:dyDescent="0.25">
      <c r="A37" s="54"/>
      <c r="B37" s="79">
        <v>4446.16</v>
      </c>
      <c r="C37" s="79">
        <v>4717.18</v>
      </c>
      <c r="D37" s="79">
        <v>354.23</v>
      </c>
      <c r="F37" s="54"/>
      <c r="G37" s="54"/>
      <c r="H37" s="54"/>
      <c r="I37" s="54"/>
      <c r="J37" s="54"/>
      <c r="K37" s="54"/>
      <c r="L37" s="54"/>
      <c r="M37" s="54"/>
      <c r="N37" s="54"/>
      <c r="O37" s="54"/>
      <c r="P37" s="54"/>
    </row>
    <row r="38" spans="1:16" x14ac:dyDescent="0.25">
      <c r="A38" s="54"/>
      <c r="B38" s="79">
        <v>4717.1899999999996</v>
      </c>
      <c r="C38" s="79">
        <v>5335.42</v>
      </c>
      <c r="D38" s="79">
        <v>324.87</v>
      </c>
      <c r="F38" s="54"/>
      <c r="G38" s="54"/>
      <c r="H38" s="54"/>
      <c r="I38" s="54"/>
      <c r="J38" s="54"/>
      <c r="K38" s="54"/>
      <c r="L38" s="54"/>
      <c r="M38" s="54"/>
      <c r="N38" s="54"/>
      <c r="O38" s="54"/>
      <c r="P38" s="54"/>
    </row>
    <row r="39" spans="1:16" x14ac:dyDescent="0.25">
      <c r="A39" s="54"/>
      <c r="B39" s="79">
        <v>5335.43</v>
      </c>
      <c r="C39" s="79">
        <v>6224.67</v>
      </c>
      <c r="D39" s="79">
        <v>294.63</v>
      </c>
      <c r="F39" s="54"/>
      <c r="G39" s="54"/>
      <c r="H39" s="54"/>
      <c r="I39" s="54"/>
      <c r="J39" s="54"/>
      <c r="K39" s="54"/>
      <c r="L39" s="54"/>
      <c r="M39" s="54"/>
      <c r="N39" s="54"/>
      <c r="O39" s="54"/>
      <c r="P39" s="54"/>
    </row>
    <row r="40" spans="1:16" x14ac:dyDescent="0.25">
      <c r="A40" s="54"/>
      <c r="B40" s="79">
        <v>6224.68</v>
      </c>
      <c r="C40" s="79">
        <v>7113.9</v>
      </c>
      <c r="D40" s="79">
        <v>253.54</v>
      </c>
      <c r="F40" s="54"/>
      <c r="G40" s="54"/>
      <c r="H40" s="54"/>
      <c r="I40" s="54"/>
      <c r="J40" s="54"/>
      <c r="K40" s="54"/>
      <c r="L40" s="54"/>
      <c r="M40" s="54"/>
      <c r="N40" s="54"/>
      <c r="O40" s="54"/>
      <c r="P40" s="54"/>
    </row>
    <row r="41" spans="1:16" x14ac:dyDescent="0.25">
      <c r="A41" s="54"/>
      <c r="B41" s="79">
        <v>7113.91</v>
      </c>
      <c r="C41" s="79">
        <v>7382.33</v>
      </c>
      <c r="D41" s="79">
        <v>217.61</v>
      </c>
      <c r="F41" s="54"/>
      <c r="G41" s="54"/>
      <c r="H41" s="54"/>
      <c r="I41" s="54"/>
      <c r="J41" s="54"/>
      <c r="K41" s="54"/>
      <c r="L41" s="54"/>
      <c r="M41" s="54"/>
      <c r="N41" s="54"/>
      <c r="O41" s="54"/>
      <c r="P41" s="54"/>
    </row>
    <row r="42" spans="1:16" ht="15.75" thickBot="1" x14ac:dyDescent="0.3">
      <c r="B42" s="80">
        <v>7382.34</v>
      </c>
      <c r="C42" s="80" t="s">
        <v>42</v>
      </c>
      <c r="D42" s="80">
        <v>0</v>
      </c>
      <c r="F42" s="54"/>
      <c r="G42" s="54"/>
      <c r="H42" s="54"/>
      <c r="I42" s="54"/>
      <c r="J42" s="54"/>
      <c r="K42" s="54"/>
      <c r="L42" s="54"/>
      <c r="M42" s="54"/>
      <c r="N42" s="54"/>
      <c r="O42" s="54"/>
      <c r="P42" s="54"/>
    </row>
    <row r="43" spans="1:16" x14ac:dyDescent="0.25">
      <c r="F43" s="54"/>
      <c r="G43" s="54"/>
      <c r="H43" s="54"/>
      <c r="I43" s="54"/>
      <c r="J43" s="54"/>
      <c r="K43" s="54"/>
      <c r="L43" s="54"/>
      <c r="M43" s="54"/>
      <c r="N43" s="54"/>
      <c r="O43" s="54"/>
      <c r="P43" s="54"/>
    </row>
    <row r="44" spans="1:16" x14ac:dyDescent="0.25">
      <c r="F44" s="54"/>
      <c r="G44" s="54"/>
      <c r="H44" s="54"/>
      <c r="I44" s="54"/>
      <c r="J44" s="54"/>
      <c r="K44" s="54"/>
      <c r="L44" s="54"/>
      <c r="M44" s="54"/>
      <c r="N44" s="54"/>
      <c r="O44" s="54"/>
      <c r="P44" s="54"/>
    </row>
    <row r="45" spans="1:16" x14ac:dyDescent="0.25">
      <c r="F45" s="54"/>
      <c r="G45" s="54"/>
      <c r="H45" s="54"/>
      <c r="I45" s="54"/>
      <c r="J45" s="54"/>
      <c r="K45" s="54"/>
      <c r="L45" s="54"/>
      <c r="M45" s="54"/>
      <c r="N45" s="54"/>
      <c r="O45" s="54"/>
      <c r="P45" s="54"/>
    </row>
    <row r="46" spans="1:16" x14ac:dyDescent="0.25">
      <c r="F46" s="54"/>
      <c r="G46" s="54"/>
      <c r="H46" s="54"/>
      <c r="I46" s="54"/>
      <c r="J46" s="54"/>
      <c r="K46" s="54"/>
      <c r="L46" s="54"/>
      <c r="M46" s="54"/>
      <c r="N46" s="54"/>
      <c r="O46" s="54"/>
      <c r="P46" s="54"/>
    </row>
    <row r="47" spans="1:16" x14ac:dyDescent="0.25">
      <c r="F47" s="54"/>
      <c r="G47" s="54"/>
      <c r="H47" s="54"/>
      <c r="I47" s="54"/>
      <c r="J47" s="54"/>
      <c r="K47" s="54"/>
      <c r="L47" s="54"/>
      <c r="M47" s="54"/>
      <c r="N47" s="54"/>
      <c r="O47" s="54"/>
      <c r="P47" s="54"/>
    </row>
    <row r="48" spans="1:16" x14ac:dyDescent="0.25">
      <c r="F48" s="54"/>
      <c r="G48" s="54"/>
      <c r="H48" s="54"/>
      <c r="I48" s="54"/>
      <c r="J48" s="54"/>
      <c r="K48" s="54"/>
      <c r="L48" s="54"/>
      <c r="M48" s="54"/>
      <c r="N48" s="54"/>
      <c r="O48" s="54"/>
      <c r="P48" s="54"/>
    </row>
    <row r="49" spans="6:16" x14ac:dyDescent="0.25">
      <c r="F49" s="54"/>
      <c r="G49" s="54"/>
      <c r="H49" s="54"/>
      <c r="I49" s="54"/>
      <c r="J49" s="54"/>
      <c r="K49" s="54"/>
      <c r="L49" s="54"/>
      <c r="M49" s="54"/>
      <c r="N49" s="54"/>
      <c r="O49" s="54"/>
      <c r="P49" s="54"/>
    </row>
    <row r="50" spans="6:16" x14ac:dyDescent="0.25">
      <c r="F50" s="54"/>
      <c r="G50" s="54"/>
      <c r="H50" s="54"/>
      <c r="I50" s="54"/>
      <c r="J50" s="54"/>
      <c r="K50" s="54"/>
      <c r="L50" s="54"/>
      <c r="M50" s="54"/>
      <c r="N50" s="54"/>
      <c r="O50" s="54"/>
      <c r="P50" s="54"/>
    </row>
    <row r="51" spans="6:16" x14ac:dyDescent="0.25">
      <c r="F51" s="54"/>
      <c r="G51" s="54"/>
      <c r="H51" s="54"/>
      <c r="I51" s="54"/>
      <c r="J51" s="54"/>
      <c r="K51" s="54"/>
      <c r="L51" s="54"/>
      <c r="M51" s="54"/>
      <c r="N51" s="54"/>
      <c r="O51" s="54"/>
      <c r="P51" s="54"/>
    </row>
    <row r="52" spans="6:16" x14ac:dyDescent="0.25">
      <c r="F52" s="54"/>
      <c r="G52" s="54"/>
      <c r="H52" s="54"/>
      <c r="I52" s="54"/>
      <c r="J52" s="54"/>
      <c r="K52" s="54"/>
      <c r="L52" s="54"/>
      <c r="M52" s="54"/>
      <c r="N52" s="54"/>
      <c r="O52" s="54"/>
      <c r="P52" s="54"/>
    </row>
    <row r="53" spans="6:16" x14ac:dyDescent="0.25">
      <c r="F53" s="54"/>
      <c r="G53" s="54"/>
      <c r="H53" s="54"/>
      <c r="I53" s="54"/>
      <c r="J53" s="54"/>
      <c r="K53" s="54"/>
      <c r="L53" s="54"/>
      <c r="M53" s="54"/>
      <c r="N53" s="54"/>
      <c r="O53" s="54"/>
      <c r="P53" s="54"/>
    </row>
    <row r="54" spans="6:16" x14ac:dyDescent="0.25">
      <c r="F54" s="54"/>
      <c r="G54" s="54"/>
      <c r="H54" s="54"/>
      <c r="I54" s="54"/>
      <c r="J54" s="54"/>
      <c r="K54" s="54"/>
      <c r="L54" s="54"/>
      <c r="M54" s="54"/>
      <c r="N54" s="54"/>
      <c r="O54" s="54"/>
      <c r="P54" s="54"/>
    </row>
    <row r="55" spans="6:16" x14ac:dyDescent="0.25">
      <c r="F55" s="54"/>
      <c r="G55" s="54"/>
      <c r="H55" s="54"/>
      <c r="I55" s="54"/>
      <c r="J55" s="54"/>
      <c r="K55" s="54"/>
      <c r="L55" s="54"/>
      <c r="M55" s="54"/>
      <c r="N55" s="54"/>
      <c r="O55" s="54"/>
      <c r="P55" s="54"/>
    </row>
    <row r="56" spans="6:16" x14ac:dyDescent="0.25">
      <c r="F56" s="54"/>
      <c r="G56" s="54"/>
      <c r="H56" s="54"/>
      <c r="I56" s="54"/>
      <c r="J56" s="54"/>
      <c r="K56" s="54"/>
      <c r="L56" s="54"/>
      <c r="M56" s="54"/>
      <c r="N56" s="54"/>
      <c r="O56" s="54"/>
      <c r="P56" s="54"/>
    </row>
  </sheetData>
  <mergeCells count="4">
    <mergeCell ref="B15:E15"/>
    <mergeCell ref="B30:D30"/>
    <mergeCell ref="K15:M15"/>
    <mergeCell ref="O15:P1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41"/>
  <sheetViews>
    <sheetView workbookViewId="0">
      <selection activeCell="H13" sqref="H13"/>
    </sheetView>
  </sheetViews>
  <sheetFormatPr baseColWidth="10" defaultRowHeight="12.75" x14ac:dyDescent="0.2"/>
  <cols>
    <col min="1" max="1" width="11.42578125" style="85"/>
    <col min="2" max="3" width="12.28515625" style="85" bestFit="1" customWidth="1"/>
    <col min="4" max="4" width="9.7109375" style="85" customWidth="1"/>
    <col min="5" max="16384" width="11.42578125" style="85"/>
  </cols>
  <sheetData>
    <row r="9" spans="2:10" ht="13.5" thickBot="1" x14ac:dyDescent="0.25"/>
    <row r="10" spans="2:10" ht="69.75" customHeight="1" thickBot="1" x14ac:dyDescent="0.25">
      <c r="B10" s="86" t="s">
        <v>48</v>
      </c>
      <c r="C10" s="87" t="s">
        <v>49</v>
      </c>
      <c r="D10" s="88" t="s">
        <v>50</v>
      </c>
      <c r="E10" s="88" t="s">
        <v>51</v>
      </c>
      <c r="F10" s="88" t="s">
        <v>52</v>
      </c>
    </row>
    <row r="11" spans="2:10" x14ac:dyDescent="0.2">
      <c r="B11" s="89">
        <v>42736</v>
      </c>
      <c r="J11" s="90"/>
    </row>
    <row r="12" spans="2:10" x14ac:dyDescent="0.2">
      <c r="B12" s="89">
        <v>42737</v>
      </c>
    </row>
    <row r="13" spans="2:10" x14ac:dyDescent="0.2">
      <c r="B13" s="89">
        <v>42738</v>
      </c>
    </row>
    <row r="14" spans="2:10" x14ac:dyDescent="0.2">
      <c r="B14" s="89">
        <v>42739</v>
      </c>
    </row>
    <row r="15" spans="2:10" x14ac:dyDescent="0.2">
      <c r="B15" s="89">
        <v>42740</v>
      </c>
    </row>
    <row r="16" spans="2:10" x14ac:dyDescent="0.2">
      <c r="B16" s="89">
        <v>42741</v>
      </c>
    </row>
    <row r="17" spans="2:2" x14ac:dyDescent="0.2">
      <c r="B17" s="89">
        <v>42742</v>
      </c>
    </row>
    <row r="18" spans="2:2" x14ac:dyDescent="0.2">
      <c r="B18" s="89">
        <v>42743</v>
      </c>
    </row>
    <row r="19" spans="2:2" x14ac:dyDescent="0.2">
      <c r="B19" s="89">
        <v>42744</v>
      </c>
    </row>
    <row r="20" spans="2:2" x14ac:dyDescent="0.2">
      <c r="B20" s="89">
        <v>42745</v>
      </c>
    </row>
    <row r="21" spans="2:2" x14ac:dyDescent="0.2">
      <c r="B21" s="89">
        <v>42746</v>
      </c>
    </row>
    <row r="22" spans="2:2" x14ac:dyDescent="0.2">
      <c r="B22" s="89">
        <v>42747</v>
      </c>
    </row>
    <row r="23" spans="2:2" x14ac:dyDescent="0.2">
      <c r="B23" s="89">
        <v>42748</v>
      </c>
    </row>
    <row r="24" spans="2:2" x14ac:dyDescent="0.2">
      <c r="B24" s="89">
        <v>42749</v>
      </c>
    </row>
    <row r="25" spans="2:2" x14ac:dyDescent="0.2">
      <c r="B25" s="89">
        <v>42750</v>
      </c>
    </row>
    <row r="26" spans="2:2" x14ac:dyDescent="0.2">
      <c r="B26" s="89">
        <v>42751</v>
      </c>
    </row>
    <row r="27" spans="2:2" x14ac:dyDescent="0.2">
      <c r="B27" s="89">
        <v>42752</v>
      </c>
    </row>
    <row r="28" spans="2:2" x14ac:dyDescent="0.2">
      <c r="B28" s="89">
        <v>42753</v>
      </c>
    </row>
    <row r="29" spans="2:2" x14ac:dyDescent="0.2">
      <c r="B29" s="89">
        <v>42754</v>
      </c>
    </row>
    <row r="30" spans="2:2" x14ac:dyDescent="0.2">
      <c r="B30" s="89">
        <v>42755</v>
      </c>
    </row>
    <row r="31" spans="2:2" x14ac:dyDescent="0.2">
      <c r="B31" s="89">
        <v>42756</v>
      </c>
    </row>
    <row r="32" spans="2:2" x14ac:dyDescent="0.2">
      <c r="B32" s="89">
        <v>42757</v>
      </c>
    </row>
    <row r="33" spans="2:2" x14ac:dyDescent="0.2">
      <c r="B33" s="89">
        <v>42758</v>
      </c>
    </row>
    <row r="34" spans="2:2" x14ac:dyDescent="0.2">
      <c r="B34" s="89">
        <v>42759</v>
      </c>
    </row>
    <row r="35" spans="2:2" x14ac:dyDescent="0.2">
      <c r="B35" s="89">
        <v>42760</v>
      </c>
    </row>
    <row r="36" spans="2:2" x14ac:dyDescent="0.2">
      <c r="B36" s="89">
        <v>42761</v>
      </c>
    </row>
    <row r="37" spans="2:2" x14ac:dyDescent="0.2">
      <c r="B37" s="89">
        <v>42762</v>
      </c>
    </row>
    <row r="38" spans="2:2" x14ac:dyDescent="0.2">
      <c r="B38" s="89">
        <v>42763</v>
      </c>
    </row>
    <row r="39" spans="2:2" x14ac:dyDescent="0.2">
      <c r="B39" s="89">
        <v>42764</v>
      </c>
    </row>
    <row r="40" spans="2:2" x14ac:dyDescent="0.2">
      <c r="B40" s="89">
        <v>42765</v>
      </c>
    </row>
    <row r="41" spans="2:2" x14ac:dyDescent="0.2">
      <c r="B41" s="89">
        <v>42766</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838262-1DC7-499B-A1DC-374D3EE4E886" xsi:nil="true"/>
    <Categor_x00ed_a xmlns="3D838262-1DC7-499B-A1DC-374D3EE4E886">Clase1109</Categor_x00ed_a>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5813E1DE6D4004AA5986AB1C248552F" ma:contentTypeVersion="" ma:contentTypeDescription="Crear nuevo documento." ma:contentTypeScope="" ma:versionID="16199d359f61ce9c3cce4006a6acc917">
  <xsd:schema xmlns:xsd="http://www.w3.org/2001/XMLSchema" xmlns:xs="http://www.w3.org/2001/XMLSchema" xmlns:p="http://schemas.microsoft.com/office/2006/metadata/properties" xmlns:ns2="3D838262-1DC7-499B-A1DC-374D3EE4E886" targetNamespace="http://schemas.microsoft.com/office/2006/metadata/properties" ma:root="true" ma:fieldsID="c583dcc17825a61551d21d1bcec561a7" ns2:_="">
    <xsd:import namespace="3D838262-1DC7-499B-A1DC-374D3EE4E886"/>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838262-1DC7-499B-A1DC-374D3EE4E886"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3D838262-1DC7-499B-A1DC-374D3EE4E886}"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2AF50B-6C1B-47F5-B54D-DDA10863B989}">
  <ds:schemaRefs>
    <ds:schemaRef ds:uri="http://schemas.microsoft.com/sharepoint/v3/contenttype/forms"/>
  </ds:schemaRefs>
</ds:datastoreItem>
</file>

<file path=customXml/itemProps2.xml><?xml version="1.0" encoding="utf-8"?>
<ds:datastoreItem xmlns:ds="http://schemas.openxmlformats.org/officeDocument/2006/customXml" ds:itemID="{45292E63-61C4-4D7E-B9D5-6F7289C479D3}">
  <ds:schemaRefs>
    <ds:schemaRef ds:uri="http://schemas.microsoft.com/office/infopath/2007/PartnerControls"/>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0802d32b-1505-49d7-8ca2-98aeeeeccb41"/>
    <ds:schemaRef ds:uri="http://schemas.openxmlformats.org/package/2006/metadata/core-properties"/>
    <ds:schemaRef ds:uri="3d413473-fcf3-4de0-89d8-0961202c6d74"/>
    <ds:schemaRef ds:uri="http://purl.org/dc/terms/"/>
    <ds:schemaRef ds:uri="3D838262-1DC7-499B-A1DC-374D3EE4E886"/>
  </ds:schemaRefs>
</ds:datastoreItem>
</file>

<file path=customXml/itemProps3.xml><?xml version="1.0" encoding="utf-8"?>
<ds:datastoreItem xmlns:ds="http://schemas.openxmlformats.org/officeDocument/2006/customXml" ds:itemID="{C51EF2BB-C921-4541-A8C2-58F7C6A5B3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838262-1DC7-499B-A1DC-374D3EE4E8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Selección Simple</vt:lpstr>
      <vt:lpstr>Campamento</vt:lpstr>
      <vt:lpstr>Personas</vt:lpstr>
      <vt:lpstr>Búsqueda en tablas</vt:lpstr>
      <vt:lpstr>Pastelería</vt:lpstr>
      <vt:lpstr>Impuesto</vt:lpstr>
      <vt:lpstr>Contrastes</vt:lpstr>
      <vt:lpstr>Asignado</vt:lpstr>
      <vt:lpstr>clave</vt:lpstr>
      <vt:lpstr>Datos</vt:lpstr>
      <vt:lpstr>no</vt:lpstr>
      <vt:lpstr>pasteles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CGALINDOF</dc:creator>
  <cp:lastModifiedBy>dai</cp:lastModifiedBy>
  <dcterms:created xsi:type="dcterms:W3CDTF">2010-08-03T17:14:20Z</dcterms:created>
  <dcterms:modified xsi:type="dcterms:W3CDTF">2017-11-09T18:48:35Z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0x01010005813E1DE6D4004AA5986AB1C248552F</vt:lpwstr>
  </property>
</Properties>
</file>