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0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osdoc\CLIPEUS\"/>
    </mc:Choice>
  </mc:AlternateContent>
  <xr:revisionPtr revIDLastSave="0" documentId="11_1DC4ADD77AFF75B13BC2D36FB56531F3ED085D5C" xr6:coauthVersionLast="47" xr6:coauthVersionMax="47" xr10:uidLastSave="{00000000-0000-0000-0000-000000000000}"/>
  <bookViews>
    <workbookView xWindow="480" yWindow="120" windowWidth="27795" windowHeight="14370" firstSheet="2" activeTab="2" xr2:uid="{00000000-000D-0000-FFFF-FFFF00000000}"/>
  </bookViews>
  <sheets>
    <sheet name="OD" sheetId="1" r:id="rId1"/>
    <sheet name="Sheet3" sheetId="3" r:id="rId2"/>
    <sheet name="RLUOD" sheetId="2" r:id="rId3"/>
    <sheet name="Sheet1" sheetId="4" r:id="rId4"/>
    <sheet name="Sheet2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4" l="1"/>
  <c r="X30" i="4" s="1"/>
  <c r="W14" i="4"/>
  <c r="W30" i="4" s="1"/>
  <c r="V14" i="4"/>
  <c r="V30" i="4" s="1"/>
  <c r="U14" i="4"/>
  <c r="U30" i="4" s="1"/>
  <c r="S14" i="4"/>
  <c r="S30" i="4" s="1"/>
  <c r="R14" i="4"/>
  <c r="R30" i="4" s="1"/>
  <c r="Q14" i="4"/>
  <c r="Q30" i="4" s="1"/>
  <c r="P14" i="4"/>
  <c r="P30" i="4" s="1"/>
  <c r="X13" i="4"/>
  <c r="X29" i="4" s="1"/>
  <c r="W13" i="4"/>
  <c r="W29" i="4" s="1"/>
  <c r="V13" i="4"/>
  <c r="V29" i="4" s="1"/>
  <c r="U13" i="4"/>
  <c r="U29" i="4" s="1"/>
  <c r="S13" i="4"/>
  <c r="S29" i="4" s="1"/>
  <c r="R13" i="4"/>
  <c r="R29" i="4" s="1"/>
  <c r="Q13" i="4"/>
  <c r="Q29" i="4" s="1"/>
  <c r="P13" i="4"/>
  <c r="P29" i="4" s="1"/>
  <c r="X12" i="4"/>
  <c r="X28" i="4" s="1"/>
  <c r="W12" i="4"/>
  <c r="W28" i="4" s="1"/>
  <c r="V12" i="4"/>
  <c r="V28" i="4" s="1"/>
  <c r="U12" i="4"/>
  <c r="U28" i="4" s="1"/>
  <c r="S12" i="4"/>
  <c r="S28" i="4" s="1"/>
  <c r="R12" i="4"/>
  <c r="R28" i="4" s="1"/>
  <c r="Q12" i="4"/>
  <c r="Q28" i="4" s="1"/>
  <c r="P12" i="4"/>
  <c r="P28" i="4" s="1"/>
  <c r="X11" i="4"/>
  <c r="X27" i="4" s="1"/>
  <c r="W11" i="4"/>
  <c r="W27" i="4" s="1"/>
  <c r="V11" i="4"/>
  <c r="V27" i="4" s="1"/>
  <c r="U11" i="4"/>
  <c r="U27" i="4" s="1"/>
  <c r="S11" i="4"/>
  <c r="S27" i="4" s="1"/>
  <c r="R11" i="4"/>
  <c r="R27" i="4" s="1"/>
  <c r="Q11" i="4"/>
  <c r="Q27" i="4" s="1"/>
  <c r="P11" i="4"/>
  <c r="P27" i="4" s="1"/>
  <c r="X10" i="4"/>
  <c r="X26" i="4" s="1"/>
  <c r="W10" i="4"/>
  <c r="W26" i="4" s="1"/>
  <c r="V10" i="4"/>
  <c r="V26" i="4" s="1"/>
  <c r="U10" i="4"/>
  <c r="U26" i="4" s="1"/>
  <c r="S10" i="4"/>
  <c r="S26" i="4" s="1"/>
  <c r="R10" i="4"/>
  <c r="R26" i="4" s="1"/>
  <c r="Q10" i="4"/>
  <c r="Q26" i="4" s="1"/>
  <c r="P10" i="4"/>
  <c r="P26" i="4" s="1"/>
  <c r="X9" i="4"/>
  <c r="X25" i="4" s="1"/>
  <c r="W9" i="4"/>
  <c r="W25" i="4" s="1"/>
  <c r="V9" i="4"/>
  <c r="V25" i="4" s="1"/>
  <c r="U9" i="4"/>
  <c r="U25" i="4" s="1"/>
  <c r="S9" i="4"/>
  <c r="S25" i="4" s="1"/>
  <c r="R9" i="4"/>
  <c r="R25" i="4" s="1"/>
  <c r="Q9" i="4"/>
  <c r="Q25" i="4" s="1"/>
  <c r="P9" i="4"/>
  <c r="P25" i="4" s="1"/>
  <c r="X8" i="4"/>
  <c r="X24" i="4" s="1"/>
  <c r="W8" i="4"/>
  <c r="W24" i="4" s="1"/>
  <c r="V8" i="4"/>
  <c r="V24" i="4" s="1"/>
  <c r="U8" i="4"/>
  <c r="U24" i="4" s="1"/>
  <c r="S8" i="4"/>
  <c r="S24" i="4" s="1"/>
  <c r="R8" i="4"/>
  <c r="R24" i="4" s="1"/>
  <c r="Q8" i="4"/>
  <c r="Q24" i="4" s="1"/>
  <c r="P8" i="4"/>
  <c r="P24" i="4" s="1"/>
  <c r="X7" i="4"/>
  <c r="X23" i="4" s="1"/>
  <c r="W7" i="4"/>
  <c r="W23" i="4" s="1"/>
  <c r="V7" i="4"/>
  <c r="V23" i="4" s="1"/>
  <c r="U7" i="4"/>
  <c r="U23" i="4" s="1"/>
  <c r="S7" i="4"/>
  <c r="S23" i="4" s="1"/>
  <c r="R7" i="4"/>
  <c r="R23" i="4" s="1"/>
  <c r="Q7" i="4"/>
  <c r="Q23" i="4" s="1"/>
  <c r="P7" i="4"/>
  <c r="P23" i="4" s="1"/>
  <c r="X6" i="4"/>
  <c r="X22" i="4" s="1"/>
  <c r="W6" i="4"/>
  <c r="W22" i="4" s="1"/>
  <c r="V6" i="4"/>
  <c r="V22" i="4" s="1"/>
  <c r="U6" i="4"/>
  <c r="U22" i="4" s="1"/>
  <c r="S6" i="4"/>
  <c r="S22" i="4" s="1"/>
  <c r="R6" i="4"/>
  <c r="R22" i="4" s="1"/>
  <c r="Q6" i="4"/>
  <c r="Q22" i="4" s="1"/>
  <c r="P6" i="4"/>
  <c r="P22" i="4" s="1"/>
  <c r="X5" i="4"/>
  <c r="X21" i="4" s="1"/>
  <c r="W5" i="4"/>
  <c r="W21" i="4" s="1"/>
  <c r="V5" i="4"/>
  <c r="V21" i="4" s="1"/>
  <c r="U5" i="4"/>
  <c r="U21" i="4" s="1"/>
  <c r="S5" i="4"/>
  <c r="S21" i="4" s="1"/>
  <c r="R5" i="4"/>
  <c r="R21" i="4" s="1"/>
  <c r="Q5" i="4"/>
  <c r="Q21" i="4" s="1"/>
  <c r="P5" i="4"/>
  <c r="P21" i="4" s="1"/>
  <c r="X4" i="4"/>
  <c r="X20" i="4" s="1"/>
  <c r="W4" i="4"/>
  <c r="W20" i="4" s="1"/>
  <c r="V4" i="4"/>
  <c r="V20" i="4" s="1"/>
  <c r="U4" i="4"/>
  <c r="U20" i="4" s="1"/>
  <c r="S4" i="4"/>
  <c r="S20" i="4" s="1"/>
  <c r="R4" i="4"/>
  <c r="R20" i="4" s="1"/>
  <c r="Q4" i="4"/>
  <c r="Q20" i="4" s="1"/>
  <c r="P4" i="4"/>
  <c r="P20" i="4" s="1"/>
  <c r="P5" i="2" l="1"/>
  <c r="P21" i="2" s="1"/>
  <c r="U5" i="1"/>
  <c r="W15" i="2"/>
  <c r="W31" i="2" s="1"/>
  <c r="X5" i="2"/>
  <c r="X21" i="2" s="1"/>
  <c r="S5" i="2"/>
  <c r="S21" i="2" s="1"/>
  <c r="R5" i="2"/>
  <c r="R21" i="2" s="1"/>
  <c r="W5" i="2"/>
  <c r="W21" i="2" s="1"/>
  <c r="V6" i="2"/>
  <c r="V22" i="2" s="1"/>
  <c r="V5" i="2"/>
  <c r="V21" i="2" s="1"/>
  <c r="P5" i="1"/>
  <c r="V5" i="1"/>
  <c r="R5" i="1"/>
  <c r="S5" i="1"/>
  <c r="W5" i="1"/>
  <c r="X5" i="1"/>
  <c r="U5" i="2"/>
  <c r="U21" i="2" s="1"/>
  <c r="X15" i="2"/>
  <c r="X31" i="2" s="1"/>
  <c r="V15" i="2"/>
  <c r="V31" i="2" s="1"/>
  <c r="U15" i="2"/>
  <c r="U31" i="2" s="1"/>
  <c r="S15" i="2"/>
  <c r="S31" i="2" s="1"/>
  <c r="R15" i="2"/>
  <c r="R31" i="2" s="1"/>
  <c r="Q15" i="2"/>
  <c r="Q31" i="2" s="1"/>
  <c r="P15" i="2"/>
  <c r="P31" i="2" s="1"/>
  <c r="X14" i="2"/>
  <c r="X30" i="2" s="1"/>
  <c r="W14" i="2"/>
  <c r="W30" i="2" s="1"/>
  <c r="V14" i="2"/>
  <c r="V30" i="2" s="1"/>
  <c r="U14" i="2"/>
  <c r="U30" i="2" s="1"/>
  <c r="S14" i="2"/>
  <c r="S30" i="2" s="1"/>
  <c r="R14" i="2"/>
  <c r="R30" i="2" s="1"/>
  <c r="Q14" i="2"/>
  <c r="Q30" i="2" s="1"/>
  <c r="P14" i="2"/>
  <c r="P30" i="2" s="1"/>
  <c r="X13" i="2"/>
  <c r="X29" i="2" s="1"/>
  <c r="W13" i="2"/>
  <c r="W29" i="2" s="1"/>
  <c r="V13" i="2"/>
  <c r="V29" i="2" s="1"/>
  <c r="U13" i="2"/>
  <c r="U29" i="2" s="1"/>
  <c r="S13" i="2"/>
  <c r="S29" i="2" s="1"/>
  <c r="R13" i="2"/>
  <c r="R29" i="2" s="1"/>
  <c r="Q13" i="2"/>
  <c r="Q29" i="2" s="1"/>
  <c r="P13" i="2"/>
  <c r="P29" i="2" s="1"/>
  <c r="X12" i="2"/>
  <c r="X28" i="2" s="1"/>
  <c r="W12" i="2"/>
  <c r="W28" i="2" s="1"/>
  <c r="V12" i="2"/>
  <c r="V28" i="2" s="1"/>
  <c r="U12" i="2"/>
  <c r="U28" i="2" s="1"/>
  <c r="S12" i="2"/>
  <c r="S28" i="2" s="1"/>
  <c r="R12" i="2"/>
  <c r="R28" i="2" s="1"/>
  <c r="Q12" i="2"/>
  <c r="Q28" i="2" s="1"/>
  <c r="P12" i="2"/>
  <c r="P28" i="2" s="1"/>
  <c r="X11" i="2"/>
  <c r="X27" i="2" s="1"/>
  <c r="W11" i="2"/>
  <c r="W27" i="2" s="1"/>
  <c r="V11" i="2"/>
  <c r="V27" i="2" s="1"/>
  <c r="U11" i="2"/>
  <c r="U27" i="2" s="1"/>
  <c r="S11" i="2"/>
  <c r="S27" i="2" s="1"/>
  <c r="R11" i="2"/>
  <c r="R27" i="2" s="1"/>
  <c r="Q11" i="2"/>
  <c r="Q27" i="2" s="1"/>
  <c r="P11" i="2"/>
  <c r="P27" i="2" s="1"/>
  <c r="X10" i="2"/>
  <c r="X26" i="2" s="1"/>
  <c r="W10" i="2"/>
  <c r="W26" i="2" s="1"/>
  <c r="V10" i="2"/>
  <c r="V26" i="2" s="1"/>
  <c r="U10" i="2"/>
  <c r="U26" i="2" s="1"/>
  <c r="S10" i="2"/>
  <c r="S26" i="2" s="1"/>
  <c r="R10" i="2"/>
  <c r="R26" i="2" s="1"/>
  <c r="Q10" i="2"/>
  <c r="Q26" i="2" s="1"/>
  <c r="P10" i="2"/>
  <c r="P26" i="2" s="1"/>
  <c r="X9" i="2"/>
  <c r="X25" i="2" s="1"/>
  <c r="W9" i="2"/>
  <c r="W25" i="2" s="1"/>
  <c r="V9" i="2"/>
  <c r="V25" i="2" s="1"/>
  <c r="U9" i="2"/>
  <c r="U25" i="2" s="1"/>
  <c r="S9" i="2"/>
  <c r="S25" i="2" s="1"/>
  <c r="R9" i="2"/>
  <c r="R25" i="2" s="1"/>
  <c r="Q9" i="2"/>
  <c r="Q25" i="2" s="1"/>
  <c r="P9" i="2"/>
  <c r="P25" i="2" s="1"/>
  <c r="X8" i="2"/>
  <c r="X24" i="2" s="1"/>
  <c r="W8" i="2"/>
  <c r="W24" i="2" s="1"/>
  <c r="V8" i="2"/>
  <c r="V24" i="2" s="1"/>
  <c r="U8" i="2"/>
  <c r="U24" i="2" s="1"/>
  <c r="S8" i="2"/>
  <c r="S24" i="2" s="1"/>
  <c r="R8" i="2"/>
  <c r="R24" i="2" s="1"/>
  <c r="Q8" i="2"/>
  <c r="Q24" i="2" s="1"/>
  <c r="P8" i="2"/>
  <c r="P24" i="2" s="1"/>
  <c r="X7" i="2"/>
  <c r="X23" i="2" s="1"/>
  <c r="W7" i="2"/>
  <c r="W23" i="2" s="1"/>
  <c r="V7" i="2"/>
  <c r="V23" i="2" s="1"/>
  <c r="U7" i="2"/>
  <c r="U23" i="2" s="1"/>
  <c r="S7" i="2"/>
  <c r="S23" i="2" s="1"/>
  <c r="R7" i="2"/>
  <c r="R23" i="2" s="1"/>
  <c r="Q7" i="2"/>
  <c r="Q23" i="2" s="1"/>
  <c r="P7" i="2"/>
  <c r="P23" i="2" s="1"/>
  <c r="X6" i="2"/>
  <c r="X22" i="2" s="1"/>
  <c r="W6" i="2"/>
  <c r="W22" i="2" s="1"/>
  <c r="U6" i="2"/>
  <c r="U22" i="2" s="1"/>
  <c r="S6" i="2"/>
  <c r="S22" i="2" s="1"/>
  <c r="R6" i="2"/>
  <c r="R22" i="2" s="1"/>
  <c r="Q6" i="2"/>
  <c r="Q22" i="2" s="1"/>
  <c r="P6" i="2"/>
  <c r="P22" i="2" s="1"/>
  <c r="Q5" i="2"/>
  <c r="Q21" i="2" s="1"/>
  <c r="X15" i="1"/>
  <c r="X14" i="1"/>
  <c r="X13" i="1"/>
  <c r="X6" i="1"/>
  <c r="X7" i="1"/>
  <c r="X8" i="1"/>
  <c r="X9" i="1"/>
  <c r="X10" i="1"/>
  <c r="X11" i="1"/>
  <c r="X12" i="1"/>
  <c r="W15" i="1"/>
  <c r="W14" i="1"/>
  <c r="W13" i="1"/>
  <c r="W6" i="1"/>
  <c r="W7" i="1"/>
  <c r="W8" i="1"/>
  <c r="W9" i="1"/>
  <c r="W10" i="1"/>
  <c r="W11" i="1"/>
  <c r="W12" i="1"/>
  <c r="V9" i="1"/>
  <c r="V15" i="1"/>
  <c r="V14" i="1"/>
  <c r="V13" i="1"/>
  <c r="V6" i="1"/>
  <c r="V7" i="1"/>
  <c r="V8" i="1"/>
  <c r="V10" i="1"/>
  <c r="V11" i="1"/>
  <c r="V12" i="1"/>
  <c r="U15" i="1"/>
  <c r="U14" i="1"/>
  <c r="U13" i="1"/>
  <c r="U8" i="1"/>
  <c r="U7" i="1"/>
  <c r="U6" i="1"/>
  <c r="U9" i="1"/>
  <c r="U10" i="1"/>
  <c r="U11" i="1"/>
  <c r="U12" i="1"/>
  <c r="Q5" i="1"/>
  <c r="P15" i="1"/>
  <c r="P7" i="1"/>
  <c r="P6" i="1"/>
  <c r="S15" i="1"/>
  <c r="R15" i="1"/>
  <c r="Q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S6" i="1"/>
  <c r="R6" i="1"/>
  <c r="Q6" i="1"/>
</calcChain>
</file>

<file path=xl/sharedStrings.xml><?xml version="1.0" encoding="utf-8"?>
<sst xmlns="http://schemas.openxmlformats.org/spreadsheetml/2006/main" count="128" uniqueCount="22">
  <si>
    <t>Ferdig tabell OD600:</t>
  </si>
  <si>
    <t>B5</t>
  </si>
  <si>
    <t>B6</t>
  </si>
  <si>
    <t>B7</t>
  </si>
  <si>
    <t>B8</t>
  </si>
  <si>
    <t>B9</t>
  </si>
  <si>
    <t>B10</t>
  </si>
  <si>
    <t>C5</t>
  </si>
  <si>
    <t>C6</t>
  </si>
  <si>
    <t>C7</t>
  </si>
  <si>
    <t>C8</t>
  </si>
  <si>
    <t>C9</t>
  </si>
  <si>
    <t>C10</t>
  </si>
  <si>
    <t>Average</t>
  </si>
  <si>
    <t>SEM</t>
  </si>
  <si>
    <t>Time</t>
  </si>
  <si>
    <t>CDM + XIP</t>
  </si>
  <si>
    <t>CDM</t>
  </si>
  <si>
    <t>TSB</t>
  </si>
  <si>
    <t>TSB + CSP</t>
  </si>
  <si>
    <t>RLU/OD</t>
  </si>
  <si>
    <t>TSB+CSP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</si>
</sst>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89752282248463"/>
          <c:y val="6.617705940811405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OD!$P$4</c:f>
              <c:strCache>
                <c:ptCount val="1"/>
                <c:pt idx="0">
                  <c:v>CDM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OD!$U$5:$U$15</c:f>
                <c:numCache>
                  <c:formatCode>General</c:formatCode>
                  <c:ptCount val="11"/>
                  <c:pt idx="0">
                    <c:v>2.4532694666933983E-18</c:v>
                  </c:pt>
                  <c:pt idx="1">
                    <c:v>0</c:v>
                  </c:pt>
                  <c:pt idx="2">
                    <c:v>3.333333333333337E-4</c:v>
                  </c:pt>
                  <c:pt idx="3">
                    <c:v>5.7735026918962634E-4</c:v>
                  </c:pt>
                  <c:pt idx="4">
                    <c:v>1.4529663145135591E-3</c:v>
                  </c:pt>
                  <c:pt idx="5">
                    <c:v>3.1797973380564798E-3</c:v>
                  </c:pt>
                  <c:pt idx="6">
                    <c:v>4.6308146631499226E-3</c:v>
                  </c:pt>
                  <c:pt idx="7">
                    <c:v>6.6416196150570978E-3</c:v>
                  </c:pt>
                  <c:pt idx="8">
                    <c:v>2.6034165586355539E-3</c:v>
                  </c:pt>
                  <c:pt idx="9">
                    <c:v>2.3333333333333353E-3</c:v>
                  </c:pt>
                  <c:pt idx="10">
                    <c:v>1.7320508075688789E-3</c:v>
                  </c:pt>
                </c:numCache>
              </c:numRef>
            </c:plus>
            <c:minus>
              <c:numRef>
                <c:f>OD!$U$5:$U$15</c:f>
                <c:numCache>
                  <c:formatCode>General</c:formatCode>
                  <c:ptCount val="11"/>
                  <c:pt idx="0">
                    <c:v>2.4532694666933983E-18</c:v>
                  </c:pt>
                  <c:pt idx="1">
                    <c:v>0</c:v>
                  </c:pt>
                  <c:pt idx="2">
                    <c:v>3.333333333333337E-4</c:v>
                  </c:pt>
                  <c:pt idx="3">
                    <c:v>5.7735026918962634E-4</c:v>
                  </c:pt>
                  <c:pt idx="4">
                    <c:v>1.4529663145135591E-3</c:v>
                  </c:pt>
                  <c:pt idx="5">
                    <c:v>3.1797973380564798E-3</c:v>
                  </c:pt>
                  <c:pt idx="6">
                    <c:v>4.6308146631499226E-3</c:v>
                  </c:pt>
                  <c:pt idx="7">
                    <c:v>6.6416196150570978E-3</c:v>
                  </c:pt>
                  <c:pt idx="8">
                    <c:v>2.6034165586355539E-3</c:v>
                  </c:pt>
                  <c:pt idx="9">
                    <c:v>2.3333333333333353E-3</c:v>
                  </c:pt>
                  <c:pt idx="10">
                    <c:v>1.7320508075688789E-3</c:v>
                  </c:pt>
                </c:numCache>
              </c:numRef>
            </c:minus>
            <c:spPr>
              <a:ln w="25400"/>
            </c:spPr>
          </c:errBars>
          <c:cat>
            <c:numRef>
              <c:f>OD!$O$5:$O$15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OD!$P$5:$P$15</c:f>
              <c:numCache>
                <c:formatCode>General</c:formatCode>
                <c:ptCount val="11"/>
                <c:pt idx="0">
                  <c:v>3.0000000000000009E-2</c:v>
                </c:pt>
                <c:pt idx="1">
                  <c:v>4.7999999999999994E-2</c:v>
                </c:pt>
                <c:pt idx="2">
                  <c:v>7.5333333333333349E-2</c:v>
                </c:pt>
                <c:pt idx="3">
                  <c:v>0.11299999999999999</c:v>
                </c:pt>
                <c:pt idx="4">
                  <c:v>0.14933333333333332</c:v>
                </c:pt>
                <c:pt idx="5">
                  <c:v>0.19533333333333336</c:v>
                </c:pt>
                <c:pt idx="6">
                  <c:v>0.23966666666666667</c:v>
                </c:pt>
                <c:pt idx="7">
                  <c:v>0.27233333333333337</c:v>
                </c:pt>
                <c:pt idx="8">
                  <c:v>0.29633333333333339</c:v>
                </c:pt>
                <c:pt idx="9">
                  <c:v>0.29766666666666669</c:v>
                </c:pt>
                <c:pt idx="10">
                  <c:v>0.30100000000000005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C14-8864-DC60397D8BE1}"/>
            </c:ext>
          </c:extLst>
        </c:ser>
        <c:ser>
          <c:idx val="1"/>
          <c:order val="1"/>
          <c:tx>
            <c:strRef>
              <c:f>OD!$Q$4</c:f>
              <c:strCache>
                <c:ptCount val="1"/>
                <c:pt idx="0">
                  <c:v>CDM + XIP</c:v>
                </c:pt>
              </c:strCache>
            </c:strRef>
          </c:tx>
          <c:spPr>
            <a:ln w="635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OD!$V$5:$V$15</c:f>
                <c:numCache>
                  <c:formatCode>General</c:formatCode>
                  <c:ptCount val="11"/>
                  <c:pt idx="0">
                    <c:v>3.3333333333332904E-4</c:v>
                  </c:pt>
                  <c:pt idx="1">
                    <c:v>5.7735026918962233E-4</c:v>
                  </c:pt>
                  <c:pt idx="2">
                    <c:v>3.333333333333337E-4</c:v>
                  </c:pt>
                  <c:pt idx="3">
                    <c:v>1.2018504251546643E-3</c:v>
                  </c:pt>
                  <c:pt idx="4">
                    <c:v>6.666666666666674E-4</c:v>
                  </c:pt>
                  <c:pt idx="5">
                    <c:v>1.4529663145135508E-3</c:v>
                  </c:pt>
                  <c:pt idx="6">
                    <c:v>2.8867513459481316E-3</c:v>
                  </c:pt>
                  <c:pt idx="7">
                    <c:v>3.1797973380564828E-3</c:v>
                  </c:pt>
                  <c:pt idx="8">
                    <c:v>4.4845413490245747E-3</c:v>
                  </c:pt>
                  <c:pt idx="9">
                    <c:v>4.6308146631499391E-3</c:v>
                  </c:pt>
                  <c:pt idx="10">
                    <c:v>4.3588989435406691E-3</c:v>
                  </c:pt>
                </c:numCache>
              </c:numRef>
            </c:plus>
            <c:minus>
              <c:numRef>
                <c:f>OD!$V$5:$V$15</c:f>
                <c:numCache>
                  <c:formatCode>General</c:formatCode>
                  <c:ptCount val="11"/>
                  <c:pt idx="0">
                    <c:v>3.3333333333332904E-4</c:v>
                  </c:pt>
                  <c:pt idx="1">
                    <c:v>5.7735026918962233E-4</c:v>
                  </c:pt>
                  <c:pt idx="2">
                    <c:v>3.333333333333337E-4</c:v>
                  </c:pt>
                  <c:pt idx="3">
                    <c:v>1.2018504251546643E-3</c:v>
                  </c:pt>
                  <c:pt idx="4">
                    <c:v>6.666666666666674E-4</c:v>
                  </c:pt>
                  <c:pt idx="5">
                    <c:v>1.4529663145135508E-3</c:v>
                  </c:pt>
                  <c:pt idx="6">
                    <c:v>2.8867513459481316E-3</c:v>
                  </c:pt>
                  <c:pt idx="7">
                    <c:v>3.1797973380564828E-3</c:v>
                  </c:pt>
                  <c:pt idx="8">
                    <c:v>4.4845413490245747E-3</c:v>
                  </c:pt>
                  <c:pt idx="9">
                    <c:v>4.6308146631499391E-3</c:v>
                  </c:pt>
                  <c:pt idx="10">
                    <c:v>4.3588989435406691E-3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OD!$O$5:$O$15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OD!$Q$5:$Q$15</c:f>
              <c:numCache>
                <c:formatCode>General</c:formatCode>
                <c:ptCount val="11"/>
                <c:pt idx="0">
                  <c:v>3.2333333333333332E-2</c:v>
                </c:pt>
                <c:pt idx="1">
                  <c:v>4.7000000000000007E-2</c:v>
                </c:pt>
                <c:pt idx="2">
                  <c:v>6.1666666666666675E-2</c:v>
                </c:pt>
                <c:pt idx="3">
                  <c:v>7.4333333333333348E-2</c:v>
                </c:pt>
                <c:pt idx="4">
                  <c:v>8.433333333333333E-2</c:v>
                </c:pt>
                <c:pt idx="5">
                  <c:v>0.10033333333333333</c:v>
                </c:pt>
                <c:pt idx="6">
                  <c:v>0.11599999999999999</c:v>
                </c:pt>
                <c:pt idx="7">
                  <c:v>0.13033333333333333</c:v>
                </c:pt>
                <c:pt idx="8">
                  <c:v>0.14466666666666664</c:v>
                </c:pt>
                <c:pt idx="9">
                  <c:v>0.15233333333333332</c:v>
                </c:pt>
                <c:pt idx="1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A-4C14-8864-DC60397D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63072"/>
        <c:axId val="114205824"/>
      </c:lineChart>
      <c:catAx>
        <c:axId val="1141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8051817488672044"/>
              <c:y val="0.9096804724214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205824"/>
        <c:crosses val="autoZero"/>
        <c:auto val="1"/>
        <c:lblAlgn val="ctr"/>
        <c:lblOffset val="100"/>
        <c:noMultiLvlLbl val="0"/>
      </c:catAx>
      <c:valAx>
        <c:axId val="114205824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sz="3600" b="1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600</a:t>
                </a:r>
                <a:endParaRPr lang="nb-NO" sz="3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436440555212977"/>
              <c:y val="0.37785856019382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416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825944405482091"/>
          <c:y val="0.10103274539379625"/>
          <c:w val="0.19489303322383197"/>
          <c:h val="0.14450451229992586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689981319903"/>
          <c:y val="6.091443355865717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OD!$P$4</c:f>
              <c:strCache>
                <c:ptCount val="1"/>
                <c:pt idx="0">
                  <c:v>CDM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OD!$U$5:$U$15</c:f>
                <c:numCache>
                  <c:formatCode>General</c:formatCode>
                  <c:ptCount val="11"/>
                  <c:pt idx="0">
                    <c:v>2.4532694666933983E-18</c:v>
                  </c:pt>
                  <c:pt idx="1">
                    <c:v>0</c:v>
                  </c:pt>
                  <c:pt idx="2">
                    <c:v>3.333333333333337E-4</c:v>
                  </c:pt>
                  <c:pt idx="3">
                    <c:v>5.7735026918962634E-4</c:v>
                  </c:pt>
                  <c:pt idx="4">
                    <c:v>1.4529663145135591E-3</c:v>
                  </c:pt>
                  <c:pt idx="5">
                    <c:v>3.1797973380564798E-3</c:v>
                  </c:pt>
                  <c:pt idx="6">
                    <c:v>4.6308146631499226E-3</c:v>
                  </c:pt>
                  <c:pt idx="7">
                    <c:v>6.6416196150570978E-3</c:v>
                  </c:pt>
                  <c:pt idx="8">
                    <c:v>2.6034165586355539E-3</c:v>
                  </c:pt>
                  <c:pt idx="9">
                    <c:v>2.3333333333333353E-3</c:v>
                  </c:pt>
                  <c:pt idx="10">
                    <c:v>1.7320508075688789E-3</c:v>
                  </c:pt>
                </c:numCache>
              </c:numRef>
            </c:plus>
            <c:minus>
              <c:numRef>
                <c:f>OD!$U$5:$U$15</c:f>
                <c:numCache>
                  <c:formatCode>General</c:formatCode>
                  <c:ptCount val="11"/>
                  <c:pt idx="0">
                    <c:v>2.4532694666933983E-18</c:v>
                  </c:pt>
                  <c:pt idx="1">
                    <c:v>0</c:v>
                  </c:pt>
                  <c:pt idx="2">
                    <c:v>3.333333333333337E-4</c:v>
                  </c:pt>
                  <c:pt idx="3">
                    <c:v>5.7735026918962634E-4</c:v>
                  </c:pt>
                  <c:pt idx="4">
                    <c:v>1.4529663145135591E-3</c:v>
                  </c:pt>
                  <c:pt idx="5">
                    <c:v>3.1797973380564798E-3</c:v>
                  </c:pt>
                  <c:pt idx="6">
                    <c:v>4.6308146631499226E-3</c:v>
                  </c:pt>
                  <c:pt idx="7">
                    <c:v>6.6416196150570978E-3</c:v>
                  </c:pt>
                  <c:pt idx="8">
                    <c:v>2.6034165586355539E-3</c:v>
                  </c:pt>
                  <c:pt idx="9">
                    <c:v>2.3333333333333353E-3</c:v>
                  </c:pt>
                  <c:pt idx="10">
                    <c:v>1.7320508075688789E-3</c:v>
                  </c:pt>
                </c:numCache>
              </c:numRef>
            </c:minus>
            <c:spPr>
              <a:ln w="25400"/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OD!$P$5:$P$10</c:f>
              <c:numCache>
                <c:formatCode>General</c:formatCode>
                <c:ptCount val="6"/>
                <c:pt idx="0">
                  <c:v>3.0000000000000009E-2</c:v>
                </c:pt>
                <c:pt idx="1">
                  <c:v>4.7999999999999994E-2</c:v>
                </c:pt>
                <c:pt idx="2">
                  <c:v>7.5333333333333349E-2</c:v>
                </c:pt>
                <c:pt idx="3">
                  <c:v>0.11299999999999999</c:v>
                </c:pt>
                <c:pt idx="4">
                  <c:v>0.14933333333333332</c:v>
                </c:pt>
                <c:pt idx="5">
                  <c:v>0.19533333333333336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2-40C1-AF7D-B69CFB21FA50}"/>
            </c:ext>
          </c:extLst>
        </c:ser>
        <c:ser>
          <c:idx val="1"/>
          <c:order val="1"/>
          <c:tx>
            <c:strRef>
              <c:f>OD!$Q$4</c:f>
              <c:strCache>
                <c:ptCount val="1"/>
                <c:pt idx="0">
                  <c:v>CDM + XIP</c:v>
                </c:pt>
              </c:strCache>
            </c:strRef>
          </c:tx>
          <c:spPr>
            <a:ln w="635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OD!$V$5:$V$15</c:f>
                <c:numCache>
                  <c:formatCode>General</c:formatCode>
                  <c:ptCount val="11"/>
                  <c:pt idx="0">
                    <c:v>3.3333333333332904E-4</c:v>
                  </c:pt>
                  <c:pt idx="1">
                    <c:v>5.7735026918962233E-4</c:v>
                  </c:pt>
                  <c:pt idx="2">
                    <c:v>3.333333333333337E-4</c:v>
                  </c:pt>
                  <c:pt idx="3">
                    <c:v>1.2018504251546643E-3</c:v>
                  </c:pt>
                  <c:pt idx="4">
                    <c:v>6.666666666666674E-4</c:v>
                  </c:pt>
                  <c:pt idx="5">
                    <c:v>1.4529663145135508E-3</c:v>
                  </c:pt>
                  <c:pt idx="6">
                    <c:v>2.8867513459481316E-3</c:v>
                  </c:pt>
                  <c:pt idx="7">
                    <c:v>3.1797973380564828E-3</c:v>
                  </c:pt>
                  <c:pt idx="8">
                    <c:v>4.4845413490245747E-3</c:v>
                  </c:pt>
                  <c:pt idx="9">
                    <c:v>4.6308146631499391E-3</c:v>
                  </c:pt>
                  <c:pt idx="10">
                    <c:v>4.3588989435406691E-3</c:v>
                  </c:pt>
                </c:numCache>
              </c:numRef>
            </c:plus>
            <c:minus>
              <c:numRef>
                <c:f>OD!$V$5:$V$15</c:f>
                <c:numCache>
                  <c:formatCode>General</c:formatCode>
                  <c:ptCount val="11"/>
                  <c:pt idx="0">
                    <c:v>3.3333333333332904E-4</c:v>
                  </c:pt>
                  <c:pt idx="1">
                    <c:v>5.7735026918962233E-4</c:v>
                  </c:pt>
                  <c:pt idx="2">
                    <c:v>3.333333333333337E-4</c:v>
                  </c:pt>
                  <c:pt idx="3">
                    <c:v>1.2018504251546643E-3</c:v>
                  </c:pt>
                  <c:pt idx="4">
                    <c:v>6.666666666666674E-4</c:v>
                  </c:pt>
                  <c:pt idx="5">
                    <c:v>1.4529663145135508E-3</c:v>
                  </c:pt>
                  <c:pt idx="6">
                    <c:v>2.8867513459481316E-3</c:v>
                  </c:pt>
                  <c:pt idx="7">
                    <c:v>3.1797973380564828E-3</c:v>
                  </c:pt>
                  <c:pt idx="8">
                    <c:v>4.4845413490245747E-3</c:v>
                  </c:pt>
                  <c:pt idx="9">
                    <c:v>4.6308146631499391E-3</c:v>
                  </c:pt>
                  <c:pt idx="10">
                    <c:v>4.3588989435406691E-3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OD!$Q$5:$Q$10</c:f>
              <c:numCache>
                <c:formatCode>General</c:formatCode>
                <c:ptCount val="6"/>
                <c:pt idx="0">
                  <c:v>3.2333333333333332E-2</c:v>
                </c:pt>
                <c:pt idx="1">
                  <c:v>4.7000000000000007E-2</c:v>
                </c:pt>
                <c:pt idx="2">
                  <c:v>6.1666666666666675E-2</c:v>
                </c:pt>
                <c:pt idx="3">
                  <c:v>7.4333333333333348E-2</c:v>
                </c:pt>
                <c:pt idx="4">
                  <c:v>8.433333333333333E-2</c:v>
                </c:pt>
                <c:pt idx="5">
                  <c:v>0.10033333333333333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2-40C1-AF7D-B69CFB21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34944"/>
        <c:axId val="117852416"/>
      </c:lineChart>
      <c:catAx>
        <c:axId val="1176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639711223337899"/>
              <c:y val="0.894316871053144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852416"/>
        <c:crosses val="autoZero"/>
        <c:auto val="1"/>
        <c:lblAlgn val="ctr"/>
        <c:lblOffset val="100"/>
        <c:noMultiLvlLbl val="0"/>
      </c:catAx>
      <c:valAx>
        <c:axId val="117852416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sz="3600" b="1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600</a:t>
                </a:r>
                <a:endParaRPr lang="nb-NO" sz="3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369762058502766"/>
              <c:y val="0.37329708458178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1763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789843148335914"/>
          <c:y val="9.8940068548555415E-2"/>
          <c:w val="0.21642110362087758"/>
          <c:h val="0.14594162808484065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689981319903"/>
          <c:y val="6.091443355865717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OD!$S$4</c:f>
              <c:strCache>
                <c:ptCount val="1"/>
                <c:pt idx="0">
                  <c:v>TSB</c:v>
                </c:pt>
              </c:strCache>
            </c:strRef>
          </c:tx>
          <c:spPr>
            <a:ln w="635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OD!$X$5:$X$15</c:f>
                <c:numCache>
                  <c:formatCode>General</c:formatCode>
                  <c:ptCount val="11"/>
                  <c:pt idx="0">
                    <c:v>5.7735026918962634E-4</c:v>
                  </c:pt>
                  <c:pt idx="1">
                    <c:v>3.333333333333337E-4</c:v>
                  </c:pt>
                  <c:pt idx="2">
                    <c:v>2.0816659994661348E-3</c:v>
                  </c:pt>
                  <c:pt idx="3">
                    <c:v>1.2018504251546554E-3</c:v>
                  </c:pt>
                  <c:pt idx="4">
                    <c:v>1.1547005383792527E-3</c:v>
                  </c:pt>
                  <c:pt idx="5">
                    <c:v>1.3333333333333348E-3</c:v>
                  </c:pt>
                  <c:pt idx="6">
                    <c:v>9.2376043070340214E-3</c:v>
                  </c:pt>
                  <c:pt idx="7">
                    <c:v>8.8380490557085772E-3</c:v>
                  </c:pt>
                  <c:pt idx="8">
                    <c:v>1.2547686816479152E-2</c:v>
                  </c:pt>
                  <c:pt idx="9">
                    <c:v>1.3000000000000013E-2</c:v>
                  </c:pt>
                  <c:pt idx="10">
                    <c:v>4.6308146631499391E-3</c:v>
                  </c:pt>
                </c:numCache>
              </c:numRef>
            </c:plus>
            <c:minus>
              <c:numRef>
                <c:f>OD!$X$5:$X$15</c:f>
                <c:numCache>
                  <c:formatCode>General</c:formatCode>
                  <c:ptCount val="11"/>
                  <c:pt idx="0">
                    <c:v>5.7735026918962634E-4</c:v>
                  </c:pt>
                  <c:pt idx="1">
                    <c:v>3.333333333333337E-4</c:v>
                  </c:pt>
                  <c:pt idx="2">
                    <c:v>2.0816659994661348E-3</c:v>
                  </c:pt>
                  <c:pt idx="3">
                    <c:v>1.2018504251546554E-3</c:v>
                  </c:pt>
                  <c:pt idx="4">
                    <c:v>1.1547005383792527E-3</c:v>
                  </c:pt>
                  <c:pt idx="5">
                    <c:v>1.3333333333333348E-3</c:v>
                  </c:pt>
                  <c:pt idx="6">
                    <c:v>9.2376043070340214E-3</c:v>
                  </c:pt>
                  <c:pt idx="7">
                    <c:v>8.8380490557085772E-3</c:v>
                  </c:pt>
                  <c:pt idx="8">
                    <c:v>1.2547686816479152E-2</c:v>
                  </c:pt>
                  <c:pt idx="9">
                    <c:v>1.3000000000000013E-2</c:v>
                  </c:pt>
                  <c:pt idx="10">
                    <c:v>4.6308146631499391E-3</c:v>
                  </c:pt>
                </c:numCache>
              </c:numRef>
            </c:minus>
            <c:spPr>
              <a:ln w="25400"/>
            </c:spPr>
          </c:errBars>
          <c:cat>
            <c:numRef>
              <c:f>OD!$O$5:$O$15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OD!$S$5:$S$15</c:f>
              <c:numCache>
                <c:formatCode>General</c:formatCode>
                <c:ptCount val="11"/>
                <c:pt idx="0">
                  <c:v>4.2333333333333334E-2</c:v>
                </c:pt>
                <c:pt idx="1">
                  <c:v>7.0666666666666669E-2</c:v>
                </c:pt>
                <c:pt idx="2">
                  <c:v>0.11866666666666666</c:v>
                </c:pt>
                <c:pt idx="3">
                  <c:v>0.21099999999999999</c:v>
                </c:pt>
                <c:pt idx="4">
                  <c:v>0.34200000000000003</c:v>
                </c:pt>
                <c:pt idx="5">
                  <c:v>0.49633333333333329</c:v>
                </c:pt>
                <c:pt idx="6">
                  <c:v>0.57399999999999995</c:v>
                </c:pt>
                <c:pt idx="7">
                  <c:v>0.56033333333333335</c:v>
                </c:pt>
                <c:pt idx="8">
                  <c:v>0.55066666666666653</c:v>
                </c:pt>
                <c:pt idx="9">
                  <c:v>0.53566666666666662</c:v>
                </c:pt>
                <c:pt idx="10">
                  <c:v>0.52133333333333332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38D-9139-DE494BF3FA05}"/>
            </c:ext>
          </c:extLst>
        </c:ser>
        <c:ser>
          <c:idx val="1"/>
          <c:order val="1"/>
          <c:tx>
            <c:strRef>
              <c:f>OD!$R$4</c:f>
              <c:strCache>
                <c:ptCount val="1"/>
                <c:pt idx="0">
                  <c:v>TSB + CSP</c:v>
                </c:pt>
              </c:strCache>
            </c:strRef>
          </c:tx>
          <c:spPr>
            <a:ln w="63500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OD!$W$5:$W$15</c:f>
                <c:numCache>
                  <c:formatCode>General</c:formatCode>
                  <c:ptCount val="11"/>
                  <c:pt idx="0">
                    <c:v>3.333333333333337E-4</c:v>
                  </c:pt>
                  <c:pt idx="1">
                    <c:v>3.333333333333337E-4</c:v>
                  </c:pt>
                  <c:pt idx="2">
                    <c:v>3.333333333333337E-4</c:v>
                  </c:pt>
                  <c:pt idx="3">
                    <c:v>4.5825756949558448E-3</c:v>
                  </c:pt>
                  <c:pt idx="4">
                    <c:v>7.0000000000000071E-3</c:v>
                  </c:pt>
                  <c:pt idx="5">
                    <c:v>1.2719189352225914E-2</c:v>
                  </c:pt>
                  <c:pt idx="6">
                    <c:v>9.643650760992965E-3</c:v>
                  </c:pt>
                  <c:pt idx="7">
                    <c:v>7.6230644173528551E-3</c:v>
                  </c:pt>
                  <c:pt idx="8">
                    <c:v>8.9504810547317102E-3</c:v>
                  </c:pt>
                  <c:pt idx="9">
                    <c:v>8.3533093907611194E-3</c:v>
                  </c:pt>
                  <c:pt idx="10">
                    <c:v>7.7531355664086426E-3</c:v>
                  </c:pt>
                </c:numCache>
              </c:numRef>
            </c:plus>
            <c:minus>
              <c:numRef>
                <c:f>OD!$W$5:$W$15</c:f>
                <c:numCache>
                  <c:formatCode>General</c:formatCode>
                  <c:ptCount val="11"/>
                  <c:pt idx="0">
                    <c:v>3.333333333333337E-4</c:v>
                  </c:pt>
                  <c:pt idx="1">
                    <c:v>3.333333333333337E-4</c:v>
                  </c:pt>
                  <c:pt idx="2">
                    <c:v>3.333333333333337E-4</c:v>
                  </c:pt>
                  <c:pt idx="3">
                    <c:v>4.5825756949558448E-3</c:v>
                  </c:pt>
                  <c:pt idx="4">
                    <c:v>7.0000000000000071E-3</c:v>
                  </c:pt>
                  <c:pt idx="5">
                    <c:v>1.2719189352225914E-2</c:v>
                  </c:pt>
                  <c:pt idx="6">
                    <c:v>9.643650760992965E-3</c:v>
                  </c:pt>
                  <c:pt idx="7">
                    <c:v>7.6230644173528551E-3</c:v>
                  </c:pt>
                  <c:pt idx="8">
                    <c:v>8.9504810547317102E-3</c:v>
                  </c:pt>
                  <c:pt idx="9">
                    <c:v>8.3533093907611194E-3</c:v>
                  </c:pt>
                  <c:pt idx="10">
                    <c:v>7.7531355664086426E-3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OD!$O$5:$O$15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OD!$R$5:$R$15</c:f>
              <c:numCache>
                <c:formatCode>General</c:formatCode>
                <c:ptCount val="11"/>
                <c:pt idx="0">
                  <c:v>4.1000000000000002E-2</c:v>
                </c:pt>
                <c:pt idx="1">
                  <c:v>6.6333333333333341E-2</c:v>
                </c:pt>
                <c:pt idx="2">
                  <c:v>0.10100000000000002</c:v>
                </c:pt>
                <c:pt idx="3">
                  <c:v>0.1466666666666667</c:v>
                </c:pt>
                <c:pt idx="4">
                  <c:v>0.21200000000000005</c:v>
                </c:pt>
                <c:pt idx="5">
                  <c:v>0.29833333333333334</c:v>
                </c:pt>
                <c:pt idx="6">
                  <c:v>0.38000000000000006</c:v>
                </c:pt>
                <c:pt idx="7">
                  <c:v>0.45033333333333331</c:v>
                </c:pt>
                <c:pt idx="8">
                  <c:v>0.45333333333333337</c:v>
                </c:pt>
                <c:pt idx="9">
                  <c:v>0.43</c:v>
                </c:pt>
                <c:pt idx="10">
                  <c:v>0.39133333333333331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E-438D-9139-DE494BF3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46016"/>
        <c:axId val="163946880"/>
      </c:lineChart>
      <c:catAx>
        <c:axId val="1218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4299343963385956"/>
              <c:y val="0.909680422568903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63946880"/>
        <c:crosses val="autoZero"/>
        <c:auto val="1"/>
        <c:lblAlgn val="ctr"/>
        <c:lblOffset val="100"/>
        <c:noMultiLvlLbl val="0"/>
      </c:catAx>
      <c:valAx>
        <c:axId val="16394688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sz="3600" b="1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600</a:t>
                </a:r>
                <a:endParaRPr lang="nb-NO" sz="3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369366852481111"/>
              <c:y val="0.366759755030621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184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845487249477954"/>
          <c:y val="9.9524359455068101E-2"/>
          <c:w val="0.25528202652829318"/>
          <c:h val="0.14284924384451944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689981319903"/>
          <c:y val="6.091443355865717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OD!$S$4</c:f>
              <c:strCache>
                <c:ptCount val="1"/>
                <c:pt idx="0">
                  <c:v>TSB</c:v>
                </c:pt>
              </c:strCache>
            </c:strRef>
          </c:tx>
          <c:spPr>
            <a:ln w="635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OD!$X$5:$X$15</c:f>
                <c:numCache>
                  <c:formatCode>General</c:formatCode>
                  <c:ptCount val="11"/>
                  <c:pt idx="0">
                    <c:v>5.7735026918962634E-4</c:v>
                  </c:pt>
                  <c:pt idx="1">
                    <c:v>3.333333333333337E-4</c:v>
                  </c:pt>
                  <c:pt idx="2">
                    <c:v>2.0816659994661348E-3</c:v>
                  </c:pt>
                  <c:pt idx="3">
                    <c:v>1.2018504251546554E-3</c:v>
                  </c:pt>
                  <c:pt idx="4">
                    <c:v>1.1547005383792527E-3</c:v>
                  </c:pt>
                  <c:pt idx="5">
                    <c:v>1.3333333333333348E-3</c:v>
                  </c:pt>
                  <c:pt idx="6">
                    <c:v>9.2376043070340214E-3</c:v>
                  </c:pt>
                  <c:pt idx="7">
                    <c:v>8.8380490557085772E-3</c:v>
                  </c:pt>
                  <c:pt idx="8">
                    <c:v>1.2547686816479152E-2</c:v>
                  </c:pt>
                  <c:pt idx="9">
                    <c:v>1.3000000000000013E-2</c:v>
                  </c:pt>
                  <c:pt idx="10">
                    <c:v>4.6308146631499391E-3</c:v>
                  </c:pt>
                </c:numCache>
              </c:numRef>
            </c:plus>
            <c:minus>
              <c:numRef>
                <c:f>OD!$X$5:$X$15</c:f>
                <c:numCache>
                  <c:formatCode>General</c:formatCode>
                  <c:ptCount val="11"/>
                  <c:pt idx="0">
                    <c:v>5.7735026918962634E-4</c:v>
                  </c:pt>
                  <c:pt idx="1">
                    <c:v>3.333333333333337E-4</c:v>
                  </c:pt>
                  <c:pt idx="2">
                    <c:v>2.0816659994661348E-3</c:v>
                  </c:pt>
                  <c:pt idx="3">
                    <c:v>1.2018504251546554E-3</c:v>
                  </c:pt>
                  <c:pt idx="4">
                    <c:v>1.1547005383792527E-3</c:v>
                  </c:pt>
                  <c:pt idx="5">
                    <c:v>1.3333333333333348E-3</c:v>
                  </c:pt>
                  <c:pt idx="6">
                    <c:v>9.2376043070340214E-3</c:v>
                  </c:pt>
                  <c:pt idx="7">
                    <c:v>8.8380490557085772E-3</c:v>
                  </c:pt>
                  <c:pt idx="8">
                    <c:v>1.2547686816479152E-2</c:v>
                  </c:pt>
                  <c:pt idx="9">
                    <c:v>1.3000000000000013E-2</c:v>
                  </c:pt>
                  <c:pt idx="10">
                    <c:v>4.6308146631499391E-3</c:v>
                  </c:pt>
                </c:numCache>
              </c:numRef>
            </c:minus>
            <c:spPr>
              <a:ln w="25400"/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OD!$S$5:$S$10</c:f>
              <c:numCache>
                <c:formatCode>General</c:formatCode>
                <c:ptCount val="6"/>
                <c:pt idx="0">
                  <c:v>4.2333333333333334E-2</c:v>
                </c:pt>
                <c:pt idx="1">
                  <c:v>7.0666666666666669E-2</c:v>
                </c:pt>
                <c:pt idx="2">
                  <c:v>0.11866666666666666</c:v>
                </c:pt>
                <c:pt idx="3">
                  <c:v>0.21099999999999999</c:v>
                </c:pt>
                <c:pt idx="4">
                  <c:v>0.34200000000000003</c:v>
                </c:pt>
                <c:pt idx="5">
                  <c:v>0.49633333333333329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3-47EE-8422-5855B04345EF}"/>
            </c:ext>
          </c:extLst>
        </c:ser>
        <c:ser>
          <c:idx val="1"/>
          <c:order val="1"/>
          <c:tx>
            <c:strRef>
              <c:f>OD!$R$4</c:f>
              <c:strCache>
                <c:ptCount val="1"/>
                <c:pt idx="0">
                  <c:v>TSB + CSP</c:v>
                </c:pt>
              </c:strCache>
            </c:strRef>
          </c:tx>
          <c:spPr>
            <a:ln w="63500">
              <a:solidFill>
                <a:schemeClr val="bg1">
                  <a:lumMod val="50000"/>
                </a:schemeClr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OD!$W$5:$W$15</c:f>
                <c:numCache>
                  <c:formatCode>General</c:formatCode>
                  <c:ptCount val="11"/>
                  <c:pt idx="0">
                    <c:v>3.333333333333337E-4</c:v>
                  </c:pt>
                  <c:pt idx="1">
                    <c:v>3.333333333333337E-4</c:v>
                  </c:pt>
                  <c:pt idx="2">
                    <c:v>3.333333333333337E-4</c:v>
                  </c:pt>
                  <c:pt idx="3">
                    <c:v>4.5825756949558448E-3</c:v>
                  </c:pt>
                  <c:pt idx="4">
                    <c:v>7.0000000000000071E-3</c:v>
                  </c:pt>
                  <c:pt idx="5">
                    <c:v>1.2719189352225914E-2</c:v>
                  </c:pt>
                  <c:pt idx="6">
                    <c:v>9.643650760992965E-3</c:v>
                  </c:pt>
                  <c:pt idx="7">
                    <c:v>7.6230644173528551E-3</c:v>
                  </c:pt>
                  <c:pt idx="8">
                    <c:v>8.9504810547317102E-3</c:v>
                  </c:pt>
                  <c:pt idx="9">
                    <c:v>8.3533093907611194E-3</c:v>
                  </c:pt>
                  <c:pt idx="10">
                    <c:v>7.7531355664086426E-3</c:v>
                  </c:pt>
                </c:numCache>
              </c:numRef>
            </c:plus>
            <c:minus>
              <c:numRef>
                <c:f>OD!$W$5:$W$15</c:f>
                <c:numCache>
                  <c:formatCode>General</c:formatCode>
                  <c:ptCount val="11"/>
                  <c:pt idx="0">
                    <c:v>3.333333333333337E-4</c:v>
                  </c:pt>
                  <c:pt idx="1">
                    <c:v>3.333333333333337E-4</c:v>
                  </c:pt>
                  <c:pt idx="2">
                    <c:v>3.333333333333337E-4</c:v>
                  </c:pt>
                  <c:pt idx="3">
                    <c:v>4.5825756949558448E-3</c:v>
                  </c:pt>
                  <c:pt idx="4">
                    <c:v>7.0000000000000071E-3</c:v>
                  </c:pt>
                  <c:pt idx="5">
                    <c:v>1.2719189352225914E-2</c:v>
                  </c:pt>
                  <c:pt idx="6">
                    <c:v>9.643650760992965E-3</c:v>
                  </c:pt>
                  <c:pt idx="7">
                    <c:v>7.6230644173528551E-3</c:v>
                  </c:pt>
                  <c:pt idx="8">
                    <c:v>8.9504810547317102E-3</c:v>
                  </c:pt>
                  <c:pt idx="9">
                    <c:v>8.3533093907611194E-3</c:v>
                  </c:pt>
                  <c:pt idx="10">
                    <c:v>7.7531355664086426E-3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OD!$R$5:$R$10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6.6333333333333341E-2</c:v>
                </c:pt>
                <c:pt idx="2">
                  <c:v>0.10100000000000002</c:v>
                </c:pt>
                <c:pt idx="3">
                  <c:v>0.1466666666666667</c:v>
                </c:pt>
                <c:pt idx="4">
                  <c:v>0.21200000000000005</c:v>
                </c:pt>
                <c:pt idx="5">
                  <c:v>0.29833333333333334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3-47EE-8422-5855B043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8752"/>
        <c:axId val="122605568"/>
      </c:lineChart>
      <c:catAx>
        <c:axId val="1217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4299343963385956"/>
              <c:y val="0.909680422568903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2605568"/>
        <c:crosses val="autoZero"/>
        <c:auto val="1"/>
        <c:lblAlgn val="ctr"/>
        <c:lblOffset val="100"/>
        <c:noMultiLvlLbl val="0"/>
      </c:catAx>
      <c:valAx>
        <c:axId val="122605568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OD</a:t>
                </a:r>
                <a:r>
                  <a:rPr lang="en-US" sz="3600" b="1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600</a:t>
                </a:r>
                <a:endParaRPr lang="nb-NO" sz="3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376406942665611"/>
              <c:y val="0.373304971679692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173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53910407627888"/>
          <c:y val="9.7566145761796411E-2"/>
          <c:w val="0.191885776207016"/>
          <c:h val="0.14270770494279769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689981319903"/>
          <c:y val="6.091443355865717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RLUOD!$P$20</c:f>
              <c:strCache>
                <c:ptCount val="1"/>
                <c:pt idx="0">
                  <c:v>CDM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RLUOD!$U$21:$U$26</c:f>
                <c:numCache>
                  <c:formatCode>General</c:formatCode>
                  <c:ptCount val="6"/>
                  <c:pt idx="0">
                    <c:v>3.1951713182686178E-2</c:v>
                  </c:pt>
                  <c:pt idx="1">
                    <c:v>2.9571648546578285E-2</c:v>
                  </c:pt>
                  <c:pt idx="2">
                    <c:v>2.0256179805867195E-2</c:v>
                  </c:pt>
                  <c:pt idx="3">
                    <c:v>3.0613913593889354E-2</c:v>
                  </c:pt>
                  <c:pt idx="4">
                    <c:v>2.5230988257481223E-2</c:v>
                  </c:pt>
                  <c:pt idx="5">
                    <c:v>8.7273093301791879E-2</c:v>
                  </c:pt>
                </c:numCache>
              </c:numRef>
            </c:plus>
            <c:minus>
              <c:numRef>
                <c:f>RLUOD!$U$21:$U$26</c:f>
                <c:numCache>
                  <c:formatCode>General</c:formatCode>
                  <c:ptCount val="6"/>
                  <c:pt idx="0">
                    <c:v>3.1951713182686178E-2</c:v>
                  </c:pt>
                  <c:pt idx="1">
                    <c:v>2.9571648546578285E-2</c:v>
                  </c:pt>
                  <c:pt idx="2">
                    <c:v>2.0256179805867195E-2</c:v>
                  </c:pt>
                  <c:pt idx="3">
                    <c:v>3.0613913593889354E-2</c:v>
                  </c:pt>
                  <c:pt idx="4">
                    <c:v>2.5230988257481223E-2</c:v>
                  </c:pt>
                  <c:pt idx="5">
                    <c:v>8.7273093301791879E-2</c:v>
                  </c:pt>
                </c:numCache>
              </c:numRef>
            </c:minus>
            <c:spPr>
              <a:ln w="25400"/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RLUOD!$P$21:$P$26</c:f>
              <c:numCache>
                <c:formatCode>General</c:formatCode>
                <c:ptCount val="6"/>
                <c:pt idx="0">
                  <c:v>3.5798222222222216</c:v>
                </c:pt>
                <c:pt idx="1">
                  <c:v>3.2868402777777779</c:v>
                </c:pt>
                <c:pt idx="2">
                  <c:v>3.6567286549707596</c:v>
                </c:pt>
                <c:pt idx="3">
                  <c:v>4.6884679032574059</c:v>
                </c:pt>
                <c:pt idx="4">
                  <c:v>5.8754250479186139</c:v>
                </c:pt>
                <c:pt idx="5">
                  <c:v>6.3563525275108939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7-4E53-B7B0-FC661851345E}"/>
            </c:ext>
          </c:extLst>
        </c:ser>
        <c:ser>
          <c:idx val="1"/>
          <c:order val="1"/>
          <c:tx>
            <c:strRef>
              <c:f>RLUOD!$Q$20</c:f>
              <c:strCache>
                <c:ptCount val="1"/>
                <c:pt idx="0">
                  <c:v>CDM + XIP</c:v>
                </c:pt>
              </c:strCache>
            </c:strRef>
          </c:tx>
          <c:spPr>
            <a:ln w="635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RLUOD!$V$21:$V$26</c:f>
                <c:numCache>
                  <c:formatCode>General</c:formatCode>
                  <c:ptCount val="6"/>
                  <c:pt idx="0">
                    <c:v>8.802951703028683E-2</c:v>
                  </c:pt>
                  <c:pt idx="1">
                    <c:v>0.10165334282070497</c:v>
                  </c:pt>
                  <c:pt idx="2">
                    <c:v>8.9474259437815062E-2</c:v>
                  </c:pt>
                  <c:pt idx="3">
                    <c:v>0.16863601333249703</c:v>
                  </c:pt>
                  <c:pt idx="4">
                    <c:v>6.0206425837628003E-2</c:v>
                  </c:pt>
                  <c:pt idx="5">
                    <c:v>0.11143251801824429</c:v>
                  </c:pt>
                </c:numCache>
              </c:numRef>
            </c:plus>
            <c:minus>
              <c:numRef>
                <c:f>RLUOD!$V$21:$V$26</c:f>
                <c:numCache>
                  <c:formatCode>General</c:formatCode>
                  <c:ptCount val="6"/>
                  <c:pt idx="0">
                    <c:v>8.802951703028683E-2</c:v>
                  </c:pt>
                  <c:pt idx="1">
                    <c:v>0.10165334282070497</c:v>
                  </c:pt>
                  <c:pt idx="2">
                    <c:v>8.9474259437815062E-2</c:v>
                  </c:pt>
                  <c:pt idx="3">
                    <c:v>0.16863601333249703</c:v>
                  </c:pt>
                  <c:pt idx="4">
                    <c:v>6.0206425837628003E-2</c:v>
                  </c:pt>
                  <c:pt idx="5">
                    <c:v>0.11143251801824429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OD!$O$5:$O$10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RLUOD!$Q$21:$Q$26</c:f>
              <c:numCache>
                <c:formatCode>General</c:formatCode>
                <c:ptCount val="6"/>
                <c:pt idx="0">
                  <c:v>3.6419832702020196</c:v>
                </c:pt>
                <c:pt idx="1">
                  <c:v>6.1383754047178538</c:v>
                </c:pt>
                <c:pt idx="2">
                  <c:v>6.7830275868147361</c:v>
                </c:pt>
                <c:pt idx="3">
                  <c:v>7.3089636257309945</c:v>
                </c:pt>
                <c:pt idx="4">
                  <c:v>7.8624426175289406</c:v>
                </c:pt>
                <c:pt idx="5">
                  <c:v>7.5013478508685036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7-4E53-B7B0-FC661851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9248"/>
        <c:axId val="122089472"/>
      </c:lineChart>
      <c:catAx>
        <c:axId val="1218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5408363957475439"/>
              <c:y val="0.905548334637983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2089472"/>
        <c:crosses val="autoZero"/>
        <c:auto val="1"/>
        <c:lblAlgn val="ctr"/>
        <c:lblOffset val="100"/>
        <c:noMultiLvlLbl val="0"/>
      </c:catAx>
      <c:valAx>
        <c:axId val="12208947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 b="1" i="0" baseline="0">
                    <a:effectLst/>
                  </a:rPr>
                  <a:t>p</a:t>
                </a:r>
                <a:r>
                  <a:rPr lang="nb-NO" sz="3600" b="1" i="1" baseline="0">
                    <a:effectLst/>
                  </a:rPr>
                  <a:t>sigX</a:t>
                </a:r>
                <a:r>
                  <a:rPr lang="nb-NO" sz="3600" b="1" i="0" baseline="0">
                    <a:effectLst/>
                  </a:rPr>
                  <a:t>-luc</a:t>
                </a:r>
                <a:endParaRPr lang="nb-NO" sz="3600">
                  <a:effectLst/>
                </a:endParaRPr>
              </a:p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baseline="0">
                    <a:effectLst/>
                  </a:rPr>
                  <a:t>RLU/OD</a:t>
                </a:r>
                <a:r>
                  <a:rPr lang="en-US" sz="3600" b="1" i="0" baseline="-25000">
                    <a:effectLst/>
                  </a:rPr>
                  <a:t>600</a:t>
                </a:r>
                <a:r>
                  <a:rPr lang="en-US" sz="3600" b="1" i="0" baseline="0">
                    <a:effectLst/>
                  </a:rPr>
                  <a:t> x 10</a:t>
                </a:r>
                <a:r>
                  <a:rPr lang="en-US" sz="3600" b="1" i="0" baseline="30000">
                    <a:effectLst/>
                  </a:rPr>
                  <a:t>6</a:t>
                </a:r>
                <a:endParaRPr lang="nb-NO" sz="3600">
                  <a:effectLst/>
                </a:endParaRPr>
              </a:p>
            </c:rich>
          </c:tx>
          <c:layout>
            <c:manualLayout>
              <c:xMode val="edge"/>
              <c:yMode val="edge"/>
              <c:x val="7.1918760921567917E-2"/>
              <c:y val="0.249751102616103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182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00770190707699"/>
          <c:y val="7.7407432756142633E-2"/>
          <c:w val="0.21642110362087758"/>
          <c:h val="0.1236542707964744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689981319903"/>
          <c:y val="6.0914433558657173E-2"/>
          <c:w val="0.55850832459756339"/>
          <c:h val="0.7653789255102994"/>
        </c:manualLayout>
      </c:layout>
      <c:lineChart>
        <c:grouping val="standard"/>
        <c:varyColors val="0"/>
        <c:ser>
          <c:idx val="0"/>
          <c:order val="0"/>
          <c:tx>
            <c:strRef>
              <c:f>RLUOD!$P$20</c:f>
              <c:strCache>
                <c:ptCount val="1"/>
                <c:pt idx="0">
                  <c:v>CDM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RLUOD!$U$21:$U$31</c:f>
                <c:numCache>
                  <c:formatCode>General</c:formatCode>
                  <c:ptCount val="11"/>
                  <c:pt idx="0">
                    <c:v>3.1951713182686178E-2</c:v>
                  </c:pt>
                  <c:pt idx="1">
                    <c:v>2.9571648546578285E-2</c:v>
                  </c:pt>
                  <c:pt idx="2">
                    <c:v>2.0256179805867195E-2</c:v>
                  </c:pt>
                  <c:pt idx="3">
                    <c:v>3.0613913593889354E-2</c:v>
                  </c:pt>
                  <c:pt idx="4">
                    <c:v>2.5230988257481223E-2</c:v>
                  </c:pt>
                  <c:pt idx="5">
                    <c:v>8.7273093301791879E-2</c:v>
                  </c:pt>
                  <c:pt idx="6">
                    <c:v>0.11069754505016029</c:v>
                  </c:pt>
                  <c:pt idx="7">
                    <c:v>0.11910540028283631</c:v>
                  </c:pt>
                  <c:pt idx="8">
                    <c:v>6.1736337742001629E-2</c:v>
                  </c:pt>
                  <c:pt idx="9">
                    <c:v>1.1830879704967934E-2</c:v>
                  </c:pt>
                  <c:pt idx="10">
                    <c:v>7.9344798611615894E-3</c:v>
                  </c:pt>
                </c:numCache>
              </c:numRef>
            </c:plus>
            <c:minus>
              <c:numRef>
                <c:f>RLUOD!$U$21:$U$31</c:f>
                <c:numCache>
                  <c:formatCode>General</c:formatCode>
                  <c:ptCount val="11"/>
                  <c:pt idx="0">
                    <c:v>3.1951713182686178E-2</c:v>
                  </c:pt>
                  <c:pt idx="1">
                    <c:v>2.9571648546578285E-2</c:v>
                  </c:pt>
                  <c:pt idx="2">
                    <c:v>2.0256179805867195E-2</c:v>
                  </c:pt>
                  <c:pt idx="3">
                    <c:v>3.0613913593889354E-2</c:v>
                  </c:pt>
                  <c:pt idx="4">
                    <c:v>2.5230988257481223E-2</c:v>
                  </c:pt>
                  <c:pt idx="5">
                    <c:v>8.7273093301791879E-2</c:v>
                  </c:pt>
                  <c:pt idx="6">
                    <c:v>0.11069754505016029</c:v>
                  </c:pt>
                  <c:pt idx="7">
                    <c:v>0.11910540028283631</c:v>
                  </c:pt>
                  <c:pt idx="8">
                    <c:v>6.1736337742001629E-2</c:v>
                  </c:pt>
                  <c:pt idx="9">
                    <c:v>1.1830879704967934E-2</c:v>
                  </c:pt>
                  <c:pt idx="10">
                    <c:v>7.9344798611615894E-3</c:v>
                  </c:pt>
                </c:numCache>
              </c:numRef>
            </c:minus>
            <c:spPr>
              <a:ln w="25400"/>
            </c:spPr>
          </c:errBars>
          <c:cat>
            <c:numRef>
              <c:f>RLUOD!$O$21:$O$31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RLUOD!$P$21:$P$31</c:f>
              <c:numCache>
                <c:formatCode>General</c:formatCode>
                <c:ptCount val="11"/>
                <c:pt idx="0">
                  <c:v>3.5798222222222216</c:v>
                </c:pt>
                <c:pt idx="1">
                  <c:v>3.2868402777777779</c:v>
                </c:pt>
                <c:pt idx="2">
                  <c:v>3.6567286549707596</c:v>
                </c:pt>
                <c:pt idx="3">
                  <c:v>4.6884679032574059</c:v>
                </c:pt>
                <c:pt idx="4">
                  <c:v>5.8754250479186139</c:v>
                </c:pt>
                <c:pt idx="5">
                  <c:v>6.3563525275108939</c:v>
                </c:pt>
                <c:pt idx="6">
                  <c:v>5.8325036052378056</c:v>
                </c:pt>
                <c:pt idx="7">
                  <c:v>4.9291215559830324</c:v>
                </c:pt>
                <c:pt idx="8">
                  <c:v>3.7707349930483884</c:v>
                </c:pt>
                <c:pt idx="9">
                  <c:v>3.0982561775038908</c:v>
                </c:pt>
                <c:pt idx="10">
                  <c:v>2.331117315173175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E-454A-B8AA-198ECAEC8175}"/>
            </c:ext>
          </c:extLst>
        </c:ser>
        <c:ser>
          <c:idx val="1"/>
          <c:order val="1"/>
          <c:tx>
            <c:strRef>
              <c:f>RLUOD!$Q$20</c:f>
              <c:strCache>
                <c:ptCount val="1"/>
                <c:pt idx="0">
                  <c:v>CDM + XIP</c:v>
                </c:pt>
              </c:strCache>
            </c:strRef>
          </c:tx>
          <c:spPr>
            <a:ln w="635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RLUOD!$V$21:$V$31</c:f>
                <c:numCache>
                  <c:formatCode>General</c:formatCode>
                  <c:ptCount val="11"/>
                  <c:pt idx="0">
                    <c:v>8.802951703028683E-2</c:v>
                  </c:pt>
                  <c:pt idx="1">
                    <c:v>0.10165334282070497</c:v>
                  </c:pt>
                  <c:pt idx="2">
                    <c:v>8.9474259437815062E-2</c:v>
                  </c:pt>
                  <c:pt idx="3">
                    <c:v>0.16863601333249703</c:v>
                  </c:pt>
                  <c:pt idx="4">
                    <c:v>6.0206425837628003E-2</c:v>
                  </c:pt>
                  <c:pt idx="5">
                    <c:v>0.11143251801824429</c:v>
                  </c:pt>
                  <c:pt idx="6">
                    <c:v>0.18175520277327975</c:v>
                  </c:pt>
                  <c:pt idx="7">
                    <c:v>0.15901090011169131</c:v>
                  </c:pt>
                  <c:pt idx="8">
                    <c:v>0.16910021154236576</c:v>
                  </c:pt>
                  <c:pt idx="9">
                    <c:v>0.22579270777159335</c:v>
                  </c:pt>
                  <c:pt idx="10">
                    <c:v>0.1133761106944087</c:v>
                  </c:pt>
                </c:numCache>
              </c:numRef>
            </c:plus>
            <c:minus>
              <c:numRef>
                <c:f>RLUOD!$V$21:$V$31</c:f>
                <c:numCache>
                  <c:formatCode>General</c:formatCode>
                  <c:ptCount val="11"/>
                  <c:pt idx="0">
                    <c:v>8.802951703028683E-2</c:v>
                  </c:pt>
                  <c:pt idx="1">
                    <c:v>0.10165334282070497</c:v>
                  </c:pt>
                  <c:pt idx="2">
                    <c:v>8.9474259437815062E-2</c:v>
                  </c:pt>
                  <c:pt idx="3">
                    <c:v>0.16863601333249703</c:v>
                  </c:pt>
                  <c:pt idx="4">
                    <c:v>6.0206425837628003E-2</c:v>
                  </c:pt>
                  <c:pt idx="5">
                    <c:v>0.11143251801824429</c:v>
                  </c:pt>
                  <c:pt idx="6">
                    <c:v>0.18175520277327975</c:v>
                  </c:pt>
                  <c:pt idx="7">
                    <c:v>0.15901090011169131</c:v>
                  </c:pt>
                  <c:pt idx="8">
                    <c:v>0.16910021154236576</c:v>
                  </c:pt>
                  <c:pt idx="9">
                    <c:v>0.22579270777159335</c:v>
                  </c:pt>
                  <c:pt idx="10">
                    <c:v>0.1133761106944087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Ref>
              <c:f>RLUOD!$O$21:$O$31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RLUOD!$Q$21:$Q$31</c:f>
              <c:numCache>
                <c:formatCode>General</c:formatCode>
                <c:ptCount val="11"/>
                <c:pt idx="0">
                  <c:v>3.6419832702020196</c:v>
                </c:pt>
                <c:pt idx="1">
                  <c:v>6.1383754047178538</c:v>
                </c:pt>
                <c:pt idx="2">
                  <c:v>6.7830275868147361</c:v>
                </c:pt>
                <c:pt idx="3">
                  <c:v>7.3089636257309945</c:v>
                </c:pt>
                <c:pt idx="4">
                  <c:v>7.8624426175289406</c:v>
                </c:pt>
                <c:pt idx="5">
                  <c:v>7.5013478508685036</c:v>
                </c:pt>
                <c:pt idx="6">
                  <c:v>7.0916143565195284</c:v>
                </c:pt>
                <c:pt idx="7">
                  <c:v>6.7901905965563891</c:v>
                </c:pt>
                <c:pt idx="8">
                  <c:v>5.6653843859839741</c:v>
                </c:pt>
                <c:pt idx="9">
                  <c:v>5.7773636982570808</c:v>
                </c:pt>
                <c:pt idx="10">
                  <c:v>5.4186303607396846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E-454A-B8AA-198ECAEC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4944"/>
        <c:axId val="124742272"/>
      </c:lineChart>
      <c:catAx>
        <c:axId val="1233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45408363957475439"/>
              <c:y val="0.905548334637983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742272"/>
        <c:crosses val="autoZero"/>
        <c:auto val="1"/>
        <c:lblAlgn val="ctr"/>
        <c:lblOffset val="100"/>
        <c:noMultiLvlLbl val="0"/>
      </c:catAx>
      <c:valAx>
        <c:axId val="12474227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nb-NO" sz="3600" b="1" i="0" baseline="0">
                    <a:effectLst/>
                  </a:rPr>
                  <a:t>p</a:t>
                </a:r>
                <a:r>
                  <a:rPr lang="nb-NO" sz="3600" b="1" i="1" baseline="0">
                    <a:effectLst/>
                  </a:rPr>
                  <a:t>sigX</a:t>
                </a:r>
                <a:r>
                  <a:rPr lang="nb-NO" sz="3600" b="1" i="0" baseline="0">
                    <a:effectLst/>
                  </a:rPr>
                  <a:t>-luc</a:t>
                </a:r>
                <a:endParaRPr lang="nb-NO" sz="3600">
                  <a:effectLst/>
                </a:endParaRPr>
              </a:p>
              <a:p>
                <a:pPr>
                  <a:defRPr sz="3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600" b="1" i="0" baseline="0">
                    <a:effectLst/>
                  </a:rPr>
                  <a:t>RLU/OD</a:t>
                </a:r>
                <a:r>
                  <a:rPr lang="en-US" sz="3600" b="1" i="0" baseline="-25000">
                    <a:effectLst/>
                  </a:rPr>
                  <a:t>600</a:t>
                </a:r>
                <a:r>
                  <a:rPr lang="en-US" sz="3600" b="1" i="0" baseline="0">
                    <a:effectLst/>
                  </a:rPr>
                  <a:t> x 10</a:t>
                </a:r>
                <a:r>
                  <a:rPr lang="en-US" sz="3600" b="1" i="0" baseline="30000">
                    <a:effectLst/>
                  </a:rPr>
                  <a:t>6</a:t>
                </a:r>
                <a:endParaRPr lang="nb-NO" sz="36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682680438129632E-2"/>
              <c:y val="0.2509215420434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3314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30605592177607"/>
          <c:y val="7.8674535137024673E-2"/>
          <c:w val="0.21642110362087758"/>
          <c:h val="0.1260440587276439"/>
        </c:manualLayout>
      </c:layout>
      <c:overlay val="0"/>
      <c:txPr>
        <a:bodyPr/>
        <a:lstStyle/>
        <a:p>
          <a:pPr>
            <a:defRPr sz="2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603478</xdr:colOff>
      <xdr:row>56</xdr:row>
      <xdr:rowOff>188458</xdr:rowOff>
    </xdr:from>
    <xdr:to>
      <xdr:col>26</xdr:col>
      <xdr:colOff>595314</xdr:colOff>
      <xdr:row>110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4</xdr:row>
      <xdr:rowOff>38100</xdr:rowOff>
    </xdr:from>
    <xdr:to>
      <xdr:col>27</xdr:col>
      <xdr:colOff>47624</xdr:colOff>
      <xdr:row>55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437698</xdr:colOff>
      <xdr:row>57</xdr:row>
      <xdr:rowOff>166687</xdr:rowOff>
    </xdr:from>
    <xdr:to>
      <xdr:col>49</xdr:col>
      <xdr:colOff>71438</xdr:colOff>
      <xdr:row>110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309560</xdr:colOff>
      <xdr:row>3</xdr:row>
      <xdr:rowOff>370795</xdr:rowOff>
    </xdr:from>
    <xdr:to>
      <xdr:col>48</xdr:col>
      <xdr:colOff>547688</xdr:colOff>
      <xdr:row>56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134937</xdr:colOff>
      <xdr:row>33</xdr:row>
      <xdr:rowOff>47627</xdr:rowOff>
    </xdr:from>
    <xdr:to>
      <xdr:col>32</xdr:col>
      <xdr:colOff>377599</xdr:colOff>
      <xdr:row>90</xdr:row>
      <xdr:rowOff>15878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238124</xdr:colOff>
      <xdr:row>33</xdr:row>
      <xdr:rowOff>126999</xdr:rowOff>
    </xdr:from>
    <xdr:to>
      <xdr:col>54</xdr:col>
      <xdr:colOff>500062</xdr:colOff>
      <xdr:row>90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zoomScale="40" zoomScaleNormal="40" workbookViewId="0">
      <selection activeCell="A5" sqref="A5:XFD5"/>
    </sheetView>
  </sheetViews>
  <sheetFormatPr defaultRowHeight="15"/>
  <cols>
    <col min="17" max="18" width="9.140625" customWidth="1"/>
    <col min="21" max="21" width="12" bestFit="1" customWidth="1"/>
  </cols>
  <sheetData>
    <row r="1" spans="1:24" ht="18.75">
      <c r="A1" s="1" t="s">
        <v>0</v>
      </c>
    </row>
    <row r="3" spans="1:24" ht="30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P3" s="5" t="s">
        <v>13</v>
      </c>
      <c r="U3" s="5" t="s">
        <v>14</v>
      </c>
    </row>
    <row r="4" spans="1:24" ht="30">
      <c r="A4" s="2" t="s">
        <v>15</v>
      </c>
      <c r="B4" s="2" t="s">
        <v>16</v>
      </c>
      <c r="C4" s="2" t="s">
        <v>16</v>
      </c>
      <c r="D4" s="2" t="s">
        <v>16</v>
      </c>
      <c r="E4" s="2" t="s">
        <v>17</v>
      </c>
      <c r="F4" s="2" t="s">
        <v>17</v>
      </c>
      <c r="G4" s="2" t="s">
        <v>17</v>
      </c>
      <c r="H4" s="2" t="s">
        <v>18</v>
      </c>
      <c r="I4" s="2" t="s">
        <v>18</v>
      </c>
      <c r="J4" s="2" t="s">
        <v>18</v>
      </c>
      <c r="K4" s="2" t="s">
        <v>19</v>
      </c>
      <c r="L4" s="2" t="s">
        <v>19</v>
      </c>
      <c r="M4" s="2" t="s">
        <v>19</v>
      </c>
      <c r="P4" t="s">
        <v>17</v>
      </c>
      <c r="Q4" t="s">
        <v>16</v>
      </c>
      <c r="R4" t="s">
        <v>19</v>
      </c>
      <c r="S4" t="s">
        <v>18</v>
      </c>
      <c r="U4" t="s">
        <v>17</v>
      </c>
      <c r="V4" t="s">
        <v>16</v>
      </c>
      <c r="W4" t="s">
        <v>19</v>
      </c>
      <c r="X4" t="s">
        <v>18</v>
      </c>
    </row>
    <row r="5" spans="1:24">
      <c r="A5" s="3">
        <v>0</v>
      </c>
      <c r="B5">
        <v>3.0000000000000006E-2</v>
      </c>
      <c r="C5">
        <v>3.0000000000000006E-2</v>
      </c>
      <c r="D5">
        <v>3.0000000000000006E-2</v>
      </c>
      <c r="E5">
        <v>3.2000000000000008E-2</v>
      </c>
      <c r="F5">
        <v>3.2000000000000008E-2</v>
      </c>
      <c r="G5">
        <v>3.2999999999999995E-2</v>
      </c>
      <c r="H5">
        <v>4.2000000000000003E-2</v>
      </c>
      <c r="I5">
        <v>4.2000000000000003E-2</v>
      </c>
      <c r="J5">
        <v>4.3000000000000003E-2</v>
      </c>
      <c r="K5">
        <v>0.04</v>
      </c>
      <c r="L5">
        <v>4.1000000000000002E-2</v>
      </c>
      <c r="M5">
        <v>4.2000000000000003E-2</v>
      </c>
      <c r="O5" s="4">
        <v>0</v>
      </c>
      <c r="P5">
        <f>(B5+C5+D5)/3</f>
        <v>3.0000000000000009E-2</v>
      </c>
      <c r="Q5">
        <f>(E5+F5+G5)/3</f>
        <v>3.2333333333333332E-2</v>
      </c>
      <c r="R5">
        <f>(K5+L5+M5)/3</f>
        <v>4.1000000000000002E-2</v>
      </c>
      <c r="S5">
        <f>(H5+I5+J5)/3</f>
        <v>4.2333333333333334E-2</v>
      </c>
      <c r="T5" s="4">
        <v>0</v>
      </c>
      <c r="U5">
        <f>(STDEV(B5:D5))/(SQRT(COUNT(B5:D5)))</f>
        <v>2.4532694666933983E-18</v>
      </c>
      <c r="V5">
        <f>(STDEV(E5:G5))/(SQRT(COUNT(E5:G5)))</f>
        <v>3.3333333333332904E-4</v>
      </c>
      <c r="W5">
        <f>(STDEV(H5:J5))/(SQRT(COUNT(H5:J5)))</f>
        <v>3.333333333333337E-4</v>
      </c>
      <c r="X5">
        <f>(STDEV(K5:M5))/(SQRT(COUNT(K5:M5)))</f>
        <v>5.7735026918962634E-4</v>
      </c>
    </row>
    <row r="6" spans="1:24">
      <c r="A6" s="3">
        <v>4.1666666666666664E-2</v>
      </c>
      <c r="B6">
        <v>4.7999999999999994E-2</v>
      </c>
      <c r="C6">
        <v>4.7999999999999994E-2</v>
      </c>
      <c r="D6">
        <v>4.7999999999999994E-2</v>
      </c>
      <c r="E6">
        <v>4.7000000000000007E-2</v>
      </c>
      <c r="F6">
        <v>4.6000000000000006E-2</v>
      </c>
      <c r="G6">
        <v>4.7999999999999994E-2</v>
      </c>
      <c r="H6">
        <v>7.1000000000000008E-2</v>
      </c>
      <c r="I6">
        <v>7.0000000000000007E-2</v>
      </c>
      <c r="J6">
        <v>7.1000000000000008E-2</v>
      </c>
      <c r="K6">
        <v>6.6000000000000003E-2</v>
      </c>
      <c r="L6">
        <v>6.7000000000000004E-2</v>
      </c>
      <c r="M6">
        <v>6.6000000000000003E-2</v>
      </c>
      <c r="O6" s="4">
        <v>1</v>
      </c>
      <c r="P6">
        <f>(B6+C6+D6)/3</f>
        <v>4.7999999999999994E-2</v>
      </c>
      <c r="Q6">
        <f>(E6+F6+G6)/3</f>
        <v>4.7000000000000007E-2</v>
      </c>
      <c r="R6">
        <f>(K6+L6+M6)/3</f>
        <v>6.6333333333333341E-2</v>
      </c>
      <c r="S6">
        <f>(H6+I6+J6)/3</f>
        <v>7.0666666666666669E-2</v>
      </c>
      <c r="T6" s="4">
        <v>1</v>
      </c>
      <c r="U6">
        <f>(STDEV(B6:D6))/(SQRT(COUNT(B6:D6)))</f>
        <v>0</v>
      </c>
      <c r="V6">
        <f t="shared" ref="V6:V12" si="0">(STDEV(E6:G6))/(SQRT(COUNT(E6:G6)))</f>
        <v>5.7735026918962233E-4</v>
      </c>
      <c r="W6">
        <f t="shared" ref="W6:W12" si="1">(STDEV(H6:J6))/(SQRT(COUNT(H6:J6)))</f>
        <v>3.333333333333337E-4</v>
      </c>
      <c r="X6">
        <f t="shared" ref="X6:X12" si="2">(STDEV(K6:M6))/(SQRT(COUNT(K6:M6)))</f>
        <v>3.333333333333337E-4</v>
      </c>
    </row>
    <row r="7" spans="1:24">
      <c r="A7" s="3">
        <v>8.3333333333333329E-2</v>
      </c>
      <c r="B7">
        <v>7.6000000000000012E-2</v>
      </c>
      <c r="C7">
        <v>7.5000000000000011E-2</v>
      </c>
      <c r="D7">
        <v>7.5000000000000011E-2</v>
      </c>
      <c r="E7">
        <v>6.1000000000000006E-2</v>
      </c>
      <c r="F7">
        <v>6.2000000000000006E-2</v>
      </c>
      <c r="G7">
        <v>6.2000000000000006E-2</v>
      </c>
      <c r="H7">
        <v>0.11799999999999999</v>
      </c>
      <c r="I7">
        <v>0.11899999999999999</v>
      </c>
      <c r="J7">
        <v>0.11899999999999999</v>
      </c>
      <c r="K7">
        <v>9.8000000000000004E-2</v>
      </c>
      <c r="L7">
        <v>0.10500000000000001</v>
      </c>
      <c r="M7">
        <v>0.1</v>
      </c>
      <c r="O7" s="4">
        <v>2</v>
      </c>
      <c r="P7">
        <f>(B7+C7+D7)/3</f>
        <v>7.5333333333333349E-2</v>
      </c>
      <c r="Q7">
        <f t="shared" ref="Q7:Q11" si="3">(E7+F7+G7)/3</f>
        <v>6.1666666666666675E-2</v>
      </c>
      <c r="R7">
        <f>(K7+L7+M7)/3</f>
        <v>0.10100000000000002</v>
      </c>
      <c r="S7">
        <f t="shared" ref="S7:S13" si="4">(H7+I7+J7)/3</f>
        <v>0.11866666666666666</v>
      </c>
      <c r="T7" s="4">
        <v>2</v>
      </c>
      <c r="U7">
        <f>(STDEV(B7:D7))/(SQRT(COUNT(B7:D7)))</f>
        <v>3.333333333333337E-4</v>
      </c>
      <c r="V7">
        <f t="shared" si="0"/>
        <v>3.333333333333337E-4</v>
      </c>
      <c r="W7">
        <f t="shared" si="1"/>
        <v>3.333333333333337E-4</v>
      </c>
      <c r="X7">
        <f t="shared" si="2"/>
        <v>2.0816659994661348E-3</v>
      </c>
    </row>
    <row r="8" spans="1:24">
      <c r="A8" s="3">
        <v>0.125</v>
      </c>
      <c r="B8">
        <v>0.11399999999999999</v>
      </c>
      <c r="C8">
        <v>0.11299999999999999</v>
      </c>
      <c r="D8">
        <v>0.11199999999999999</v>
      </c>
      <c r="E8">
        <v>7.2000000000000008E-2</v>
      </c>
      <c r="F8">
        <v>7.6000000000000012E-2</v>
      </c>
      <c r="G8">
        <v>7.5000000000000011E-2</v>
      </c>
      <c r="H8">
        <v>0.20200000000000001</v>
      </c>
      <c r="I8">
        <v>0.21400000000000002</v>
      </c>
      <c r="J8">
        <v>0.21700000000000003</v>
      </c>
      <c r="K8">
        <v>0.14500000000000002</v>
      </c>
      <c r="L8">
        <v>0.14600000000000002</v>
      </c>
      <c r="M8">
        <v>0.14899999999999999</v>
      </c>
      <c r="O8" s="4">
        <v>3</v>
      </c>
      <c r="P8">
        <f t="shared" ref="P8:P13" si="5">(B8+C8+D8)/3</f>
        <v>0.11299999999999999</v>
      </c>
      <c r="Q8">
        <f t="shared" si="3"/>
        <v>7.4333333333333348E-2</v>
      </c>
      <c r="R8">
        <f>(K8+L8+M8)/3</f>
        <v>0.1466666666666667</v>
      </c>
      <c r="S8">
        <f t="shared" si="4"/>
        <v>0.21099999999999999</v>
      </c>
      <c r="T8" s="4">
        <v>3</v>
      </c>
      <c r="U8">
        <f>(STDEV(B8:D8))/(SQRT(COUNT(B8:D8)))</f>
        <v>5.7735026918962634E-4</v>
      </c>
      <c r="V8">
        <f t="shared" si="0"/>
        <v>1.2018504251546643E-3</v>
      </c>
      <c r="W8">
        <f t="shared" si="1"/>
        <v>4.5825756949558448E-3</v>
      </c>
      <c r="X8">
        <f t="shared" si="2"/>
        <v>1.2018504251546554E-3</v>
      </c>
    </row>
    <row r="9" spans="1:24">
      <c r="A9" s="3">
        <v>0.16666666666666666</v>
      </c>
      <c r="B9">
        <v>0.152</v>
      </c>
      <c r="C9">
        <v>0.14899999999999999</v>
      </c>
      <c r="D9">
        <v>0.14699999999999999</v>
      </c>
      <c r="E9">
        <v>8.299999999999999E-2</v>
      </c>
      <c r="F9">
        <v>8.4999999999999992E-2</v>
      </c>
      <c r="G9">
        <v>8.4999999999999992E-2</v>
      </c>
      <c r="H9">
        <v>0.32800000000000001</v>
      </c>
      <c r="I9">
        <v>0.34900000000000003</v>
      </c>
      <c r="J9">
        <v>0.34900000000000003</v>
      </c>
      <c r="K9">
        <v>0.21200000000000002</v>
      </c>
      <c r="L9">
        <v>0.21000000000000002</v>
      </c>
      <c r="M9">
        <v>0.21400000000000002</v>
      </c>
      <c r="O9" s="4">
        <v>4</v>
      </c>
      <c r="P9">
        <f t="shared" si="5"/>
        <v>0.14933333333333332</v>
      </c>
      <c r="Q9">
        <f t="shared" si="3"/>
        <v>8.433333333333333E-2</v>
      </c>
      <c r="R9">
        <f t="shared" ref="R9" si="6">(K9+L9+M9)/3</f>
        <v>0.21200000000000005</v>
      </c>
      <c r="S9">
        <f t="shared" si="4"/>
        <v>0.34200000000000003</v>
      </c>
      <c r="T9" s="4">
        <v>4</v>
      </c>
      <c r="U9">
        <f t="shared" ref="U9:U12" si="7">(STDEV(B9:D9))/(SQRT(COUNT(B9:D9)))</f>
        <v>1.4529663145135591E-3</v>
      </c>
      <c r="V9">
        <f>(STDEV(E9:G9))/(SQRT(COUNT(E9:G9)))</f>
        <v>6.666666666666674E-4</v>
      </c>
      <c r="W9">
        <f t="shared" si="1"/>
        <v>7.0000000000000071E-3</v>
      </c>
      <c r="X9">
        <f t="shared" si="2"/>
        <v>1.1547005383792527E-3</v>
      </c>
    </row>
    <row r="10" spans="1:24">
      <c r="A10" s="3">
        <v>0.20833333333333334</v>
      </c>
      <c r="B10">
        <v>0.20099999999999998</v>
      </c>
      <c r="C10">
        <v>0.19500000000000001</v>
      </c>
      <c r="D10">
        <v>0.19</v>
      </c>
      <c r="E10">
        <v>9.8000000000000004E-2</v>
      </c>
      <c r="F10">
        <v>0.1</v>
      </c>
      <c r="G10">
        <v>0.10299999999999998</v>
      </c>
      <c r="H10">
        <v>0.47100000000000003</v>
      </c>
      <c r="I10">
        <v>0.5109999999999999</v>
      </c>
      <c r="J10">
        <v>0.50700000000000001</v>
      </c>
      <c r="K10">
        <v>0.29699999999999999</v>
      </c>
      <c r="L10">
        <v>0.29699999999999999</v>
      </c>
      <c r="M10">
        <v>0.30099999999999999</v>
      </c>
      <c r="O10" s="4">
        <v>5</v>
      </c>
      <c r="P10">
        <f t="shared" si="5"/>
        <v>0.19533333333333336</v>
      </c>
      <c r="Q10">
        <f t="shared" si="3"/>
        <v>0.10033333333333333</v>
      </c>
      <c r="R10">
        <f>(K10+L10+M10)/3</f>
        <v>0.29833333333333334</v>
      </c>
      <c r="S10">
        <f t="shared" si="4"/>
        <v>0.49633333333333329</v>
      </c>
      <c r="T10" s="4">
        <v>5</v>
      </c>
      <c r="U10">
        <f t="shared" si="7"/>
        <v>3.1797973380564798E-3</v>
      </c>
      <c r="V10">
        <f t="shared" si="0"/>
        <v>1.4529663145135508E-3</v>
      </c>
      <c r="W10">
        <f t="shared" si="1"/>
        <v>1.2719189352225914E-2</v>
      </c>
      <c r="X10">
        <f t="shared" si="2"/>
        <v>1.3333333333333348E-3</v>
      </c>
    </row>
    <row r="11" spans="1:24">
      <c r="A11" s="3">
        <v>0.25</v>
      </c>
      <c r="B11">
        <v>0.24799999999999997</v>
      </c>
      <c r="C11">
        <v>0.23900000000000002</v>
      </c>
      <c r="D11">
        <v>0.23200000000000001</v>
      </c>
      <c r="E11">
        <v>0.11099999999999999</v>
      </c>
      <c r="F11">
        <v>0.11599999999999999</v>
      </c>
      <c r="G11">
        <v>0.121</v>
      </c>
      <c r="H11">
        <v>0.55899999999999994</v>
      </c>
      <c r="I11">
        <v>0.57099999999999995</v>
      </c>
      <c r="J11">
        <v>0.59199999999999997</v>
      </c>
      <c r="K11">
        <v>0.38</v>
      </c>
      <c r="L11">
        <v>0.39600000000000002</v>
      </c>
      <c r="M11">
        <v>0.36399999999999999</v>
      </c>
      <c r="O11" s="4">
        <v>6</v>
      </c>
      <c r="P11">
        <f t="shared" si="5"/>
        <v>0.23966666666666667</v>
      </c>
      <c r="Q11">
        <f t="shared" si="3"/>
        <v>0.11599999999999999</v>
      </c>
      <c r="R11">
        <f>(K11+L11+M11)/3</f>
        <v>0.38000000000000006</v>
      </c>
      <c r="S11">
        <f t="shared" si="4"/>
        <v>0.57399999999999995</v>
      </c>
      <c r="T11" s="4">
        <v>6</v>
      </c>
      <c r="U11">
        <f t="shared" si="7"/>
        <v>4.6308146631499226E-3</v>
      </c>
      <c r="V11">
        <f t="shared" si="0"/>
        <v>2.8867513459481316E-3</v>
      </c>
      <c r="W11">
        <f t="shared" si="1"/>
        <v>9.643650760992965E-3</v>
      </c>
      <c r="X11">
        <f t="shared" si="2"/>
        <v>9.2376043070340214E-3</v>
      </c>
    </row>
    <row r="12" spans="1:24">
      <c r="A12" s="3">
        <v>0.29166666666666702</v>
      </c>
      <c r="B12">
        <v>0.28400000000000003</v>
      </c>
      <c r="C12">
        <v>0.27200000000000002</v>
      </c>
      <c r="D12">
        <v>0.26100000000000001</v>
      </c>
      <c r="E12">
        <v>0.124</v>
      </c>
      <c r="F12">
        <v>0.13300000000000001</v>
      </c>
      <c r="G12">
        <v>0.13399999999999998</v>
      </c>
      <c r="H12">
        <v>0.54599999999999993</v>
      </c>
      <c r="I12">
        <v>0.56299999999999994</v>
      </c>
      <c r="J12">
        <v>0.57199999999999995</v>
      </c>
      <c r="K12">
        <v>0.441</v>
      </c>
      <c r="L12">
        <v>0.46800000000000003</v>
      </c>
      <c r="M12">
        <v>0.442</v>
      </c>
      <c r="O12" s="4">
        <v>7</v>
      </c>
      <c r="P12">
        <f>(B12+C12+D12)/3</f>
        <v>0.27233333333333337</v>
      </c>
      <c r="Q12">
        <f>(E12+F12+G12)/3</f>
        <v>0.13033333333333333</v>
      </c>
      <c r="R12">
        <f>(K12+L12+M12)/3</f>
        <v>0.45033333333333331</v>
      </c>
      <c r="S12">
        <f t="shared" si="4"/>
        <v>0.56033333333333335</v>
      </c>
      <c r="T12" s="4">
        <v>7</v>
      </c>
      <c r="U12">
        <f t="shared" si="7"/>
        <v>6.6416196150570978E-3</v>
      </c>
      <c r="V12">
        <f t="shared" si="0"/>
        <v>3.1797973380564828E-3</v>
      </c>
      <c r="W12">
        <f t="shared" si="1"/>
        <v>7.6230644173528551E-3</v>
      </c>
      <c r="X12">
        <f t="shared" si="2"/>
        <v>8.8380490557085772E-3</v>
      </c>
    </row>
    <row r="13" spans="1:24">
      <c r="A13" s="3">
        <v>0.33333333333333298</v>
      </c>
      <c r="B13">
        <v>0.30100000000000005</v>
      </c>
      <c r="C13">
        <v>0.29600000000000004</v>
      </c>
      <c r="D13">
        <v>0.29200000000000004</v>
      </c>
      <c r="E13">
        <v>0.13599999999999998</v>
      </c>
      <c r="F13">
        <v>0.151</v>
      </c>
      <c r="G13">
        <v>0.14699999999999999</v>
      </c>
      <c r="H13">
        <v>0.53499999999999992</v>
      </c>
      <c r="I13">
        <v>0.55099999999999993</v>
      </c>
      <c r="J13">
        <v>0.56599999999999995</v>
      </c>
      <c r="K13">
        <v>0.437</v>
      </c>
      <c r="L13">
        <v>0.47800000000000004</v>
      </c>
      <c r="M13">
        <v>0.44500000000000001</v>
      </c>
      <c r="O13" s="4">
        <v>8</v>
      </c>
      <c r="P13">
        <f t="shared" si="5"/>
        <v>0.29633333333333339</v>
      </c>
      <c r="Q13">
        <f>(E13+F13+G13)/3</f>
        <v>0.14466666666666664</v>
      </c>
      <c r="R13">
        <f>(K13+L13+M13)/3</f>
        <v>0.45333333333333337</v>
      </c>
      <c r="S13">
        <f t="shared" si="4"/>
        <v>0.55066666666666653</v>
      </c>
      <c r="T13" s="4">
        <v>8</v>
      </c>
      <c r="U13">
        <f>(STDEV(B13:D13))/(SQRT(COUNT(B13:D13)))</f>
        <v>2.6034165586355539E-3</v>
      </c>
      <c r="V13">
        <f>(STDEV(E13:G13))/(SQRT(COUNT(E13:G13)))</f>
        <v>4.4845413490245747E-3</v>
      </c>
      <c r="W13">
        <f>(STDEV(H13:J13))/(SQRT(COUNT(H13:J13)))</f>
        <v>8.9504810547317102E-3</v>
      </c>
      <c r="X13">
        <f>(STDEV(K13:M13))/(SQRT(COUNT(K13:M13)))</f>
        <v>1.2547686816479152E-2</v>
      </c>
    </row>
    <row r="14" spans="1:24">
      <c r="A14" s="3">
        <v>0.35416666666666669</v>
      </c>
      <c r="B14">
        <v>0.30300000000000005</v>
      </c>
      <c r="C14">
        <v>0.29900000000000004</v>
      </c>
      <c r="D14">
        <v>0.29300000000000004</v>
      </c>
      <c r="E14">
        <v>0.13999999999999999</v>
      </c>
      <c r="F14">
        <v>0.155</v>
      </c>
      <c r="G14">
        <v>0.15</v>
      </c>
      <c r="H14">
        <v>0.52799999999999991</v>
      </c>
      <c r="I14">
        <v>0.54499999999999993</v>
      </c>
      <c r="J14">
        <v>0.55599999999999994</v>
      </c>
      <c r="K14">
        <v>0.42599999999999999</v>
      </c>
      <c r="L14">
        <v>0.46300000000000002</v>
      </c>
      <c r="M14">
        <v>0.42099999999999999</v>
      </c>
      <c r="O14" s="4">
        <v>9</v>
      </c>
      <c r="P14">
        <f>(B15+C15+D15)/3</f>
        <v>0.29766666666666669</v>
      </c>
      <c r="Q14">
        <f>(E15+F15+G15)/3</f>
        <v>0.15233333333333332</v>
      </c>
      <c r="R14">
        <f>(K15+L15+M15)/3</f>
        <v>0.43</v>
      </c>
      <c r="S14">
        <f>(H15+I15+J15)/3</f>
        <v>0.53566666666666662</v>
      </c>
      <c r="T14" s="4">
        <v>9</v>
      </c>
      <c r="U14">
        <f>(STDEV(B15:D15))/(SQRT(COUNT(B15:D15)))</f>
        <v>2.3333333333333353E-3</v>
      </c>
      <c r="V14">
        <f>(STDEV(E15:G15))/(SQRT(COUNT(E15:G15)))</f>
        <v>4.6308146631499391E-3</v>
      </c>
      <c r="W14">
        <f>(STDEV(H15:J15))/(SQRT(COUNT(H15:J15)))</f>
        <v>8.3533093907611194E-3</v>
      </c>
      <c r="X14">
        <f>(STDEV(K15:M15))/(SQRT(COUNT(K15:M15)))</f>
        <v>1.3000000000000013E-2</v>
      </c>
    </row>
    <row r="15" spans="1:24">
      <c r="A15" s="3">
        <v>0.375</v>
      </c>
      <c r="B15">
        <v>0.30200000000000005</v>
      </c>
      <c r="C15">
        <v>0.29700000000000004</v>
      </c>
      <c r="D15">
        <v>0.29400000000000004</v>
      </c>
      <c r="E15">
        <v>0.14399999999999999</v>
      </c>
      <c r="F15">
        <v>0.16</v>
      </c>
      <c r="G15">
        <v>0.153</v>
      </c>
      <c r="H15">
        <v>0.51899999999999991</v>
      </c>
      <c r="I15">
        <v>0.54299999999999993</v>
      </c>
      <c r="J15">
        <v>0.54499999999999993</v>
      </c>
      <c r="K15">
        <v>0.41699999999999998</v>
      </c>
      <c r="L15">
        <v>0.45600000000000002</v>
      </c>
      <c r="M15">
        <v>0.41699999999999998</v>
      </c>
      <c r="O15" s="4">
        <v>10</v>
      </c>
      <c r="P15">
        <f>(B17+C17+D17)/3</f>
        <v>0.30100000000000005</v>
      </c>
      <c r="Q15">
        <f>(E17+F17+G17)/3</f>
        <v>0.16</v>
      </c>
      <c r="R15">
        <f>(K17+L17+M17)/3</f>
        <v>0.39133333333333331</v>
      </c>
      <c r="S15">
        <f>(H17+I17+J17)/3</f>
        <v>0.52133333333333332</v>
      </c>
      <c r="T15" s="4">
        <v>10</v>
      </c>
      <c r="U15">
        <f>(STDEV(B17:D17))/(SQRT(COUNT(B17:D17)))</f>
        <v>1.7320508075688789E-3</v>
      </c>
      <c r="V15">
        <f>(STDEV(E17:G17))/(SQRT(COUNT(E17:G17)))</f>
        <v>4.3588989435406691E-3</v>
      </c>
      <c r="W15">
        <f>(STDEV(H17:J17))/(SQRT(COUNT(H17:J17)))</f>
        <v>7.7531355664086426E-3</v>
      </c>
      <c r="X15">
        <f>(STDEV(K17:M17))/(SQRT(COUNT(K17:M17)))</f>
        <v>4.6308146631499391E-3</v>
      </c>
    </row>
    <row r="16" spans="1:24">
      <c r="A16" s="3">
        <v>0.39583333333333331</v>
      </c>
      <c r="B16">
        <v>0.30100000000000005</v>
      </c>
      <c r="C16">
        <v>0.29800000000000004</v>
      </c>
      <c r="D16">
        <v>0.29500000000000004</v>
      </c>
      <c r="E16">
        <v>0.14799999999999999</v>
      </c>
      <c r="F16">
        <v>0.16400000000000001</v>
      </c>
      <c r="G16">
        <v>0.157</v>
      </c>
      <c r="H16">
        <v>0.5119999999999999</v>
      </c>
      <c r="I16">
        <v>0.53399999999999992</v>
      </c>
      <c r="J16">
        <v>0.53799999999999992</v>
      </c>
      <c r="K16">
        <v>0.41399999999999998</v>
      </c>
      <c r="L16">
        <v>0.49500000000000005</v>
      </c>
      <c r="M16">
        <v>0.40300000000000002</v>
      </c>
    </row>
    <row r="17" spans="1:13">
      <c r="A17" s="3">
        <v>0.41666666666666669</v>
      </c>
      <c r="B17">
        <v>0.30400000000000005</v>
      </c>
      <c r="C17">
        <v>0.30100000000000005</v>
      </c>
      <c r="D17">
        <v>0.29800000000000004</v>
      </c>
      <c r="E17">
        <v>0.153</v>
      </c>
      <c r="F17">
        <v>0.16799999999999998</v>
      </c>
      <c r="G17">
        <v>0.159</v>
      </c>
      <c r="H17">
        <v>0.50600000000000001</v>
      </c>
      <c r="I17">
        <v>0.52699999999999991</v>
      </c>
      <c r="J17">
        <v>0.53099999999999992</v>
      </c>
      <c r="K17">
        <v>0.38300000000000001</v>
      </c>
      <c r="L17">
        <v>0.39900000000000002</v>
      </c>
      <c r="M17">
        <v>0.39200000000000002</v>
      </c>
    </row>
    <row r="18" spans="1:13">
      <c r="A18" s="3">
        <v>0.4375</v>
      </c>
      <c r="B18">
        <v>0.31</v>
      </c>
      <c r="C18">
        <v>0.30599999999999999</v>
      </c>
      <c r="D18">
        <v>0.30400000000000005</v>
      </c>
      <c r="E18">
        <v>0.157</v>
      </c>
      <c r="F18">
        <v>0.17199999999999999</v>
      </c>
      <c r="G18">
        <v>0.161</v>
      </c>
      <c r="H18">
        <v>0.49300000000000005</v>
      </c>
      <c r="I18">
        <v>0.5159999999999999</v>
      </c>
      <c r="J18">
        <v>0.5139999999999999</v>
      </c>
      <c r="K18">
        <v>0.371</v>
      </c>
      <c r="L18">
        <v>0.39</v>
      </c>
      <c r="M18">
        <v>0.38200000000000001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1"/>
  <sheetViews>
    <sheetView tabSelected="1" zoomScale="40" zoomScaleNormal="40" workbookViewId="0">
      <selection activeCell="AI23" sqref="AI23"/>
    </sheetView>
  </sheetViews>
  <sheetFormatPr defaultRowHeight="15"/>
  <cols>
    <col min="2" max="2" width="10.5703125" customWidth="1"/>
    <col min="3" max="3" width="10.28515625" customWidth="1"/>
    <col min="4" max="4" width="10.7109375" customWidth="1"/>
  </cols>
  <sheetData>
    <row r="2" spans="1:24">
      <c r="A2" t="s">
        <v>20</v>
      </c>
    </row>
    <row r="3" spans="1:24" ht="30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P3" s="5" t="s">
        <v>13</v>
      </c>
      <c r="U3" s="5" t="s">
        <v>14</v>
      </c>
    </row>
    <row r="4" spans="1:24">
      <c r="A4" t="s">
        <v>15</v>
      </c>
      <c r="B4" t="s">
        <v>16</v>
      </c>
      <c r="C4" t="s">
        <v>16</v>
      </c>
      <c r="D4" t="s">
        <v>16</v>
      </c>
      <c r="E4" t="s">
        <v>17</v>
      </c>
      <c r="F4" t="s">
        <v>17</v>
      </c>
      <c r="G4" t="s">
        <v>17</v>
      </c>
      <c r="H4" t="s">
        <v>18</v>
      </c>
      <c r="I4" t="s">
        <v>18</v>
      </c>
      <c r="J4" t="s">
        <v>18</v>
      </c>
      <c r="K4" t="s">
        <v>19</v>
      </c>
      <c r="L4" t="s">
        <v>19</v>
      </c>
      <c r="M4" t="s">
        <v>19</v>
      </c>
      <c r="P4" t="s">
        <v>17</v>
      </c>
      <c r="Q4" t="s">
        <v>16</v>
      </c>
      <c r="R4" t="s">
        <v>19</v>
      </c>
      <c r="S4" t="s">
        <v>18</v>
      </c>
      <c r="U4" t="s">
        <v>17</v>
      </c>
      <c r="V4" t="s">
        <v>16</v>
      </c>
      <c r="W4" t="s">
        <v>18</v>
      </c>
      <c r="X4" t="s">
        <v>21</v>
      </c>
    </row>
    <row r="5" spans="1:24">
      <c r="A5" s="6">
        <v>0</v>
      </c>
      <c r="B5">
        <v>3636366.666666666</v>
      </c>
      <c r="C5">
        <v>3525766.666666666</v>
      </c>
      <c r="D5">
        <v>3577333.3333333326</v>
      </c>
      <c r="E5">
        <v>3770718.7499999991</v>
      </c>
      <c r="F5">
        <v>3681624.9999999991</v>
      </c>
      <c r="G5">
        <v>3473606.060606061</v>
      </c>
      <c r="H5">
        <v>2543214.2857142854</v>
      </c>
      <c r="I5">
        <v>2472357.1428571427</v>
      </c>
      <c r="J5">
        <v>2396302.3255813951</v>
      </c>
      <c r="K5">
        <v>3253600</v>
      </c>
      <c r="L5">
        <v>3050317.0731707318</v>
      </c>
      <c r="M5">
        <v>3015833.333333333</v>
      </c>
      <c r="O5" s="4">
        <v>0</v>
      </c>
      <c r="P5">
        <f t="shared" ref="P5:P13" si="0">(B5+C5+D5)/3</f>
        <v>3579822.2222222215</v>
      </c>
      <c r="Q5">
        <f t="shared" ref="Q5:Q13" si="1">(E5+F5+G5)/3</f>
        <v>3641983.2702020197</v>
      </c>
      <c r="R5">
        <f t="shared" ref="R5:R13" si="2">(K5+L5+M5)/3</f>
        <v>3106583.4688346884</v>
      </c>
      <c r="S5">
        <f t="shared" ref="S5:S13" si="3">(H5+I5+J5)/3</f>
        <v>2470624.5847176076</v>
      </c>
      <c r="T5" s="4">
        <v>0</v>
      </c>
      <c r="U5">
        <f t="shared" ref="U5:U13" si="4">(STDEV(B5:D5))/(SQRT(COUNT(B5:D5)))</f>
        <v>31951.713182686181</v>
      </c>
      <c r="V5">
        <f t="shared" ref="V5:V13" si="5">(STDEV(E5:G5))/(SQRT(COUNT(E5:G5)))</f>
        <v>88029.517030286836</v>
      </c>
      <c r="W5">
        <f t="shared" ref="W5:W13" si="6">(STDEV(H5:J5))/(SQRT(COUNT(H5:J5)))</f>
        <v>42418.676412645349</v>
      </c>
      <c r="X5">
        <f t="shared" ref="X5:X13" si="7">(STDEV(K5:M5))/(SQRT(COUNT(K5:M5)))</f>
        <v>74179.236549509282</v>
      </c>
    </row>
    <row r="6" spans="1:24">
      <c r="A6" s="6">
        <v>4.1666666666666664E-2</v>
      </c>
      <c r="B6">
        <v>3235791.666666667</v>
      </c>
      <c r="C6">
        <v>3338229.166666667</v>
      </c>
      <c r="D6">
        <v>3286500.0000000005</v>
      </c>
      <c r="E6">
        <v>6145319.1489361692</v>
      </c>
      <c r="F6">
        <v>6310869.5652173907</v>
      </c>
      <c r="G6">
        <v>5958937.5000000009</v>
      </c>
      <c r="H6">
        <v>1722366.1971830984</v>
      </c>
      <c r="I6">
        <v>1760942.857142857</v>
      </c>
      <c r="J6">
        <v>1751014.0845070421</v>
      </c>
      <c r="K6">
        <v>3565575.7575757573</v>
      </c>
      <c r="L6">
        <v>3168373.1343283579</v>
      </c>
      <c r="M6">
        <v>3328090.9090909087</v>
      </c>
      <c r="O6" s="4">
        <v>1</v>
      </c>
      <c r="P6">
        <f t="shared" si="0"/>
        <v>3286840.277777778</v>
      </c>
      <c r="Q6">
        <f t="shared" si="1"/>
        <v>6138375.4047178542</v>
      </c>
      <c r="R6">
        <f t="shared" si="2"/>
        <v>3354013.2669983413</v>
      </c>
      <c r="S6">
        <f t="shared" si="3"/>
        <v>1744774.3796109993</v>
      </c>
      <c r="T6" s="4">
        <v>1</v>
      </c>
      <c r="U6">
        <f t="shared" si="4"/>
        <v>29571.648546578286</v>
      </c>
      <c r="V6">
        <f t="shared" si="5"/>
        <v>101653.34282070497</v>
      </c>
      <c r="W6">
        <f t="shared" si="6"/>
        <v>11564.890996820039</v>
      </c>
      <c r="X6">
        <f t="shared" si="7"/>
        <v>115392.74595667422</v>
      </c>
    </row>
    <row r="7" spans="1:24">
      <c r="A7" s="6">
        <v>8.3333333333333329E-2</v>
      </c>
      <c r="B7">
        <v>3653052.631578947</v>
      </c>
      <c r="C7">
        <v>3623626.666666666</v>
      </c>
      <c r="D7">
        <v>3693506.666666666</v>
      </c>
      <c r="E7">
        <v>6959131.1475409828</v>
      </c>
      <c r="F7">
        <v>6667451.6129032252</v>
      </c>
      <c r="G7">
        <v>6722499.9999999991</v>
      </c>
      <c r="H7">
        <v>974406.779661017</v>
      </c>
      <c r="I7">
        <v>940546.21848739497</v>
      </c>
      <c r="J7">
        <v>947462.18487394962</v>
      </c>
      <c r="K7">
        <v>3783142.8571428568</v>
      </c>
      <c r="L7">
        <v>3392695.2380952379</v>
      </c>
      <c r="M7">
        <v>3574000</v>
      </c>
      <c r="O7" s="4">
        <v>2</v>
      </c>
      <c r="P7">
        <f t="shared" si="0"/>
        <v>3656728.6549707595</v>
      </c>
      <c r="Q7">
        <f t="shared" si="1"/>
        <v>6783027.586814736</v>
      </c>
      <c r="R7">
        <f t="shared" si="2"/>
        <v>3583279.3650793652</v>
      </c>
      <c r="S7">
        <f t="shared" si="3"/>
        <v>954138.3943407872</v>
      </c>
      <c r="T7" s="4">
        <v>2</v>
      </c>
      <c r="U7">
        <f t="shared" si="4"/>
        <v>20256.179805867196</v>
      </c>
      <c r="V7">
        <f t="shared" si="5"/>
        <v>89474.259437815068</v>
      </c>
      <c r="W7">
        <f t="shared" si="6"/>
        <v>10328.975915387558</v>
      </c>
      <c r="X7">
        <f t="shared" si="7"/>
        <v>112807.97218754199</v>
      </c>
    </row>
    <row r="8" spans="1:24">
      <c r="A8" s="6">
        <v>0.125</v>
      </c>
      <c r="B8">
        <v>4731675.4385964917</v>
      </c>
      <c r="C8">
        <v>4704433.6283185845</v>
      </c>
      <c r="D8">
        <v>4629294.6428571437</v>
      </c>
      <c r="E8">
        <v>7609749.9999999991</v>
      </c>
      <c r="F8">
        <v>7026434.2105263146</v>
      </c>
      <c r="G8">
        <v>7290706.666666666</v>
      </c>
      <c r="H8">
        <v>514336.63366336632</v>
      </c>
      <c r="I8">
        <v>481224.29906542052</v>
      </c>
      <c r="J8">
        <v>467460.82949308748</v>
      </c>
      <c r="K8">
        <v>3723648.2758620684</v>
      </c>
      <c r="L8">
        <v>3579869.8630136983</v>
      </c>
      <c r="M8">
        <v>3335033.5570469801</v>
      </c>
      <c r="O8" s="4">
        <v>3</v>
      </c>
      <c r="P8">
        <f t="shared" si="0"/>
        <v>4688467.9032574063</v>
      </c>
      <c r="Q8">
        <f t="shared" si="1"/>
        <v>7308963.6257309942</v>
      </c>
      <c r="R8">
        <f t="shared" si="2"/>
        <v>3546183.8986409158</v>
      </c>
      <c r="S8">
        <f t="shared" si="3"/>
        <v>487673.92074062472</v>
      </c>
      <c r="T8" s="4">
        <v>3</v>
      </c>
      <c r="U8">
        <f t="shared" si="4"/>
        <v>30613.913593889352</v>
      </c>
      <c r="V8">
        <f t="shared" si="5"/>
        <v>168636.01333249704</v>
      </c>
      <c r="W8">
        <f t="shared" si="6"/>
        <v>13910.828743195365</v>
      </c>
      <c r="X8">
        <f t="shared" si="7"/>
        <v>113440.7452765919</v>
      </c>
    </row>
    <row r="9" spans="1:24">
      <c r="A9" s="6">
        <v>0.16666666666666666</v>
      </c>
      <c r="B9">
        <v>5830631.578947369</v>
      </c>
      <c r="C9">
        <v>5877697.9865771811</v>
      </c>
      <c r="D9">
        <v>5917945.5782312928</v>
      </c>
      <c r="E9">
        <v>7976433.7349397596</v>
      </c>
      <c r="F9">
        <v>7771847.0588235306</v>
      </c>
      <c r="G9">
        <v>7839047.0588235306</v>
      </c>
      <c r="H9">
        <v>241564.0243902439</v>
      </c>
      <c r="I9">
        <v>223091.69054441259</v>
      </c>
      <c r="J9">
        <v>237633.23782234956</v>
      </c>
      <c r="K9">
        <v>2566249.9999999995</v>
      </c>
      <c r="L9">
        <v>2498852.3809523806</v>
      </c>
      <c r="M9">
        <v>2407341.121495327</v>
      </c>
      <c r="O9" s="4">
        <v>4</v>
      </c>
      <c r="P9">
        <f t="shared" si="0"/>
        <v>5875425.047918614</v>
      </c>
      <c r="Q9">
        <f t="shared" si="1"/>
        <v>7862442.6175289406</v>
      </c>
      <c r="R9">
        <f t="shared" si="2"/>
        <v>2490814.5008159024</v>
      </c>
      <c r="S9">
        <f t="shared" si="3"/>
        <v>234096.31758566867</v>
      </c>
      <c r="T9" s="4">
        <v>4</v>
      </c>
      <c r="U9">
        <f t="shared" si="4"/>
        <v>25230.988257481222</v>
      </c>
      <c r="V9">
        <f t="shared" si="5"/>
        <v>60206.425837628005</v>
      </c>
      <c r="W9">
        <f t="shared" si="6"/>
        <v>5618.0997083368347</v>
      </c>
      <c r="X9">
        <f t="shared" si="7"/>
        <v>46048.755157693056</v>
      </c>
    </row>
    <row r="10" spans="1:24">
      <c r="A10" s="6">
        <v>0.20833333333333334</v>
      </c>
      <c r="B10">
        <v>6185900.4975124383</v>
      </c>
      <c r="C10">
        <v>6409030.769230769</v>
      </c>
      <c r="D10">
        <v>6474126.3157894732</v>
      </c>
      <c r="E10">
        <v>7667959.1836734693</v>
      </c>
      <c r="F10">
        <v>7546230</v>
      </c>
      <c r="G10">
        <v>7289854.3689320404</v>
      </c>
      <c r="H10">
        <v>75222.929936305722</v>
      </c>
      <c r="I10">
        <v>71479.452054794529</v>
      </c>
      <c r="J10">
        <v>63376.725838264298</v>
      </c>
      <c r="K10">
        <v>979205.38720538723</v>
      </c>
      <c r="L10">
        <v>1019508.4175084175</v>
      </c>
      <c r="M10">
        <v>1024448.5049833887</v>
      </c>
      <c r="O10" s="4">
        <v>5</v>
      </c>
      <c r="P10">
        <f t="shared" si="0"/>
        <v>6356352.5275108935</v>
      </c>
      <c r="Q10">
        <f t="shared" si="1"/>
        <v>7501347.8508685036</v>
      </c>
      <c r="R10">
        <f t="shared" si="2"/>
        <v>1007720.7698990646</v>
      </c>
      <c r="S10">
        <f t="shared" si="3"/>
        <v>70026.369276454861</v>
      </c>
      <c r="T10" s="4">
        <v>5</v>
      </c>
      <c r="U10">
        <f t="shared" si="4"/>
        <v>87273.093301791872</v>
      </c>
      <c r="V10">
        <f t="shared" si="5"/>
        <v>111432.51801824429</v>
      </c>
      <c r="W10">
        <f t="shared" si="6"/>
        <v>3496.0322773893208</v>
      </c>
      <c r="X10">
        <f t="shared" si="7"/>
        <v>14328.833445076665</v>
      </c>
    </row>
    <row r="11" spans="1:24">
      <c r="A11" s="6">
        <v>0.25</v>
      </c>
      <c r="B11">
        <v>5618810.4838709682</v>
      </c>
      <c r="C11">
        <v>5889217.5732217571</v>
      </c>
      <c r="D11">
        <v>5989482.7586206896</v>
      </c>
      <c r="E11">
        <v>7415486.4864864871</v>
      </c>
      <c r="F11">
        <v>7072629.3103448283</v>
      </c>
      <c r="G11">
        <v>6786727.2727272725</v>
      </c>
      <c r="H11">
        <v>24252.236135957068</v>
      </c>
      <c r="I11">
        <v>27315.236427320491</v>
      </c>
      <c r="J11">
        <v>27771.95945945946</v>
      </c>
      <c r="K11">
        <v>351481.57894736843</v>
      </c>
      <c r="L11">
        <v>324118.68686868687</v>
      </c>
      <c r="M11">
        <v>348645.6043956044</v>
      </c>
      <c r="O11" s="4">
        <v>6</v>
      </c>
      <c r="P11">
        <f t="shared" si="0"/>
        <v>5832503.6052378053</v>
      </c>
      <c r="Q11">
        <f t="shared" si="1"/>
        <v>7091614.3565195287</v>
      </c>
      <c r="R11">
        <f t="shared" si="2"/>
        <v>341415.29007055325</v>
      </c>
      <c r="S11">
        <f t="shared" si="3"/>
        <v>26446.477340912341</v>
      </c>
      <c r="T11" s="4">
        <v>6</v>
      </c>
      <c r="U11">
        <f t="shared" si="4"/>
        <v>110697.54505016029</v>
      </c>
      <c r="V11">
        <f t="shared" si="5"/>
        <v>181755.20277327974</v>
      </c>
      <c r="W11">
        <f t="shared" si="6"/>
        <v>1105.0143032504491</v>
      </c>
      <c r="X11">
        <f t="shared" si="7"/>
        <v>8686.9643653901257</v>
      </c>
    </row>
    <row r="12" spans="1:24">
      <c r="A12" s="6">
        <v>0.29166666666666702</v>
      </c>
      <c r="B12">
        <v>4696186.6197183095</v>
      </c>
      <c r="C12">
        <v>5002411.7647058824</v>
      </c>
      <c r="D12">
        <v>5088766.2835249044</v>
      </c>
      <c r="E12">
        <v>7103104.8387096776</v>
      </c>
      <c r="F12">
        <v>6584571.4285714282</v>
      </c>
      <c r="G12">
        <v>6682895.5223880606</v>
      </c>
      <c r="H12">
        <v>13439.56043956044</v>
      </c>
      <c r="I12">
        <v>14431.616341030196</v>
      </c>
      <c r="J12">
        <v>16131.118881118882</v>
      </c>
      <c r="K12">
        <v>145981.85941043083</v>
      </c>
      <c r="L12">
        <v>146158.11965811966</v>
      </c>
      <c r="M12">
        <v>162656.10859728506</v>
      </c>
      <c r="O12" s="4">
        <v>7</v>
      </c>
      <c r="P12">
        <f t="shared" si="0"/>
        <v>4929121.5559830321</v>
      </c>
      <c r="Q12">
        <f t="shared" si="1"/>
        <v>6790190.5965563888</v>
      </c>
      <c r="R12">
        <f t="shared" si="2"/>
        <v>151598.69588861187</v>
      </c>
      <c r="S12">
        <f t="shared" si="3"/>
        <v>14667.431887236506</v>
      </c>
      <c r="T12" s="4">
        <v>7</v>
      </c>
      <c r="U12">
        <f t="shared" si="4"/>
        <v>119105.40028283632</v>
      </c>
      <c r="V12">
        <f t="shared" si="5"/>
        <v>159010.9001116913</v>
      </c>
      <c r="W12">
        <f t="shared" si="6"/>
        <v>785.88133963416351</v>
      </c>
      <c r="X12">
        <f t="shared" si="7"/>
        <v>5528.9404885015319</v>
      </c>
    </row>
    <row r="13" spans="1:24">
      <c r="A13" s="6">
        <v>0.33333333333333298</v>
      </c>
      <c r="B13">
        <v>3647950.1661129561</v>
      </c>
      <c r="C13">
        <v>3843398.6486486481</v>
      </c>
      <c r="D13">
        <v>3820856.1643835614</v>
      </c>
      <c r="E13">
        <v>5932470.5882352944</v>
      </c>
      <c r="F13">
        <v>5352165.5629139077</v>
      </c>
      <c r="G13">
        <v>5711517.0068027209</v>
      </c>
      <c r="H13">
        <v>8983.1775700934595</v>
      </c>
      <c r="I13">
        <v>8125.2268602540844</v>
      </c>
      <c r="J13">
        <v>9093.6395759717325</v>
      </c>
      <c r="K13">
        <v>49491.990846681925</v>
      </c>
      <c r="L13">
        <v>56866.108786610872</v>
      </c>
      <c r="M13">
        <v>61604.494382022473</v>
      </c>
      <c r="O13" s="4">
        <v>8</v>
      </c>
      <c r="P13">
        <f t="shared" si="0"/>
        <v>3770734.9930483885</v>
      </c>
      <c r="Q13">
        <f t="shared" si="1"/>
        <v>5665384.3859839737</v>
      </c>
      <c r="R13">
        <f t="shared" si="2"/>
        <v>55987.531338438421</v>
      </c>
      <c r="S13">
        <f t="shared" si="3"/>
        <v>8734.0146687730939</v>
      </c>
      <c r="T13" s="4">
        <v>8</v>
      </c>
      <c r="U13">
        <f t="shared" si="4"/>
        <v>61736.337742001626</v>
      </c>
      <c r="V13">
        <f t="shared" si="5"/>
        <v>169100.21154236575</v>
      </c>
      <c r="W13">
        <f t="shared" si="6"/>
        <v>306.05958599413015</v>
      </c>
      <c r="X13">
        <f t="shared" si="7"/>
        <v>3524.0653239659273</v>
      </c>
    </row>
    <row r="14" spans="1:24">
      <c r="A14" s="6">
        <v>0.35416666666666669</v>
      </c>
      <c r="B14">
        <v>3342924.0924092405</v>
      </c>
      <c r="C14">
        <v>3470668.8963210699</v>
      </c>
      <c r="D14">
        <v>3456088.7372013647</v>
      </c>
      <c r="E14">
        <v>6045242.8571428582</v>
      </c>
      <c r="F14">
        <v>5518090.3225806449</v>
      </c>
      <c r="G14">
        <v>5824540</v>
      </c>
      <c r="H14">
        <v>6039.7727272727279</v>
      </c>
      <c r="I14">
        <v>7277.0642201834871</v>
      </c>
      <c r="J14">
        <v>8401.0791366906487</v>
      </c>
      <c r="K14">
        <v>52178.403755868545</v>
      </c>
      <c r="L14">
        <v>40727.861771058313</v>
      </c>
      <c r="M14">
        <v>46798.099762470309</v>
      </c>
      <c r="O14" s="4">
        <v>9</v>
      </c>
      <c r="P14">
        <f>(B15+C15+D15)/3</f>
        <v>3098256.1775038908</v>
      </c>
      <c r="Q14">
        <f>(E15+F15+G15)/3</f>
        <v>5777363.6982570812</v>
      </c>
      <c r="R14">
        <f>(K15+L15+M15)/3</f>
        <v>36245.540409777437</v>
      </c>
      <c r="S14">
        <f>(H15+I15+J15)/3</f>
        <v>5631.6692011697496</v>
      </c>
      <c r="T14" s="4">
        <v>9</v>
      </c>
      <c r="U14">
        <f>(STDEV(B15:D15))/(SQRT(COUNT(B15:D15)))</f>
        <v>11830.879704967934</v>
      </c>
      <c r="V14">
        <f>(STDEV(E15:G15))/(SQRT(COUNT(E15:G15)))</f>
        <v>225792.70777159336</v>
      </c>
      <c r="W14">
        <f>(STDEV(H15:J15))/(SQRT(COUNT(H15:J15)))</f>
        <v>456.78935322715614</v>
      </c>
      <c r="X14">
        <f>(STDEV(K15:M15))/(SQRT(COUNT(K15:M15)))</f>
        <v>1834.4384099956183</v>
      </c>
    </row>
    <row r="15" spans="1:24">
      <c r="A15" s="6">
        <v>0.375</v>
      </c>
      <c r="B15">
        <v>3079043.0463576154</v>
      </c>
      <c r="C15">
        <v>3095902.3569023563</v>
      </c>
      <c r="D15">
        <v>3119823.1292517004</v>
      </c>
      <c r="E15">
        <v>6135486.1111111119</v>
      </c>
      <c r="F15">
        <v>5360062.5</v>
      </c>
      <c r="G15">
        <v>5836542.4836601308</v>
      </c>
      <c r="H15">
        <v>5895.9537572254349</v>
      </c>
      <c r="I15">
        <v>4742.173112338859</v>
      </c>
      <c r="J15">
        <v>6256.880733944955</v>
      </c>
      <c r="K15">
        <v>38163.069544364509</v>
      </c>
      <c r="L15">
        <v>37995.614035087718</v>
      </c>
      <c r="M15">
        <v>32577.937649880096</v>
      </c>
      <c r="O15" s="4">
        <v>10</v>
      </c>
      <c r="P15">
        <f>(B17+C17+D17)/3</f>
        <v>2331117.3151731752</v>
      </c>
      <c r="Q15">
        <f>(E17+F17+G17)/3</f>
        <v>5418630.3607396847</v>
      </c>
      <c r="R15">
        <f>(K17+L17+M17)/3</f>
        <v>29745.37125326059</v>
      </c>
      <c r="S15">
        <f>(H17+I17+J17)/3</f>
        <v>5674.8283796473042</v>
      </c>
      <c r="T15" s="4">
        <v>10</v>
      </c>
      <c r="U15">
        <f>(STDEV(B17:D17))/(SQRT(COUNT(B17:D17)))</f>
        <v>7934.4798611615888</v>
      </c>
      <c r="V15">
        <f>(STDEV(E17:G17))/(SQRT(COUNT(E17:G17)))</f>
        <v>113376.11069440869</v>
      </c>
      <c r="W15">
        <f>(STDEV(H17:J17))/(SQRT(COUNT(H17:J17)))</f>
        <v>803.97354669824233</v>
      </c>
      <c r="X15">
        <f>(STDEV(K17:M17))/(SQRT(COUNT(K17:M17)))</f>
        <v>1461.0810741599062</v>
      </c>
    </row>
    <row r="16" spans="1:24">
      <c r="A16" s="6">
        <v>0.39583333333333331</v>
      </c>
      <c r="B16">
        <v>2658750.8305647834</v>
      </c>
      <c r="C16">
        <v>2678580.5369127514</v>
      </c>
      <c r="D16">
        <v>2720915.2542372877</v>
      </c>
      <c r="E16">
        <v>5976405.4054054059</v>
      </c>
      <c r="F16">
        <v>5316420.7317073168</v>
      </c>
      <c r="G16">
        <v>5601012.738853503</v>
      </c>
      <c r="H16">
        <v>4607.4218750000009</v>
      </c>
      <c r="I16">
        <v>4063.6704119850192</v>
      </c>
      <c r="J16">
        <v>8085.501858736061</v>
      </c>
      <c r="K16">
        <v>36591.78743961353</v>
      </c>
      <c r="L16">
        <v>28412.121212121208</v>
      </c>
      <c r="M16">
        <v>36084.367245657566</v>
      </c>
    </row>
    <row r="17" spans="1:24">
      <c r="A17" s="6">
        <v>0.41666666666666669</v>
      </c>
      <c r="B17">
        <v>2328378.289473684</v>
      </c>
      <c r="C17">
        <v>2318950.1661129566</v>
      </c>
      <c r="D17">
        <v>2346023.4899328854</v>
      </c>
      <c r="E17">
        <v>5615339.8692810461</v>
      </c>
      <c r="F17">
        <v>5222595.2380952388</v>
      </c>
      <c r="G17">
        <v>5417955.9748427672</v>
      </c>
      <c r="H17">
        <v>4413.04347826087</v>
      </c>
      <c r="I17">
        <v>7168.8804554079707</v>
      </c>
      <c r="J17">
        <v>5442.5612052730703</v>
      </c>
      <c r="K17">
        <v>27882.506527415142</v>
      </c>
      <c r="L17">
        <v>32626.566416040099</v>
      </c>
      <c r="M17">
        <v>28727.040816326531</v>
      </c>
    </row>
    <row r="18" spans="1:24">
      <c r="A18" s="6">
        <v>0.4375</v>
      </c>
      <c r="B18">
        <v>1912841.935483871</v>
      </c>
      <c r="C18">
        <v>1959849.6732026143</v>
      </c>
      <c r="D18">
        <v>1966134.8684210523</v>
      </c>
      <c r="E18">
        <v>5481528.6624203818</v>
      </c>
      <c r="F18">
        <v>4979401.162790698</v>
      </c>
      <c r="G18">
        <v>5480136.6459627328</v>
      </c>
      <c r="H18">
        <v>4622.7180527383362</v>
      </c>
      <c r="I18">
        <v>3422.4806201550396</v>
      </c>
      <c r="J18">
        <v>3480.5447470817126</v>
      </c>
      <c r="K18">
        <v>20765.498652291106</v>
      </c>
      <c r="L18">
        <v>19941.025641025641</v>
      </c>
      <c r="M18">
        <v>19866.492146596858</v>
      </c>
    </row>
    <row r="19" spans="1:24">
      <c r="P19" t="s">
        <v>13</v>
      </c>
      <c r="U19" t="s">
        <v>14</v>
      </c>
    </row>
    <row r="20" spans="1:24">
      <c r="P20" t="s">
        <v>17</v>
      </c>
      <c r="Q20" t="s">
        <v>16</v>
      </c>
      <c r="R20" t="s">
        <v>19</v>
      </c>
      <c r="S20" t="s">
        <v>18</v>
      </c>
      <c r="U20" t="s">
        <v>17</v>
      </c>
      <c r="V20" t="s">
        <v>16</v>
      </c>
      <c r="W20" t="s">
        <v>18</v>
      </c>
      <c r="X20" t="s">
        <v>21</v>
      </c>
    </row>
    <row r="21" spans="1:24">
      <c r="O21">
        <v>0</v>
      </c>
      <c r="P21">
        <f>P5/1000000</f>
        <v>3.5798222222222216</v>
      </c>
      <c r="Q21">
        <f>Q5/1000000</f>
        <v>3.6419832702020196</v>
      </c>
      <c r="R21">
        <f>R5/1000000</f>
        <v>3.1065834688346885</v>
      </c>
      <c r="S21">
        <f>S5/1000000</f>
        <v>2.4706245847176076</v>
      </c>
      <c r="T21">
        <v>0</v>
      </c>
      <c r="U21">
        <f>U5/1000000</f>
        <v>3.1951713182686178E-2</v>
      </c>
      <c r="V21">
        <f>V5/1000000</f>
        <v>8.802951703028683E-2</v>
      </c>
      <c r="W21">
        <f>W5/1000000</f>
        <v>4.2418676412645351E-2</v>
      </c>
      <c r="X21">
        <f>X5/1000000</f>
        <v>7.4179236549509281E-2</v>
      </c>
    </row>
    <row r="22" spans="1:24">
      <c r="O22">
        <v>1</v>
      </c>
      <c r="P22">
        <f t="shared" ref="P22:S31" si="8">P6/1000000</f>
        <v>3.2868402777777779</v>
      </c>
      <c r="Q22">
        <f t="shared" si="8"/>
        <v>6.1383754047178538</v>
      </c>
      <c r="R22">
        <f t="shared" si="8"/>
        <v>3.3540132669983413</v>
      </c>
      <c r="S22">
        <f t="shared" si="8"/>
        <v>1.7447743796109993</v>
      </c>
      <c r="T22">
        <v>1</v>
      </c>
      <c r="U22">
        <f t="shared" ref="U22:X31" si="9">U6/1000000</f>
        <v>2.9571648546578285E-2</v>
      </c>
      <c r="V22">
        <f t="shared" si="9"/>
        <v>0.10165334282070497</v>
      </c>
      <c r="W22">
        <f t="shared" si="9"/>
        <v>1.1564890996820039E-2</v>
      </c>
      <c r="X22">
        <f t="shared" si="9"/>
        <v>0.11539274595667422</v>
      </c>
    </row>
    <row r="23" spans="1:24">
      <c r="O23">
        <v>2</v>
      </c>
      <c r="P23">
        <f t="shared" si="8"/>
        <v>3.6567286549707596</v>
      </c>
      <c r="Q23">
        <f t="shared" si="8"/>
        <v>6.7830275868147361</v>
      </c>
      <c r="R23">
        <f t="shared" si="8"/>
        <v>3.5832793650793651</v>
      </c>
      <c r="S23">
        <f t="shared" si="8"/>
        <v>0.95413839434078718</v>
      </c>
      <c r="T23">
        <v>2</v>
      </c>
      <c r="U23">
        <f t="shared" si="9"/>
        <v>2.0256179805867195E-2</v>
      </c>
      <c r="V23">
        <f t="shared" si="9"/>
        <v>8.9474259437815062E-2</v>
      </c>
      <c r="W23">
        <f t="shared" si="9"/>
        <v>1.0328975915387558E-2</v>
      </c>
      <c r="X23">
        <f t="shared" si="9"/>
        <v>0.11280797218754199</v>
      </c>
    </row>
    <row r="24" spans="1:24">
      <c r="O24">
        <v>3</v>
      </c>
      <c r="P24">
        <f t="shared" si="8"/>
        <v>4.6884679032574059</v>
      </c>
      <c r="Q24">
        <f t="shared" si="8"/>
        <v>7.3089636257309945</v>
      </c>
      <c r="R24">
        <f t="shared" si="8"/>
        <v>3.5461838986409155</v>
      </c>
      <c r="S24">
        <f t="shared" si="8"/>
        <v>0.48767392074062471</v>
      </c>
      <c r="T24">
        <v>3</v>
      </c>
      <c r="U24">
        <f t="shared" si="9"/>
        <v>3.0613913593889354E-2</v>
      </c>
      <c r="V24">
        <f t="shared" si="9"/>
        <v>0.16863601333249703</v>
      </c>
      <c r="W24">
        <f t="shared" si="9"/>
        <v>1.3910828743195365E-2</v>
      </c>
      <c r="X24">
        <f t="shared" si="9"/>
        <v>0.1134407452765919</v>
      </c>
    </row>
    <row r="25" spans="1:24">
      <c r="O25">
        <v>4</v>
      </c>
      <c r="P25">
        <f t="shared" si="8"/>
        <v>5.8754250479186139</v>
      </c>
      <c r="Q25">
        <f t="shared" si="8"/>
        <v>7.8624426175289406</v>
      </c>
      <c r="R25">
        <f t="shared" si="8"/>
        <v>2.4908145008159024</v>
      </c>
      <c r="S25">
        <f t="shared" si="8"/>
        <v>0.23409631758566868</v>
      </c>
      <c r="T25">
        <v>4</v>
      </c>
      <c r="U25">
        <f t="shared" si="9"/>
        <v>2.5230988257481223E-2</v>
      </c>
      <c r="V25">
        <f t="shared" si="9"/>
        <v>6.0206425837628003E-2</v>
      </c>
      <c r="W25">
        <f t="shared" si="9"/>
        <v>5.618099708336835E-3</v>
      </c>
      <c r="X25">
        <f t="shared" si="9"/>
        <v>4.6048755157693057E-2</v>
      </c>
    </row>
    <row r="26" spans="1:24">
      <c r="O26">
        <v>5</v>
      </c>
      <c r="P26">
        <f t="shared" si="8"/>
        <v>6.3563525275108939</v>
      </c>
      <c r="Q26">
        <f t="shared" si="8"/>
        <v>7.5013478508685036</v>
      </c>
      <c r="R26">
        <f t="shared" si="8"/>
        <v>1.0077207698990645</v>
      </c>
      <c r="S26">
        <f t="shared" si="8"/>
        <v>7.0026369276454864E-2</v>
      </c>
      <c r="T26">
        <v>5</v>
      </c>
      <c r="U26">
        <f t="shared" si="9"/>
        <v>8.7273093301791879E-2</v>
      </c>
      <c r="V26">
        <f t="shared" si="9"/>
        <v>0.11143251801824429</v>
      </c>
      <c r="W26">
        <f t="shared" si="9"/>
        <v>3.4960322773893208E-3</v>
      </c>
      <c r="X26">
        <f t="shared" si="9"/>
        <v>1.4328833445076666E-2</v>
      </c>
    </row>
    <row r="27" spans="1:24">
      <c r="O27">
        <v>6</v>
      </c>
      <c r="P27">
        <f t="shared" si="8"/>
        <v>5.8325036052378056</v>
      </c>
      <c r="Q27">
        <f t="shared" si="8"/>
        <v>7.0916143565195284</v>
      </c>
      <c r="R27">
        <f t="shared" si="8"/>
        <v>0.34141529007055327</v>
      </c>
      <c r="S27">
        <f t="shared" si="8"/>
        <v>2.644647734091234E-2</v>
      </c>
      <c r="T27">
        <v>6</v>
      </c>
      <c r="U27">
        <f t="shared" si="9"/>
        <v>0.11069754505016029</v>
      </c>
      <c r="V27">
        <f t="shared" si="9"/>
        <v>0.18175520277327975</v>
      </c>
      <c r="W27">
        <f t="shared" si="9"/>
        <v>1.1050143032504491E-3</v>
      </c>
      <c r="X27">
        <f t="shared" si="9"/>
        <v>8.6869643653901263E-3</v>
      </c>
    </row>
    <row r="28" spans="1:24">
      <c r="O28">
        <v>7</v>
      </c>
      <c r="P28">
        <f t="shared" si="8"/>
        <v>4.9291215559830324</v>
      </c>
      <c r="Q28">
        <f t="shared" si="8"/>
        <v>6.7901905965563891</v>
      </c>
      <c r="R28">
        <f t="shared" si="8"/>
        <v>0.15159869588861186</v>
      </c>
      <c r="S28">
        <f t="shared" si="8"/>
        <v>1.4667431887236506E-2</v>
      </c>
      <c r="T28">
        <v>7</v>
      </c>
      <c r="U28">
        <f t="shared" si="9"/>
        <v>0.11910540028283631</v>
      </c>
      <c r="V28">
        <f t="shared" si="9"/>
        <v>0.15901090011169131</v>
      </c>
      <c r="W28">
        <f t="shared" si="9"/>
        <v>7.8588133963416356E-4</v>
      </c>
      <c r="X28">
        <f t="shared" si="9"/>
        <v>5.5289404885015322E-3</v>
      </c>
    </row>
    <row r="29" spans="1:24">
      <c r="O29">
        <v>8</v>
      </c>
      <c r="P29">
        <f t="shared" si="8"/>
        <v>3.7707349930483884</v>
      </c>
      <c r="Q29">
        <f t="shared" si="8"/>
        <v>5.6653843859839741</v>
      </c>
      <c r="R29">
        <f t="shared" si="8"/>
        <v>5.5987531338438423E-2</v>
      </c>
      <c r="S29">
        <f t="shared" si="8"/>
        <v>8.7340146687730942E-3</v>
      </c>
      <c r="T29">
        <v>8</v>
      </c>
      <c r="U29">
        <f t="shared" si="9"/>
        <v>6.1736337742001629E-2</v>
      </c>
      <c r="V29">
        <f t="shared" si="9"/>
        <v>0.16910021154236576</v>
      </c>
      <c r="W29">
        <f t="shared" si="9"/>
        <v>3.0605958599413014E-4</v>
      </c>
      <c r="X29">
        <f t="shared" si="9"/>
        <v>3.5240653239659273E-3</v>
      </c>
    </row>
    <row r="30" spans="1:24">
      <c r="O30">
        <v>9</v>
      </c>
      <c r="P30">
        <f t="shared" si="8"/>
        <v>3.0982561775038908</v>
      </c>
      <c r="Q30">
        <f t="shared" si="8"/>
        <v>5.7773636982570808</v>
      </c>
      <c r="R30">
        <f t="shared" si="8"/>
        <v>3.6245540409777434E-2</v>
      </c>
      <c r="S30">
        <f t="shared" si="8"/>
        <v>5.6316692011697499E-3</v>
      </c>
      <c r="T30">
        <v>9</v>
      </c>
      <c r="U30">
        <f t="shared" si="9"/>
        <v>1.1830879704967934E-2</v>
      </c>
      <c r="V30">
        <f t="shared" si="9"/>
        <v>0.22579270777159335</v>
      </c>
      <c r="W30">
        <f t="shared" si="9"/>
        <v>4.5678935322715616E-4</v>
      </c>
      <c r="X30">
        <f t="shared" si="9"/>
        <v>1.8344384099956183E-3</v>
      </c>
    </row>
    <row r="31" spans="1:24">
      <c r="O31">
        <v>10</v>
      </c>
      <c r="P31">
        <f t="shared" si="8"/>
        <v>2.331117315173175</v>
      </c>
      <c r="Q31">
        <f t="shared" si="8"/>
        <v>5.4186303607396846</v>
      </c>
      <c r="R31">
        <f t="shared" si="8"/>
        <v>2.9745371253260589E-2</v>
      </c>
      <c r="S31">
        <f t="shared" si="8"/>
        <v>5.6748283796473039E-3</v>
      </c>
      <c r="T31">
        <v>10</v>
      </c>
      <c r="U31">
        <f t="shared" si="9"/>
        <v>7.9344798611615894E-3</v>
      </c>
      <c r="V31">
        <f t="shared" si="9"/>
        <v>0.1133761106944087</v>
      </c>
      <c r="W31">
        <f t="shared" si="9"/>
        <v>8.0397354669824238E-4</v>
      </c>
      <c r="X31">
        <f t="shared" si="9"/>
        <v>1.4610810741599062E-3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"/>
  <sheetViews>
    <sheetView workbookViewId="0">
      <selection activeCell="G25" sqref="G25"/>
    </sheetView>
  </sheetViews>
  <sheetFormatPr defaultRowHeight="15"/>
  <sheetData>
    <row r="1" spans="1:24">
      <c r="A1" t="s">
        <v>20</v>
      </c>
    </row>
    <row r="2" spans="1:24" ht="3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 t="s">
        <v>13</v>
      </c>
      <c r="U2" s="5" t="s">
        <v>14</v>
      </c>
    </row>
    <row r="3" spans="1:24">
      <c r="A3" t="s">
        <v>15</v>
      </c>
      <c r="B3" t="s">
        <v>16</v>
      </c>
      <c r="C3" t="s">
        <v>16</v>
      </c>
      <c r="D3" t="s">
        <v>16</v>
      </c>
      <c r="E3" t="s">
        <v>17</v>
      </c>
      <c r="F3" t="s">
        <v>17</v>
      </c>
      <c r="G3" t="s">
        <v>17</v>
      </c>
      <c r="H3" t="s">
        <v>18</v>
      </c>
      <c r="I3" t="s">
        <v>18</v>
      </c>
      <c r="J3" t="s">
        <v>18</v>
      </c>
      <c r="K3" t="s">
        <v>19</v>
      </c>
      <c r="L3" t="s">
        <v>19</v>
      </c>
      <c r="M3" t="s">
        <v>19</v>
      </c>
      <c r="P3" t="s">
        <v>17</v>
      </c>
      <c r="Q3" t="s">
        <v>16</v>
      </c>
      <c r="R3" t="s">
        <v>19</v>
      </c>
      <c r="S3" t="s">
        <v>18</v>
      </c>
      <c r="U3" t="s">
        <v>17</v>
      </c>
      <c r="V3" t="s">
        <v>16</v>
      </c>
      <c r="W3" t="s">
        <v>18</v>
      </c>
      <c r="X3" t="s">
        <v>21</v>
      </c>
    </row>
    <row r="4" spans="1:24">
      <c r="A4" s="6">
        <v>0</v>
      </c>
      <c r="B4">
        <v>3636366.666666666</v>
      </c>
      <c r="C4">
        <v>3525766.666666666</v>
      </c>
      <c r="D4">
        <v>3577333.3333333326</v>
      </c>
      <c r="E4">
        <v>3770718.7499999991</v>
      </c>
      <c r="F4">
        <v>3681624.9999999991</v>
      </c>
      <c r="G4">
        <v>3473606.060606061</v>
      </c>
      <c r="H4">
        <v>2543214.2857142854</v>
      </c>
      <c r="I4">
        <v>2472357.1428571427</v>
      </c>
      <c r="J4">
        <v>2396302.3255813951</v>
      </c>
      <c r="K4">
        <v>3253600</v>
      </c>
      <c r="L4">
        <v>3050317.0731707318</v>
      </c>
      <c r="M4">
        <v>3015833.333333333</v>
      </c>
      <c r="O4" s="4">
        <v>0</v>
      </c>
      <c r="P4">
        <f t="shared" ref="P4:P12" si="0">(B4+C4+D4)/3</f>
        <v>3579822.2222222215</v>
      </c>
      <c r="Q4">
        <f t="shared" ref="Q4:Q12" si="1">(E4+F4+G4)/3</f>
        <v>3641983.2702020197</v>
      </c>
      <c r="R4">
        <f t="shared" ref="R4:R12" si="2">(K4+L4+M4)/3</f>
        <v>3106583.4688346884</v>
      </c>
      <c r="S4">
        <f t="shared" ref="S4:S12" si="3">(H4+I4+J4)/3</f>
        <v>2470624.5847176076</v>
      </c>
      <c r="T4" s="4">
        <v>0</v>
      </c>
      <c r="U4">
        <f t="shared" ref="U4:U12" si="4">(STDEV(B4:D4))/(SQRT(COUNT(B4:D4)))</f>
        <v>31951.713182686181</v>
      </c>
      <c r="V4">
        <f t="shared" ref="V4:V12" si="5">(STDEV(E4:G4))/(SQRT(COUNT(E4:G4)))</f>
        <v>88029.517030286836</v>
      </c>
      <c r="W4">
        <f t="shared" ref="W4:W12" si="6">(STDEV(H4:J4))/(SQRT(COUNT(H4:J4)))</f>
        <v>42418.676412645349</v>
      </c>
      <c r="X4">
        <f t="shared" ref="X4:X12" si="7">(STDEV(K4:M4))/(SQRT(COUNT(K4:M4)))</f>
        <v>74179.236549509282</v>
      </c>
    </row>
    <row r="5" spans="1:24">
      <c r="A5" s="6">
        <v>4.1666666666666664E-2</v>
      </c>
      <c r="B5">
        <v>3235791.666666667</v>
      </c>
      <c r="C5">
        <v>3338229.166666667</v>
      </c>
      <c r="D5">
        <v>3286500.0000000005</v>
      </c>
      <c r="E5">
        <v>6145319.1489361692</v>
      </c>
      <c r="F5">
        <v>6310869.5652173907</v>
      </c>
      <c r="G5">
        <v>5958937.5000000009</v>
      </c>
      <c r="H5">
        <v>1722366.1971830984</v>
      </c>
      <c r="I5">
        <v>1760942.857142857</v>
      </c>
      <c r="J5">
        <v>1751014.0845070421</v>
      </c>
      <c r="K5">
        <v>3565575.7575757573</v>
      </c>
      <c r="L5">
        <v>3168373.1343283579</v>
      </c>
      <c r="M5">
        <v>3328090.9090909087</v>
      </c>
      <c r="O5" s="4">
        <v>1</v>
      </c>
      <c r="P5">
        <f t="shared" si="0"/>
        <v>3286840.277777778</v>
      </c>
      <c r="Q5">
        <f t="shared" si="1"/>
        <v>6138375.4047178542</v>
      </c>
      <c r="R5">
        <f t="shared" si="2"/>
        <v>3354013.2669983413</v>
      </c>
      <c r="S5">
        <f t="shared" si="3"/>
        <v>1744774.3796109993</v>
      </c>
      <c r="T5" s="4">
        <v>1</v>
      </c>
      <c r="U5">
        <f t="shared" si="4"/>
        <v>29571.648546578286</v>
      </c>
      <c r="V5">
        <f t="shared" si="5"/>
        <v>101653.34282070497</v>
      </c>
      <c r="W5">
        <f t="shared" si="6"/>
        <v>11564.890996820039</v>
      </c>
      <c r="X5">
        <f t="shared" si="7"/>
        <v>115392.74595667422</v>
      </c>
    </row>
    <row r="6" spans="1:24">
      <c r="A6" s="6">
        <v>8.3333333333333329E-2</v>
      </c>
      <c r="B6">
        <v>3653052.631578947</v>
      </c>
      <c r="C6">
        <v>3623626.666666666</v>
      </c>
      <c r="D6">
        <v>3693506.666666666</v>
      </c>
      <c r="E6">
        <v>6959131.1475409828</v>
      </c>
      <c r="F6">
        <v>6667451.6129032252</v>
      </c>
      <c r="G6">
        <v>6722499.9999999991</v>
      </c>
      <c r="H6">
        <v>974406.779661017</v>
      </c>
      <c r="I6">
        <v>940546.21848739497</v>
      </c>
      <c r="J6">
        <v>947462.18487394962</v>
      </c>
      <c r="K6">
        <v>3783142.8571428568</v>
      </c>
      <c r="L6">
        <v>3392695.2380952379</v>
      </c>
      <c r="M6">
        <v>3574000</v>
      </c>
      <c r="O6" s="4">
        <v>2</v>
      </c>
      <c r="P6">
        <f t="shared" si="0"/>
        <v>3656728.6549707595</v>
      </c>
      <c r="Q6">
        <f t="shared" si="1"/>
        <v>6783027.586814736</v>
      </c>
      <c r="R6">
        <f t="shared" si="2"/>
        <v>3583279.3650793652</v>
      </c>
      <c r="S6">
        <f t="shared" si="3"/>
        <v>954138.3943407872</v>
      </c>
      <c r="T6" s="4">
        <v>2</v>
      </c>
      <c r="U6">
        <f t="shared" si="4"/>
        <v>20256.179805867196</v>
      </c>
      <c r="V6">
        <f t="shared" si="5"/>
        <v>89474.259437815068</v>
      </c>
      <c r="W6">
        <f t="shared" si="6"/>
        <v>10328.975915387558</v>
      </c>
      <c r="X6">
        <f t="shared" si="7"/>
        <v>112807.97218754199</v>
      </c>
    </row>
    <row r="7" spans="1:24">
      <c r="A7" s="6">
        <v>0.125</v>
      </c>
      <c r="B7">
        <v>4731675.4385964917</v>
      </c>
      <c r="C7">
        <v>4704433.6283185845</v>
      </c>
      <c r="D7">
        <v>4629294.6428571437</v>
      </c>
      <c r="E7">
        <v>7609749.9999999991</v>
      </c>
      <c r="F7">
        <v>7026434.2105263146</v>
      </c>
      <c r="G7">
        <v>7290706.666666666</v>
      </c>
      <c r="H7">
        <v>514336.63366336632</v>
      </c>
      <c r="I7">
        <v>481224.29906542052</v>
      </c>
      <c r="J7">
        <v>467460.82949308748</v>
      </c>
      <c r="K7">
        <v>3723648.2758620684</v>
      </c>
      <c r="L7">
        <v>3579869.8630136983</v>
      </c>
      <c r="M7">
        <v>3335033.5570469801</v>
      </c>
      <c r="O7" s="4">
        <v>3</v>
      </c>
      <c r="P7">
        <f t="shared" si="0"/>
        <v>4688467.9032574063</v>
      </c>
      <c r="Q7">
        <f t="shared" si="1"/>
        <v>7308963.6257309942</v>
      </c>
      <c r="R7">
        <f t="shared" si="2"/>
        <v>3546183.8986409158</v>
      </c>
      <c r="S7">
        <f t="shared" si="3"/>
        <v>487673.92074062472</v>
      </c>
      <c r="T7" s="4">
        <v>3</v>
      </c>
      <c r="U7">
        <f t="shared" si="4"/>
        <v>30613.913593889352</v>
      </c>
      <c r="V7">
        <f t="shared" si="5"/>
        <v>168636.01333249704</v>
      </c>
      <c r="W7">
        <f t="shared" si="6"/>
        <v>13910.828743195365</v>
      </c>
      <c r="X7">
        <f t="shared" si="7"/>
        <v>113440.7452765919</v>
      </c>
    </row>
    <row r="8" spans="1:24">
      <c r="A8" s="6">
        <v>0.16666666666666666</v>
      </c>
      <c r="B8">
        <v>5830631.578947369</v>
      </c>
      <c r="C8">
        <v>5877697.9865771811</v>
      </c>
      <c r="D8">
        <v>5917945.5782312928</v>
      </c>
      <c r="E8">
        <v>7976433.7349397596</v>
      </c>
      <c r="F8">
        <v>7771847.0588235306</v>
      </c>
      <c r="G8">
        <v>7839047.0588235306</v>
      </c>
      <c r="H8">
        <v>241564.0243902439</v>
      </c>
      <c r="I8">
        <v>223091.69054441259</v>
      </c>
      <c r="J8">
        <v>237633.23782234956</v>
      </c>
      <c r="K8">
        <v>2566249.9999999995</v>
      </c>
      <c r="L8">
        <v>2498852.3809523806</v>
      </c>
      <c r="M8">
        <v>2407341.121495327</v>
      </c>
      <c r="O8" s="4">
        <v>4</v>
      </c>
      <c r="P8">
        <f t="shared" si="0"/>
        <v>5875425.047918614</v>
      </c>
      <c r="Q8">
        <f t="shared" si="1"/>
        <v>7862442.6175289406</v>
      </c>
      <c r="R8">
        <f t="shared" si="2"/>
        <v>2490814.5008159024</v>
      </c>
      <c r="S8">
        <f t="shared" si="3"/>
        <v>234096.31758566867</v>
      </c>
      <c r="T8" s="4">
        <v>4</v>
      </c>
      <c r="U8">
        <f t="shared" si="4"/>
        <v>25230.988257481222</v>
      </c>
      <c r="V8">
        <f t="shared" si="5"/>
        <v>60206.425837628005</v>
      </c>
      <c r="W8">
        <f t="shared" si="6"/>
        <v>5618.0997083368347</v>
      </c>
      <c r="X8">
        <f t="shared" si="7"/>
        <v>46048.755157693056</v>
      </c>
    </row>
    <row r="9" spans="1:24">
      <c r="A9" s="6">
        <v>0.20833333333333334</v>
      </c>
      <c r="B9">
        <v>6185900.4975124383</v>
      </c>
      <c r="C9">
        <v>6409030.769230769</v>
      </c>
      <c r="D9">
        <v>6474126.3157894732</v>
      </c>
      <c r="E9">
        <v>7667959.1836734693</v>
      </c>
      <c r="F9">
        <v>7546230</v>
      </c>
      <c r="G9">
        <v>7289854.3689320404</v>
      </c>
      <c r="H9">
        <v>75222.929936305722</v>
      </c>
      <c r="I9">
        <v>71479.452054794529</v>
      </c>
      <c r="J9">
        <v>63376.725838264298</v>
      </c>
      <c r="K9">
        <v>979205.38720538723</v>
      </c>
      <c r="L9">
        <v>1019508.4175084175</v>
      </c>
      <c r="M9">
        <v>1024448.5049833887</v>
      </c>
      <c r="O9" s="4">
        <v>5</v>
      </c>
      <c r="P9">
        <f t="shared" si="0"/>
        <v>6356352.5275108935</v>
      </c>
      <c r="Q9">
        <f t="shared" si="1"/>
        <v>7501347.8508685036</v>
      </c>
      <c r="R9">
        <f t="shared" si="2"/>
        <v>1007720.7698990646</v>
      </c>
      <c r="S9">
        <f t="shared" si="3"/>
        <v>70026.369276454861</v>
      </c>
      <c r="T9" s="4">
        <v>5</v>
      </c>
      <c r="U9">
        <f t="shared" si="4"/>
        <v>87273.093301791872</v>
      </c>
      <c r="V9">
        <f t="shared" si="5"/>
        <v>111432.51801824429</v>
      </c>
      <c r="W9">
        <f t="shared" si="6"/>
        <v>3496.0322773893208</v>
      </c>
      <c r="X9">
        <f t="shared" si="7"/>
        <v>14328.833445076665</v>
      </c>
    </row>
    <row r="10" spans="1:24">
      <c r="A10" s="6">
        <v>0.25</v>
      </c>
      <c r="B10">
        <v>5618810.4838709682</v>
      </c>
      <c r="C10">
        <v>5889217.5732217571</v>
      </c>
      <c r="D10">
        <v>5989482.7586206896</v>
      </c>
      <c r="E10">
        <v>7415486.4864864871</v>
      </c>
      <c r="F10">
        <v>7072629.3103448283</v>
      </c>
      <c r="G10">
        <v>6786727.2727272725</v>
      </c>
      <c r="H10">
        <v>24252.236135957068</v>
      </c>
      <c r="I10">
        <v>27315.236427320491</v>
      </c>
      <c r="J10">
        <v>27771.95945945946</v>
      </c>
      <c r="K10">
        <v>351481.57894736843</v>
      </c>
      <c r="L10">
        <v>324118.68686868687</v>
      </c>
      <c r="M10">
        <v>348645.6043956044</v>
      </c>
      <c r="O10" s="4">
        <v>6</v>
      </c>
      <c r="P10">
        <f t="shared" si="0"/>
        <v>5832503.6052378053</v>
      </c>
      <c r="Q10">
        <f t="shared" si="1"/>
        <v>7091614.3565195287</v>
      </c>
      <c r="R10">
        <f t="shared" si="2"/>
        <v>341415.29007055325</v>
      </c>
      <c r="S10">
        <f t="shared" si="3"/>
        <v>26446.477340912341</v>
      </c>
      <c r="T10" s="4">
        <v>6</v>
      </c>
      <c r="U10">
        <f t="shared" si="4"/>
        <v>110697.54505016029</v>
      </c>
      <c r="V10">
        <f t="shared" si="5"/>
        <v>181755.20277327974</v>
      </c>
      <c r="W10">
        <f t="shared" si="6"/>
        <v>1105.0143032504491</v>
      </c>
      <c r="X10">
        <f t="shared" si="7"/>
        <v>8686.9643653901257</v>
      </c>
    </row>
    <row r="11" spans="1:24">
      <c r="A11" s="6">
        <v>0.29166666666666702</v>
      </c>
      <c r="B11">
        <v>4696186.6197183095</v>
      </c>
      <c r="C11">
        <v>5002411.7647058824</v>
      </c>
      <c r="D11">
        <v>5088766.2835249044</v>
      </c>
      <c r="E11">
        <v>7103104.8387096776</v>
      </c>
      <c r="F11">
        <v>6584571.4285714282</v>
      </c>
      <c r="G11">
        <v>6682895.5223880606</v>
      </c>
      <c r="H11">
        <v>13439.56043956044</v>
      </c>
      <c r="I11">
        <v>14431.616341030196</v>
      </c>
      <c r="J11">
        <v>16131.118881118882</v>
      </c>
      <c r="K11">
        <v>145981.85941043083</v>
      </c>
      <c r="L11">
        <v>146158.11965811966</v>
      </c>
      <c r="M11">
        <v>162656.10859728506</v>
      </c>
      <c r="O11" s="4">
        <v>7</v>
      </c>
      <c r="P11">
        <f t="shared" si="0"/>
        <v>4929121.5559830321</v>
      </c>
      <c r="Q11">
        <f t="shared" si="1"/>
        <v>6790190.5965563888</v>
      </c>
      <c r="R11">
        <f t="shared" si="2"/>
        <v>151598.69588861187</v>
      </c>
      <c r="S11">
        <f t="shared" si="3"/>
        <v>14667.431887236506</v>
      </c>
      <c r="T11" s="4">
        <v>7</v>
      </c>
      <c r="U11">
        <f t="shared" si="4"/>
        <v>119105.40028283632</v>
      </c>
      <c r="V11">
        <f t="shared" si="5"/>
        <v>159010.9001116913</v>
      </c>
      <c r="W11">
        <f t="shared" si="6"/>
        <v>785.88133963416351</v>
      </c>
      <c r="X11">
        <f t="shared" si="7"/>
        <v>5528.9404885015319</v>
      </c>
    </row>
    <row r="12" spans="1:24">
      <c r="A12" s="6">
        <v>0.33333333333333298</v>
      </c>
      <c r="B12">
        <v>3647950.1661129561</v>
      </c>
      <c r="C12">
        <v>3843398.6486486481</v>
      </c>
      <c r="D12">
        <v>3820856.1643835614</v>
      </c>
      <c r="E12">
        <v>5932470.5882352944</v>
      </c>
      <c r="F12">
        <v>5352165.5629139077</v>
      </c>
      <c r="G12">
        <v>5711517.0068027209</v>
      </c>
      <c r="H12">
        <v>8983.1775700934595</v>
      </c>
      <c r="I12">
        <v>8125.2268602540844</v>
      </c>
      <c r="J12">
        <v>9093.6395759717325</v>
      </c>
      <c r="K12">
        <v>49491.990846681925</v>
      </c>
      <c r="L12">
        <v>56866.108786610872</v>
      </c>
      <c r="M12">
        <v>61604.494382022473</v>
      </c>
      <c r="O12" s="4">
        <v>8</v>
      </c>
      <c r="P12">
        <f t="shared" si="0"/>
        <v>3770734.9930483885</v>
      </c>
      <c r="Q12">
        <f t="shared" si="1"/>
        <v>5665384.3859839737</v>
      </c>
      <c r="R12">
        <f t="shared" si="2"/>
        <v>55987.531338438421</v>
      </c>
      <c r="S12">
        <f t="shared" si="3"/>
        <v>8734.0146687730939</v>
      </c>
      <c r="T12" s="4">
        <v>8</v>
      </c>
      <c r="U12">
        <f t="shared" si="4"/>
        <v>61736.337742001626</v>
      </c>
      <c r="V12">
        <f t="shared" si="5"/>
        <v>169100.21154236575</v>
      </c>
      <c r="W12">
        <f t="shared" si="6"/>
        <v>306.05958599413015</v>
      </c>
      <c r="X12">
        <f t="shared" si="7"/>
        <v>3524.0653239659273</v>
      </c>
    </row>
    <row r="13" spans="1:24">
      <c r="A13" s="6">
        <v>0.35416666666666669</v>
      </c>
      <c r="B13">
        <v>3342924.0924092405</v>
      </c>
      <c r="C13">
        <v>3470668.8963210699</v>
      </c>
      <c r="D13">
        <v>3456088.7372013647</v>
      </c>
      <c r="E13">
        <v>6045242.8571428582</v>
      </c>
      <c r="F13">
        <v>5518090.3225806449</v>
      </c>
      <c r="G13">
        <v>5824540</v>
      </c>
      <c r="H13">
        <v>6039.7727272727279</v>
      </c>
      <c r="I13">
        <v>7277.0642201834871</v>
      </c>
      <c r="J13">
        <v>8401.0791366906487</v>
      </c>
      <c r="K13">
        <v>52178.403755868545</v>
      </c>
      <c r="L13">
        <v>40727.861771058313</v>
      </c>
      <c r="M13">
        <v>46798.099762470309</v>
      </c>
      <c r="O13" s="4">
        <v>9</v>
      </c>
      <c r="P13">
        <f>(B14+C14+D14)/3</f>
        <v>3098256.1775038908</v>
      </c>
      <c r="Q13">
        <f>(E14+F14+G14)/3</f>
        <v>5777363.6982570812</v>
      </c>
      <c r="R13">
        <f>(K14+L14+M14)/3</f>
        <v>36245.540409777437</v>
      </c>
      <c r="S13">
        <f>(H14+I14+J14)/3</f>
        <v>5631.6692011697496</v>
      </c>
      <c r="T13" s="4">
        <v>9</v>
      </c>
      <c r="U13">
        <f>(STDEV(B14:D14))/(SQRT(COUNT(B14:D14)))</f>
        <v>11830.879704967934</v>
      </c>
      <c r="V13">
        <f>(STDEV(E14:G14))/(SQRT(COUNT(E14:G14)))</f>
        <v>225792.70777159336</v>
      </c>
      <c r="W13">
        <f>(STDEV(H14:J14))/(SQRT(COUNT(H14:J14)))</f>
        <v>456.78935322715614</v>
      </c>
      <c r="X13">
        <f>(STDEV(K14:M14))/(SQRT(COUNT(K14:M14)))</f>
        <v>1834.4384099956183</v>
      </c>
    </row>
    <row r="14" spans="1:24">
      <c r="A14" s="6">
        <v>0.375</v>
      </c>
      <c r="B14">
        <v>3079043.0463576154</v>
      </c>
      <c r="C14">
        <v>3095902.3569023563</v>
      </c>
      <c r="D14">
        <v>3119823.1292517004</v>
      </c>
      <c r="E14">
        <v>6135486.1111111119</v>
      </c>
      <c r="F14">
        <v>5360062.5</v>
      </c>
      <c r="G14">
        <v>5836542.4836601308</v>
      </c>
      <c r="H14">
        <v>5895.9537572254349</v>
      </c>
      <c r="I14">
        <v>4742.173112338859</v>
      </c>
      <c r="J14">
        <v>6256.880733944955</v>
      </c>
      <c r="K14">
        <v>38163.069544364509</v>
      </c>
      <c r="L14">
        <v>37995.614035087718</v>
      </c>
      <c r="M14">
        <v>32577.937649880096</v>
      </c>
      <c r="O14" s="4">
        <v>10</v>
      </c>
      <c r="P14">
        <f>(B16+C16+D16)/3</f>
        <v>2331117.3151731752</v>
      </c>
      <c r="Q14">
        <f>(E16+F16+G16)/3</f>
        <v>5418630.3607396847</v>
      </c>
      <c r="R14">
        <f>(K16+L16+M16)/3</f>
        <v>29745.37125326059</v>
      </c>
      <c r="S14">
        <f>(H16+I16+J16)/3</f>
        <v>5674.8283796473042</v>
      </c>
      <c r="T14" s="4">
        <v>10</v>
      </c>
      <c r="U14">
        <f>(STDEV(B16:D16))/(SQRT(COUNT(B16:D16)))</f>
        <v>7934.4798611615888</v>
      </c>
      <c r="V14">
        <f>(STDEV(E16:G16))/(SQRT(COUNT(E16:G16)))</f>
        <v>113376.11069440869</v>
      </c>
      <c r="W14">
        <f>(STDEV(H16:J16))/(SQRT(COUNT(H16:J16)))</f>
        <v>803.97354669824233</v>
      </c>
      <c r="X14">
        <f>(STDEV(K16:M16))/(SQRT(COUNT(K16:M16)))</f>
        <v>1461.0810741599062</v>
      </c>
    </row>
    <row r="15" spans="1:24">
      <c r="A15" s="6">
        <v>0.39583333333333331</v>
      </c>
      <c r="B15">
        <v>2658750.8305647834</v>
      </c>
      <c r="C15">
        <v>2678580.5369127514</v>
      </c>
      <c r="D15">
        <v>2720915.2542372877</v>
      </c>
      <c r="E15">
        <v>5976405.4054054059</v>
      </c>
      <c r="F15">
        <v>5316420.7317073168</v>
      </c>
      <c r="G15">
        <v>5601012.738853503</v>
      </c>
      <c r="H15">
        <v>4607.4218750000009</v>
      </c>
      <c r="I15">
        <v>4063.6704119850192</v>
      </c>
      <c r="J15">
        <v>8085.501858736061</v>
      </c>
      <c r="K15">
        <v>36591.78743961353</v>
      </c>
      <c r="L15">
        <v>28412.121212121208</v>
      </c>
      <c r="M15">
        <v>36084.367245657566</v>
      </c>
    </row>
    <row r="16" spans="1:24">
      <c r="A16" s="6">
        <v>0.41666666666666669</v>
      </c>
      <c r="B16">
        <v>2328378.289473684</v>
      </c>
      <c r="C16">
        <v>2318950.1661129566</v>
      </c>
      <c r="D16">
        <v>2346023.4899328854</v>
      </c>
      <c r="E16">
        <v>5615339.8692810461</v>
      </c>
      <c r="F16">
        <v>5222595.2380952388</v>
      </c>
      <c r="G16">
        <v>5417955.9748427672</v>
      </c>
      <c r="H16">
        <v>4413.04347826087</v>
      </c>
      <c r="I16">
        <v>7168.8804554079707</v>
      </c>
      <c r="J16">
        <v>5442.5612052730703</v>
      </c>
      <c r="K16">
        <v>27882.506527415142</v>
      </c>
      <c r="L16">
        <v>32626.566416040099</v>
      </c>
      <c r="M16">
        <v>28727.040816326531</v>
      </c>
    </row>
    <row r="17" spans="1:24">
      <c r="A17" s="6">
        <v>0.4375</v>
      </c>
      <c r="B17">
        <v>1912841.935483871</v>
      </c>
      <c r="C17">
        <v>1959849.6732026143</v>
      </c>
      <c r="D17">
        <v>1966134.8684210523</v>
      </c>
      <c r="E17">
        <v>5481528.6624203818</v>
      </c>
      <c r="F17">
        <v>4979401.162790698</v>
      </c>
      <c r="G17">
        <v>5480136.6459627328</v>
      </c>
      <c r="H17">
        <v>4622.7180527383362</v>
      </c>
      <c r="I17">
        <v>3422.4806201550396</v>
      </c>
      <c r="J17">
        <v>3480.5447470817126</v>
      </c>
      <c r="K17">
        <v>20765.498652291106</v>
      </c>
      <c r="L17">
        <v>19941.025641025641</v>
      </c>
      <c r="M17">
        <v>19866.492146596858</v>
      </c>
    </row>
    <row r="18" spans="1:24">
      <c r="P18" t="s">
        <v>13</v>
      </c>
      <c r="U18" t="s">
        <v>14</v>
      </c>
    </row>
    <row r="19" spans="1:24">
      <c r="P19" t="s">
        <v>17</v>
      </c>
      <c r="Q19" t="s">
        <v>16</v>
      </c>
      <c r="R19" t="s">
        <v>19</v>
      </c>
      <c r="S19" t="s">
        <v>18</v>
      </c>
      <c r="U19" t="s">
        <v>17</v>
      </c>
      <c r="V19" t="s">
        <v>16</v>
      </c>
      <c r="W19" t="s">
        <v>18</v>
      </c>
      <c r="X19" t="s">
        <v>21</v>
      </c>
    </row>
    <row r="20" spans="1:24">
      <c r="O20">
        <v>0</v>
      </c>
      <c r="P20">
        <f>P4/1000000</f>
        <v>3.5798222222222216</v>
      </c>
      <c r="Q20">
        <f>Q4/1000000</f>
        <v>3.6419832702020196</v>
      </c>
      <c r="R20">
        <f>R4/1000000</f>
        <v>3.1065834688346885</v>
      </c>
      <c r="S20">
        <f>S4/1000000</f>
        <v>2.4706245847176076</v>
      </c>
      <c r="T20">
        <v>0</v>
      </c>
      <c r="U20">
        <f>U4/1000000</f>
        <v>3.1951713182686178E-2</v>
      </c>
      <c r="V20">
        <f>V4/1000000</f>
        <v>8.802951703028683E-2</v>
      </c>
      <c r="W20">
        <f>W4/1000000</f>
        <v>4.2418676412645351E-2</v>
      </c>
      <c r="X20">
        <f>X4/1000000</f>
        <v>7.4179236549509281E-2</v>
      </c>
    </row>
    <row r="21" spans="1:24">
      <c r="O21">
        <v>1</v>
      </c>
      <c r="P21">
        <f t="shared" ref="P21:S30" si="8">P5/1000000</f>
        <v>3.2868402777777779</v>
      </c>
      <c r="Q21">
        <f t="shared" si="8"/>
        <v>6.1383754047178538</v>
      </c>
      <c r="R21">
        <f t="shared" si="8"/>
        <v>3.3540132669983413</v>
      </c>
      <c r="S21">
        <f t="shared" si="8"/>
        <v>1.7447743796109993</v>
      </c>
      <c r="T21">
        <v>1</v>
      </c>
      <c r="U21">
        <f t="shared" ref="U21:X30" si="9">U5/1000000</f>
        <v>2.9571648546578285E-2</v>
      </c>
      <c r="V21">
        <f t="shared" si="9"/>
        <v>0.10165334282070497</v>
      </c>
      <c r="W21">
        <f t="shared" si="9"/>
        <v>1.1564890996820039E-2</v>
      </c>
      <c r="X21">
        <f t="shared" si="9"/>
        <v>0.11539274595667422</v>
      </c>
    </row>
    <row r="22" spans="1:24">
      <c r="O22">
        <v>2</v>
      </c>
      <c r="P22">
        <f t="shared" si="8"/>
        <v>3.6567286549707596</v>
      </c>
      <c r="Q22">
        <f t="shared" si="8"/>
        <v>6.7830275868147361</v>
      </c>
      <c r="R22">
        <f t="shared" si="8"/>
        <v>3.5832793650793651</v>
      </c>
      <c r="S22">
        <f t="shared" si="8"/>
        <v>0.95413839434078718</v>
      </c>
      <c r="T22">
        <v>2</v>
      </c>
      <c r="U22">
        <f t="shared" si="9"/>
        <v>2.0256179805867195E-2</v>
      </c>
      <c r="V22">
        <f t="shared" si="9"/>
        <v>8.9474259437815062E-2</v>
      </c>
      <c r="W22">
        <f t="shared" si="9"/>
        <v>1.0328975915387558E-2</v>
      </c>
      <c r="X22">
        <f t="shared" si="9"/>
        <v>0.11280797218754199</v>
      </c>
    </row>
    <row r="23" spans="1:24">
      <c r="O23">
        <v>3</v>
      </c>
      <c r="P23">
        <f t="shared" si="8"/>
        <v>4.6884679032574059</v>
      </c>
      <c r="Q23">
        <f t="shared" si="8"/>
        <v>7.3089636257309945</v>
      </c>
      <c r="R23">
        <f t="shared" si="8"/>
        <v>3.5461838986409155</v>
      </c>
      <c r="S23">
        <f t="shared" si="8"/>
        <v>0.48767392074062471</v>
      </c>
      <c r="T23">
        <v>3</v>
      </c>
      <c r="U23">
        <f t="shared" si="9"/>
        <v>3.0613913593889354E-2</v>
      </c>
      <c r="V23">
        <f t="shared" si="9"/>
        <v>0.16863601333249703</v>
      </c>
      <c r="W23">
        <f t="shared" si="9"/>
        <v>1.3910828743195365E-2</v>
      </c>
      <c r="X23">
        <f t="shared" si="9"/>
        <v>0.1134407452765919</v>
      </c>
    </row>
    <row r="24" spans="1:24">
      <c r="O24">
        <v>4</v>
      </c>
      <c r="P24">
        <f t="shared" si="8"/>
        <v>5.8754250479186139</v>
      </c>
      <c r="Q24">
        <f t="shared" si="8"/>
        <v>7.8624426175289406</v>
      </c>
      <c r="R24">
        <f t="shared" si="8"/>
        <v>2.4908145008159024</v>
      </c>
      <c r="S24">
        <f t="shared" si="8"/>
        <v>0.23409631758566868</v>
      </c>
      <c r="T24">
        <v>4</v>
      </c>
      <c r="U24">
        <f t="shared" si="9"/>
        <v>2.5230988257481223E-2</v>
      </c>
      <c r="V24">
        <f t="shared" si="9"/>
        <v>6.0206425837628003E-2</v>
      </c>
      <c r="W24">
        <f t="shared" si="9"/>
        <v>5.618099708336835E-3</v>
      </c>
      <c r="X24">
        <f t="shared" si="9"/>
        <v>4.6048755157693057E-2</v>
      </c>
    </row>
    <row r="25" spans="1:24">
      <c r="O25">
        <v>5</v>
      </c>
      <c r="P25">
        <f t="shared" si="8"/>
        <v>6.3563525275108939</v>
      </c>
      <c r="Q25">
        <f t="shared" si="8"/>
        <v>7.5013478508685036</v>
      </c>
      <c r="R25">
        <f t="shared" si="8"/>
        <v>1.0077207698990645</v>
      </c>
      <c r="S25">
        <f t="shared" si="8"/>
        <v>7.0026369276454864E-2</v>
      </c>
      <c r="T25">
        <v>5</v>
      </c>
      <c r="U25">
        <f t="shared" si="9"/>
        <v>8.7273093301791879E-2</v>
      </c>
      <c r="V25">
        <f t="shared" si="9"/>
        <v>0.11143251801824429</v>
      </c>
      <c r="W25">
        <f t="shared" si="9"/>
        <v>3.4960322773893208E-3</v>
      </c>
      <c r="X25">
        <f t="shared" si="9"/>
        <v>1.4328833445076666E-2</v>
      </c>
    </row>
    <row r="26" spans="1:24">
      <c r="O26">
        <v>6</v>
      </c>
      <c r="P26">
        <f t="shared" si="8"/>
        <v>5.8325036052378056</v>
      </c>
      <c r="Q26">
        <f t="shared" si="8"/>
        <v>7.0916143565195284</v>
      </c>
      <c r="R26">
        <f t="shared" si="8"/>
        <v>0.34141529007055327</v>
      </c>
      <c r="S26">
        <f t="shared" si="8"/>
        <v>2.644647734091234E-2</v>
      </c>
      <c r="T26">
        <v>6</v>
      </c>
      <c r="U26">
        <f t="shared" si="9"/>
        <v>0.11069754505016029</v>
      </c>
      <c r="V26">
        <f t="shared" si="9"/>
        <v>0.18175520277327975</v>
      </c>
      <c r="W26">
        <f t="shared" si="9"/>
        <v>1.1050143032504491E-3</v>
      </c>
      <c r="X26">
        <f t="shared" si="9"/>
        <v>8.6869643653901263E-3</v>
      </c>
    </row>
    <row r="27" spans="1:24">
      <c r="O27">
        <v>7</v>
      </c>
      <c r="P27">
        <f t="shared" si="8"/>
        <v>4.9291215559830324</v>
      </c>
      <c r="Q27">
        <f t="shared" si="8"/>
        <v>6.7901905965563891</v>
      </c>
      <c r="R27">
        <f t="shared" si="8"/>
        <v>0.15159869588861186</v>
      </c>
      <c r="S27">
        <f t="shared" si="8"/>
        <v>1.4667431887236506E-2</v>
      </c>
      <c r="T27">
        <v>7</v>
      </c>
      <c r="U27">
        <f t="shared" si="9"/>
        <v>0.11910540028283631</v>
      </c>
      <c r="V27">
        <f t="shared" si="9"/>
        <v>0.15901090011169131</v>
      </c>
      <c r="W27">
        <f t="shared" si="9"/>
        <v>7.8588133963416356E-4</v>
      </c>
      <c r="X27">
        <f t="shared" si="9"/>
        <v>5.5289404885015322E-3</v>
      </c>
    </row>
    <row r="28" spans="1:24">
      <c r="O28">
        <v>8</v>
      </c>
      <c r="P28">
        <f t="shared" si="8"/>
        <v>3.7707349930483884</v>
      </c>
      <c r="Q28">
        <f t="shared" si="8"/>
        <v>5.6653843859839741</v>
      </c>
      <c r="R28">
        <f t="shared" si="8"/>
        <v>5.5987531338438423E-2</v>
      </c>
      <c r="S28">
        <f t="shared" si="8"/>
        <v>8.7340146687730942E-3</v>
      </c>
      <c r="T28">
        <v>8</v>
      </c>
      <c r="U28">
        <f t="shared" si="9"/>
        <v>6.1736337742001629E-2</v>
      </c>
      <c r="V28">
        <f t="shared" si="9"/>
        <v>0.16910021154236576</v>
      </c>
      <c r="W28">
        <f t="shared" si="9"/>
        <v>3.0605958599413014E-4</v>
      </c>
      <c r="X28">
        <f t="shared" si="9"/>
        <v>3.5240653239659273E-3</v>
      </c>
    </row>
    <row r="29" spans="1:24">
      <c r="O29">
        <v>9</v>
      </c>
      <c r="P29">
        <f t="shared" si="8"/>
        <v>3.0982561775038908</v>
      </c>
      <c r="Q29">
        <f t="shared" si="8"/>
        <v>5.7773636982570808</v>
      </c>
      <c r="R29">
        <f t="shared" si="8"/>
        <v>3.6245540409777434E-2</v>
      </c>
      <c r="S29">
        <f t="shared" si="8"/>
        <v>5.6316692011697499E-3</v>
      </c>
      <c r="T29">
        <v>9</v>
      </c>
      <c r="U29">
        <f t="shared" si="9"/>
        <v>1.1830879704967934E-2</v>
      </c>
      <c r="V29">
        <f t="shared" si="9"/>
        <v>0.22579270777159335</v>
      </c>
      <c r="W29">
        <f t="shared" si="9"/>
        <v>4.5678935322715616E-4</v>
      </c>
      <c r="X29">
        <f t="shared" si="9"/>
        <v>1.8344384099956183E-3</v>
      </c>
    </row>
    <row r="30" spans="1:24">
      <c r="O30">
        <v>10</v>
      </c>
      <c r="P30">
        <f t="shared" si="8"/>
        <v>2.331117315173175</v>
      </c>
      <c r="Q30">
        <f t="shared" si="8"/>
        <v>5.4186303607396846</v>
      </c>
      <c r="R30">
        <f t="shared" si="8"/>
        <v>2.9745371253260589E-2</v>
      </c>
      <c r="S30">
        <f t="shared" si="8"/>
        <v>5.6748283796473039E-3</v>
      </c>
      <c r="T30">
        <v>10</v>
      </c>
      <c r="U30">
        <f t="shared" si="9"/>
        <v>7.9344798611615894E-3</v>
      </c>
      <c r="V30">
        <f t="shared" si="9"/>
        <v>0.1133761106944087</v>
      </c>
      <c r="W30">
        <f t="shared" si="9"/>
        <v>8.0397354669824238E-4</v>
      </c>
      <c r="X30">
        <f t="shared" si="9"/>
        <v>1.4610810741599062E-3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4:AB28"/>
  <sheetViews>
    <sheetView topLeftCell="B1" workbookViewId="0">
      <selection activeCell="M33" sqref="M33"/>
    </sheetView>
  </sheetViews>
  <sheetFormatPr defaultRowHeight="15"/>
  <sheetData>
    <row r="4" spans="6:28">
      <c r="F4" s="8"/>
      <c r="G4" s="10"/>
      <c r="H4" s="10"/>
      <c r="I4" s="10"/>
      <c r="J4" s="10"/>
      <c r="K4" s="10"/>
      <c r="L4" s="10"/>
      <c r="M4" s="10"/>
      <c r="N4" s="10"/>
      <c r="O4" s="10"/>
    </row>
    <row r="5" spans="6:28">
      <c r="F5" s="7"/>
      <c r="G5" s="7"/>
      <c r="H5" s="7"/>
      <c r="I5" s="7"/>
      <c r="J5" s="7"/>
      <c r="K5" s="7"/>
      <c r="L5" s="7"/>
      <c r="M5" s="7"/>
      <c r="N5" s="7"/>
      <c r="O5" s="7"/>
    </row>
    <row r="6" spans="6:28">
      <c r="F6" s="7"/>
      <c r="G6" s="7"/>
      <c r="H6" s="7"/>
      <c r="I6" s="7"/>
      <c r="J6" s="7"/>
      <c r="K6" s="7"/>
      <c r="L6" s="7"/>
      <c r="M6" s="7"/>
      <c r="N6" s="7"/>
      <c r="O6" s="7"/>
    </row>
    <row r="7" spans="6:28">
      <c r="F7" s="7"/>
      <c r="G7" s="7"/>
      <c r="H7" s="7"/>
      <c r="I7" s="7"/>
      <c r="J7" s="7"/>
      <c r="K7" s="7"/>
      <c r="L7" s="7"/>
      <c r="M7" s="7"/>
      <c r="N7" s="7"/>
      <c r="O7" s="7"/>
    </row>
    <row r="8" spans="6:28">
      <c r="F8" s="7"/>
      <c r="G8" s="7"/>
      <c r="H8" s="7"/>
      <c r="I8" s="7"/>
      <c r="J8" s="7"/>
      <c r="K8" s="7"/>
      <c r="L8" s="7"/>
      <c r="M8" s="7"/>
      <c r="N8" s="7"/>
      <c r="O8" s="7"/>
    </row>
    <row r="9" spans="6:28">
      <c r="F9" s="7"/>
      <c r="G9" s="7"/>
      <c r="H9" s="7"/>
      <c r="I9" s="7"/>
      <c r="J9" s="7"/>
      <c r="K9" s="7"/>
      <c r="L9" s="7"/>
      <c r="M9" s="7"/>
      <c r="N9" s="7"/>
      <c r="O9" s="7"/>
    </row>
    <row r="10" spans="6:28">
      <c r="F10" s="7"/>
      <c r="G10" s="7"/>
      <c r="H10" s="7"/>
      <c r="I10" s="7"/>
      <c r="J10" s="7"/>
      <c r="K10" s="7"/>
      <c r="L10" s="7"/>
      <c r="M10" s="7"/>
      <c r="N10" s="7"/>
      <c r="O10" s="7"/>
      <c r="T10" s="9"/>
      <c r="U10" s="9"/>
      <c r="V10" s="9"/>
      <c r="W10" s="9"/>
      <c r="X10" s="9"/>
      <c r="Y10" s="9"/>
      <c r="Z10" s="9"/>
      <c r="AA10" s="9"/>
      <c r="AB10" s="9"/>
    </row>
    <row r="11" spans="6:28"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6:28"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6:28">
      <c r="F13" s="7"/>
      <c r="G13" s="7"/>
      <c r="H13" s="7"/>
      <c r="I13" s="7"/>
      <c r="J13" s="7"/>
      <c r="K13" s="7"/>
      <c r="L13" s="7"/>
      <c r="M13" s="7"/>
      <c r="N13" s="7"/>
      <c r="O13" s="7"/>
    </row>
    <row r="20" spans="8:8">
      <c r="H20" s="9"/>
    </row>
    <row r="21" spans="8:8">
      <c r="H21" s="9"/>
    </row>
    <row r="22" spans="8:8">
      <c r="H22" s="9"/>
    </row>
    <row r="23" spans="8:8">
      <c r="H23" s="9"/>
    </row>
    <row r="24" spans="8:8">
      <c r="H24" s="9"/>
    </row>
    <row r="25" spans="8:8">
      <c r="H25" s="9"/>
    </row>
    <row r="26" spans="8:8">
      <c r="H26" s="9"/>
    </row>
    <row r="27" spans="8:8">
      <c r="H27" s="9"/>
    </row>
    <row r="28" spans="8:8">
      <c r="H28" s="9"/>
    </row>
  </sheetData>
  <mergeCells count="1">
    <mergeCell ref="G4:O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930B1999AEDC459BD3C9FD24D26128" ma:contentTypeVersion="2" ma:contentTypeDescription="Create a new document." ma:contentTypeScope="" ma:versionID="8f4230b8202749efb17653c30209ce66">
  <xsd:schema xmlns:xsd="http://www.w3.org/2001/XMLSchema" xmlns:xs="http://www.w3.org/2001/XMLSchema" xmlns:p="http://schemas.microsoft.com/office/2006/metadata/properties" xmlns:ns2="c98ae8cb-bef3-4914-8657-56feefbf8ecc" targetNamespace="http://schemas.microsoft.com/office/2006/metadata/properties" ma:root="true" ma:fieldsID="ea86f077f911646805a8d46a3a773195" ns2:_="">
    <xsd:import namespace="c98ae8cb-bef3-4914-8657-56feefbf8e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ae8cb-bef3-4914-8657-56feefbf8e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44573D-68CB-4D73-9752-279DF66BB7A8}"/>
</file>

<file path=customXml/itemProps2.xml><?xml version="1.0" encoding="utf-8"?>
<ds:datastoreItem xmlns:ds="http://schemas.openxmlformats.org/officeDocument/2006/customXml" ds:itemID="{DCDA5892-953E-43B0-8726-41785AC01615}"/>
</file>

<file path=customXml/itemProps3.xml><?xml version="1.0" encoding="utf-8"?>
<ds:datastoreItem xmlns:ds="http://schemas.openxmlformats.org/officeDocument/2006/customXml" ds:itemID="{4B31EEBE-AFF6-487B-A3A2-62A4FC9A2C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Universitetet i Oslo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Salvadori</dc:creator>
  <cp:keywords/>
  <dc:description/>
  <cp:lastModifiedBy>Ilangko Balasingham</cp:lastModifiedBy>
  <cp:revision/>
  <dcterms:created xsi:type="dcterms:W3CDTF">2015-09-29T14:32:10Z</dcterms:created>
  <dcterms:modified xsi:type="dcterms:W3CDTF">2022-03-15T12:57:22Z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0x0101009B930B1999AEDC459BD3C9FD24D26128</vt:lpwstr>
  </property>
</Properties>
</file>