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xr:revisionPtr revIDLastSave="0" documentId="8_{EF044F39-4096-46A2-AACA-017C3EFF2EBE}" xr6:coauthVersionLast="47" xr6:coauthVersionMax="47" xr10:uidLastSave="{00000000-0000-0000-0000-000000000000}"/>
  <bookViews>
    <workbookView xWindow="-120" yWindow="-120" windowWidth="28980" windowHeight="15930"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PlanningProjet!$E$2</definedName>
    <definedName name="début_tâche" localSheetId="0">PlanningProjet!$E1</definedName>
    <definedName name="fin_tâche" localSheetId="0">PlanningProjet!$F1</definedName>
    <definedName name="_xlnm.Print_Titles" localSheetId="0">PlanningProjet!$3:$5</definedName>
    <definedName name="Semaine_Affichage">PlanningProjet!$E$3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11" l="1"/>
  <c r="F26" i="11"/>
  <c r="E25" i="11"/>
  <c r="F23" i="11"/>
  <c r="F22" i="11"/>
  <c r="F16" i="11"/>
  <c r="F21" i="11"/>
  <c r="F15" i="11"/>
  <c r="F20" i="11"/>
  <c r="F19" i="11"/>
  <c r="F17" i="11"/>
  <c r="F11" i="11"/>
  <c r="F14" i="11"/>
  <c r="F13" i="11"/>
  <c r="F9" i="11"/>
  <c r="H6" i="11"/>
  <c r="E8" i="11" l="1"/>
  <c r="F8" i="11" l="1"/>
  <c r="H20" i="11"/>
  <c r="I4" i="11"/>
  <c r="I3" i="11" s="1"/>
  <c r="H27" i="11"/>
  <c r="H26" i="11"/>
  <c r="H24" i="11"/>
  <c r="H19" i="11"/>
  <c r="H18" i="11"/>
  <c r="H12" i="11"/>
  <c r="H7" i="11"/>
  <c r="I5" i="11" l="1"/>
  <c r="H8" i="11"/>
  <c r="E10" i="11"/>
  <c r="F10" i="11" s="1"/>
  <c r="H25" i="11" l="1"/>
  <c r="H23" i="11"/>
  <c r="H9" i="11"/>
  <c r="H21" i="11"/>
  <c r="H13" i="11"/>
  <c r="J4" i="11"/>
  <c r="K4" i="11" l="1"/>
  <c r="L4" i="11" l="1"/>
  <c r="M4" i="11" l="1"/>
  <c r="N4" i="11" l="1"/>
  <c r="O4" i="11" l="1"/>
  <c r="P4" i="11" l="1"/>
  <c r="P5" i="11" s="1"/>
  <c r="O5" i="11"/>
  <c r="N5" i="11"/>
  <c r="M5" i="11"/>
  <c r="L5" i="11"/>
  <c r="K5" i="11"/>
  <c r="J5" i="11"/>
  <c r="H22" i="11" l="1"/>
  <c r="H14" i="11"/>
  <c r="H10" i="11"/>
  <c r="H11" i="11"/>
  <c r="P3" i="11"/>
  <c r="Q4" i="11"/>
  <c r="R4" i="11" l="1"/>
  <c r="S4" i="11" l="1"/>
  <c r="T4" i="11" l="1"/>
  <c r="U4" i="11" l="1"/>
  <c r="V4" i="11" l="1"/>
  <c r="W4" i="11" l="1"/>
  <c r="W5" i="11" s="1"/>
  <c r="V5" i="11"/>
  <c r="U5" i="11"/>
  <c r="T5" i="11"/>
  <c r="S5" i="11"/>
  <c r="R5" i="11"/>
  <c r="Q5" i="11"/>
  <c r="H17" i="11"/>
  <c r="H16" i="11"/>
  <c r="H15" i="11"/>
  <c r="W3" i="11"/>
  <c r="X4" i="11"/>
  <c r="Y4" i="11" l="1"/>
  <c r="Z4" i="11" l="1"/>
  <c r="AA4" i="11" l="1"/>
  <c r="AB4" i="11" l="1"/>
  <c r="AC4" i="11" l="1"/>
  <c r="AD4" i="11" l="1"/>
  <c r="AD5" i="11" s="1"/>
  <c r="AC5" i="11"/>
  <c r="AB5" i="11"/>
  <c r="AA5" i="11"/>
  <c r="Z5" i="11"/>
  <c r="Y5" i="11"/>
  <c r="X5" i="11"/>
  <c r="AE4" i="11"/>
  <c r="AF4" i="11" l="1"/>
  <c r="AG4" i="11" l="1"/>
  <c r="AH4" i="11" l="1"/>
  <c r="AI4" i="11" l="1"/>
  <c r="AJ4" i="11" l="1"/>
  <c r="AJ5" i="11" s="1"/>
  <c r="AI5" i="11"/>
  <c r="AH5" i="11"/>
  <c r="AG5" i="11"/>
  <c r="AF5" i="11"/>
  <c r="AE5" i="11"/>
  <c r="AD3" i="11"/>
  <c r="AK4" i="11" l="1"/>
  <c r="AL4" i="11" l="1"/>
  <c r="AM4" i="11" l="1"/>
  <c r="AN4" i="11" l="1"/>
  <c r="AO4" i="11" l="1"/>
  <c r="AP4" i="11" l="1"/>
  <c r="AQ4" i="11" l="1"/>
  <c r="AQ5" i="11" s="1"/>
  <c r="AP5" i="11"/>
  <c r="AO5" i="11"/>
  <c r="AN5" i="11"/>
  <c r="AM5" i="11"/>
  <c r="AL5" i="11"/>
  <c r="AK5" i="11"/>
  <c r="AR4" i="11"/>
  <c r="AS4" i="11" l="1"/>
  <c r="AS5" i="11" s="1"/>
  <c r="AR5" i="11"/>
  <c r="AK3" i="11"/>
  <c r="AT4" i="11" l="1"/>
  <c r="AT5" i="11" s="1"/>
  <c r="AR3" i="11"/>
  <c r="AU4" i="11" l="1"/>
  <c r="AU5" i="11" s="1"/>
  <c r="AV4" i="11" l="1"/>
  <c r="AV5" i="11" s="1"/>
  <c r="AW4" i="11" l="1"/>
  <c r="AW5" i="11" s="1"/>
  <c r="AX4" i="11" l="1"/>
  <c r="AY4" i="11" l="1"/>
  <c r="AY5" i="11" s="1"/>
  <c r="AX5" i="11"/>
  <c r="AZ4" i="11"/>
  <c r="AZ5" i="11" s="1"/>
  <c r="AY3" i="11"/>
  <c r="BA4" i="11" l="1"/>
  <c r="BA5" i="11" s="1"/>
  <c r="BB4" i="11" l="1"/>
  <c r="BB5" i="11" s="1"/>
  <c r="BC4" i="11" l="1"/>
  <c r="BC5" i="11" s="1"/>
  <c r="BD4" i="11" l="1"/>
  <c r="BD5" i="11" s="1"/>
  <c r="BE4" i="11" l="1"/>
  <c r="BE5" i="11" s="1"/>
  <c r="BF4" i="11" l="1"/>
  <c r="BF5" i="11" s="1"/>
  <c r="BG4" i="11" l="1"/>
  <c r="BG5" i="11" s="1"/>
  <c r="BF3" i="11"/>
  <c r="BH4" i="11" l="1"/>
  <c r="BH5" i="11" s="1"/>
  <c r="BI4" i="11" l="1"/>
  <c r="BI5" i="11" s="1"/>
  <c r="BJ4" i="11" l="1"/>
  <c r="BJ5" i="11" s="1"/>
  <c r="BK4" i="11" l="1"/>
  <c r="BK5" i="11" s="1"/>
  <c r="BL4" i="11" l="1"/>
  <c r="BL5" i="11" l="1"/>
  <c r="BM4" i="11"/>
  <c r="BM3" i="11" s="1"/>
  <c r="BN4" i="11" l="1"/>
  <c r="BM5" i="11"/>
  <c r="BO4" i="11" l="1"/>
  <c r="BN5" i="11"/>
  <c r="BP4" i="11" l="1"/>
  <c r="BO5" i="11"/>
  <c r="BQ4" i="11" l="1"/>
  <c r="BP5" i="11"/>
  <c r="BR4" i="11" l="1"/>
  <c r="BQ5" i="11"/>
  <c r="BS4" i="11" l="1"/>
  <c r="BR5" i="11"/>
  <c r="BT4" i="11" l="1"/>
  <c r="BT3" i="11" s="1"/>
  <c r="BS5" i="11"/>
  <c r="BU4" i="11" l="1"/>
  <c r="BT5" i="11"/>
  <c r="BV4" i="11" l="1"/>
  <c r="BU5" i="11"/>
  <c r="BW4" i="11" l="1"/>
  <c r="BV5" i="11"/>
  <c r="BW5" i="11" l="1"/>
  <c r="BX4" i="11"/>
  <c r="BY4" i="11" l="1"/>
  <c r="BX5" i="11"/>
  <c r="BZ4" i="11" l="1"/>
  <c r="BY5" i="11"/>
  <c r="CA4" i="11" l="1"/>
  <c r="BZ5" i="11"/>
  <c r="CA3" i="11" l="1"/>
  <c r="CB4" i="11"/>
  <c r="CA5" i="11"/>
  <c r="CC4" i="11" l="1"/>
  <c r="CB5" i="11"/>
  <c r="CD4" i="11" l="1"/>
  <c r="CC5" i="11"/>
  <c r="CE4" i="11" l="1"/>
  <c r="CD5" i="11"/>
  <c r="CF4" i="11" l="1"/>
  <c r="CE5" i="11"/>
  <c r="CG4" i="11" l="1"/>
  <c r="CF5" i="11"/>
  <c r="CH4" i="11" l="1"/>
  <c r="CG5" i="11"/>
  <c r="CH3" i="11" l="1"/>
  <c r="CI4" i="11"/>
  <c r="CH5" i="11"/>
  <c r="CJ4" i="11" l="1"/>
  <c r="CI5" i="11"/>
  <c r="CK4" i="11" l="1"/>
  <c r="CJ5" i="11"/>
  <c r="CL4" i="11" l="1"/>
  <c r="CK5" i="11"/>
  <c r="CM4" i="11" l="1"/>
  <c r="CL5" i="11"/>
  <c r="CN4" i="11" l="1"/>
  <c r="CM5" i="11"/>
  <c r="CO4" i="11" l="1"/>
  <c r="CN5" i="11"/>
  <c r="CO3" i="11" l="1"/>
  <c r="CP4" i="11"/>
  <c r="CO5" i="11"/>
  <c r="CQ4" i="11" l="1"/>
  <c r="CP5" i="11"/>
  <c r="CR4" i="11" l="1"/>
  <c r="CQ5" i="11"/>
  <c r="CS4" i="11" l="1"/>
  <c r="CR5" i="11"/>
  <c r="CT4" i="11" l="1"/>
  <c r="CS5" i="11"/>
  <c r="CU4" i="11" l="1"/>
  <c r="CT5" i="11"/>
  <c r="CV4" i="11" l="1"/>
  <c r="CU5" i="11"/>
  <c r="CV3" i="11" l="1"/>
  <c r="CW4" i="11"/>
  <c r="CV5" i="11"/>
  <c r="CX4" i="11" l="1"/>
  <c r="CW5" i="11"/>
  <c r="CY4" i="11" l="1"/>
  <c r="CX5" i="11"/>
  <c r="CZ4" i="11" l="1"/>
  <c r="CY5" i="11"/>
  <c r="DA4" i="11" l="1"/>
  <c r="CZ5" i="11"/>
  <c r="DB4" i="11" l="1"/>
  <c r="DA5" i="11"/>
  <c r="DC4" i="11" l="1"/>
  <c r="DB5" i="11"/>
  <c r="DC5" i="11" l="1"/>
  <c r="DC3" i="11"/>
  <c r="DD4" i="11"/>
  <c r="DE4" i="11" l="1"/>
  <c r="DD5" i="11"/>
  <c r="DF4" i="11" l="1"/>
  <c r="DE5" i="11"/>
  <c r="DG4" i="11" l="1"/>
  <c r="DF5" i="11"/>
  <c r="DH4" i="11" l="1"/>
  <c r="DG5" i="11"/>
  <c r="DI4" i="11" l="1"/>
  <c r="DH5" i="11"/>
  <c r="DJ4" i="11" l="1"/>
  <c r="DI5" i="11"/>
  <c r="DJ3" i="11" l="1"/>
  <c r="DK4" i="11"/>
  <c r="DJ5" i="11"/>
  <c r="DL4" i="11" l="1"/>
  <c r="DK5" i="11"/>
  <c r="DM4" i="11" l="1"/>
  <c r="DL5" i="11"/>
  <c r="DN4" i="11" l="1"/>
  <c r="DM5" i="11"/>
  <c r="DO4" i="11" l="1"/>
  <c r="DN5" i="11"/>
  <c r="DP4" i="11" l="1"/>
  <c r="DO5" i="11"/>
  <c r="DQ4" i="11" l="1"/>
  <c r="DP5" i="11"/>
  <c r="DQ3" i="11" l="1"/>
  <c r="DR4" i="11"/>
  <c r="DQ5" i="11"/>
  <c r="DS4" i="11" l="1"/>
  <c r="DR5" i="11"/>
  <c r="DT4" i="11" l="1"/>
  <c r="DS5" i="11"/>
  <c r="DU4" i="11" l="1"/>
  <c r="DT5" i="11"/>
  <c r="DV4" i="11" l="1"/>
  <c r="DU5" i="11"/>
  <c r="DW4" i="11" l="1"/>
  <c r="DV5" i="11"/>
  <c r="DX4" i="11" l="1"/>
  <c r="DW5" i="11"/>
  <c r="DX3" i="11" l="1"/>
  <c r="DY4" i="11"/>
  <c r="DX5" i="11"/>
  <c r="DZ4" i="11" l="1"/>
  <c r="DY5" i="11"/>
  <c r="EA4" i="11" l="1"/>
  <c r="DZ5" i="11"/>
  <c r="EB4" i="11" l="1"/>
  <c r="EA5" i="11"/>
  <c r="EC4" i="11" l="1"/>
  <c r="EB5" i="11"/>
  <c r="ED4" i="11" l="1"/>
  <c r="EC5" i="11"/>
  <c r="EE4" i="11" l="1"/>
  <c r="ED5" i="11"/>
  <c r="EE3" i="11" l="1"/>
  <c r="EF4" i="11"/>
  <c r="EE5" i="11"/>
  <c r="EG4" i="11" l="1"/>
  <c r="EF5" i="11"/>
  <c r="EH4" i="11" l="1"/>
  <c r="EG5" i="11"/>
  <c r="EI4" i="11" l="1"/>
  <c r="EH5" i="11"/>
  <c r="EJ4" i="11" l="1"/>
  <c r="EI5" i="11"/>
  <c r="EK4" i="11" l="1"/>
  <c r="EJ5" i="11"/>
  <c r="EL4" i="11" l="1"/>
  <c r="EK5" i="11"/>
  <c r="EL3" i="11" l="1"/>
  <c r="EM4" i="11"/>
  <c r="EL5" i="11"/>
  <c r="EN4" i="11" l="1"/>
  <c r="EM5" i="11"/>
  <c r="EO4" i="11" l="1"/>
  <c r="EN5" i="11"/>
  <c r="EP4" i="11" l="1"/>
  <c r="EO5" i="11"/>
  <c r="EQ4" i="11" l="1"/>
  <c r="EP5" i="11"/>
  <c r="ER4" i="11" l="1"/>
  <c r="EQ5" i="11"/>
  <c r="ES4" i="11" l="1"/>
  <c r="ER5" i="11"/>
  <c r="ES3" i="11" l="1"/>
  <c r="ET4" i="11"/>
  <c r="ES5" i="11"/>
  <c r="EU4" i="11" l="1"/>
  <c r="ET5" i="11"/>
  <c r="EV4" i="11" l="1"/>
  <c r="EU5" i="11"/>
  <c r="EW4" i="11" l="1"/>
  <c r="EV5" i="11"/>
  <c r="EX4" i="11" l="1"/>
  <c r="EW5" i="11"/>
  <c r="EY4" i="11" l="1"/>
  <c r="EX5" i="11"/>
  <c r="EZ4" i="11" l="1"/>
  <c r="EY5" i="11"/>
  <c r="EZ3" i="11" l="1"/>
  <c r="FA4" i="11"/>
  <c r="EZ5" i="11"/>
  <c r="FB4" i="11" l="1"/>
  <c r="FA5" i="11"/>
  <c r="FC4" i="11" l="1"/>
  <c r="FB5" i="11"/>
  <c r="FD4" i="11" l="1"/>
  <c r="FC5" i="11"/>
  <c r="FE4" i="11" l="1"/>
  <c r="FD5" i="11"/>
  <c r="FF4" i="11" l="1"/>
  <c r="FE5" i="11"/>
  <c r="FG4" i="11" l="1"/>
  <c r="FF5" i="11"/>
  <c r="FG3" i="11" l="1"/>
  <c r="FH4" i="11"/>
  <c r="FG5" i="11"/>
  <c r="FI4" i="11" l="1"/>
  <c r="FH5" i="11"/>
  <c r="FJ4" i="11" l="1"/>
  <c r="FI5" i="11"/>
  <c r="FK4" i="11" l="1"/>
  <c r="FJ5" i="11"/>
  <c r="FL4" i="11" l="1"/>
  <c r="FK5" i="11"/>
  <c r="FM4" i="11" l="1"/>
  <c r="FM5" i="11" s="1"/>
  <c r="FL5" i="11"/>
</calcChain>
</file>

<file path=xl/sharedStrings.xml><?xml version="1.0" encoding="utf-8"?>
<sst xmlns="http://schemas.openxmlformats.org/spreadsheetml/2006/main" count="54" uniqueCount="53">
  <si>
    <t>Entrez le nom de la société dans la cellule B2.</t>
  </si>
  <si>
    <t>Entrez le nom du chef de projet dans la cellule B3. Entrez la date de début du projet dans la cellule E3. Début du projet : l’étiquette figure dans la cellule C3.</t>
  </si>
  <si>
    <t>Début du projet :</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</si>
  <si>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</si>
  <si>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Semaine d’affichage :</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</si>
  <si>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</si>
  <si>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</si>
  <si>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TÂCHE</t>
  </si>
  <si>
    <t>DÉBUT</t>
  </si>
  <si>
    <t>FIN</t>
  </si>
  <si>
    <t>JOURS</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</si>
  <si>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</si>
  <si>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</si>
  <si>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Recherche et Documentation</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</si>
  <si>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</si>
  <si>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Documentation Tobii-Eye Tracker</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</si>
  <si>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</si>
  <si>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Recherche Docker</t>
  </si>
  <si>
    <t>Recherche Jenkins</t>
  </si>
  <si>
    <t>Recherche Alternative tobii-eye tracker</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</si>
  <si>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</si>
  <si>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Developpement</t>
  </si>
  <si>
    <t>Interface graphique 1er version</t>
  </si>
  <si>
    <t>Gestion base de donnée</t>
  </si>
  <si>
    <t>Interface graphique 2eme version</t>
  </si>
  <si>
    <t>Integration tobii-eye Système</t>
  </si>
  <si>
    <t>Alternative eye tracker sytème (Pygaze)</t>
  </si>
  <si>
    <t>Exemple de bloc de titre de phase</t>
  </si>
  <si>
    <t>Tests</t>
  </si>
  <si>
    <t>Tests interface graphique version 1</t>
  </si>
  <si>
    <t>Tests base de donnée</t>
  </si>
  <si>
    <t>Tests interface graphique version 2</t>
  </si>
  <si>
    <t>Tests tobii-eye</t>
  </si>
  <si>
    <t>Test global avec des personnes exterieurs au projet</t>
  </si>
  <si>
    <t>Examen</t>
  </si>
  <si>
    <t>Rapport intermediare</t>
  </si>
  <si>
    <t>Exposé</t>
  </si>
  <si>
    <t>Rapport final</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</si>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</sst>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3">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F0"/>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9" fillId="0" borderId="0"/>
    <xf numFmtId="165"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6"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21" fillId="0" borderId="0" applyNumberFormat="0" applyFill="0" applyBorder="0" applyAlignment="0" applyProtection="0"/>
    <xf numFmtId="164"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6" fillId="19" borderId="15" applyNumberFormat="0" applyFont="0" applyAlignment="0" applyProtection="0"/>
    <xf numFmtId="0" fontId="32" fillId="0" borderId="0" applyNumberFormat="0" applyFill="0" applyBorder="0" applyAlignment="0" applyProtection="0"/>
    <xf numFmtId="0" fontId="4" fillId="0" borderId="16" applyNumberFormat="0" applyFill="0" applyAlignment="0" applyProtection="0"/>
    <xf numFmtId="0" fontId="19"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9"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9"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9"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9"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9"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8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11" fillId="0" borderId="0" xfId="0" applyFont="1"/>
    <xf numFmtId="0" fontId="12" fillId="0" borderId="0" xfId="1" applyFont="1" applyAlignment="1" applyProtection="1"/>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9" fontId="3" fillId="2" borderId="2" xfId="2" applyFont="1" applyFill="1" applyBorder="1" applyAlignment="1">
      <alignment horizontal="center" vertical="center"/>
    </xf>
    <xf numFmtId="0" fontId="4" fillId="8" borderId="2" xfId="0" applyFont="1" applyFill="1" applyBorder="1" applyAlignment="1">
      <alignment horizontal="left" vertical="center" indent="1"/>
    </xf>
    <xf numFmtId="9" fontId="3" fillId="8" borderId="2" xfId="2" applyFont="1" applyFill="1" applyBorder="1" applyAlignment="1">
      <alignment horizontal="center" vertical="center"/>
    </xf>
    <xf numFmtId="9" fontId="3" fillId="3" borderId="2" xfId="2" applyFont="1" applyFill="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9" fontId="3" fillId="10"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9" fontId="3"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0" fontId="7" fillId="0" borderId="0" xfId="6"/>
    <xf numFmtId="0" fontId="7" fillId="0" borderId="0" xfId="7">
      <alignment vertical="top"/>
    </xf>
    <xf numFmtId="0" fontId="6" fillId="7" borderId="2" xfId="11" applyFill="1">
      <alignment horizontal="center" vertical="center"/>
    </xf>
    <xf numFmtId="0" fontId="6" fillId="2" borderId="2" xfId="11" applyFill="1">
      <alignment horizontal="center" vertical="center"/>
    </xf>
    <xf numFmtId="0" fontId="6" fillId="8" borderId="2" xfId="11" applyFill="1">
      <alignment horizontal="center" vertical="center"/>
    </xf>
    <xf numFmtId="0" fontId="6" fillId="3" borderId="2" xfId="11" applyFill="1">
      <alignment horizontal="center" vertical="center"/>
    </xf>
    <xf numFmtId="0" fontId="6" fillId="5" borderId="2" xfId="11" applyFill="1">
      <alignment horizontal="center" vertical="center"/>
    </xf>
    <xf numFmtId="0" fontId="6" fillId="10" borderId="2" xfId="11" applyFill="1">
      <alignment horizontal="center" vertical="center"/>
    </xf>
    <xf numFmtId="0" fontId="6" fillId="4" borderId="2" xfId="11" applyFill="1">
      <alignment horizontal="center" vertical="center"/>
    </xf>
    <xf numFmtId="0" fontId="6" fillId="9" borderId="2" xfId="11"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0" fillId="0" borderId="10" xfId="0" applyBorder="1"/>
    <xf numFmtId="0" fontId="20" fillId="0" borderId="0" xfId="1" applyFont="1" applyProtection="1">
      <alignment vertical="top"/>
    </xf>
    <xf numFmtId="0" fontId="3" fillId="0" borderId="0" xfId="0" applyFont="1" applyAlignment="1">
      <alignment vertical="top"/>
    </xf>
    <xf numFmtId="167" fontId="0" fillId="7" borderId="2" xfId="0" applyNumberFormat="1" applyFill="1" applyBorder="1" applyAlignment="1">
      <alignment horizontal="center" vertical="center"/>
    </xf>
    <xf numFmtId="167" fontId="3" fillId="7" borderId="2" xfId="0" applyNumberFormat="1" applyFont="1" applyFill="1" applyBorder="1" applyAlignment="1">
      <alignment horizontal="center" vertical="center"/>
    </xf>
    <xf numFmtId="167" fontId="6" fillId="2" borderId="2" xfId="10" applyFill="1">
      <alignment horizontal="center" vertical="center"/>
    </xf>
    <xf numFmtId="167" fontId="0" fillId="8" borderId="2" xfId="0" applyNumberFormat="1" applyFill="1" applyBorder="1" applyAlignment="1">
      <alignment horizontal="center" vertical="center"/>
    </xf>
    <xf numFmtId="167" fontId="3" fillId="8" borderId="2" xfId="0" applyNumberFormat="1" applyFont="1" applyFill="1" applyBorder="1" applyAlignment="1">
      <alignment horizontal="center" vertical="center"/>
    </xf>
    <xf numFmtId="167" fontId="6" fillId="3" borderId="2" xfId="10" applyFill="1">
      <alignment horizontal="center" vertical="center"/>
    </xf>
    <xf numFmtId="167" fontId="0" fillId="5" borderId="2" xfId="0" applyNumberFormat="1" applyFill="1" applyBorder="1" applyAlignment="1">
      <alignment horizontal="center" vertical="center"/>
    </xf>
    <xf numFmtId="167" fontId="3" fillId="5" borderId="2" xfId="0" applyNumberFormat="1" applyFont="1" applyFill="1" applyBorder="1" applyAlignment="1">
      <alignment horizontal="center" vertical="center"/>
    </xf>
    <xf numFmtId="167" fontId="6" fillId="10" borderId="2" xfId="10" applyFill="1">
      <alignment horizontal="center" vertical="center"/>
    </xf>
    <xf numFmtId="167" fontId="0" fillId="4" borderId="2" xfId="0" applyNumberFormat="1" applyFill="1" applyBorder="1" applyAlignment="1">
      <alignment horizontal="center" vertical="center"/>
    </xf>
    <xf numFmtId="167" fontId="3" fillId="4" borderId="2" xfId="0" applyNumberFormat="1" applyFont="1" applyFill="1" applyBorder="1" applyAlignment="1">
      <alignment horizontal="center" vertical="center"/>
    </xf>
    <xf numFmtId="167" fontId="6" fillId="9" borderId="2" xfId="10" applyFill="1">
      <alignment horizontal="center" vertical="center"/>
    </xf>
    <xf numFmtId="169" fontId="8" fillId="6" borderId="6" xfId="0" applyNumberFormat="1" applyFont="1" applyFill="1" applyBorder="1" applyAlignment="1">
      <alignment horizontal="center" vertical="center"/>
    </xf>
    <xf numFmtId="169" fontId="8" fillId="6" borderId="0" xfId="0" applyNumberFormat="1" applyFont="1" applyFill="1" applyAlignment="1">
      <alignment horizontal="center" vertical="center"/>
    </xf>
    <xf numFmtId="169" fontId="8" fillId="6" borderId="7" xfId="0" applyNumberFormat="1" applyFont="1" applyFill="1" applyBorder="1" applyAlignment="1">
      <alignment horizontal="center" vertical="center"/>
    </xf>
    <xf numFmtId="0" fontId="0" fillId="44" borderId="9" xfId="0" applyFill="1" applyBorder="1" applyAlignment="1">
      <alignment vertical="center"/>
    </xf>
    <xf numFmtId="169" fontId="8" fillId="0" borderId="0" xfId="0" applyNumberFormat="1" applyFont="1" applyAlignment="1">
      <alignment horizontal="center" vertical="center"/>
    </xf>
    <xf numFmtId="0" fontId="9" fillId="0" borderId="0" xfId="0" applyFont="1" applyAlignment="1">
      <alignment horizontal="center" vertical="center" shrinkToFit="1"/>
    </xf>
    <xf numFmtId="0" fontId="9" fillId="11" borderId="17" xfId="0" applyFont="1" applyFill="1" applyBorder="1" applyAlignment="1">
      <alignment horizontal="center" vertical="center" shrinkToFit="1"/>
    </xf>
    <xf numFmtId="0" fontId="0" fillId="0" borderId="18" xfId="0" applyBorder="1" applyAlignment="1">
      <alignment vertical="center"/>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0" fontId="0" fillId="0" borderId="9" xfId="0" applyFill="1" applyBorder="1" applyAlignment="1">
      <alignment vertical="center"/>
    </xf>
    <xf numFmtId="0" fontId="0" fillId="45" borderId="9" xfId="0" applyFill="1" applyBorder="1" applyAlignment="1">
      <alignment vertical="center"/>
    </xf>
    <xf numFmtId="168" fontId="0" fillId="0" borderId="0" xfId="0" applyNumberFormat="1" applyBorder="1" applyAlignment="1">
      <alignment horizontal="left" vertical="center" wrapText="1" indent="1"/>
    </xf>
    <xf numFmtId="0" fontId="6" fillId="0" borderId="0" xfId="8" applyAlignment="1">
      <alignment horizontal="right" indent="1"/>
    </xf>
    <xf numFmtId="0" fontId="6" fillId="0" borderId="7" xfId="8" applyBorder="1" applyAlignment="1">
      <alignment horizontal="right" indent="1"/>
    </xf>
    <xf numFmtId="166" fontId="6" fillId="0" borderId="3" xfId="9" applyAlignment="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Commentaire" xfId="27" builtinId="10"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1">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T29"/>
  <sheetViews>
    <sheetView showGridLines="0" tabSelected="1" showRuler="0" zoomScaleNormal="100" zoomScalePageLayoutView="70" workbookViewId="0">
      <pane ySplit="5" topLeftCell="A7" activePane="bottomLeft" state="frozen"/>
      <selection pane="bottomLeft" activeCell="A12" sqref="A12:XFD12"/>
    </sheetView>
  </sheetViews>
  <sheetFormatPr defaultColWidth="9.140625" defaultRowHeight="30" customHeight="1"/>
  <cols>
    <col min="1" max="1" width="2.7109375" style="35" customWidth="1"/>
    <col min="2" max="2" width="19.85546875" customWidth="1"/>
    <col min="3" max="3" width="30.7109375" customWidth="1"/>
    <col min="4" max="4" width="16.140625" customWidth="1"/>
    <col min="5" max="5" width="10.42578125" style="3" customWidth="1"/>
    <col min="6" max="6" width="10.42578125" customWidth="1"/>
    <col min="7" max="7" width="2.7109375" customWidth="1"/>
    <col min="8" max="8" width="6.140625" hidden="1" customWidth="1"/>
    <col min="9" max="186" width="2.5703125" customWidth="1"/>
  </cols>
  <sheetData>
    <row r="1" spans="1:176" ht="30" customHeight="1">
      <c r="A1" s="35" t="s">
        <v>0</v>
      </c>
      <c r="B1" s="39"/>
      <c r="I1" s="54"/>
    </row>
    <row r="2" spans="1:176" ht="30" customHeight="1">
      <c r="A2" s="35" t="s">
        <v>1</v>
      </c>
      <c r="B2" s="40"/>
      <c r="C2" s="82" t="s">
        <v>2</v>
      </c>
      <c r="D2" s="83"/>
      <c r="E2" s="84">
        <v>44833</v>
      </c>
      <c r="F2" s="84"/>
    </row>
    <row r="3" spans="1:176" ht="30" customHeight="1">
      <c r="A3" s="36" t="s">
        <v>3</v>
      </c>
      <c r="C3" s="82" t="s">
        <v>4</v>
      </c>
      <c r="D3" s="83"/>
      <c r="E3" s="4">
        <v>1</v>
      </c>
      <c r="I3" s="76">
        <f>I4</f>
        <v>44830</v>
      </c>
      <c r="J3" s="77"/>
      <c r="K3" s="77"/>
      <c r="L3" s="77"/>
      <c r="M3" s="77"/>
      <c r="N3" s="77"/>
      <c r="O3" s="78"/>
      <c r="P3" s="76">
        <f>P4</f>
        <v>44837</v>
      </c>
      <c r="Q3" s="77"/>
      <c r="R3" s="77"/>
      <c r="S3" s="77"/>
      <c r="T3" s="77"/>
      <c r="U3" s="77"/>
      <c r="V3" s="78"/>
      <c r="W3" s="76">
        <f>W4</f>
        <v>44844</v>
      </c>
      <c r="X3" s="77"/>
      <c r="Y3" s="77"/>
      <c r="Z3" s="77"/>
      <c r="AA3" s="77"/>
      <c r="AB3" s="77"/>
      <c r="AC3" s="78"/>
      <c r="AD3" s="76">
        <f>AD4</f>
        <v>44851</v>
      </c>
      <c r="AE3" s="77"/>
      <c r="AF3" s="77"/>
      <c r="AG3" s="77"/>
      <c r="AH3" s="77"/>
      <c r="AI3" s="77"/>
      <c r="AJ3" s="78"/>
      <c r="AK3" s="76">
        <f>AK4</f>
        <v>44858</v>
      </c>
      <c r="AL3" s="77"/>
      <c r="AM3" s="77"/>
      <c r="AN3" s="77"/>
      <c r="AO3" s="77"/>
      <c r="AP3" s="77"/>
      <c r="AQ3" s="78"/>
      <c r="AR3" s="76">
        <f>AR4</f>
        <v>44865</v>
      </c>
      <c r="AS3" s="77"/>
      <c r="AT3" s="77"/>
      <c r="AU3" s="77"/>
      <c r="AV3" s="77"/>
      <c r="AW3" s="77"/>
      <c r="AX3" s="78"/>
      <c r="AY3" s="76">
        <f>AY4</f>
        <v>44872</v>
      </c>
      <c r="AZ3" s="77"/>
      <c r="BA3" s="77"/>
      <c r="BB3" s="77"/>
      <c r="BC3" s="77"/>
      <c r="BD3" s="77"/>
      <c r="BE3" s="78"/>
      <c r="BF3" s="76">
        <f>BF4</f>
        <v>44879</v>
      </c>
      <c r="BG3" s="77"/>
      <c r="BH3" s="77"/>
      <c r="BI3" s="77"/>
      <c r="BJ3" s="77"/>
      <c r="BK3" s="77"/>
      <c r="BL3" s="78"/>
      <c r="BM3" s="76">
        <f>BM4</f>
        <v>44886</v>
      </c>
      <c r="BN3" s="77"/>
      <c r="BO3" s="77"/>
      <c r="BP3" s="77"/>
      <c r="BQ3" s="77"/>
      <c r="BR3" s="77"/>
      <c r="BS3" s="78"/>
      <c r="BT3" s="76">
        <f>BT4</f>
        <v>44893</v>
      </c>
      <c r="BU3" s="77"/>
      <c r="BV3" s="77"/>
      <c r="BW3" s="77"/>
      <c r="BX3" s="77"/>
      <c r="BY3" s="77"/>
      <c r="BZ3" s="78"/>
      <c r="CA3" s="76">
        <f t="shared" ref="CA3" si="0">CA4</f>
        <v>44900</v>
      </c>
      <c r="CB3" s="77"/>
      <c r="CC3" s="77"/>
      <c r="CD3" s="77"/>
      <c r="CE3" s="77"/>
      <c r="CF3" s="77"/>
      <c r="CG3" s="78"/>
      <c r="CH3" s="76">
        <f t="shared" ref="CH3" si="1">CH4</f>
        <v>44907</v>
      </c>
      <c r="CI3" s="77"/>
      <c r="CJ3" s="77"/>
      <c r="CK3" s="77"/>
      <c r="CL3" s="77"/>
      <c r="CM3" s="77"/>
      <c r="CN3" s="78"/>
      <c r="CO3" s="76">
        <f t="shared" ref="CO3" si="2">CO4</f>
        <v>44914</v>
      </c>
      <c r="CP3" s="77"/>
      <c r="CQ3" s="77"/>
      <c r="CR3" s="77"/>
      <c r="CS3" s="77"/>
      <c r="CT3" s="77"/>
      <c r="CU3" s="78"/>
      <c r="CV3" s="76">
        <f t="shared" ref="CV3" si="3">CV4</f>
        <v>44921</v>
      </c>
      <c r="CW3" s="77"/>
      <c r="CX3" s="77"/>
      <c r="CY3" s="77"/>
      <c r="CZ3" s="77"/>
      <c r="DA3" s="77"/>
      <c r="DB3" s="78"/>
      <c r="DC3" s="76">
        <f t="shared" ref="DC3" si="4">DC4</f>
        <v>44928</v>
      </c>
      <c r="DD3" s="77"/>
      <c r="DE3" s="77"/>
      <c r="DF3" s="77"/>
      <c r="DG3" s="77"/>
      <c r="DH3" s="77"/>
      <c r="DI3" s="78"/>
      <c r="DJ3" s="76">
        <f t="shared" ref="DJ3" si="5">DJ4</f>
        <v>44935</v>
      </c>
      <c r="DK3" s="77"/>
      <c r="DL3" s="77"/>
      <c r="DM3" s="77"/>
      <c r="DN3" s="77"/>
      <c r="DO3" s="77"/>
      <c r="DP3" s="78"/>
      <c r="DQ3" s="76">
        <f t="shared" ref="DQ3" si="6">DQ4</f>
        <v>44942</v>
      </c>
      <c r="DR3" s="77"/>
      <c r="DS3" s="77"/>
      <c r="DT3" s="77"/>
      <c r="DU3" s="77"/>
      <c r="DV3" s="77"/>
      <c r="DW3" s="78"/>
      <c r="DX3" s="76">
        <f t="shared" ref="DX3" si="7">DX4</f>
        <v>44949</v>
      </c>
      <c r="DY3" s="77"/>
      <c r="DZ3" s="77"/>
      <c r="EA3" s="77"/>
      <c r="EB3" s="77"/>
      <c r="EC3" s="77"/>
      <c r="ED3" s="78"/>
      <c r="EE3" s="76">
        <f t="shared" ref="EE3" si="8">EE4</f>
        <v>44956</v>
      </c>
      <c r="EF3" s="77"/>
      <c r="EG3" s="77"/>
      <c r="EH3" s="77"/>
      <c r="EI3" s="77"/>
      <c r="EJ3" s="77"/>
      <c r="EK3" s="78"/>
      <c r="EL3" s="76">
        <f t="shared" ref="EL3" si="9">EL4</f>
        <v>44963</v>
      </c>
      <c r="EM3" s="77"/>
      <c r="EN3" s="77"/>
      <c r="EO3" s="77"/>
      <c r="EP3" s="77"/>
      <c r="EQ3" s="77"/>
      <c r="ER3" s="78"/>
      <c r="ES3" s="76">
        <f t="shared" ref="ES3" si="10">ES4</f>
        <v>44970</v>
      </c>
      <c r="ET3" s="77"/>
      <c r="EU3" s="77"/>
      <c r="EV3" s="77"/>
      <c r="EW3" s="77"/>
      <c r="EX3" s="77"/>
      <c r="EY3" s="78"/>
      <c r="EZ3" s="76">
        <f t="shared" ref="EZ3" si="11">EZ4</f>
        <v>44977</v>
      </c>
      <c r="FA3" s="77"/>
      <c r="FB3" s="77"/>
      <c r="FC3" s="77"/>
      <c r="FD3" s="77"/>
      <c r="FE3" s="77"/>
      <c r="FF3" s="78"/>
      <c r="FG3" s="76">
        <f t="shared" ref="FG3" si="12">FG4</f>
        <v>44984</v>
      </c>
      <c r="FH3" s="77"/>
      <c r="FI3" s="77"/>
      <c r="FJ3" s="77"/>
      <c r="FK3" s="77"/>
      <c r="FL3" s="77"/>
      <c r="FM3" s="77"/>
      <c r="FN3" s="81"/>
      <c r="FO3" s="81"/>
      <c r="FP3" s="81"/>
      <c r="FQ3" s="81"/>
      <c r="FR3" s="81"/>
      <c r="FS3" s="81"/>
      <c r="FT3" s="81"/>
    </row>
    <row r="4" spans="1:176" ht="15" customHeight="1">
      <c r="A4" s="36" t="s">
        <v>5</v>
      </c>
      <c r="B4" s="53"/>
      <c r="C4" s="53"/>
      <c r="D4" s="53"/>
      <c r="E4" s="53"/>
      <c r="F4" s="53"/>
      <c r="G4" s="53"/>
      <c r="I4" s="68">
        <f>Début_Projet-WEEKDAY(Début_Projet,1)+2+7*(Semaine_Affichage-1)</f>
        <v>44830</v>
      </c>
      <c r="J4" s="69">
        <f>I4+1</f>
        <v>44831</v>
      </c>
      <c r="K4" s="69">
        <f t="shared" ref="K4:AX4" si="13">J4+1</f>
        <v>44832</v>
      </c>
      <c r="L4" s="69">
        <f t="shared" si="13"/>
        <v>44833</v>
      </c>
      <c r="M4" s="69">
        <f t="shared" si="13"/>
        <v>44834</v>
      </c>
      <c r="N4" s="69">
        <f t="shared" si="13"/>
        <v>44835</v>
      </c>
      <c r="O4" s="70">
        <f t="shared" si="13"/>
        <v>44836</v>
      </c>
      <c r="P4" s="68">
        <f>O4+1</f>
        <v>44837</v>
      </c>
      <c r="Q4" s="69">
        <f>P4+1</f>
        <v>44838</v>
      </c>
      <c r="R4" s="69">
        <f t="shared" si="13"/>
        <v>44839</v>
      </c>
      <c r="S4" s="69">
        <f t="shared" si="13"/>
        <v>44840</v>
      </c>
      <c r="T4" s="69">
        <f t="shared" si="13"/>
        <v>44841</v>
      </c>
      <c r="U4" s="69">
        <f t="shared" si="13"/>
        <v>44842</v>
      </c>
      <c r="V4" s="70">
        <f t="shared" si="13"/>
        <v>44843</v>
      </c>
      <c r="W4" s="68">
        <f>V4+1</f>
        <v>44844</v>
      </c>
      <c r="X4" s="69">
        <f>W4+1</f>
        <v>44845</v>
      </c>
      <c r="Y4" s="69">
        <f t="shared" si="13"/>
        <v>44846</v>
      </c>
      <c r="Z4" s="69">
        <f t="shared" si="13"/>
        <v>44847</v>
      </c>
      <c r="AA4" s="69">
        <f t="shared" si="13"/>
        <v>44848</v>
      </c>
      <c r="AB4" s="69">
        <f t="shared" si="13"/>
        <v>44849</v>
      </c>
      <c r="AC4" s="70">
        <f t="shared" si="13"/>
        <v>44850</v>
      </c>
      <c r="AD4" s="68">
        <f>AC4+1</f>
        <v>44851</v>
      </c>
      <c r="AE4" s="69">
        <f>AD4+1</f>
        <v>44852</v>
      </c>
      <c r="AF4" s="69">
        <f t="shared" si="13"/>
        <v>44853</v>
      </c>
      <c r="AG4" s="69">
        <f t="shared" si="13"/>
        <v>44854</v>
      </c>
      <c r="AH4" s="69">
        <f t="shared" si="13"/>
        <v>44855</v>
      </c>
      <c r="AI4" s="69">
        <f t="shared" si="13"/>
        <v>44856</v>
      </c>
      <c r="AJ4" s="70">
        <f t="shared" si="13"/>
        <v>44857</v>
      </c>
      <c r="AK4" s="68">
        <f>AJ4+1</f>
        <v>44858</v>
      </c>
      <c r="AL4" s="69">
        <f>AK4+1</f>
        <v>44859</v>
      </c>
      <c r="AM4" s="69">
        <f t="shared" si="13"/>
        <v>44860</v>
      </c>
      <c r="AN4" s="69">
        <f t="shared" si="13"/>
        <v>44861</v>
      </c>
      <c r="AO4" s="69">
        <f t="shared" si="13"/>
        <v>44862</v>
      </c>
      <c r="AP4" s="69">
        <f t="shared" si="13"/>
        <v>44863</v>
      </c>
      <c r="AQ4" s="70">
        <f t="shared" si="13"/>
        <v>44864</v>
      </c>
      <c r="AR4" s="68">
        <f>AQ4+1</f>
        <v>44865</v>
      </c>
      <c r="AS4" s="69">
        <f>AR4+1</f>
        <v>44866</v>
      </c>
      <c r="AT4" s="69">
        <f t="shared" si="13"/>
        <v>44867</v>
      </c>
      <c r="AU4" s="69">
        <f t="shared" si="13"/>
        <v>44868</v>
      </c>
      <c r="AV4" s="69">
        <f t="shared" si="13"/>
        <v>44869</v>
      </c>
      <c r="AW4" s="69">
        <f t="shared" si="13"/>
        <v>44870</v>
      </c>
      <c r="AX4" s="70">
        <f t="shared" si="13"/>
        <v>44871</v>
      </c>
      <c r="AY4" s="68">
        <f>AX4+1</f>
        <v>44872</v>
      </c>
      <c r="AZ4" s="69">
        <f>AY4+1</f>
        <v>44873</v>
      </c>
      <c r="BA4" s="69">
        <f t="shared" ref="BA4:BE4" si="14">AZ4+1</f>
        <v>44874</v>
      </c>
      <c r="BB4" s="69">
        <f t="shared" si="14"/>
        <v>44875</v>
      </c>
      <c r="BC4" s="69">
        <f t="shared" si="14"/>
        <v>44876</v>
      </c>
      <c r="BD4" s="69">
        <f t="shared" si="14"/>
        <v>44877</v>
      </c>
      <c r="BE4" s="70">
        <f t="shared" si="14"/>
        <v>44878</v>
      </c>
      <c r="BF4" s="68">
        <f>BE4+1</f>
        <v>44879</v>
      </c>
      <c r="BG4" s="69">
        <f>BF4+1</f>
        <v>44880</v>
      </c>
      <c r="BH4" s="69">
        <f t="shared" ref="BH4:BL4" si="15">BG4+1</f>
        <v>44881</v>
      </c>
      <c r="BI4" s="69">
        <f t="shared" si="15"/>
        <v>44882</v>
      </c>
      <c r="BJ4" s="69">
        <f t="shared" si="15"/>
        <v>44883</v>
      </c>
      <c r="BK4" s="69">
        <f t="shared" si="15"/>
        <v>44884</v>
      </c>
      <c r="BL4" s="70">
        <f t="shared" si="15"/>
        <v>44885</v>
      </c>
      <c r="BM4" s="70">
        <f t="shared" ref="BM4" si="16">BL4+1</f>
        <v>44886</v>
      </c>
      <c r="BN4" s="70">
        <f t="shared" ref="BN4" si="17">BM4+1</f>
        <v>44887</v>
      </c>
      <c r="BO4" s="70">
        <f t="shared" ref="BO4" si="18">BN4+1</f>
        <v>44888</v>
      </c>
      <c r="BP4" s="70">
        <f t="shared" ref="BP4" si="19">BO4+1</f>
        <v>44889</v>
      </c>
      <c r="BQ4" s="70">
        <f t="shared" ref="BQ4" si="20">BP4+1</f>
        <v>44890</v>
      </c>
      <c r="BR4" s="70">
        <f t="shared" ref="BR4" si="21">BQ4+1</f>
        <v>44891</v>
      </c>
      <c r="BS4" s="70">
        <f t="shared" ref="BS4" si="22">BR4+1</f>
        <v>44892</v>
      </c>
      <c r="BT4" s="70">
        <f t="shared" ref="BT4" si="23">BS4+1</f>
        <v>44893</v>
      </c>
      <c r="BU4" s="70">
        <f t="shared" ref="BU4" si="24">BT4+1</f>
        <v>44894</v>
      </c>
      <c r="BV4" s="70">
        <f t="shared" ref="BV4" si="25">BU4+1</f>
        <v>44895</v>
      </c>
      <c r="BW4" s="70">
        <f t="shared" ref="BW4" si="26">BV4+1</f>
        <v>44896</v>
      </c>
      <c r="BX4" s="70">
        <f t="shared" ref="BX4" si="27">BW4+1</f>
        <v>44897</v>
      </c>
      <c r="BY4" s="70">
        <f t="shared" ref="BY4" si="28">BX4+1</f>
        <v>44898</v>
      </c>
      <c r="BZ4" s="70">
        <f t="shared" ref="BZ4" si="29">BY4+1</f>
        <v>44899</v>
      </c>
      <c r="CA4" s="70">
        <f t="shared" ref="CA4" si="30">BZ4+1</f>
        <v>44900</v>
      </c>
      <c r="CB4" s="70">
        <f t="shared" ref="CB4" si="31">CA4+1</f>
        <v>44901</v>
      </c>
      <c r="CC4" s="70">
        <f t="shared" ref="CC4" si="32">CB4+1</f>
        <v>44902</v>
      </c>
      <c r="CD4" s="70">
        <f t="shared" ref="CD4" si="33">CC4+1</f>
        <v>44903</v>
      </c>
      <c r="CE4" s="70">
        <f t="shared" ref="CE4" si="34">CD4+1</f>
        <v>44904</v>
      </c>
      <c r="CF4" s="70">
        <f t="shared" ref="CF4" si="35">CE4+1</f>
        <v>44905</v>
      </c>
      <c r="CG4" s="70">
        <f t="shared" ref="CG4" si="36">CF4+1</f>
        <v>44906</v>
      </c>
      <c r="CH4" s="70">
        <f t="shared" ref="CH4" si="37">CG4+1</f>
        <v>44907</v>
      </c>
      <c r="CI4" s="70">
        <f t="shared" ref="CI4" si="38">CH4+1</f>
        <v>44908</v>
      </c>
      <c r="CJ4" s="70">
        <f t="shared" ref="CJ4" si="39">CI4+1</f>
        <v>44909</v>
      </c>
      <c r="CK4" s="70">
        <f t="shared" ref="CK4" si="40">CJ4+1</f>
        <v>44910</v>
      </c>
      <c r="CL4" s="70">
        <f t="shared" ref="CL4" si="41">CK4+1</f>
        <v>44911</v>
      </c>
      <c r="CM4" s="70">
        <f t="shared" ref="CM4" si="42">CL4+1</f>
        <v>44912</v>
      </c>
      <c r="CN4" s="70">
        <f t="shared" ref="CN4" si="43">CM4+1</f>
        <v>44913</v>
      </c>
      <c r="CO4" s="70">
        <f t="shared" ref="CO4" si="44">CN4+1</f>
        <v>44914</v>
      </c>
      <c r="CP4" s="70">
        <f t="shared" ref="CP4" si="45">CO4+1</f>
        <v>44915</v>
      </c>
      <c r="CQ4" s="70">
        <f t="shared" ref="CQ4" si="46">CP4+1</f>
        <v>44916</v>
      </c>
      <c r="CR4" s="70">
        <f t="shared" ref="CR4" si="47">CQ4+1</f>
        <v>44917</v>
      </c>
      <c r="CS4" s="70">
        <f t="shared" ref="CS4" si="48">CR4+1</f>
        <v>44918</v>
      </c>
      <c r="CT4" s="70">
        <f t="shared" ref="CT4" si="49">CS4+1</f>
        <v>44919</v>
      </c>
      <c r="CU4" s="70">
        <f t="shared" ref="CU4" si="50">CT4+1</f>
        <v>44920</v>
      </c>
      <c r="CV4" s="70">
        <f t="shared" ref="CV4" si="51">CU4+1</f>
        <v>44921</v>
      </c>
      <c r="CW4" s="70">
        <f t="shared" ref="CW4" si="52">CV4+1</f>
        <v>44922</v>
      </c>
      <c r="CX4" s="70">
        <f t="shared" ref="CX4" si="53">CW4+1</f>
        <v>44923</v>
      </c>
      <c r="CY4" s="70">
        <f t="shared" ref="CY4" si="54">CX4+1</f>
        <v>44924</v>
      </c>
      <c r="CZ4" s="70">
        <f t="shared" ref="CZ4" si="55">CY4+1</f>
        <v>44925</v>
      </c>
      <c r="DA4" s="70">
        <f t="shared" ref="DA4" si="56">CZ4+1</f>
        <v>44926</v>
      </c>
      <c r="DB4" s="70">
        <f t="shared" ref="DB4" si="57">DA4+1</f>
        <v>44927</v>
      </c>
      <c r="DC4" s="70">
        <f t="shared" ref="DC4" si="58">DB4+1</f>
        <v>44928</v>
      </c>
      <c r="DD4" s="70">
        <f t="shared" ref="DD4" si="59">DC4+1</f>
        <v>44929</v>
      </c>
      <c r="DE4" s="70">
        <f t="shared" ref="DE4" si="60">DD4+1</f>
        <v>44930</v>
      </c>
      <c r="DF4" s="70">
        <f t="shared" ref="DF4" si="61">DE4+1</f>
        <v>44931</v>
      </c>
      <c r="DG4" s="70">
        <f t="shared" ref="DG4" si="62">DF4+1</f>
        <v>44932</v>
      </c>
      <c r="DH4" s="70">
        <f t="shared" ref="DH4" si="63">DG4+1</f>
        <v>44933</v>
      </c>
      <c r="DI4" s="70">
        <f t="shared" ref="DI4" si="64">DH4+1</f>
        <v>44934</v>
      </c>
      <c r="DJ4" s="70">
        <f t="shared" ref="DJ4" si="65">DI4+1</f>
        <v>44935</v>
      </c>
      <c r="DK4" s="70">
        <f t="shared" ref="DK4" si="66">DJ4+1</f>
        <v>44936</v>
      </c>
      <c r="DL4" s="70">
        <f t="shared" ref="DL4" si="67">DK4+1</f>
        <v>44937</v>
      </c>
      <c r="DM4" s="70">
        <f t="shared" ref="DM4" si="68">DL4+1</f>
        <v>44938</v>
      </c>
      <c r="DN4" s="70">
        <f t="shared" ref="DN4" si="69">DM4+1</f>
        <v>44939</v>
      </c>
      <c r="DO4" s="70">
        <f t="shared" ref="DO4" si="70">DN4+1</f>
        <v>44940</v>
      </c>
      <c r="DP4" s="70">
        <f t="shared" ref="DP4" si="71">DO4+1</f>
        <v>44941</v>
      </c>
      <c r="DQ4" s="70">
        <f t="shared" ref="DQ4" si="72">DP4+1</f>
        <v>44942</v>
      </c>
      <c r="DR4" s="70">
        <f t="shared" ref="DR4" si="73">DQ4+1</f>
        <v>44943</v>
      </c>
      <c r="DS4" s="70">
        <f t="shared" ref="DS4" si="74">DR4+1</f>
        <v>44944</v>
      </c>
      <c r="DT4" s="70">
        <f t="shared" ref="DT4" si="75">DS4+1</f>
        <v>44945</v>
      </c>
      <c r="DU4" s="70">
        <f t="shared" ref="DU4" si="76">DT4+1</f>
        <v>44946</v>
      </c>
      <c r="DV4" s="70">
        <f t="shared" ref="DV4" si="77">DU4+1</f>
        <v>44947</v>
      </c>
      <c r="DW4" s="70">
        <f t="shared" ref="DW4" si="78">DV4+1</f>
        <v>44948</v>
      </c>
      <c r="DX4" s="70">
        <f t="shared" ref="DX4" si="79">DW4+1</f>
        <v>44949</v>
      </c>
      <c r="DY4" s="70">
        <f t="shared" ref="DY4" si="80">DX4+1</f>
        <v>44950</v>
      </c>
      <c r="DZ4" s="70">
        <f t="shared" ref="DZ4" si="81">DY4+1</f>
        <v>44951</v>
      </c>
      <c r="EA4" s="70">
        <f t="shared" ref="EA4" si="82">DZ4+1</f>
        <v>44952</v>
      </c>
      <c r="EB4" s="70">
        <f t="shared" ref="EB4" si="83">EA4+1</f>
        <v>44953</v>
      </c>
      <c r="EC4" s="70">
        <f t="shared" ref="EC4" si="84">EB4+1</f>
        <v>44954</v>
      </c>
      <c r="ED4" s="70">
        <f t="shared" ref="ED4" si="85">EC4+1</f>
        <v>44955</v>
      </c>
      <c r="EE4" s="70">
        <f t="shared" ref="EE4" si="86">ED4+1</f>
        <v>44956</v>
      </c>
      <c r="EF4" s="70">
        <f t="shared" ref="EF4" si="87">EE4+1</f>
        <v>44957</v>
      </c>
      <c r="EG4" s="70">
        <f t="shared" ref="EG4" si="88">EF4+1</f>
        <v>44958</v>
      </c>
      <c r="EH4" s="70">
        <f t="shared" ref="EH4" si="89">EG4+1</f>
        <v>44959</v>
      </c>
      <c r="EI4" s="70">
        <f t="shared" ref="EI4" si="90">EH4+1</f>
        <v>44960</v>
      </c>
      <c r="EJ4" s="70">
        <f t="shared" ref="EJ4" si="91">EI4+1</f>
        <v>44961</v>
      </c>
      <c r="EK4" s="70">
        <f t="shared" ref="EK4" si="92">EJ4+1</f>
        <v>44962</v>
      </c>
      <c r="EL4" s="70">
        <f t="shared" ref="EL4" si="93">EK4+1</f>
        <v>44963</v>
      </c>
      <c r="EM4" s="70">
        <f t="shared" ref="EM4" si="94">EL4+1</f>
        <v>44964</v>
      </c>
      <c r="EN4" s="70">
        <f t="shared" ref="EN4" si="95">EM4+1</f>
        <v>44965</v>
      </c>
      <c r="EO4" s="70">
        <f t="shared" ref="EO4" si="96">EN4+1</f>
        <v>44966</v>
      </c>
      <c r="EP4" s="70">
        <f t="shared" ref="EP4" si="97">EO4+1</f>
        <v>44967</v>
      </c>
      <c r="EQ4" s="70">
        <f t="shared" ref="EQ4" si="98">EP4+1</f>
        <v>44968</v>
      </c>
      <c r="ER4" s="70">
        <f t="shared" ref="ER4" si="99">EQ4+1</f>
        <v>44969</v>
      </c>
      <c r="ES4" s="70">
        <f t="shared" ref="ES4" si="100">ER4+1</f>
        <v>44970</v>
      </c>
      <c r="ET4" s="70">
        <f t="shared" ref="ET4" si="101">ES4+1</f>
        <v>44971</v>
      </c>
      <c r="EU4" s="70">
        <f t="shared" ref="EU4" si="102">ET4+1</f>
        <v>44972</v>
      </c>
      <c r="EV4" s="70">
        <f t="shared" ref="EV4" si="103">EU4+1</f>
        <v>44973</v>
      </c>
      <c r="EW4" s="70">
        <f t="shared" ref="EW4" si="104">EV4+1</f>
        <v>44974</v>
      </c>
      <c r="EX4" s="70">
        <f t="shared" ref="EX4" si="105">EW4+1</f>
        <v>44975</v>
      </c>
      <c r="EY4" s="70">
        <f t="shared" ref="EY4" si="106">EX4+1</f>
        <v>44976</v>
      </c>
      <c r="EZ4" s="70">
        <f t="shared" ref="EZ4" si="107">EY4+1</f>
        <v>44977</v>
      </c>
      <c r="FA4" s="70">
        <f t="shared" ref="FA4" si="108">EZ4+1</f>
        <v>44978</v>
      </c>
      <c r="FB4" s="70">
        <f t="shared" ref="FB4" si="109">FA4+1</f>
        <v>44979</v>
      </c>
      <c r="FC4" s="70">
        <f t="shared" ref="FC4" si="110">FB4+1</f>
        <v>44980</v>
      </c>
      <c r="FD4" s="70">
        <f t="shared" ref="FD4" si="111">FC4+1</f>
        <v>44981</v>
      </c>
      <c r="FE4" s="70">
        <f t="shared" ref="FE4" si="112">FD4+1</f>
        <v>44982</v>
      </c>
      <c r="FF4" s="70">
        <f t="shared" ref="FF4" si="113">FE4+1</f>
        <v>44983</v>
      </c>
      <c r="FG4" s="70">
        <f t="shared" ref="FG4" si="114">FF4+1</f>
        <v>44984</v>
      </c>
      <c r="FH4" s="70">
        <f t="shared" ref="FH4" si="115">FG4+1</f>
        <v>44985</v>
      </c>
      <c r="FI4" s="70">
        <f t="shared" ref="FI4" si="116">FH4+1</f>
        <v>44986</v>
      </c>
      <c r="FJ4" s="70">
        <f t="shared" ref="FJ4" si="117">FI4+1</f>
        <v>44987</v>
      </c>
      <c r="FK4" s="70">
        <f t="shared" ref="FK4" si="118">FJ4+1</f>
        <v>44988</v>
      </c>
      <c r="FL4" s="70">
        <f t="shared" ref="FL4" si="119">FK4+1</f>
        <v>44989</v>
      </c>
      <c r="FM4" s="69">
        <f t="shared" ref="FM4" si="120">FL4+1</f>
        <v>44990</v>
      </c>
      <c r="FN4" s="72"/>
      <c r="FO4" s="72"/>
    </row>
    <row r="5" spans="1:176" ht="30" customHeight="1">
      <c r="A5" s="36" t="s">
        <v>6</v>
      </c>
      <c r="B5" s="5" t="s">
        <v>7</v>
      </c>
      <c r="C5" s="6"/>
      <c r="D5" s="6"/>
      <c r="E5" s="6" t="s">
        <v>8</v>
      </c>
      <c r="F5" s="6" t="s">
        <v>9</v>
      </c>
      <c r="G5" s="6"/>
      <c r="H5" s="6" t="s">
        <v>10</v>
      </c>
      <c r="I5" s="7" t="str">
        <f>LEFT(TEXT(I4,"jjj"),1)</f>
        <v>l</v>
      </c>
      <c r="J5" s="7" t="str">
        <f>LEFT(TEXT(J4,"jjj"),1)</f>
        <v>m</v>
      </c>
      <c r="K5" s="7" t="str">
        <f>LEFT(TEXT(K4,"jjj"),1)</f>
        <v>m</v>
      </c>
      <c r="L5" s="7" t="str">
        <f>LEFT(TEXT(L4,"jjj"),1)</f>
        <v>j</v>
      </c>
      <c r="M5" s="7" t="str">
        <f>LEFT(TEXT(M4,"jjj"),1)</f>
        <v>v</v>
      </c>
      <c r="N5" s="7" t="str">
        <f>LEFT(TEXT(N4,"jjj"),1)</f>
        <v>s</v>
      </c>
      <c r="O5" s="7" t="str">
        <f>LEFT(TEXT(O4,"jjj"),1)</f>
        <v>d</v>
      </c>
      <c r="P5" s="7" t="str">
        <f>LEFT(TEXT(P4,"jjj"),1)</f>
        <v>l</v>
      </c>
      <c r="Q5" s="7" t="str">
        <f>LEFT(TEXT(Q4,"jjj"),1)</f>
        <v>m</v>
      </c>
      <c r="R5" s="7" t="str">
        <f>LEFT(TEXT(R4,"jjj"),1)</f>
        <v>m</v>
      </c>
      <c r="S5" s="7" t="str">
        <f>LEFT(TEXT(S4,"jjj"),1)</f>
        <v>j</v>
      </c>
      <c r="T5" s="7" t="str">
        <f>LEFT(TEXT(T4,"jjj"),1)</f>
        <v>v</v>
      </c>
      <c r="U5" s="7" t="str">
        <f>LEFT(TEXT(U4,"jjj"),1)</f>
        <v>s</v>
      </c>
      <c r="V5" s="7" t="str">
        <f>LEFT(TEXT(V4,"jjj"),1)</f>
        <v>d</v>
      </c>
      <c r="W5" s="7" t="str">
        <f>LEFT(TEXT(W4,"jjj"),1)</f>
        <v>l</v>
      </c>
      <c r="X5" s="7" t="str">
        <f>LEFT(TEXT(X4,"jjj"),1)</f>
        <v>m</v>
      </c>
      <c r="Y5" s="7" t="str">
        <f>LEFT(TEXT(Y4,"jjj"),1)</f>
        <v>m</v>
      </c>
      <c r="Z5" s="7" t="str">
        <f>LEFT(TEXT(Z4,"jjj"),1)</f>
        <v>j</v>
      </c>
      <c r="AA5" s="7" t="str">
        <f>LEFT(TEXT(AA4,"jjj"),1)</f>
        <v>v</v>
      </c>
      <c r="AB5" s="7" t="str">
        <f>LEFT(TEXT(AB4,"jjj"),1)</f>
        <v>s</v>
      </c>
      <c r="AC5" s="7" t="str">
        <f>LEFT(TEXT(AC4,"jjj"),1)</f>
        <v>d</v>
      </c>
      <c r="AD5" s="7" t="str">
        <f>LEFT(TEXT(AD4,"jjj"),1)</f>
        <v>l</v>
      </c>
      <c r="AE5" s="7" t="str">
        <f>LEFT(TEXT(AE4,"jjj"),1)</f>
        <v>m</v>
      </c>
      <c r="AF5" s="7" t="str">
        <f>LEFT(TEXT(AF4,"jjj"),1)</f>
        <v>m</v>
      </c>
      <c r="AG5" s="7" t="str">
        <f>LEFT(TEXT(AG4,"jjj"),1)</f>
        <v>j</v>
      </c>
      <c r="AH5" s="7" t="str">
        <f>LEFT(TEXT(AH4,"jjj"),1)</f>
        <v>v</v>
      </c>
      <c r="AI5" s="7" t="str">
        <f>LEFT(TEXT(AI4,"jjj"),1)</f>
        <v>s</v>
      </c>
      <c r="AJ5" s="7" t="str">
        <f>LEFT(TEXT(AJ4,"jjj"),1)</f>
        <v>d</v>
      </c>
      <c r="AK5" s="7" t="str">
        <f>LEFT(TEXT(AK4,"jjj"),1)</f>
        <v>l</v>
      </c>
      <c r="AL5" s="7" t="str">
        <f>LEFT(TEXT(AL4,"jjj"),1)</f>
        <v>m</v>
      </c>
      <c r="AM5" s="7" t="str">
        <f>LEFT(TEXT(AM4,"jjj"),1)</f>
        <v>m</v>
      </c>
      <c r="AN5" s="7" t="str">
        <f>LEFT(TEXT(AN4,"jjj"),1)</f>
        <v>j</v>
      </c>
      <c r="AO5" s="7" t="str">
        <f>LEFT(TEXT(AO4,"jjj"),1)</f>
        <v>v</v>
      </c>
      <c r="AP5" s="7" t="str">
        <f>LEFT(TEXT(AP4,"jjj"),1)</f>
        <v>s</v>
      </c>
      <c r="AQ5" s="7" t="str">
        <f>LEFT(TEXT(AQ4,"jjj"),1)</f>
        <v>d</v>
      </c>
      <c r="AR5" s="7" t="str">
        <f>LEFT(TEXT(AR4,"jjj"),1)</f>
        <v>l</v>
      </c>
      <c r="AS5" s="7" t="str">
        <f>LEFT(TEXT(AS4,"jjj"),1)</f>
        <v>m</v>
      </c>
      <c r="AT5" s="7" t="str">
        <f>LEFT(TEXT(AT4,"jjj"),1)</f>
        <v>m</v>
      </c>
      <c r="AU5" s="7" t="str">
        <f>LEFT(TEXT(AU4,"jjj"),1)</f>
        <v>j</v>
      </c>
      <c r="AV5" s="7" t="str">
        <f>LEFT(TEXT(AV4,"jjj"),1)</f>
        <v>v</v>
      </c>
      <c r="AW5" s="7" t="str">
        <f>LEFT(TEXT(AW4,"jjj"),1)</f>
        <v>s</v>
      </c>
      <c r="AX5" s="7" t="str">
        <f>LEFT(TEXT(AX4,"jjj"),1)</f>
        <v>d</v>
      </c>
      <c r="AY5" s="7" t="str">
        <f>LEFT(TEXT(AY4,"jjj"),1)</f>
        <v>l</v>
      </c>
      <c r="AZ5" s="7" t="str">
        <f>LEFT(TEXT(AZ4,"jjj"),1)</f>
        <v>m</v>
      </c>
      <c r="BA5" s="7" t="str">
        <f>LEFT(TEXT(BA4,"jjj"),1)</f>
        <v>m</v>
      </c>
      <c r="BB5" s="7" t="str">
        <f>LEFT(TEXT(BB4,"jjj"),1)</f>
        <v>j</v>
      </c>
      <c r="BC5" s="7" t="str">
        <f>LEFT(TEXT(BC4,"jjj"),1)</f>
        <v>v</v>
      </c>
      <c r="BD5" s="7" t="str">
        <f>LEFT(TEXT(BD4,"jjj"),1)</f>
        <v>s</v>
      </c>
      <c r="BE5" s="7" t="str">
        <f>LEFT(TEXT(BE4,"jjj"),1)</f>
        <v>d</v>
      </c>
      <c r="BF5" s="7" t="str">
        <f>LEFT(TEXT(BF4,"jjj"),1)</f>
        <v>l</v>
      </c>
      <c r="BG5" s="7" t="str">
        <f>LEFT(TEXT(BG4,"jjj"),1)</f>
        <v>m</v>
      </c>
      <c r="BH5" s="7" t="str">
        <f>LEFT(TEXT(BH4,"jjj"),1)</f>
        <v>m</v>
      </c>
      <c r="BI5" s="7" t="str">
        <f>LEFT(TEXT(BI4,"jjj"),1)</f>
        <v>j</v>
      </c>
      <c r="BJ5" s="7" t="str">
        <f>LEFT(TEXT(BJ4,"jjj"),1)</f>
        <v>v</v>
      </c>
      <c r="BK5" s="7" t="str">
        <f>LEFT(TEXT(BK4,"jjj"),1)</f>
        <v>s</v>
      </c>
      <c r="BL5" s="7" t="str">
        <f>LEFT(TEXT(BL4,"jjj"),1)</f>
        <v>d</v>
      </c>
      <c r="BM5" s="7" t="str">
        <f t="shared" ref="BM5:BU5" si="121">LEFT(TEXT(BM4,"jjj"),1)</f>
        <v>l</v>
      </c>
      <c r="BN5" s="7" t="str">
        <f t="shared" si="121"/>
        <v>m</v>
      </c>
      <c r="BO5" s="7" t="str">
        <f t="shared" si="121"/>
        <v>m</v>
      </c>
      <c r="BP5" s="7" t="str">
        <f t="shared" si="121"/>
        <v>j</v>
      </c>
      <c r="BQ5" s="7" t="str">
        <f t="shared" si="121"/>
        <v>v</v>
      </c>
      <c r="BR5" s="7" t="str">
        <f t="shared" si="121"/>
        <v>s</v>
      </c>
      <c r="BS5" s="7" t="str">
        <f t="shared" si="121"/>
        <v>d</v>
      </c>
      <c r="BT5" s="7" t="str">
        <f t="shared" si="121"/>
        <v>l</v>
      </c>
      <c r="BU5" s="7" t="str">
        <f t="shared" si="121"/>
        <v>m</v>
      </c>
      <c r="BV5" s="7" t="str">
        <f>LEFT(TEXT(BV4,"jjj"),1)</f>
        <v>m</v>
      </c>
      <c r="BW5" s="7" t="str">
        <f t="shared" ref="BW5" si="122">LEFT(TEXT(BW4,"jjj"),1)</f>
        <v>j</v>
      </c>
      <c r="BX5" s="7" t="str">
        <f t="shared" ref="BX5" si="123">LEFT(TEXT(BX4,"jjj"),1)</f>
        <v>v</v>
      </c>
      <c r="BY5" s="7" t="str">
        <f t="shared" ref="BY5" si="124">LEFT(TEXT(BY4,"jjj"),1)</f>
        <v>s</v>
      </c>
      <c r="BZ5" s="7" t="str">
        <f t="shared" ref="BZ5" si="125">LEFT(TEXT(BZ4,"jjj"),1)</f>
        <v>d</v>
      </c>
      <c r="CA5" s="7" t="str">
        <f t="shared" ref="CA5" si="126">LEFT(TEXT(CA4,"jjj"),1)</f>
        <v>l</v>
      </c>
      <c r="CB5" s="7" t="str">
        <f t="shared" ref="CB5" si="127">LEFT(TEXT(CB4,"jjj"),1)</f>
        <v>m</v>
      </c>
      <c r="CC5" s="7" t="str">
        <f t="shared" ref="CC5" si="128">LEFT(TEXT(CC4,"jjj"),1)</f>
        <v>m</v>
      </c>
      <c r="CD5" s="7" t="str">
        <f t="shared" ref="CD5" si="129">LEFT(TEXT(CD4,"jjj"),1)</f>
        <v>j</v>
      </c>
      <c r="CE5" s="7" t="str">
        <f t="shared" ref="CE5" si="130">LEFT(TEXT(CE4,"jjj"),1)</f>
        <v>v</v>
      </c>
      <c r="CF5" s="7" t="str">
        <f t="shared" ref="CF5" si="131">LEFT(TEXT(CF4,"jjj"),1)</f>
        <v>s</v>
      </c>
      <c r="CG5" s="7" t="str">
        <f t="shared" ref="CG5" si="132">LEFT(TEXT(CG4,"jjj"),1)</f>
        <v>d</v>
      </c>
      <c r="CH5" s="7" t="str">
        <f t="shared" ref="CH5" si="133">LEFT(TEXT(CH4,"jjj"),1)</f>
        <v>l</v>
      </c>
      <c r="CI5" s="7" t="str">
        <f t="shared" ref="CI5" si="134">LEFT(TEXT(CI4,"jjj"),1)</f>
        <v>m</v>
      </c>
      <c r="CJ5" s="7" t="str">
        <f t="shared" ref="CJ5" si="135">LEFT(TEXT(CJ4,"jjj"),1)</f>
        <v>m</v>
      </c>
      <c r="CK5" s="7" t="str">
        <f t="shared" ref="CK5" si="136">LEFT(TEXT(CK4,"jjj"),1)</f>
        <v>j</v>
      </c>
      <c r="CL5" s="7" t="str">
        <f t="shared" ref="CL5" si="137">LEFT(TEXT(CL4,"jjj"),1)</f>
        <v>v</v>
      </c>
      <c r="CM5" s="7" t="str">
        <f t="shared" ref="CM5" si="138">LEFT(TEXT(CM4,"jjj"),1)</f>
        <v>s</v>
      </c>
      <c r="CN5" s="7" t="str">
        <f t="shared" ref="CN5" si="139">LEFT(TEXT(CN4,"jjj"),1)</f>
        <v>d</v>
      </c>
      <c r="CO5" s="7" t="str">
        <f t="shared" ref="CO5" si="140">LEFT(TEXT(CO4,"jjj"),1)</f>
        <v>l</v>
      </c>
      <c r="CP5" s="7" t="str">
        <f t="shared" ref="CP5" si="141">LEFT(TEXT(CP4,"jjj"),1)</f>
        <v>m</v>
      </c>
      <c r="CQ5" s="7" t="str">
        <f t="shared" ref="CQ5" si="142">LEFT(TEXT(CQ4,"jjj"),1)</f>
        <v>m</v>
      </c>
      <c r="CR5" s="7" t="str">
        <f t="shared" ref="CR5" si="143">LEFT(TEXT(CR4,"jjj"),1)</f>
        <v>j</v>
      </c>
      <c r="CS5" s="7" t="str">
        <f t="shared" ref="CS5" si="144">LEFT(TEXT(CS4,"jjj"),1)</f>
        <v>v</v>
      </c>
      <c r="CT5" s="7" t="str">
        <f t="shared" ref="CT5" si="145">LEFT(TEXT(CT4,"jjj"),1)</f>
        <v>s</v>
      </c>
      <c r="CU5" s="7" t="str">
        <f t="shared" ref="CU5" si="146">LEFT(TEXT(CU4,"jjj"),1)</f>
        <v>d</v>
      </c>
      <c r="CV5" s="7" t="str">
        <f t="shared" ref="CV5" si="147">LEFT(TEXT(CV4,"jjj"),1)</f>
        <v>l</v>
      </c>
      <c r="CW5" s="7" t="str">
        <f t="shared" ref="CW5" si="148">LEFT(TEXT(CW4,"jjj"),1)</f>
        <v>m</v>
      </c>
      <c r="CX5" s="7" t="str">
        <f t="shared" ref="CX5" si="149">LEFT(TEXT(CX4,"jjj"),1)</f>
        <v>m</v>
      </c>
      <c r="CY5" s="7" t="str">
        <f t="shared" ref="CY5" si="150">LEFT(TEXT(CY4,"jjj"),1)</f>
        <v>j</v>
      </c>
      <c r="CZ5" s="7" t="str">
        <f t="shared" ref="CZ5" si="151">LEFT(TEXT(CZ4,"jjj"),1)</f>
        <v>v</v>
      </c>
      <c r="DA5" s="7" t="str">
        <f t="shared" ref="DA5" si="152">LEFT(TEXT(DA4,"jjj"),1)</f>
        <v>s</v>
      </c>
      <c r="DB5" s="7" t="str">
        <f t="shared" ref="DB5" si="153">LEFT(TEXT(DB4,"jjj"),1)</f>
        <v>d</v>
      </c>
      <c r="DC5" s="7" t="str">
        <f t="shared" ref="DC5" si="154">LEFT(TEXT(DC4,"jjj"),1)</f>
        <v>l</v>
      </c>
      <c r="DD5" s="7" t="str">
        <f t="shared" ref="DD5" si="155">LEFT(TEXT(DD4,"jjj"),1)</f>
        <v>m</v>
      </c>
      <c r="DE5" s="7" t="str">
        <f t="shared" ref="DE5" si="156">LEFT(TEXT(DE4,"jjj"),1)</f>
        <v>m</v>
      </c>
      <c r="DF5" s="7" t="str">
        <f t="shared" ref="DF5" si="157">LEFT(TEXT(DF4,"jjj"),1)</f>
        <v>j</v>
      </c>
      <c r="DG5" s="7" t="str">
        <f t="shared" ref="DG5" si="158">LEFT(TEXT(DG4,"jjj"),1)</f>
        <v>v</v>
      </c>
      <c r="DH5" s="7" t="str">
        <f t="shared" ref="DH5" si="159">LEFT(TEXT(DH4,"jjj"),1)</f>
        <v>s</v>
      </c>
      <c r="DI5" s="7" t="str">
        <f t="shared" ref="DI5" si="160">LEFT(TEXT(DI4,"jjj"),1)</f>
        <v>d</v>
      </c>
      <c r="DJ5" s="7" t="str">
        <f t="shared" ref="DJ5" si="161">LEFT(TEXT(DJ4,"jjj"),1)</f>
        <v>l</v>
      </c>
      <c r="DK5" s="7" t="str">
        <f t="shared" ref="DK5" si="162">LEFT(TEXT(DK4,"jjj"),1)</f>
        <v>m</v>
      </c>
      <c r="DL5" s="7" t="str">
        <f t="shared" ref="DL5" si="163">LEFT(TEXT(DL4,"jjj"),1)</f>
        <v>m</v>
      </c>
      <c r="DM5" s="7" t="str">
        <f t="shared" ref="DM5" si="164">LEFT(TEXT(DM4,"jjj"),1)</f>
        <v>j</v>
      </c>
      <c r="DN5" s="7" t="str">
        <f t="shared" ref="DN5" si="165">LEFT(TEXT(DN4,"jjj"),1)</f>
        <v>v</v>
      </c>
      <c r="DO5" s="7" t="str">
        <f t="shared" ref="DO5" si="166">LEFT(TEXT(DO4,"jjj"),1)</f>
        <v>s</v>
      </c>
      <c r="DP5" s="7" t="str">
        <f t="shared" ref="DP5" si="167">LEFT(TEXT(DP4,"jjj"),1)</f>
        <v>d</v>
      </c>
      <c r="DQ5" s="7" t="str">
        <f t="shared" ref="DQ5" si="168">LEFT(TEXT(DQ4,"jjj"),1)</f>
        <v>l</v>
      </c>
      <c r="DR5" s="7" t="str">
        <f t="shared" ref="DR5" si="169">LEFT(TEXT(DR4,"jjj"),1)</f>
        <v>m</v>
      </c>
      <c r="DS5" s="7" t="str">
        <f t="shared" ref="DS5" si="170">LEFT(TEXT(DS4,"jjj"),1)</f>
        <v>m</v>
      </c>
      <c r="DT5" s="7" t="str">
        <f t="shared" ref="DT5" si="171">LEFT(TEXT(DT4,"jjj"),1)</f>
        <v>j</v>
      </c>
      <c r="DU5" s="7" t="str">
        <f t="shared" ref="DU5" si="172">LEFT(TEXT(DU4,"jjj"),1)</f>
        <v>v</v>
      </c>
      <c r="DV5" s="7" t="str">
        <f t="shared" ref="DV5" si="173">LEFT(TEXT(DV4,"jjj"),1)</f>
        <v>s</v>
      </c>
      <c r="DW5" s="7" t="str">
        <f t="shared" ref="DW5" si="174">LEFT(TEXT(DW4,"jjj"),1)</f>
        <v>d</v>
      </c>
      <c r="DX5" s="7" t="str">
        <f t="shared" ref="DX5" si="175">LEFT(TEXT(DX4,"jjj"),1)</f>
        <v>l</v>
      </c>
      <c r="DY5" s="7" t="str">
        <f t="shared" ref="DY5" si="176">LEFT(TEXT(DY4,"jjj"),1)</f>
        <v>m</v>
      </c>
      <c r="DZ5" s="7" t="str">
        <f t="shared" ref="DZ5" si="177">LEFT(TEXT(DZ4,"jjj"),1)</f>
        <v>m</v>
      </c>
      <c r="EA5" s="7" t="str">
        <f t="shared" ref="EA5" si="178">LEFT(TEXT(EA4,"jjj"),1)</f>
        <v>j</v>
      </c>
      <c r="EB5" s="7" t="str">
        <f t="shared" ref="EB5" si="179">LEFT(TEXT(EB4,"jjj"),1)</f>
        <v>v</v>
      </c>
      <c r="EC5" s="7" t="str">
        <f t="shared" ref="EC5" si="180">LEFT(TEXT(EC4,"jjj"),1)</f>
        <v>s</v>
      </c>
      <c r="ED5" s="7" t="str">
        <f t="shared" ref="ED5" si="181">LEFT(TEXT(ED4,"jjj"),1)</f>
        <v>d</v>
      </c>
      <c r="EE5" s="7" t="str">
        <f t="shared" ref="EE5" si="182">LEFT(TEXT(EE4,"jjj"),1)</f>
        <v>l</v>
      </c>
      <c r="EF5" s="7" t="str">
        <f t="shared" ref="EF5" si="183">LEFT(TEXT(EF4,"jjj"),1)</f>
        <v>m</v>
      </c>
      <c r="EG5" s="7" t="str">
        <f t="shared" ref="EG5" si="184">LEFT(TEXT(EG4,"jjj"),1)</f>
        <v>m</v>
      </c>
      <c r="EH5" s="7" t="str">
        <f t="shared" ref="EH5" si="185">LEFT(TEXT(EH4,"jjj"),1)</f>
        <v>j</v>
      </c>
      <c r="EI5" s="7" t="str">
        <f t="shared" ref="EI5" si="186">LEFT(TEXT(EI4,"jjj"),1)</f>
        <v>v</v>
      </c>
      <c r="EJ5" s="7" t="str">
        <f t="shared" ref="EJ5" si="187">LEFT(TEXT(EJ4,"jjj"),1)</f>
        <v>s</v>
      </c>
      <c r="EK5" s="7" t="str">
        <f t="shared" ref="EK5" si="188">LEFT(TEXT(EK4,"jjj"),1)</f>
        <v>d</v>
      </c>
      <c r="EL5" s="7" t="str">
        <f t="shared" ref="EL5" si="189">LEFT(TEXT(EL4,"jjj"),1)</f>
        <v>l</v>
      </c>
      <c r="EM5" s="7" t="str">
        <f t="shared" ref="EM5" si="190">LEFT(TEXT(EM4,"jjj"),1)</f>
        <v>m</v>
      </c>
      <c r="EN5" s="7" t="str">
        <f t="shared" ref="EN5" si="191">LEFT(TEXT(EN4,"jjj"),1)</f>
        <v>m</v>
      </c>
      <c r="EO5" s="7" t="str">
        <f t="shared" ref="EO5" si="192">LEFT(TEXT(EO4,"jjj"),1)</f>
        <v>j</v>
      </c>
      <c r="EP5" s="7" t="str">
        <f t="shared" ref="EP5" si="193">LEFT(TEXT(EP4,"jjj"),1)</f>
        <v>v</v>
      </c>
      <c r="EQ5" s="7" t="str">
        <f t="shared" ref="EQ5" si="194">LEFT(TEXT(EQ4,"jjj"),1)</f>
        <v>s</v>
      </c>
      <c r="ER5" s="7" t="str">
        <f t="shared" ref="ER5" si="195">LEFT(TEXT(ER4,"jjj"),1)</f>
        <v>d</v>
      </c>
      <c r="ES5" s="7" t="str">
        <f t="shared" ref="ES5" si="196">LEFT(TEXT(ES4,"jjj"),1)</f>
        <v>l</v>
      </c>
      <c r="ET5" s="7" t="str">
        <f t="shared" ref="ET5" si="197">LEFT(TEXT(ET4,"jjj"),1)</f>
        <v>m</v>
      </c>
      <c r="EU5" s="7" t="str">
        <f t="shared" ref="EU5" si="198">LEFT(TEXT(EU4,"jjj"),1)</f>
        <v>m</v>
      </c>
      <c r="EV5" s="7" t="str">
        <f t="shared" ref="EV5" si="199">LEFT(TEXT(EV4,"jjj"),1)</f>
        <v>j</v>
      </c>
      <c r="EW5" s="7" t="str">
        <f t="shared" ref="EW5" si="200">LEFT(TEXT(EW4,"jjj"),1)</f>
        <v>v</v>
      </c>
      <c r="EX5" s="7" t="str">
        <f t="shared" ref="EX5" si="201">LEFT(TEXT(EX4,"jjj"),1)</f>
        <v>s</v>
      </c>
      <c r="EY5" s="7" t="str">
        <f t="shared" ref="EY5" si="202">LEFT(TEXT(EY4,"jjj"),1)</f>
        <v>d</v>
      </c>
      <c r="EZ5" s="7" t="str">
        <f t="shared" ref="EZ5" si="203">LEFT(TEXT(EZ4,"jjj"),1)</f>
        <v>l</v>
      </c>
      <c r="FA5" s="7" t="str">
        <f t="shared" ref="FA5" si="204">LEFT(TEXT(FA4,"jjj"),1)</f>
        <v>m</v>
      </c>
      <c r="FB5" s="7" t="str">
        <f t="shared" ref="FB5" si="205">LEFT(TEXT(FB4,"jjj"),1)</f>
        <v>m</v>
      </c>
      <c r="FC5" s="7" t="str">
        <f t="shared" ref="FC5" si="206">LEFT(TEXT(FC4,"jjj"),1)</f>
        <v>j</v>
      </c>
      <c r="FD5" s="7" t="str">
        <f t="shared" ref="FD5" si="207">LEFT(TEXT(FD4,"jjj"),1)</f>
        <v>v</v>
      </c>
      <c r="FE5" s="7" t="str">
        <f t="shared" ref="FE5" si="208">LEFT(TEXT(FE4,"jjj"),1)</f>
        <v>s</v>
      </c>
      <c r="FF5" s="7" t="str">
        <f t="shared" ref="FF5" si="209">LEFT(TEXT(FF4,"jjj"),1)</f>
        <v>d</v>
      </c>
      <c r="FG5" s="7" t="str">
        <f t="shared" ref="FG5" si="210">LEFT(TEXT(FG4,"jjj"),1)</f>
        <v>l</v>
      </c>
      <c r="FH5" s="7" t="str">
        <f t="shared" ref="FH5" si="211">LEFT(TEXT(FH4,"jjj"),1)</f>
        <v>m</v>
      </c>
      <c r="FI5" s="7" t="str">
        <f t="shared" ref="FI5" si="212">LEFT(TEXT(FI4,"jjj"),1)</f>
        <v>m</v>
      </c>
      <c r="FJ5" s="7" t="str">
        <f t="shared" ref="FJ5" si="213">LEFT(TEXT(FJ4,"jjj"),1)</f>
        <v>j</v>
      </c>
      <c r="FK5" s="7" t="str">
        <f t="shared" ref="FK5" si="214">LEFT(TEXT(FK4,"jjj"),1)</f>
        <v>v</v>
      </c>
      <c r="FL5" s="7" t="str">
        <f t="shared" ref="FL5" si="215">LEFT(TEXT(FL4,"jjj"),1)</f>
        <v>s</v>
      </c>
      <c r="FM5" s="74" t="str">
        <f t="shared" ref="FM5" si="216">LEFT(TEXT(FM4,"jjj"),1)</f>
        <v>d</v>
      </c>
      <c r="FN5" s="73"/>
      <c r="FO5" s="73"/>
    </row>
    <row r="6" spans="1:176" ht="30" hidden="1" customHeight="1" thickBot="1">
      <c r="A6" s="35" t="s">
        <v>11</v>
      </c>
      <c r="C6" s="38"/>
      <c r="E6"/>
      <c r="H6" t="str">
        <f ca="1">IF(OR(ISBLANK(début_tâche),ISBLANK(fin_tâche)),"",fin_tâche-début_tâche+1)</f>
        <v/>
      </c>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75"/>
      <c r="FN6" s="2"/>
      <c r="FO6" s="2"/>
    </row>
    <row r="7" spans="1:176" s="2" customFormat="1" ht="30" customHeight="1">
      <c r="A7" s="36" t="s">
        <v>12</v>
      </c>
      <c r="B7" s="11" t="s">
        <v>13</v>
      </c>
      <c r="C7" s="41"/>
      <c r="D7" s="12"/>
      <c r="E7" s="56"/>
      <c r="F7" s="57"/>
      <c r="G7" s="10"/>
      <c r="H7" s="10" t="str">
        <f t="shared" ref="H7:H27" ca="1" si="217">IF(OR(ISBLANK(début_tâche),ISBLANK(fin_tâche)),"",fin_tâche-début_tâche+1)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71"/>
      <c r="AS7" s="71"/>
      <c r="AT7" s="71"/>
      <c r="AU7" s="71"/>
      <c r="AV7" s="71"/>
      <c r="AW7" s="71"/>
      <c r="AX7" s="71"/>
      <c r="AY7" s="71"/>
      <c r="AZ7" s="23"/>
      <c r="BA7" s="23"/>
      <c r="BB7" s="23"/>
      <c r="BC7" s="71"/>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71"/>
      <c r="CP7" s="71"/>
      <c r="CQ7" s="71"/>
      <c r="CR7" s="71"/>
      <c r="CS7" s="71"/>
      <c r="CT7" s="71"/>
      <c r="CU7" s="71"/>
      <c r="CV7" s="71"/>
      <c r="CW7" s="71"/>
      <c r="CX7" s="71"/>
      <c r="CY7" s="71"/>
      <c r="CZ7" s="71"/>
      <c r="DA7" s="71"/>
      <c r="DB7" s="71"/>
      <c r="DC7" s="71"/>
      <c r="DD7" s="23"/>
      <c r="DE7" s="23"/>
      <c r="DF7" s="23"/>
      <c r="DG7" s="23"/>
      <c r="DH7" s="23"/>
      <c r="DI7" s="23"/>
      <c r="DJ7" s="23"/>
      <c r="DK7" s="23"/>
      <c r="DL7" s="23"/>
      <c r="DM7" s="23"/>
      <c r="DN7" s="23"/>
      <c r="DO7" s="23"/>
      <c r="DP7" s="23"/>
      <c r="DQ7" s="80"/>
      <c r="DR7" s="80"/>
      <c r="DS7" s="80"/>
      <c r="DT7" s="80"/>
      <c r="DU7" s="80"/>
      <c r="DV7" s="80"/>
      <c r="DW7" s="80"/>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75"/>
    </row>
    <row r="8" spans="1:176" s="2" customFormat="1" ht="30" customHeight="1">
      <c r="A8" s="36" t="s">
        <v>14</v>
      </c>
      <c r="B8" s="49" t="s">
        <v>15</v>
      </c>
      <c r="C8" s="42"/>
      <c r="D8" s="13"/>
      <c r="E8" s="58">
        <f>Début_Projet</f>
        <v>44833</v>
      </c>
      <c r="F8" s="58">
        <f>E8+21</f>
        <v>44854</v>
      </c>
      <c r="G8" s="10"/>
      <c r="H8" s="10">
        <f t="shared" ca="1" si="217"/>
        <v>22</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75"/>
    </row>
    <row r="9" spans="1:176" s="2" customFormat="1" ht="30" customHeight="1">
      <c r="A9" s="36" t="s">
        <v>16</v>
      </c>
      <c r="B9" s="49" t="s">
        <v>17</v>
      </c>
      <c r="C9" s="42"/>
      <c r="D9" s="13"/>
      <c r="E9" s="58">
        <v>44840</v>
      </c>
      <c r="F9" s="58">
        <f>E9+14</f>
        <v>44854</v>
      </c>
      <c r="G9" s="10"/>
      <c r="H9" s="10">
        <f t="shared" ca="1" si="217"/>
        <v>15</v>
      </c>
      <c r="I9" s="23"/>
      <c r="J9" s="23"/>
      <c r="K9" s="23"/>
      <c r="L9" s="23"/>
      <c r="M9" s="23"/>
      <c r="N9" s="23"/>
      <c r="O9" s="23"/>
      <c r="P9" s="23"/>
      <c r="Q9" s="23"/>
      <c r="R9" s="23"/>
      <c r="S9" s="23"/>
      <c r="T9" s="23"/>
      <c r="U9" s="24"/>
      <c r="V9" s="24"/>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75"/>
    </row>
    <row r="10" spans="1:176" s="2" customFormat="1" ht="30" customHeight="1">
      <c r="A10" s="35"/>
      <c r="B10" s="49" t="s">
        <v>18</v>
      </c>
      <c r="C10" s="42"/>
      <c r="D10" s="13"/>
      <c r="E10" s="58">
        <f>F9</f>
        <v>44854</v>
      </c>
      <c r="F10" s="58">
        <f>E10+8</f>
        <v>44862</v>
      </c>
      <c r="G10" s="10"/>
      <c r="H10" s="10">
        <f t="shared" ca="1" si="217"/>
        <v>9</v>
      </c>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75"/>
    </row>
    <row r="11" spans="1:176" s="2" customFormat="1" ht="30" customHeight="1">
      <c r="A11" s="35"/>
      <c r="B11" s="49" t="s">
        <v>19</v>
      </c>
      <c r="C11" s="42"/>
      <c r="D11" s="13"/>
      <c r="E11" s="58">
        <v>44882</v>
      </c>
      <c r="F11" s="58">
        <f>E11+8</f>
        <v>44890</v>
      </c>
      <c r="G11" s="10"/>
      <c r="H11" s="10">
        <f t="shared" ca="1" si="217"/>
        <v>9</v>
      </c>
      <c r="I11" s="23"/>
      <c r="J11" s="23"/>
      <c r="K11" s="23"/>
      <c r="L11" s="23"/>
      <c r="M11" s="23"/>
      <c r="N11" s="23"/>
      <c r="O11" s="23"/>
      <c r="P11" s="23"/>
      <c r="Q11" s="23"/>
      <c r="R11" s="23"/>
      <c r="S11" s="23"/>
      <c r="T11" s="23"/>
      <c r="U11" s="23"/>
      <c r="V11" s="23"/>
      <c r="W11" s="23"/>
      <c r="X11" s="23"/>
      <c r="Y11" s="24"/>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75"/>
    </row>
    <row r="12" spans="1:176" s="2" customFormat="1" ht="30" customHeight="1">
      <c r="A12" s="36" t="s">
        <v>20</v>
      </c>
      <c r="B12" s="14" t="s">
        <v>21</v>
      </c>
      <c r="C12" s="43"/>
      <c r="D12" s="15"/>
      <c r="E12" s="59"/>
      <c r="F12" s="60"/>
      <c r="G12" s="10"/>
      <c r="H12" s="10" t="str">
        <f t="shared" ca="1" si="217"/>
        <v/>
      </c>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75"/>
    </row>
    <row r="13" spans="1:176" s="2" customFormat="1" ht="30" customHeight="1">
      <c r="A13" s="36"/>
      <c r="B13" s="50" t="s">
        <v>22</v>
      </c>
      <c r="C13" s="44"/>
      <c r="D13" s="16"/>
      <c r="E13" s="61">
        <v>44854</v>
      </c>
      <c r="F13" s="61">
        <f>E13+29</f>
        <v>44883</v>
      </c>
      <c r="G13" s="10"/>
      <c r="H13" s="10">
        <f t="shared" ca="1" si="217"/>
        <v>30</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75"/>
    </row>
    <row r="14" spans="1:176" s="2" customFormat="1" ht="30" customHeight="1">
      <c r="A14" s="35"/>
      <c r="B14" s="50" t="s">
        <v>23</v>
      </c>
      <c r="C14" s="44"/>
      <c r="D14" s="16"/>
      <c r="E14" s="61">
        <v>44875</v>
      </c>
      <c r="F14" s="61">
        <f>E14+8</f>
        <v>44883</v>
      </c>
      <c r="G14" s="10"/>
      <c r="H14" s="10">
        <f t="shared" ca="1" si="217"/>
        <v>9</v>
      </c>
      <c r="I14" s="23"/>
      <c r="J14" s="23"/>
      <c r="K14" s="23"/>
      <c r="L14" s="23"/>
      <c r="M14" s="23"/>
      <c r="N14" s="23"/>
      <c r="O14" s="23"/>
      <c r="P14" s="23"/>
      <c r="Q14" s="23"/>
      <c r="R14" s="23"/>
      <c r="S14" s="23"/>
      <c r="T14" s="23"/>
      <c r="U14" s="24"/>
      <c r="V14" s="24"/>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75"/>
    </row>
    <row r="15" spans="1:176" s="2" customFormat="1" ht="30" customHeight="1">
      <c r="A15" s="35"/>
      <c r="B15" s="50" t="s">
        <v>24</v>
      </c>
      <c r="C15" s="44"/>
      <c r="D15" s="16"/>
      <c r="E15" s="61">
        <v>44883</v>
      </c>
      <c r="F15" s="61">
        <f>E15+7*7+1</f>
        <v>44933</v>
      </c>
      <c r="G15" s="10"/>
      <c r="H15" s="10">
        <f t="shared" ca="1" si="217"/>
        <v>51</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75"/>
    </row>
    <row r="16" spans="1:176" s="2" customFormat="1" ht="30" customHeight="1">
      <c r="A16" s="35"/>
      <c r="B16" s="50" t="s">
        <v>25</v>
      </c>
      <c r="C16" s="44"/>
      <c r="D16" s="16"/>
      <c r="E16" s="61">
        <v>44903</v>
      </c>
      <c r="F16" s="61">
        <f>E16+7*7+1</f>
        <v>44953</v>
      </c>
      <c r="G16" s="10"/>
      <c r="H16" s="10">
        <f t="shared" ca="1" si="217"/>
        <v>51</v>
      </c>
      <c r="I16" s="23"/>
      <c r="J16" s="23"/>
      <c r="K16" s="23"/>
      <c r="L16" s="23"/>
      <c r="M16" s="23"/>
      <c r="N16" s="23"/>
      <c r="O16" s="23"/>
      <c r="P16" s="23"/>
      <c r="Q16" s="23"/>
      <c r="R16" s="23"/>
      <c r="S16" s="23"/>
      <c r="T16" s="23"/>
      <c r="U16" s="23"/>
      <c r="V16" s="23"/>
      <c r="W16" s="23"/>
      <c r="X16" s="23"/>
      <c r="Y16" s="24"/>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79"/>
      <c r="BK16" s="79"/>
      <c r="BL16" s="79"/>
      <c r="BM16" s="79"/>
      <c r="BN16" s="79"/>
      <c r="BO16" s="79"/>
      <c r="BP16" s="79"/>
      <c r="BQ16" s="79"/>
      <c r="BR16" s="79"/>
      <c r="BS16" s="79"/>
      <c r="BT16" s="79"/>
      <c r="BU16" s="79"/>
      <c r="BV16" s="79"/>
      <c r="BW16" s="79"/>
      <c r="BX16" s="79"/>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75"/>
    </row>
    <row r="17" spans="1:169" s="2" customFormat="1" ht="30" customHeight="1">
      <c r="A17" s="35"/>
      <c r="B17" s="50" t="s">
        <v>26</v>
      </c>
      <c r="C17" s="44"/>
      <c r="D17" s="16"/>
      <c r="E17" s="61">
        <v>44887</v>
      </c>
      <c r="F17" s="61">
        <f>E17+3</f>
        <v>44890</v>
      </c>
      <c r="G17" s="10"/>
      <c r="H17" s="10">
        <f t="shared" ca="1" si="217"/>
        <v>4</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75"/>
    </row>
    <row r="18" spans="1:169" s="2" customFormat="1" ht="30" customHeight="1">
      <c r="A18" s="35" t="s">
        <v>27</v>
      </c>
      <c r="B18" s="17" t="s">
        <v>28</v>
      </c>
      <c r="C18" s="45"/>
      <c r="D18" s="18"/>
      <c r="E18" s="62"/>
      <c r="F18" s="63"/>
      <c r="G18" s="10"/>
      <c r="H18" s="10" t="str">
        <f t="shared" ca="1" si="217"/>
        <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75"/>
    </row>
    <row r="19" spans="1:169" s="2" customFormat="1" ht="30" customHeight="1">
      <c r="A19" s="35"/>
      <c r="B19" s="51" t="s">
        <v>29</v>
      </c>
      <c r="C19" s="46"/>
      <c r="D19" s="19"/>
      <c r="E19" s="64">
        <v>44875</v>
      </c>
      <c r="F19" s="64">
        <f>E19+8</f>
        <v>44883</v>
      </c>
      <c r="G19" s="10"/>
      <c r="H19" s="10">
        <f t="shared" ca="1" si="217"/>
        <v>9</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75"/>
    </row>
    <row r="20" spans="1:169" s="2" customFormat="1" ht="30" customHeight="1">
      <c r="A20" s="35"/>
      <c r="B20" s="51" t="s">
        <v>30</v>
      </c>
      <c r="C20" s="46"/>
      <c r="D20" s="19"/>
      <c r="E20" s="64">
        <v>44883</v>
      </c>
      <c r="F20" s="64">
        <f>E20+7</f>
        <v>44890</v>
      </c>
      <c r="G20" s="10"/>
      <c r="H20" s="10">
        <f t="shared" ca="1" si="217"/>
        <v>8</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75"/>
    </row>
    <row r="21" spans="1:169" s="2" customFormat="1" ht="30" customHeight="1">
      <c r="A21" s="35"/>
      <c r="B21" s="51" t="s">
        <v>31</v>
      </c>
      <c r="C21" s="46"/>
      <c r="D21" s="19"/>
      <c r="E21" s="64">
        <v>44931</v>
      </c>
      <c r="F21" s="64">
        <f>E21+8</f>
        <v>44939</v>
      </c>
      <c r="G21" s="10"/>
      <c r="H21" s="10">
        <f t="shared" ca="1" si="217"/>
        <v>9</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75"/>
    </row>
    <row r="22" spans="1:169" s="2" customFormat="1" ht="30" customHeight="1">
      <c r="A22" s="35"/>
      <c r="B22" s="51" t="s">
        <v>32</v>
      </c>
      <c r="C22" s="46"/>
      <c r="D22" s="19"/>
      <c r="E22" s="64">
        <v>44952</v>
      </c>
      <c r="F22" s="64">
        <f>E22+8</f>
        <v>44960</v>
      </c>
      <c r="G22" s="10"/>
      <c r="H22" s="10">
        <f t="shared" ca="1" si="217"/>
        <v>9</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75"/>
    </row>
    <row r="23" spans="1:169" s="2" customFormat="1" ht="30" customHeight="1">
      <c r="A23" s="35"/>
      <c r="B23" s="51" t="s">
        <v>33</v>
      </c>
      <c r="C23" s="46"/>
      <c r="D23" s="19"/>
      <c r="E23" s="64">
        <v>44959</v>
      </c>
      <c r="F23" s="64">
        <f>E23+14</f>
        <v>44973</v>
      </c>
      <c r="G23" s="10"/>
      <c r="H23" s="10">
        <f t="shared" ca="1" si="217"/>
        <v>15</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75"/>
    </row>
    <row r="24" spans="1:169" s="2" customFormat="1" ht="30" customHeight="1">
      <c r="A24" s="35" t="s">
        <v>27</v>
      </c>
      <c r="B24" s="20" t="s">
        <v>34</v>
      </c>
      <c r="C24" s="47"/>
      <c r="D24" s="21"/>
      <c r="E24" s="65"/>
      <c r="F24" s="66"/>
      <c r="G24" s="10"/>
      <c r="H24" s="10" t="str">
        <f t="shared" ca="1" si="217"/>
        <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75"/>
    </row>
    <row r="25" spans="1:169" s="2" customFormat="1" ht="30" customHeight="1">
      <c r="A25" s="35"/>
      <c r="B25" s="52" t="s">
        <v>35</v>
      </c>
      <c r="C25" s="48"/>
      <c r="D25" s="22"/>
      <c r="E25" s="67">
        <f>F25-14</f>
        <v>44893</v>
      </c>
      <c r="F25" s="67">
        <v>44907</v>
      </c>
      <c r="G25" s="10"/>
      <c r="H25" s="10">
        <f t="shared" ca="1" si="217"/>
        <v>15</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75"/>
    </row>
    <row r="26" spans="1:169" s="2" customFormat="1" ht="30" customHeight="1">
      <c r="A26" s="35"/>
      <c r="B26" s="52" t="s">
        <v>36</v>
      </c>
      <c r="C26" s="48"/>
      <c r="D26" s="22"/>
      <c r="E26" s="67">
        <v>44928</v>
      </c>
      <c r="F26" s="67">
        <f>E26+7*8</f>
        <v>44984</v>
      </c>
      <c r="G26" s="10"/>
      <c r="H26" s="10">
        <f t="shared" ca="1" si="217"/>
        <v>57</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75"/>
    </row>
    <row r="27" spans="1:169" s="2" customFormat="1" ht="30" customHeight="1">
      <c r="A27" s="35"/>
      <c r="B27" s="52" t="s">
        <v>37</v>
      </c>
      <c r="C27" s="48"/>
      <c r="D27" s="22"/>
      <c r="E27" s="67">
        <f>F27-14</f>
        <v>44958</v>
      </c>
      <c r="F27" s="67">
        <v>44972</v>
      </c>
      <c r="G27" s="10"/>
      <c r="H27" s="10">
        <f t="shared" ca="1" si="217"/>
        <v>15</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75"/>
    </row>
    <row r="28" spans="1:169" ht="30" customHeight="1">
      <c r="C28" s="8"/>
      <c r="F28" s="37"/>
    </row>
    <row r="29" spans="1:169" ht="30" customHeight="1">
      <c r="C29" s="9"/>
    </row>
  </sheetData>
  <mergeCells count="27">
    <mergeCell ref="BF3:BL3"/>
    <mergeCell ref="E2:F2"/>
    <mergeCell ref="I3:O3"/>
    <mergeCell ref="P3:V3"/>
    <mergeCell ref="W3:AC3"/>
    <mergeCell ref="AD3:AJ3"/>
    <mergeCell ref="C2:D2"/>
    <mergeCell ref="C3:D3"/>
    <mergeCell ref="AK3:AQ3"/>
    <mergeCell ref="AR3:AX3"/>
    <mergeCell ref="AY3:BE3"/>
    <mergeCell ref="BM3:BS3"/>
    <mergeCell ref="BT3:BZ3"/>
    <mergeCell ref="CA3:CG3"/>
    <mergeCell ref="CH3:CN3"/>
    <mergeCell ref="CO3:CU3"/>
    <mergeCell ref="CV3:DB3"/>
    <mergeCell ref="DC3:DI3"/>
    <mergeCell ref="DJ3:DP3"/>
    <mergeCell ref="DQ3:DW3"/>
    <mergeCell ref="DX3:ED3"/>
    <mergeCell ref="FN3:FT3"/>
    <mergeCell ref="EE3:EK3"/>
    <mergeCell ref="EL3:ER3"/>
    <mergeCell ref="ES3:EY3"/>
    <mergeCell ref="EZ3:FF3"/>
    <mergeCell ref="FG3:FM3"/>
  </mergeCells>
  <conditionalFormatting sqref="D6: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FO27">
    <cfRule type="expression" dxfId="1" priority="27">
      <formula>AND(début_tâche&lt;=I$4,ROUNDDOWN((fin_tâche-début_tâche+1)*avancement_tâche,0)+début_tâche-1&gt;=I$4)</formula>
    </cfRule>
    <cfRule type="expression" dxfId="0" priority="28" stopIfTrue="1">
      <formula>AND(fin_tâche&gt;=I$4,début_tâche&lt;J$4)</formula>
    </cfRule>
  </conditionalFormatting>
  <dataValidations count="1">
    <dataValidation type="whole" operator="greaterThanOrEqual" allowBlank="1" showInputMessage="1" promptTitle="Semaine d’affichage" prompt="La modification de ce nombre entraînera la défilement du diagramme de Gantt." sqref="E3"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colBreaks count="1" manualBreakCount="1">
    <brk id="3"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cols>
    <col min="1" max="1" width="92.42578125" style="25" customWidth="1"/>
    <col min="2" max="16384" width="9.140625" style="1"/>
  </cols>
  <sheetData>
    <row r="1" spans="1:2" ht="46.5" customHeight="1"/>
    <row r="2" spans="1:2" s="27" customFormat="1" ht="15.75">
      <c r="A2" s="26" t="s">
        <v>38</v>
      </c>
      <c r="B2" s="26"/>
    </row>
    <row r="3" spans="1:2" s="31" customFormat="1" ht="27" customHeight="1">
      <c r="A3" s="55" t="s">
        <v>39</v>
      </c>
      <c r="B3" s="32"/>
    </row>
    <row r="4" spans="1:2" s="28" customFormat="1" ht="26.25">
      <c r="A4" s="29" t="s">
        <v>40</v>
      </c>
    </row>
    <row r="5" spans="1:2" ht="74.099999999999994" customHeight="1">
      <c r="A5" s="30" t="s">
        <v>41</v>
      </c>
    </row>
    <row r="6" spans="1:2" ht="26.25" customHeight="1">
      <c r="A6" s="29" t="s">
        <v>42</v>
      </c>
    </row>
    <row r="7" spans="1:2" s="25" customFormat="1" ht="204.95" customHeight="1">
      <c r="A7" s="34" t="s">
        <v>43</v>
      </c>
    </row>
    <row r="8" spans="1:2" s="28" customFormat="1" ht="26.25">
      <c r="A8" s="29" t="s">
        <v>44</v>
      </c>
    </row>
    <row r="9" spans="1:2" ht="75">
      <c r="A9" s="30" t="s">
        <v>45</v>
      </c>
    </row>
    <row r="10" spans="1:2" s="25" customFormat="1" ht="27.95" customHeight="1">
      <c r="A10" s="33" t="s">
        <v>46</v>
      </c>
    </row>
    <row r="11" spans="1:2" s="28" customFormat="1" ht="26.25">
      <c r="A11" s="29" t="s">
        <v>47</v>
      </c>
    </row>
    <row r="12" spans="1:2" ht="30">
      <c r="A12" s="30" t="s">
        <v>48</v>
      </c>
    </row>
    <row r="13" spans="1:2" s="25" customFormat="1" ht="27.95" customHeight="1">
      <c r="A13" s="33" t="s">
        <v>49</v>
      </c>
    </row>
    <row r="14" spans="1:2" s="28" customFormat="1" ht="26.25">
      <c r="A14" s="29" t="s">
        <v>50</v>
      </c>
    </row>
    <row r="15" spans="1:2" ht="75" customHeight="1">
      <c r="A15" s="30" t="s">
        <v>51</v>
      </c>
    </row>
    <row r="16" spans="1:2" ht="105">
      <c r="A16" s="30" t="s">
        <v>52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8FE8ED85-58B3-4608-8E91-0433556D50CE}"/>
</file>

<file path=customXml/itemProps2.xml><?xml version="1.0" encoding="utf-8"?>
<ds:datastoreItem xmlns:ds="http://schemas.openxmlformats.org/officeDocument/2006/customXml" ds:itemID="{708DBB9E-6D89-4A94-9DC5-964B7833E11C}"/>
</file>

<file path=customXml/itemProps3.xml><?xml version="1.0" encoding="utf-8"?>
<ds:datastoreItem xmlns:ds="http://schemas.openxmlformats.org/officeDocument/2006/customXml" ds:itemID="{5144944C-1F1D-4162-962A-96F3FC8455D8}"/>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2022-12-02T10:41:49Z</dcterms:created>
  <dcterms:modified xsi:type="dcterms:W3CDTF">2022-12-02T13:39:08Z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