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.adel\Desktop\"/>
    </mc:Choice>
  </mc:AlternateContent>
  <xr:revisionPtr revIDLastSave="0" documentId="13_ncr:1_{CBE4CF41-877B-4B5E-A7AC-22CC3ED0BB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NING DECEMBRE" sheetId="2" r:id="rId1"/>
  </sheets>
  <externalReferences>
    <externalReference r:id="rId2"/>
    <externalReference r:id="rId3"/>
  </externalReferences>
  <definedNames>
    <definedName name="BDD">[1]BDD!$A$1:$E$80</definedName>
    <definedName name="qm">[2]stock!$L$2:$M$100</definedName>
    <definedName name="SECT">[1]BDD!$T$1:$V$36</definedName>
    <definedName name="Segment_Ligne">#N/A</definedName>
    <definedName name="Segment_Usine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9" i="2" l="1"/>
  <c r="R169" i="2" s="1"/>
  <c r="E169" i="2"/>
  <c r="E170" i="2" s="1"/>
  <c r="D169" i="2"/>
  <c r="D170" i="2" s="1"/>
  <c r="C169" i="2"/>
  <c r="C170" i="2" s="1"/>
  <c r="B169" i="2"/>
  <c r="B170" i="2" s="1"/>
  <c r="R170" i="2"/>
  <c r="R189" i="2" l="1"/>
  <c r="H38" i="2" l="1"/>
  <c r="R38" i="2" s="1"/>
  <c r="H39" i="2"/>
  <c r="R39" i="2" s="1"/>
  <c r="G203" i="2" l="1"/>
  <c r="H203" i="2" s="1"/>
  <c r="R203" i="2" s="1"/>
  <c r="H204" i="2"/>
  <c r="R204" i="2" s="1"/>
  <c r="G190" i="2" l="1"/>
  <c r="H190" i="2" s="1"/>
  <c r="R190" i="2" s="1"/>
  <c r="G187" i="2"/>
  <c r="H187" i="2" s="1"/>
  <c r="R187" i="2" s="1"/>
  <c r="H188" i="2"/>
  <c r="R188" i="2" s="1"/>
  <c r="H209" i="2" l="1"/>
  <c r="R209" i="2" s="1"/>
  <c r="H208" i="2"/>
  <c r="R208" i="2" s="1"/>
  <c r="H207" i="2"/>
  <c r="R207" i="2" s="1"/>
  <c r="H206" i="2"/>
  <c r="H205" i="2"/>
  <c r="H40" i="2" l="1"/>
  <c r="R40" i="2" s="1"/>
  <c r="H93" i="2"/>
  <c r="R93" i="2" s="1"/>
  <c r="H94" i="2"/>
  <c r="R94" i="2" s="1"/>
  <c r="H95" i="2"/>
  <c r="R95" i="2" s="1"/>
  <c r="H15" i="2"/>
  <c r="R15" i="2" s="1"/>
  <c r="H16" i="2"/>
  <c r="R16" i="2" s="1"/>
  <c r="H17" i="2"/>
  <c r="R17" i="2" s="1"/>
  <c r="H18" i="2"/>
  <c r="R18" i="2" s="1"/>
  <c r="H19" i="2"/>
  <c r="R19" i="2" s="1"/>
  <c r="H20" i="2"/>
  <c r="R20" i="2" s="1"/>
  <c r="H21" i="2"/>
  <c r="R21" i="2" s="1"/>
  <c r="H22" i="2"/>
  <c r="R22" i="2" s="1"/>
  <c r="H23" i="2"/>
  <c r="R23" i="2" s="1"/>
  <c r="H24" i="2"/>
  <c r="R24" i="2" s="1"/>
  <c r="H25" i="2"/>
  <c r="R25" i="2" s="1"/>
  <c r="H26" i="2"/>
  <c r="R26" i="2" s="1"/>
  <c r="H27" i="2"/>
  <c r="R27" i="2" s="1"/>
  <c r="H28" i="2"/>
  <c r="R28" i="2" s="1"/>
  <c r="H29" i="2"/>
  <c r="R29" i="2" s="1"/>
  <c r="H30" i="2"/>
  <c r="R30" i="2" s="1"/>
  <c r="H31" i="2"/>
  <c r="R31" i="2" s="1"/>
  <c r="H32" i="2"/>
  <c r="R32" i="2" s="1"/>
  <c r="H33" i="2"/>
  <c r="R33" i="2" s="1"/>
  <c r="H34" i="2"/>
  <c r="R34" i="2" s="1"/>
  <c r="H35" i="2"/>
  <c r="R35" i="2" s="1"/>
  <c r="H36" i="2"/>
  <c r="R36" i="2" s="1"/>
  <c r="H37" i="2"/>
  <c r="R37" i="2" s="1"/>
  <c r="H41" i="2"/>
  <c r="R41" i="2" s="1"/>
  <c r="H42" i="2"/>
  <c r="R42" i="2" s="1"/>
  <c r="H43" i="2"/>
  <c r="R43" i="2" s="1"/>
  <c r="H44" i="2"/>
  <c r="R44" i="2" s="1"/>
  <c r="H45" i="2"/>
  <c r="R45" i="2" s="1"/>
  <c r="H46" i="2"/>
  <c r="R46" i="2" s="1"/>
  <c r="H47" i="2"/>
  <c r="R47" i="2" s="1"/>
  <c r="H48" i="2"/>
  <c r="R48" i="2" s="1"/>
  <c r="H49" i="2"/>
  <c r="R49" i="2" s="1"/>
  <c r="H50" i="2"/>
  <c r="R50" i="2" s="1"/>
  <c r="H51" i="2"/>
  <c r="R51" i="2" s="1"/>
  <c r="H52" i="2"/>
  <c r="R52" i="2" s="1"/>
  <c r="H53" i="2"/>
  <c r="R53" i="2" s="1"/>
  <c r="H54" i="2"/>
  <c r="R54" i="2" s="1"/>
  <c r="H55" i="2"/>
  <c r="R55" i="2" s="1"/>
  <c r="H56" i="2"/>
  <c r="R56" i="2" s="1"/>
  <c r="H57" i="2"/>
  <c r="R57" i="2" s="1"/>
  <c r="H58" i="2"/>
  <c r="R58" i="2" s="1"/>
  <c r="H59" i="2"/>
  <c r="R59" i="2" s="1"/>
  <c r="H60" i="2"/>
  <c r="R60" i="2" s="1"/>
  <c r="H61" i="2"/>
  <c r="R61" i="2" s="1"/>
  <c r="H62" i="2"/>
  <c r="R62" i="2" s="1"/>
  <c r="H63" i="2"/>
  <c r="R63" i="2" s="1"/>
  <c r="H64" i="2"/>
  <c r="R64" i="2" s="1"/>
  <c r="H65" i="2"/>
  <c r="R65" i="2" s="1"/>
  <c r="H66" i="2"/>
  <c r="R66" i="2" s="1"/>
  <c r="H67" i="2"/>
  <c r="R67" i="2" s="1"/>
  <c r="H68" i="2"/>
  <c r="R68" i="2" s="1"/>
  <c r="H69" i="2"/>
  <c r="R69" i="2" s="1"/>
  <c r="H70" i="2"/>
  <c r="R70" i="2" s="1"/>
  <c r="H71" i="2"/>
  <c r="R71" i="2" s="1"/>
  <c r="H72" i="2"/>
  <c r="R72" i="2" s="1"/>
  <c r="H73" i="2"/>
  <c r="R73" i="2" s="1"/>
  <c r="H74" i="2"/>
  <c r="R74" i="2" s="1"/>
  <c r="H75" i="2"/>
  <c r="R75" i="2" s="1"/>
  <c r="H76" i="2"/>
  <c r="R76" i="2" s="1"/>
  <c r="H77" i="2"/>
  <c r="R77" i="2" s="1"/>
  <c r="H78" i="2"/>
  <c r="R78" i="2" s="1"/>
  <c r="H79" i="2"/>
  <c r="R79" i="2" s="1"/>
  <c r="H80" i="2"/>
  <c r="R80" i="2" s="1"/>
  <c r="H81" i="2"/>
  <c r="R81" i="2" s="1"/>
  <c r="H82" i="2"/>
  <c r="R82" i="2" s="1"/>
  <c r="H83" i="2"/>
  <c r="R83" i="2" s="1"/>
  <c r="H84" i="2"/>
  <c r="R84" i="2" s="1"/>
  <c r="H85" i="2"/>
  <c r="R85" i="2" s="1"/>
  <c r="H86" i="2"/>
  <c r="R86" i="2" s="1"/>
  <c r="H87" i="2"/>
  <c r="R87" i="2" s="1"/>
  <c r="H88" i="2"/>
  <c r="R88" i="2" s="1"/>
  <c r="H89" i="2"/>
  <c r="R89" i="2" s="1"/>
  <c r="H90" i="2"/>
  <c r="R90" i="2" s="1"/>
  <c r="H91" i="2"/>
  <c r="R91" i="2" s="1"/>
  <c r="H92" i="2"/>
  <c r="R92" i="2" s="1"/>
  <c r="H96" i="2"/>
  <c r="R96" i="2" s="1"/>
  <c r="H97" i="2"/>
  <c r="R97" i="2" s="1"/>
  <c r="H98" i="2"/>
  <c r="R98" i="2" s="1"/>
  <c r="H99" i="2"/>
  <c r="R99" i="2" s="1"/>
  <c r="H100" i="2"/>
  <c r="R100" i="2" s="1"/>
  <c r="H101" i="2"/>
  <c r="R101" i="2" s="1"/>
  <c r="H102" i="2"/>
  <c r="R102" i="2" s="1"/>
  <c r="H103" i="2"/>
  <c r="R103" i="2" s="1"/>
  <c r="H104" i="2"/>
  <c r="R104" i="2" s="1"/>
  <c r="H105" i="2"/>
  <c r="R105" i="2" s="1"/>
  <c r="H106" i="2"/>
  <c r="R106" i="2" s="1"/>
  <c r="H107" i="2"/>
  <c r="R107" i="2" s="1"/>
  <c r="H108" i="2"/>
  <c r="R108" i="2" s="1"/>
  <c r="H109" i="2"/>
  <c r="R109" i="2" s="1"/>
  <c r="H110" i="2"/>
  <c r="R110" i="2" s="1"/>
  <c r="H111" i="2"/>
  <c r="R111" i="2" s="1"/>
  <c r="H112" i="2"/>
  <c r="R112" i="2" s="1"/>
  <c r="H113" i="2"/>
  <c r="R113" i="2" s="1"/>
  <c r="H114" i="2"/>
  <c r="R114" i="2" s="1"/>
  <c r="H115" i="2"/>
  <c r="R115" i="2" s="1"/>
  <c r="H116" i="2"/>
  <c r="R116" i="2" s="1"/>
  <c r="H117" i="2"/>
  <c r="R117" i="2" s="1"/>
  <c r="H118" i="2"/>
  <c r="R118" i="2" s="1"/>
  <c r="H119" i="2"/>
  <c r="R119" i="2" s="1"/>
  <c r="H120" i="2"/>
  <c r="R120" i="2" s="1"/>
  <c r="H121" i="2"/>
  <c r="R121" i="2" s="1"/>
  <c r="H122" i="2"/>
  <c r="R122" i="2" s="1"/>
  <c r="H123" i="2"/>
  <c r="R123" i="2" s="1"/>
  <c r="H124" i="2"/>
  <c r="R124" i="2" s="1"/>
  <c r="H125" i="2"/>
  <c r="R125" i="2" s="1"/>
  <c r="H126" i="2"/>
  <c r="R126" i="2" s="1"/>
  <c r="H127" i="2"/>
  <c r="R127" i="2" s="1"/>
  <c r="H128" i="2"/>
  <c r="R128" i="2" s="1"/>
  <c r="H129" i="2"/>
  <c r="R129" i="2" s="1"/>
  <c r="H130" i="2"/>
  <c r="R130" i="2" s="1"/>
  <c r="H131" i="2"/>
  <c r="R131" i="2" s="1"/>
  <c r="H132" i="2"/>
  <c r="R132" i="2" s="1"/>
  <c r="H133" i="2"/>
  <c r="R133" i="2" s="1"/>
  <c r="H134" i="2"/>
  <c r="R134" i="2" s="1"/>
  <c r="H135" i="2"/>
  <c r="R135" i="2" s="1"/>
  <c r="H136" i="2"/>
  <c r="R136" i="2" s="1"/>
  <c r="H137" i="2"/>
  <c r="R137" i="2" s="1"/>
  <c r="H138" i="2"/>
  <c r="R138" i="2" s="1"/>
  <c r="H139" i="2"/>
  <c r="R139" i="2" s="1"/>
  <c r="H140" i="2"/>
  <c r="R140" i="2" s="1"/>
  <c r="H141" i="2"/>
  <c r="R141" i="2" s="1"/>
  <c r="H142" i="2"/>
  <c r="R142" i="2" s="1"/>
  <c r="H143" i="2"/>
  <c r="R143" i="2" s="1"/>
  <c r="H144" i="2"/>
  <c r="R144" i="2" s="1"/>
  <c r="H145" i="2"/>
  <c r="R145" i="2" s="1"/>
  <c r="H146" i="2"/>
  <c r="R146" i="2" s="1"/>
  <c r="H147" i="2"/>
  <c r="R147" i="2" s="1"/>
  <c r="H148" i="2"/>
  <c r="R148" i="2" s="1"/>
  <c r="H149" i="2"/>
  <c r="R149" i="2" s="1"/>
  <c r="H150" i="2"/>
  <c r="R150" i="2" s="1"/>
  <c r="H151" i="2"/>
  <c r="R151" i="2" s="1"/>
  <c r="H152" i="2"/>
  <c r="R152" i="2" s="1"/>
  <c r="H153" i="2"/>
  <c r="R153" i="2" s="1"/>
  <c r="H154" i="2"/>
  <c r="R154" i="2" s="1"/>
  <c r="H155" i="2"/>
  <c r="R155" i="2" s="1"/>
  <c r="H156" i="2"/>
  <c r="R156" i="2" s="1"/>
  <c r="H157" i="2"/>
  <c r="R157" i="2" s="1"/>
  <c r="H158" i="2"/>
  <c r="R158" i="2" s="1"/>
  <c r="H159" i="2"/>
  <c r="R159" i="2" s="1"/>
  <c r="H160" i="2"/>
  <c r="R160" i="2" s="1"/>
  <c r="H161" i="2"/>
  <c r="R161" i="2" s="1"/>
  <c r="H162" i="2"/>
  <c r="R162" i="2" s="1"/>
  <c r="H163" i="2"/>
  <c r="R163" i="2" s="1"/>
  <c r="H164" i="2"/>
  <c r="R164" i="2" s="1"/>
  <c r="H165" i="2"/>
  <c r="R165" i="2" s="1"/>
  <c r="H166" i="2"/>
  <c r="R166" i="2" s="1"/>
  <c r="H167" i="2"/>
  <c r="R167" i="2" s="1"/>
  <c r="H168" i="2"/>
  <c r="R168" i="2" s="1"/>
  <c r="H171" i="2"/>
  <c r="R171" i="2" s="1"/>
  <c r="H172" i="2"/>
  <c r="R172" i="2" s="1"/>
  <c r="H173" i="2"/>
  <c r="R173" i="2" s="1"/>
  <c r="H174" i="2"/>
  <c r="R174" i="2" s="1"/>
  <c r="H175" i="2"/>
  <c r="R175" i="2" s="1"/>
  <c r="H176" i="2"/>
  <c r="R176" i="2" s="1"/>
  <c r="H177" i="2"/>
  <c r="R177" i="2" s="1"/>
  <c r="H178" i="2"/>
  <c r="R178" i="2" s="1"/>
  <c r="H179" i="2"/>
  <c r="R179" i="2" s="1"/>
  <c r="H180" i="2"/>
  <c r="R180" i="2" s="1"/>
  <c r="H181" i="2"/>
  <c r="R181" i="2" s="1"/>
  <c r="H182" i="2"/>
  <c r="R182" i="2" s="1"/>
  <c r="H183" i="2"/>
  <c r="R183" i="2" s="1"/>
  <c r="H184" i="2"/>
  <c r="R184" i="2" s="1"/>
  <c r="H185" i="2"/>
  <c r="R185" i="2" s="1"/>
  <c r="H186" i="2"/>
  <c r="R186" i="2" s="1"/>
  <c r="H191" i="2"/>
  <c r="R191" i="2" s="1"/>
  <c r="H192" i="2"/>
  <c r="R192" i="2" s="1"/>
  <c r="H193" i="2"/>
  <c r="R193" i="2" s="1"/>
  <c r="H194" i="2"/>
  <c r="R194" i="2" s="1"/>
  <c r="H195" i="2"/>
  <c r="R195" i="2" s="1"/>
  <c r="H196" i="2"/>
  <c r="R196" i="2" s="1"/>
  <c r="H197" i="2"/>
  <c r="R197" i="2" s="1"/>
  <c r="H198" i="2"/>
  <c r="R198" i="2" s="1"/>
  <c r="H199" i="2"/>
  <c r="R199" i="2" s="1"/>
  <c r="H200" i="2"/>
  <c r="R200" i="2" s="1"/>
  <c r="H201" i="2"/>
  <c r="R201" i="2" s="1"/>
  <c r="H202" i="2"/>
  <c r="R202" i="2" s="1"/>
  <c r="H210" i="2"/>
  <c r="R210" i="2" s="1"/>
  <c r="N206" i="2" l="1"/>
  <c r="M206" i="2"/>
  <c r="Q205" i="2"/>
  <c r="O206" i="2"/>
  <c r="N205" i="2"/>
  <c r="M205" i="2"/>
  <c r="P206" i="2"/>
  <c r="O205" i="2"/>
  <c r="Q206" i="2"/>
  <c r="P205" i="2"/>
  <c r="R206" i="2" l="1"/>
  <c r="R205" i="2"/>
</calcChain>
</file>

<file path=xl/sharedStrings.xml><?xml version="1.0" encoding="utf-8"?>
<sst xmlns="http://schemas.openxmlformats.org/spreadsheetml/2006/main" count="992" uniqueCount="171">
  <si>
    <t>Jour de Semaine</t>
  </si>
  <si>
    <t>V</t>
  </si>
  <si>
    <t>S</t>
  </si>
  <si>
    <t>D</t>
  </si>
  <si>
    <t>L</t>
  </si>
  <si>
    <t>M</t>
  </si>
  <si>
    <t>J</t>
  </si>
  <si>
    <t>Periode</t>
  </si>
  <si>
    <t>Usine</t>
  </si>
  <si>
    <t>Famille</t>
  </si>
  <si>
    <t>Ligne</t>
  </si>
  <si>
    <t>Produit</t>
  </si>
  <si>
    <t xml:space="preserve">Production Jour </t>
  </si>
  <si>
    <t>Parfums</t>
  </si>
  <si>
    <t xml:space="preserve">Total </t>
  </si>
  <si>
    <t>SOBCO 1</t>
  </si>
  <si>
    <t xml:space="preserve">Biscuit </t>
  </si>
  <si>
    <t>HAAS</t>
  </si>
  <si>
    <t xml:space="preserve">Maxon x 4 </t>
  </si>
  <si>
    <t xml:space="preserve">Fourré Vanille </t>
  </si>
  <si>
    <t xml:space="preserve">Fourré Fraise </t>
  </si>
  <si>
    <t>Fourré cacao</t>
  </si>
  <si>
    <t>Maxon x 4 Family</t>
  </si>
  <si>
    <t>Maxon x 6</t>
  </si>
  <si>
    <t>LASER</t>
  </si>
  <si>
    <t>Maxon x 8</t>
  </si>
  <si>
    <t>Maxon x 10</t>
  </si>
  <si>
    <t>PEK</t>
  </si>
  <si>
    <t xml:space="preserve">Mega Dream  </t>
  </si>
  <si>
    <t xml:space="preserve">Fourré Chocolat </t>
  </si>
  <si>
    <t xml:space="preserve">Dream  </t>
  </si>
  <si>
    <t xml:space="preserve">Maxon Xl </t>
  </si>
  <si>
    <t>Maxon M</t>
  </si>
  <si>
    <t>Végécao</t>
  </si>
  <si>
    <t>YASA 400</t>
  </si>
  <si>
    <t xml:space="preserve">Mini Tablette </t>
  </si>
  <si>
    <t xml:space="preserve">Lait </t>
  </si>
  <si>
    <t xml:space="preserve">Noir </t>
  </si>
  <si>
    <t>Dragée</t>
  </si>
  <si>
    <t xml:space="preserve">Dondy </t>
  </si>
  <si>
    <t xml:space="preserve">Fourré Noisette </t>
  </si>
  <si>
    <t>Fourré Noix de coco</t>
  </si>
  <si>
    <t xml:space="preserve">Fourré Amande </t>
  </si>
  <si>
    <t xml:space="preserve">Fourré Framboise </t>
  </si>
  <si>
    <t>Pinki Barre</t>
  </si>
  <si>
    <t xml:space="preserve">Maxon barre </t>
  </si>
  <si>
    <t xml:space="preserve">Fourré Lait </t>
  </si>
  <si>
    <t xml:space="preserve">Fourré Noir </t>
  </si>
  <si>
    <t>Fourré Orange</t>
  </si>
  <si>
    <t>YASA 600</t>
  </si>
  <si>
    <t>Maxon Tablette 100 Grs Plaine</t>
  </si>
  <si>
    <t>Maxon Tablette 100 Grs Fourrée</t>
  </si>
  <si>
    <t xml:space="preserve">Maxon a cuisiner 250 Grs </t>
  </si>
  <si>
    <t xml:space="preserve">Maxon a cuisiner 500 Grs </t>
  </si>
  <si>
    <t>BOEHNKE 600</t>
  </si>
  <si>
    <t xml:space="preserve">Fourré Creme et Caramel </t>
  </si>
  <si>
    <t xml:space="preserve">Fourré Orange </t>
  </si>
  <si>
    <t xml:space="preserve">Maxon Mini tablette Fourrée </t>
  </si>
  <si>
    <t>Caramelo</t>
  </si>
  <si>
    <t>Fourré Caramel</t>
  </si>
  <si>
    <t>SOBCO 2</t>
  </si>
  <si>
    <t>COMAS</t>
  </si>
  <si>
    <t>Kool x 4</t>
  </si>
  <si>
    <t>Kool x 6</t>
  </si>
  <si>
    <t>Kool x 8</t>
  </si>
  <si>
    <t>Kool x 4 Family</t>
  </si>
  <si>
    <t xml:space="preserve">GORRERI </t>
  </si>
  <si>
    <t xml:space="preserve">Mongouter </t>
  </si>
  <si>
    <t>Trranccitto</t>
  </si>
  <si>
    <t xml:space="preserve">Fourré creme chocolat </t>
  </si>
  <si>
    <t xml:space="preserve">Fourré creme et gelé Fraise </t>
  </si>
  <si>
    <t xml:space="preserve">Fourré creme et gelé Abricot  </t>
  </si>
  <si>
    <t xml:space="preserve">IMAFORNI </t>
  </si>
  <si>
    <t>Fourré Noisette</t>
  </si>
  <si>
    <t xml:space="preserve">Biscuit Rondelle </t>
  </si>
  <si>
    <t xml:space="preserve">Aux beurre et lait </t>
  </si>
  <si>
    <t>Biscuit Papillon</t>
  </si>
  <si>
    <t xml:space="preserve">Aux Lait </t>
  </si>
  <si>
    <t xml:space="preserve">Biscuit Galette </t>
  </si>
  <si>
    <t xml:space="preserve">Aux Vanille et lait </t>
  </si>
  <si>
    <t>Maxon Biskrem x 4</t>
  </si>
  <si>
    <t>Fourrée Chocolat</t>
  </si>
  <si>
    <t>Cacao Fourré Chocolat</t>
  </si>
  <si>
    <t xml:space="preserve">Fourrée Creme Arachide </t>
  </si>
  <si>
    <t>Fourrée Creme Sésame</t>
  </si>
  <si>
    <t>Maxon Biskrem x 6</t>
  </si>
  <si>
    <t>Maxon Biskrem x 8</t>
  </si>
  <si>
    <t xml:space="preserve">Maxon Biskrem Sachet </t>
  </si>
  <si>
    <t xml:space="preserve">Kool Sachet </t>
  </si>
  <si>
    <t xml:space="preserve">Maxon Tablette 100 Grs </t>
  </si>
  <si>
    <t xml:space="preserve">Aux Amandes </t>
  </si>
  <si>
    <t xml:space="preserve">Maxon Tablette 150 Grs </t>
  </si>
  <si>
    <t xml:space="preserve">Fourré Arachide </t>
  </si>
  <si>
    <t xml:space="preserve">Eclat d'arachide </t>
  </si>
  <si>
    <t> BOEHNKE 800 2</t>
  </si>
  <si>
    <t xml:space="preserve">Jelly Barre </t>
  </si>
  <si>
    <t xml:space="preserve">Fourrée Fraise </t>
  </si>
  <si>
    <t>Fourrée Framboise</t>
  </si>
  <si>
    <t>Fourrée Pomme</t>
  </si>
  <si>
    <t> BOEHNKE 800 3</t>
  </si>
  <si>
    <t xml:space="preserve">Ligne a l'Arret </t>
  </si>
  <si>
    <t xml:space="preserve">Fourrée Lait </t>
  </si>
  <si>
    <t> BOEHNKE 800 4</t>
  </si>
  <si>
    <t>BOEHNKE 800 4</t>
  </si>
  <si>
    <t>Fourrée Caramel</t>
  </si>
  <si>
    <t xml:space="preserve">AASTED ONE SHOT </t>
  </si>
  <si>
    <t>Maxon Twist</t>
  </si>
  <si>
    <t xml:space="preserve">Fourré Caramel </t>
  </si>
  <si>
    <t xml:space="preserve">Moment Twist </t>
  </si>
  <si>
    <t xml:space="preserve">Caramel </t>
  </si>
  <si>
    <t xml:space="preserve">Ganache </t>
  </si>
  <si>
    <t>Praliné</t>
  </si>
  <si>
    <t>Moment Tablette</t>
  </si>
  <si>
    <t xml:space="preserve">Aux Noisette </t>
  </si>
  <si>
    <t>Aux Smartis</t>
  </si>
  <si>
    <t>Djiandiutto</t>
  </si>
  <si>
    <t xml:space="preserve">Noisette </t>
  </si>
  <si>
    <t>TARTINER DD33</t>
  </si>
  <si>
    <t xml:space="preserve">200 Grs </t>
  </si>
  <si>
    <t>TARTINER DD44</t>
  </si>
  <si>
    <t xml:space="preserve">350 Grs </t>
  </si>
  <si>
    <t>TARTINER KULP</t>
  </si>
  <si>
    <t xml:space="preserve">Tartiner </t>
  </si>
  <si>
    <t xml:space="preserve">1 kg </t>
  </si>
  <si>
    <t xml:space="preserve">700 Grs </t>
  </si>
  <si>
    <t>TARTINER TUBE</t>
  </si>
  <si>
    <t xml:space="preserve">Tube 20 Grs </t>
  </si>
  <si>
    <t>Tartiner 13%</t>
  </si>
  <si>
    <t xml:space="preserve">350 Grs Verre </t>
  </si>
  <si>
    <t xml:space="preserve">700 Grs Verre </t>
  </si>
  <si>
    <t>Ondulé</t>
  </si>
  <si>
    <t>DECOUPE ONDULE</t>
  </si>
  <si>
    <t>Maxon Biscuit x 10 (90 mm)</t>
  </si>
  <si>
    <t>Besoin (Kg)</t>
  </si>
  <si>
    <t>Kool  (95 mm)</t>
  </si>
  <si>
    <t>Méga Dream (214 mm)</t>
  </si>
  <si>
    <t>Maxon Xl (230 mm)</t>
  </si>
  <si>
    <t xml:space="preserve">HAMMADI </t>
  </si>
  <si>
    <t xml:space="preserve">GENOISE </t>
  </si>
  <si>
    <t>Mini Roll</t>
  </si>
  <si>
    <t>Fourrée et Enrobé Chocolat</t>
  </si>
  <si>
    <t>TARTELETTE</t>
  </si>
  <si>
    <t xml:space="preserve">Tartelette </t>
  </si>
  <si>
    <t>Chocolat</t>
  </si>
  <si>
    <t>3 Kg</t>
  </si>
  <si>
    <t>20 Kg</t>
  </si>
  <si>
    <t xml:space="preserve">Inclusion </t>
  </si>
  <si>
    <t>TORREFACTION</t>
  </si>
  <si>
    <t>Amande</t>
  </si>
  <si>
    <t>Pate d'amande</t>
  </si>
  <si>
    <t>Arachide</t>
  </si>
  <si>
    <t>Pate d'arachide</t>
  </si>
  <si>
    <t>Pate de Noisette</t>
  </si>
  <si>
    <t>Maxon Tablette 150 Grs Amande</t>
  </si>
  <si>
    <t>Gaufrette</t>
  </si>
  <si>
    <t>CORALE</t>
  </si>
  <si>
    <t>Maxon Gauferette</t>
  </si>
  <si>
    <t xml:space="preserve">Chocolat </t>
  </si>
  <si>
    <t>Groupe Ligne</t>
  </si>
  <si>
    <t>Porduction Groupe</t>
  </si>
  <si>
    <t>Krimali x 8</t>
  </si>
  <si>
    <t>Vanille Fourrée Chocolat</t>
  </si>
  <si>
    <t xml:space="preserve">Vanille Fourrée Orange </t>
  </si>
  <si>
    <t>Cacaoté fourrée Chocolat</t>
  </si>
  <si>
    <t>Cacaoté fourrée Vanille</t>
  </si>
  <si>
    <t>BOEHNKE 800 1</t>
  </si>
  <si>
    <t>BOEHNKE 800 2</t>
  </si>
  <si>
    <t xml:space="preserve">Fourrée Pomme </t>
  </si>
  <si>
    <t>Maxon blanc x4 Family</t>
  </si>
  <si>
    <t>M2</t>
  </si>
  <si>
    <t xml:space="preserve">TARTINER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</si>
</sst>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\ _€_-;_-@_-"/>
    <numFmt numFmtId="165" formatCode="d/m;@"/>
    <numFmt numFmtId="166" formatCode="#,##0.0"/>
  </numFmts>
  <fonts count="3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99FF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/>
    <xf numFmtId="0" fontId="6" fillId="0" borderId="0" xfId="1" applyFont="1" applyFill="1" applyAlignment="1">
      <alignment horizontal="left" vertical="center" wrapText="1"/>
    </xf>
    <xf numFmtId="0" fontId="10" fillId="0" borderId="0" xfId="0" applyFont="1"/>
    <xf numFmtId="3" fontId="6" fillId="0" borderId="0" xfId="0" applyNumberFormat="1" applyFont="1"/>
    <xf numFmtId="0" fontId="6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3" fontId="23" fillId="0" borderId="0" xfId="0" applyNumberFormat="1" applyFont="1"/>
    <xf numFmtId="0" fontId="25" fillId="0" borderId="0" xfId="0" applyFont="1"/>
    <xf numFmtId="0" fontId="26" fillId="0" borderId="0" xfId="0" applyFont="1"/>
    <xf numFmtId="0" fontId="10" fillId="0" borderId="0" xfId="0" applyFont="1" applyAlignment="1">
      <alignment horizontal="left"/>
    </xf>
    <xf numFmtId="3" fontId="23" fillId="0" borderId="0" xfId="0" applyNumberFormat="1" applyFont="1" applyFill="1"/>
    <xf numFmtId="0" fontId="6" fillId="0" borderId="0" xfId="0" applyFont="1" applyFill="1" applyAlignment="1">
      <alignment horizontal="center"/>
    </xf>
    <xf numFmtId="3" fontId="6" fillId="0" borderId="0" xfId="0" applyNumberFormat="1" applyFont="1" applyFill="1"/>
    <xf numFmtId="3" fontId="24" fillId="0" borderId="0" xfId="0" applyNumberFormat="1" applyFont="1" applyFill="1" applyAlignment="1">
      <alignment horizontal="right"/>
    </xf>
    <xf numFmtId="0" fontId="6" fillId="0" borderId="0" xfId="0" applyFont="1" applyFill="1"/>
    <xf numFmtId="0" fontId="5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right"/>
    </xf>
    <xf numFmtId="164" fontId="8" fillId="0" borderId="0" xfId="0" applyNumberFormat="1" applyFont="1" applyAlignment="1">
      <alignment horizontal="center" textRotation="45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/>
    </xf>
    <xf numFmtId="164" fontId="11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28" fillId="0" borderId="0" xfId="0" applyNumberFormat="1" applyFont="1" applyFill="1" applyAlignment="1">
      <alignment horizontal="center"/>
    </xf>
    <xf numFmtId="164" fontId="29" fillId="0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right"/>
    </xf>
    <xf numFmtId="164" fontId="31" fillId="0" borderId="0" xfId="0" applyNumberFormat="1" applyFont="1" applyFill="1" applyAlignment="1">
      <alignment horizontal="center"/>
    </xf>
    <xf numFmtId="0" fontId="32" fillId="0" borderId="0" xfId="0" applyFont="1" applyFill="1"/>
    <xf numFmtId="3" fontId="32" fillId="0" borderId="0" xfId="0" applyNumberFormat="1" applyFont="1" applyFill="1"/>
    <xf numFmtId="3" fontId="32" fillId="0" borderId="0" xfId="0" applyNumberFormat="1" applyFont="1"/>
    <xf numFmtId="3" fontId="33" fillId="0" borderId="0" xfId="0" applyNumberFormat="1" applyFont="1" applyFill="1" applyAlignment="1">
      <alignment horizontal="right"/>
    </xf>
    <xf numFmtId="166" fontId="6" fillId="0" borderId="0" xfId="0" applyNumberFormat="1" applyFont="1" applyAlignment="1">
      <alignment horizontal="center"/>
    </xf>
  </cellXfs>
  <cellStyles count="2">
    <cellStyle name="Normal" xfId="0" builtinId="0"/>
    <cellStyle name="Satisfaisant" xfId="1" builtinId="26"/>
  </cellStyles>
  <dxfs count="1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\ _€_-;\-* #,##0\ _€_-;_-* &quot;-&quot;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\ _€_-;\-* #,##0\ _€_-;_-* &quot;-&quot;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\ _€_-;\-* #,##0\ _€_-;_-* &quot;-&quot;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\ _€_-;\-* #,##0\ _€_-;_-* &quot;-&quot;\ _€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\ _€_-;\-* #,##0\ _€_-;_-* &quot;-&quot;\ _€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\ _€_-;\-* #,##0\ _€_-;_-* &quot;-&quot;\ _€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531284</xdr:colOff>
      <xdr:row>0</xdr:row>
      <xdr:rowOff>51860</xdr:rowOff>
    </xdr:from>
    <xdr:to>
      <xdr:col>5</xdr:col>
      <xdr:colOff>170657</xdr:colOff>
      <xdr:row>12</xdr:row>
      <xdr:rowOff>42334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Ligne">
              <a:extLst>
                <a:ext uri="{FF2B5EF4-FFF2-40B4-BE49-F238E27FC236}">
                  <a16:creationId xmlns:a16="http://schemas.microsoft.com/office/drawing/2014/main" id="{DE67932A-E1BD-4EC8-9EA2-88C0998ABF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ig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1472" y="51860"/>
              <a:ext cx="1818216" cy="2276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44449</xdr:colOff>
      <xdr:row>0</xdr:row>
      <xdr:rowOff>41275</xdr:rowOff>
    </xdr:from>
    <xdr:to>
      <xdr:col>3</xdr:col>
      <xdr:colOff>455083</xdr:colOff>
      <xdr:row>6</xdr:row>
      <xdr:rowOff>105833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Usine">
              <a:extLst>
                <a:ext uri="{FF2B5EF4-FFF2-40B4-BE49-F238E27FC236}">
                  <a16:creationId xmlns:a16="http://schemas.microsoft.com/office/drawing/2014/main" id="{6417F036-DB40-4A50-B9A5-53ECFE81ED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s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793" y="41275"/>
              <a:ext cx="1827478" cy="12075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UTILS%20DE%20TRAVAIL\reports\2018\MARS\BDD%20Mars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pie%20de%20Suivi%20des%20ventes%20JUILLE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2"/>
      <sheetName val="Feuil5"/>
      <sheetName val="Feuil1"/>
      <sheetName val="BDD"/>
      <sheetName val="Feuil3"/>
      <sheetName val="Feuil4"/>
      <sheetName val="BDD2"/>
      <sheetName val="Feuil6"/>
      <sheetName val="DATA"/>
    </sheetNames>
    <sheetDataSet>
      <sheetData sheetId="0"/>
      <sheetData sheetId="1"/>
      <sheetData sheetId="2"/>
      <sheetData sheetId="3">
        <row r="1">
          <cell r="A1" t="str">
            <v>Article</v>
          </cell>
          <cell r="B1" t="str">
            <v>Sum</v>
          </cell>
          <cell r="C1" t="str">
            <v>PU</v>
          </cell>
          <cell r="D1" t="str">
            <v>Colisage</v>
          </cell>
          <cell r="E1" t="str">
            <v>Catégorie</v>
          </cell>
          <cell r="T1" t="str">
            <v>Secteur</v>
          </cell>
          <cell r="U1" t="str">
            <v>TYPE</v>
          </cell>
          <cell r="V1" t="str">
            <v>REGION</v>
          </cell>
        </row>
        <row r="2">
          <cell r="A2" t="str">
            <v>Mon Gouter 10 PCS</v>
          </cell>
          <cell r="C2">
            <v>82</v>
          </cell>
          <cell r="D2">
            <v>12</v>
          </cell>
          <cell r="E2" t="str">
            <v>Cake &amp; Génoise</v>
          </cell>
          <cell r="T2" t="str">
            <v>AIN-MLILA</v>
          </cell>
          <cell r="U2" t="str">
            <v>SUPER GROS</v>
          </cell>
          <cell r="V2" t="str">
            <v>EST</v>
          </cell>
        </row>
        <row r="3">
          <cell r="A3" t="str">
            <v>SO MAXON Tablette 100 GR</v>
          </cell>
          <cell r="C3">
            <v>45</v>
          </cell>
          <cell r="D3">
            <v>36</v>
          </cell>
          <cell r="E3" t="str">
            <v>Chocolat Tablette</v>
          </cell>
          <cell r="T3" t="str">
            <v>ALGER-DETAIL</v>
          </cell>
          <cell r="U3" t="str">
            <v>DISTRIBUTEURS</v>
          </cell>
          <cell r="V3" t="str">
            <v>CENTRE</v>
          </cell>
        </row>
        <row r="4">
          <cell r="A4" t="str">
            <v>SO MAXON Tablette 100 GR Fourée</v>
          </cell>
          <cell r="C4">
            <v>45</v>
          </cell>
          <cell r="D4">
            <v>36</v>
          </cell>
          <cell r="E4" t="str">
            <v>Chocolat Tablette</v>
          </cell>
          <cell r="T4" t="str">
            <v>AMRANI OUSSAMA</v>
          </cell>
          <cell r="U4" t="str">
            <v>DISTRIBUTEURS</v>
          </cell>
          <cell r="V4" t="str">
            <v>CENTRE</v>
          </cell>
        </row>
        <row r="5">
          <cell r="A5" t="str">
            <v>SO MAXON TARTINER 1 KG*6PCS</v>
          </cell>
          <cell r="C5">
            <v>315</v>
          </cell>
          <cell r="D5">
            <v>6</v>
          </cell>
          <cell r="E5" t="str">
            <v>Pate à Tartiner</v>
          </cell>
          <cell r="T5" t="str">
            <v>ANNABA</v>
          </cell>
          <cell r="U5" t="str">
            <v>DISTRIBUTEURS</v>
          </cell>
          <cell r="V5" t="str">
            <v>EST</v>
          </cell>
        </row>
        <row r="6">
          <cell r="A6" t="str">
            <v>SO MAXON TARTINER 200G*12PCS</v>
          </cell>
          <cell r="C6">
            <v>80</v>
          </cell>
          <cell r="D6">
            <v>12</v>
          </cell>
          <cell r="E6" t="str">
            <v>Pate à Tartiner</v>
          </cell>
          <cell r="T6" t="str">
            <v>BATNA</v>
          </cell>
          <cell r="U6" t="str">
            <v>DISTRIBUTEURS</v>
          </cell>
          <cell r="V6" t="str">
            <v>EST</v>
          </cell>
        </row>
        <row r="7">
          <cell r="A7" t="str">
            <v>SO MAXON TARTINER 350gr*12pcs</v>
          </cell>
          <cell r="C7">
            <v>130</v>
          </cell>
          <cell r="D7">
            <v>12</v>
          </cell>
          <cell r="E7" t="str">
            <v>Pate à Tartiner</v>
          </cell>
          <cell r="T7" t="str">
            <v>BBA</v>
          </cell>
          <cell r="U7" t="str">
            <v>DISTRIBUTEURS</v>
          </cell>
          <cell r="V7" t="str">
            <v>EST</v>
          </cell>
        </row>
        <row r="8">
          <cell r="A8" t="str">
            <v>SO MAXON TARTINER 700gr *6pc</v>
          </cell>
          <cell r="C8">
            <v>230</v>
          </cell>
          <cell r="D8">
            <v>6</v>
          </cell>
          <cell r="E8" t="str">
            <v>Pate à Tartiner</v>
          </cell>
          <cell r="T8" t="str">
            <v>Bejaia Afroune</v>
          </cell>
          <cell r="U8" t="str">
            <v>DISTRIBUTEURS</v>
          </cell>
          <cell r="V8" t="str">
            <v>EST</v>
          </cell>
        </row>
        <row r="9">
          <cell r="A9" t="str">
            <v xml:space="preserve">SO MEGA DREAM </v>
          </cell>
          <cell r="C9">
            <v>1200</v>
          </cell>
          <cell r="D9">
            <v>1</v>
          </cell>
          <cell r="E9" t="str">
            <v>Biscuits</v>
          </cell>
          <cell r="T9" t="str">
            <v>BEJAIA Djilali</v>
          </cell>
          <cell r="U9" t="str">
            <v>DISTRIBUTEURS</v>
          </cell>
          <cell r="V9" t="str">
            <v>EST</v>
          </cell>
        </row>
        <row r="10">
          <cell r="A10" t="str">
            <v xml:space="preserve">SO SANDWICH 80GR </v>
          </cell>
          <cell r="C10">
            <v>310</v>
          </cell>
          <cell r="D10">
            <v>1</v>
          </cell>
          <cell r="E10" t="str">
            <v>Biscuits</v>
          </cell>
          <cell r="T10" t="str">
            <v>BOUIRA</v>
          </cell>
          <cell r="U10" t="str">
            <v>DISTRIBUTEURS</v>
          </cell>
          <cell r="V10" t="str">
            <v>CENTRE</v>
          </cell>
        </row>
        <row r="11">
          <cell r="A11" t="str">
            <v>SO MAXON BISCUIT NOIR</v>
          </cell>
          <cell r="C11">
            <v>920</v>
          </cell>
          <cell r="D11">
            <v>1</v>
          </cell>
          <cell r="E11" t="str">
            <v>Biscuits</v>
          </cell>
          <cell r="T11" t="str">
            <v>BOUMERDES</v>
          </cell>
          <cell r="U11" t="str">
            <v>DISTRIBUTEURS</v>
          </cell>
          <cell r="V11" t="str">
            <v>CENTRE</v>
          </cell>
        </row>
        <row r="12">
          <cell r="A12" t="str">
            <v>SO MAXON BISCUIT NOIR MINI</v>
          </cell>
          <cell r="C12">
            <v>360</v>
          </cell>
          <cell r="D12">
            <v>1</v>
          </cell>
          <cell r="E12" t="str">
            <v>Biscuits</v>
          </cell>
          <cell r="T12" t="str">
            <v>CHLEF</v>
          </cell>
          <cell r="U12" t="str">
            <v>DISTRIBUTEURS</v>
          </cell>
          <cell r="V12" t="str">
            <v>OUEST</v>
          </cell>
        </row>
        <row r="13">
          <cell r="A13" t="str">
            <v>SO MINI ROLL</v>
          </cell>
          <cell r="C13">
            <v>440</v>
          </cell>
          <cell r="D13">
            <v>1</v>
          </cell>
          <cell r="E13" t="str">
            <v>Cake &amp; Génoise</v>
          </cell>
          <cell r="T13" t="str">
            <v>CONSTANTINE</v>
          </cell>
          <cell r="U13" t="str">
            <v>DISTRIBUTEURS</v>
          </cell>
          <cell r="V13" t="str">
            <v>EST</v>
          </cell>
        </row>
        <row r="14">
          <cell r="A14" t="str">
            <v>SO TRANCCITO</v>
          </cell>
          <cell r="C14">
            <v>120</v>
          </cell>
          <cell r="D14">
            <v>12</v>
          </cell>
          <cell r="E14" t="str">
            <v>Cake &amp; Génoise</v>
          </cell>
          <cell r="T14" t="str">
            <v>DEPOT ATHMANE</v>
          </cell>
          <cell r="U14" t="str">
            <v>PALMARY</v>
          </cell>
          <cell r="V14" t="str">
            <v>CENTRE</v>
          </cell>
        </row>
        <row r="15">
          <cell r="A15" t="str">
            <v>SO TARTELETTES</v>
          </cell>
          <cell r="C15">
            <v>42</v>
          </cell>
          <cell r="D15">
            <v>20</v>
          </cell>
          <cell r="E15" t="str">
            <v>Biscuits</v>
          </cell>
          <cell r="T15" t="str">
            <v>DJELFA</v>
          </cell>
          <cell r="U15" t="str">
            <v>DISTRIBUTEURS</v>
          </cell>
          <cell r="V15" t="str">
            <v>CENTRE</v>
          </cell>
        </row>
        <row r="16">
          <cell r="A16" t="str">
            <v>SO CARAMELO</v>
          </cell>
          <cell r="C16">
            <v>180</v>
          </cell>
          <cell r="D16">
            <v>6</v>
          </cell>
          <cell r="E16" t="str">
            <v>Chocolat Bar</v>
          </cell>
          <cell r="T16" t="str">
            <v>EL HARRACH</v>
          </cell>
          <cell r="U16" t="str">
            <v>PALMARY</v>
          </cell>
          <cell r="V16" t="str">
            <v>CENTRE</v>
          </cell>
        </row>
        <row r="17">
          <cell r="A17" t="str">
            <v>SO MINI KOOL BISCUIT</v>
          </cell>
          <cell r="C17">
            <v>545</v>
          </cell>
          <cell r="D17">
            <v>1</v>
          </cell>
          <cell r="E17" t="str">
            <v>Biscuits</v>
          </cell>
          <cell r="T17" t="str">
            <v>Grand Comptes</v>
          </cell>
          <cell r="U17" t="str">
            <v>PALMARY</v>
          </cell>
          <cell r="V17" t="str">
            <v>CENTRE</v>
          </cell>
        </row>
        <row r="18">
          <cell r="A18" t="str">
            <v>SO KOOL BISCUIT</v>
          </cell>
          <cell r="C18">
            <v>730</v>
          </cell>
          <cell r="D18">
            <v>1</v>
          </cell>
          <cell r="E18" t="str">
            <v>Biscuits</v>
          </cell>
          <cell r="T18" t="str">
            <v>GUELMA</v>
          </cell>
          <cell r="U18" t="str">
            <v>DISTRIBUTEURS</v>
          </cell>
          <cell r="V18" t="str">
            <v>EST</v>
          </cell>
        </row>
        <row r="19">
          <cell r="A19" t="str">
            <v>SO DONDY BAR</v>
          </cell>
          <cell r="C19">
            <v>170</v>
          </cell>
          <cell r="D19">
            <v>6</v>
          </cell>
          <cell r="E19" t="str">
            <v>Chocolat Bar</v>
          </cell>
          <cell r="T19" t="str">
            <v>JIJEL</v>
          </cell>
          <cell r="U19" t="str">
            <v>DISTRIBUTEURS</v>
          </cell>
          <cell r="V19" t="str">
            <v>EST</v>
          </cell>
        </row>
        <row r="20">
          <cell r="A20" t="str">
            <v>SO MINI TARTELETTE</v>
          </cell>
          <cell r="C20">
            <v>360</v>
          </cell>
          <cell r="D20">
            <v>4</v>
          </cell>
          <cell r="E20" t="str">
            <v>Biscuits</v>
          </cell>
          <cell r="T20" t="str">
            <v>KHENCHELA</v>
          </cell>
          <cell r="U20" t="str">
            <v>SUPER GROS</v>
          </cell>
          <cell r="V20" t="str">
            <v>EST</v>
          </cell>
        </row>
        <row r="21">
          <cell r="A21" t="str">
            <v>DONUTS ENROBE 36 pcs</v>
          </cell>
          <cell r="C21">
            <v>540</v>
          </cell>
          <cell r="D21">
            <v>1</v>
          </cell>
          <cell r="E21" t="str">
            <v>Bibila</v>
          </cell>
          <cell r="T21" t="str">
            <v>KOUBA - C H</v>
          </cell>
          <cell r="U21" t="str">
            <v>PALMARY</v>
          </cell>
          <cell r="V21" t="str">
            <v>CENTRE</v>
          </cell>
        </row>
        <row r="22">
          <cell r="A22" t="str">
            <v xml:space="preserve">Intense Cake </v>
          </cell>
          <cell r="C22">
            <v>520</v>
          </cell>
          <cell r="D22">
            <v>6</v>
          </cell>
          <cell r="E22" t="str">
            <v>Bibila</v>
          </cell>
          <cell r="T22" t="str">
            <v>LAGHOUAT</v>
          </cell>
          <cell r="U22" t="str">
            <v>DISTRIBUTEURS</v>
          </cell>
          <cell r="V22" t="str">
            <v>CENTRE</v>
          </cell>
        </row>
        <row r="23">
          <cell r="A23" t="str">
            <v xml:space="preserve">Donuts x6 </v>
          </cell>
          <cell r="C23">
            <v>115</v>
          </cell>
          <cell r="D23">
            <v>10</v>
          </cell>
          <cell r="E23" t="str">
            <v>Bibila</v>
          </cell>
          <cell r="T23" t="str">
            <v>MECHRI AMINE</v>
          </cell>
          <cell r="U23" t="str">
            <v>DISTRIBUTEURS</v>
          </cell>
          <cell r="V23" t="str">
            <v>OUEST</v>
          </cell>
        </row>
        <row r="24">
          <cell r="A24" t="str">
            <v>PF MUFFIN X6</v>
          </cell>
          <cell r="C24">
            <v>115</v>
          </cell>
          <cell r="D24">
            <v>10</v>
          </cell>
          <cell r="E24" t="str">
            <v>Bibila</v>
          </cell>
          <cell r="T24" t="str">
            <v>Mostaganem</v>
          </cell>
          <cell r="U24" t="str">
            <v>DISTRIBUTEURS</v>
          </cell>
          <cell r="V24" t="str">
            <v>OUEST</v>
          </cell>
        </row>
        <row r="25">
          <cell r="A25" t="str">
            <v>Donuts x24 Pcs</v>
          </cell>
          <cell r="C25">
            <v>360</v>
          </cell>
          <cell r="D25">
            <v>1</v>
          </cell>
          <cell r="E25" t="str">
            <v>Bibila</v>
          </cell>
          <cell r="T25" t="str">
            <v>ORAN</v>
          </cell>
          <cell r="U25" t="str">
            <v>DISTRIBUTEURS</v>
          </cell>
          <cell r="V25" t="str">
            <v>OUEST</v>
          </cell>
        </row>
        <row r="26">
          <cell r="A26" t="str">
            <v>DONUTS Abricot Fraise 36 pcs</v>
          </cell>
          <cell r="C26">
            <v>540</v>
          </cell>
          <cell r="D26">
            <v>1</v>
          </cell>
          <cell r="E26" t="str">
            <v>Bibila</v>
          </cell>
          <cell r="T26" t="str">
            <v>OUARGLA</v>
          </cell>
          <cell r="U26" t="str">
            <v>SUPER GROS</v>
          </cell>
          <cell r="V26" t="str">
            <v>EST</v>
          </cell>
        </row>
        <row r="27">
          <cell r="A27" t="str">
            <v>PF MUFFIN 36 PCS</v>
          </cell>
          <cell r="B27">
            <v>0</v>
          </cell>
          <cell r="C27">
            <v>520</v>
          </cell>
          <cell r="D27">
            <v>1</v>
          </cell>
          <cell r="E27" t="str">
            <v>Bibila</v>
          </cell>
          <cell r="T27" t="str">
            <v>Saida</v>
          </cell>
          <cell r="U27" t="str">
            <v>SUPER GROS</v>
          </cell>
          <cell r="V27" t="str">
            <v>OUEST</v>
          </cell>
        </row>
        <row r="28">
          <cell r="A28" t="str">
            <v>TARTINER 20 KG</v>
          </cell>
          <cell r="B28">
            <v>0</v>
          </cell>
          <cell r="C28">
            <v>4400</v>
          </cell>
          <cell r="D28">
            <v>1</v>
          </cell>
          <cell r="E28" t="str">
            <v>Pate à Tartiner</v>
          </cell>
          <cell r="T28" t="str">
            <v>Semmar Amine</v>
          </cell>
          <cell r="U28" t="str">
            <v>PALMARY</v>
          </cell>
          <cell r="V28" t="str">
            <v>CENTRE</v>
          </cell>
        </row>
        <row r="29">
          <cell r="A29" t="str">
            <v>TARTINER 3 KG</v>
          </cell>
          <cell r="B29">
            <v>0</v>
          </cell>
          <cell r="C29">
            <v>870</v>
          </cell>
          <cell r="D29">
            <v>3</v>
          </cell>
          <cell r="E29" t="str">
            <v>Pate à Tartiner</v>
          </cell>
          <cell r="T29" t="str">
            <v>Semmar Mustapha</v>
          </cell>
          <cell r="U29" t="str">
            <v>PALMARY</v>
          </cell>
          <cell r="V29" t="str">
            <v>CENTRE</v>
          </cell>
        </row>
        <row r="30">
          <cell r="A30" t="str">
            <v>Autres Produits</v>
          </cell>
          <cell r="B30">
            <v>0</v>
          </cell>
          <cell r="E30" t="str">
            <v>Autres</v>
          </cell>
          <cell r="T30" t="str">
            <v>SETIF</v>
          </cell>
          <cell r="U30" t="str">
            <v>DISTRIBUTEURS</v>
          </cell>
          <cell r="V30" t="str">
            <v>EST</v>
          </cell>
        </row>
        <row r="31">
          <cell r="A31" t="str">
            <v xml:space="preserve">A POOSH </v>
          </cell>
          <cell r="B31">
            <v>0</v>
          </cell>
          <cell r="C31">
            <v>150</v>
          </cell>
          <cell r="D31">
            <v>18</v>
          </cell>
          <cell r="E31" t="str">
            <v>CONFISERIES</v>
          </cell>
          <cell r="T31" t="str">
            <v>SIDI-BEL-ABBES</v>
          </cell>
          <cell r="U31" t="str">
            <v>DISTRIBUTEURS</v>
          </cell>
          <cell r="V31" t="str">
            <v>OUEST</v>
          </cell>
        </row>
        <row r="32">
          <cell r="A32" t="str">
            <v>Every day Enrobe</v>
          </cell>
          <cell r="B32">
            <v>0</v>
          </cell>
          <cell r="C32">
            <v>360</v>
          </cell>
          <cell r="D32">
            <v>6</v>
          </cell>
          <cell r="E32" t="str">
            <v>Bibila</v>
          </cell>
          <cell r="T32" t="str">
            <v>SKIKDA</v>
          </cell>
          <cell r="U32" t="str">
            <v>DISTRIBUTEURS</v>
          </cell>
          <cell r="V32" t="str">
            <v>EST</v>
          </cell>
        </row>
        <row r="33">
          <cell r="A33" t="str">
            <v>SO KOOL FAMILY</v>
          </cell>
          <cell r="B33">
            <v>0</v>
          </cell>
          <cell r="C33">
            <v>120</v>
          </cell>
          <cell r="D33">
            <v>12</v>
          </cell>
          <cell r="E33" t="str">
            <v>Biscuits</v>
          </cell>
          <cell r="T33" t="str">
            <v>Tiaret</v>
          </cell>
          <cell r="U33" t="str">
            <v>DISTRIBUTEURS</v>
          </cell>
          <cell r="V33" t="str">
            <v>OUEST</v>
          </cell>
        </row>
        <row r="34">
          <cell r="A34" t="str">
            <v>SO MAXON KIDS</v>
          </cell>
          <cell r="B34">
            <v>0</v>
          </cell>
          <cell r="C34">
            <v>460</v>
          </cell>
          <cell r="D34">
            <v>6</v>
          </cell>
          <cell r="E34" t="str">
            <v>Pate à Tartiner</v>
          </cell>
          <cell r="T34" t="str">
            <v>TIZI-OUZOU</v>
          </cell>
          <cell r="U34" t="str">
            <v>DISTRIBUTEURS</v>
          </cell>
          <cell r="V34" t="str">
            <v>CENTRE</v>
          </cell>
        </row>
        <row r="35">
          <cell r="B35">
            <v>0</v>
          </cell>
          <cell r="T35" t="str">
            <v>TLEMCEN</v>
          </cell>
          <cell r="U35" t="str">
            <v>DISTRIBUTEURS</v>
          </cell>
          <cell r="V35" t="str">
            <v>OUEST</v>
          </cell>
        </row>
        <row r="36">
          <cell r="B36">
            <v>0</v>
          </cell>
          <cell r="T36" t="str">
            <v>MEHDI GHAZALI</v>
          </cell>
          <cell r="U36" t="str">
            <v>SUPER GROS</v>
          </cell>
          <cell r="V36" t="str">
            <v>CENTRE</v>
          </cell>
        </row>
        <row r="37">
          <cell r="B37">
            <v>0</v>
          </cell>
        </row>
        <row r="38">
          <cell r="B38">
            <v>0</v>
          </cell>
          <cell r="E38">
            <v>0</v>
          </cell>
        </row>
        <row r="39">
          <cell r="B39">
            <v>0</v>
          </cell>
          <cell r="C39">
            <v>0</v>
          </cell>
          <cell r="E39">
            <v>0</v>
          </cell>
        </row>
        <row r="40">
          <cell r="B40">
            <v>0</v>
          </cell>
          <cell r="C40">
            <v>0</v>
          </cell>
          <cell r="E40">
            <v>0</v>
          </cell>
        </row>
        <row r="41">
          <cell r="B41">
            <v>0</v>
          </cell>
          <cell r="C41">
            <v>0</v>
          </cell>
          <cell r="E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E42">
            <v>0</v>
          </cell>
        </row>
        <row r="43">
          <cell r="A43">
            <v>0</v>
          </cell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A73">
            <v>0</v>
          </cell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i des objectifs en CA"/>
      <sheetName val="Feuil3"/>
      <sheetName val="Produit par Secteur "/>
      <sheetName val="Suivi des objectifs par Qu"/>
      <sheetName val="planning"/>
      <sheetName val="Feuil2"/>
      <sheetName val="Feuil1"/>
      <sheetName val="solde"/>
      <sheetName val="Histo"/>
      <sheetName val="stock"/>
      <sheetName val="BDD2"/>
      <sheetName val="BD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L2" t="str">
            <v>SO MON GOUTER 10 PCS CHOC</v>
          </cell>
          <cell r="M2" t="str">
            <v>Mon Gouter 10 PCS</v>
          </cell>
        </row>
        <row r="3">
          <cell r="L3" t="str">
            <v>SO MON GOUTER 10 PCS  FRAISE</v>
          </cell>
          <cell r="M3" t="str">
            <v>Mon Gouter 10 PCS</v>
          </cell>
        </row>
        <row r="4">
          <cell r="L4" t="str">
            <v>SO MON GOUTER 10 PCS  V</v>
          </cell>
          <cell r="M4" t="str">
            <v>Mon Gouter 10 PCS</v>
          </cell>
        </row>
        <row r="5">
          <cell r="L5" t="str">
            <v>SO TRANCCITO</v>
          </cell>
          <cell r="M5" t="str">
            <v>TRANCCITO</v>
          </cell>
        </row>
        <row r="6">
          <cell r="L6" t="str">
            <v>SO MAXON BISCUIT  G-M</v>
          </cell>
          <cell r="M6" t="str">
            <v>SO MAXON BISCUIT NOIR</v>
          </cell>
        </row>
        <row r="7">
          <cell r="L7" t="str">
            <v>SO MAXON BISCUIT  P-M</v>
          </cell>
          <cell r="M7" t="str">
            <v>SO MAXON BISCUIT NOIR MINI 48 PCS</v>
          </cell>
        </row>
        <row r="8">
          <cell r="L8" t="str">
            <v>SO KOOL 80GX 24P</v>
          </cell>
          <cell r="M8" t="str">
            <v xml:space="preserve">KOOL 80 GRS </v>
          </cell>
        </row>
        <row r="9">
          <cell r="L9" t="str">
            <v>SO MINI KOOL 40GX 36P</v>
          </cell>
          <cell r="M9" t="str">
            <v>SO MINI KOOL 48 PCS</v>
          </cell>
        </row>
        <row r="10">
          <cell r="L10" t="str">
            <v>SO KOOL 300G</v>
          </cell>
          <cell r="M10" t="str">
            <v>KOOL FAMILY</v>
          </cell>
        </row>
        <row r="11">
          <cell r="L11" t="str">
            <v xml:space="preserve">SO DONDY BAR        </v>
          </cell>
          <cell r="M11" t="str">
            <v xml:space="preserve">DONDY </v>
          </cell>
        </row>
        <row r="12">
          <cell r="L12" t="str">
            <v xml:space="preserve">SO jupi BAR        </v>
          </cell>
          <cell r="M12" t="str">
            <v xml:space="preserve">DONDY </v>
          </cell>
        </row>
        <row r="13">
          <cell r="L13" t="str">
            <v xml:space="preserve">SO jolly BAR        </v>
          </cell>
          <cell r="M13" t="str">
            <v xml:space="preserve">DONDY </v>
          </cell>
        </row>
        <row r="14">
          <cell r="L14" t="str">
            <v>SO Caramelo</v>
          </cell>
          <cell r="M14" t="str">
            <v>SO CARAMELO</v>
          </cell>
        </row>
        <row r="15">
          <cell r="L15" t="str">
            <v xml:space="preserve">SO MAXON tablette CARAMEL </v>
          </cell>
          <cell r="M15" t="str">
            <v>SO MAXON Tablette 100 GR Fourrée</v>
          </cell>
        </row>
        <row r="16">
          <cell r="L16" t="str">
            <v>SO MAXON Tablette FRAISE</v>
          </cell>
          <cell r="M16" t="str">
            <v>SO MAXON Tablette 100 GR Fourrée</v>
          </cell>
        </row>
        <row r="17">
          <cell r="L17" t="str">
            <v>SO MAXON Tablette NOISSETTE</v>
          </cell>
          <cell r="M17" t="str">
            <v>SO MAXON Tablette 100 GR Fourrée</v>
          </cell>
        </row>
        <row r="18">
          <cell r="L18" t="str">
            <v>SO MAXON Tablette LAIT</v>
          </cell>
          <cell r="M18" t="str">
            <v>SO MAXON Tablette 100 GR</v>
          </cell>
        </row>
        <row r="19">
          <cell r="L19" t="str">
            <v>SO MAXON Tablette NOIR</v>
          </cell>
          <cell r="M19" t="str">
            <v>SO MAXON Tablette 100 GR</v>
          </cell>
        </row>
        <row r="20">
          <cell r="L20" t="str">
            <v>SO MAXON Tablette fourre NOIR</v>
          </cell>
          <cell r="M20" t="str">
            <v>SO MAXON Tablette 100 GR Fourrée</v>
          </cell>
        </row>
        <row r="21">
          <cell r="L21" t="str">
            <v>SO MAXON Tablette fourre ORANGE</v>
          </cell>
          <cell r="M21" t="str">
            <v>SO MAXON Tablette 100 GR Fourrée</v>
          </cell>
        </row>
        <row r="22">
          <cell r="L22" t="str">
            <v>so mini tablette dragee</v>
          </cell>
          <cell r="M22" t="str">
            <v>SO MINI TABLETTE MAXON</v>
          </cell>
        </row>
        <row r="23">
          <cell r="L23" t="str">
            <v>so mini tablette lait</v>
          </cell>
          <cell r="M23" t="str">
            <v>SO MINI TABLETTE MAXON</v>
          </cell>
        </row>
        <row r="24">
          <cell r="L24" t="str">
            <v>so mini tablette noir</v>
          </cell>
          <cell r="M24" t="str">
            <v>SO MINI TABLETTE MAXON</v>
          </cell>
        </row>
        <row r="25">
          <cell r="L25" t="str">
            <v xml:space="preserve">SO MAXON BAR FOUREE </v>
          </cell>
          <cell r="M25" t="str">
            <v>SO MAXON BAR FOUREE</v>
          </cell>
        </row>
        <row r="26">
          <cell r="L26" t="str">
            <v>SO CHOCO LOW 20KG</v>
          </cell>
          <cell r="M26" t="str">
            <v>TARTINER 20 KG</v>
          </cell>
        </row>
        <row r="27">
          <cell r="L27" t="str">
            <v>SO CHEF 20K</v>
          </cell>
          <cell r="M27" t="str">
            <v>TARTINER 20 KG</v>
          </cell>
        </row>
        <row r="28">
          <cell r="L28" t="str">
            <v>SO PROFESSIONNEL 20KG</v>
          </cell>
          <cell r="M28" t="str">
            <v>TARTINER 20 KG</v>
          </cell>
        </row>
        <row r="29">
          <cell r="L29" t="str">
            <v>SO MAXON CHEF 3KG</v>
          </cell>
          <cell r="M29" t="str">
            <v>TARTINER 3 KG</v>
          </cell>
        </row>
        <row r="30">
          <cell r="L30" t="str">
            <v>SO MAXON TARTINER 1.2KG*6PCS</v>
          </cell>
          <cell r="M30" t="str">
            <v>SO MAXON TARTINER 1 KG*6PCS</v>
          </cell>
        </row>
        <row r="31">
          <cell r="L31" t="str">
            <v>SO MAXON TARTINER 200 GR</v>
          </cell>
          <cell r="M31" t="str">
            <v>SO MAXON TARTINER 200G*12PCS</v>
          </cell>
        </row>
        <row r="32">
          <cell r="L32" t="str">
            <v>SO MAXON TARTINER 350gr*12pcs</v>
          </cell>
          <cell r="M32" t="str">
            <v>SO MAXON TARTINER 350gr*12pcs</v>
          </cell>
        </row>
        <row r="33">
          <cell r="L33" t="str">
            <v>SO MAXON TARTINER 700gr *6pc</v>
          </cell>
          <cell r="M33" t="str">
            <v>SO MAXON TARTINER 700gr *6pc</v>
          </cell>
        </row>
        <row r="34">
          <cell r="L34" t="str">
            <v>SO MEGA DREAM CHOCO</v>
          </cell>
          <cell r="M34" t="str">
            <v xml:space="preserve">SO MEGA DREAM </v>
          </cell>
        </row>
        <row r="35">
          <cell r="L35" t="str">
            <v xml:space="preserve">SO  DREAM </v>
          </cell>
          <cell r="M35" t="str">
            <v>SO DREAM BISCUIT</v>
          </cell>
        </row>
        <row r="36">
          <cell r="L36" t="str">
            <v>SO SANDWICH 80GR CHOCO</v>
          </cell>
          <cell r="M36" t="str">
            <v xml:space="preserve">SO SANDWICH 80GR </v>
          </cell>
        </row>
        <row r="37">
          <cell r="L37" t="str">
            <v>SO SANDWICH 80GR FRAISE</v>
          </cell>
          <cell r="M37" t="str">
            <v xml:space="preserve">SO SANDWICH 80GR </v>
          </cell>
        </row>
        <row r="38">
          <cell r="L38" t="str">
            <v>SO SANDWICH 80GR FRB</v>
          </cell>
          <cell r="M38" t="str">
            <v xml:space="preserve">SO SANDWICH 80GR </v>
          </cell>
        </row>
        <row r="39">
          <cell r="L39" t="str">
            <v>SO SANDWICH 80GR ABRICOT</v>
          </cell>
          <cell r="M39" t="str">
            <v xml:space="preserve">SO SANDWICH 80GR </v>
          </cell>
        </row>
        <row r="40">
          <cell r="L40" t="str">
            <v>SO SANDWICH 80GR CAP</v>
          </cell>
          <cell r="M40" t="str">
            <v xml:space="preserve">SO SANDWICH 80GR </v>
          </cell>
        </row>
        <row r="41">
          <cell r="L41" t="str">
            <v>SO SANDWICH 80GR V</v>
          </cell>
          <cell r="M41" t="str">
            <v xml:space="preserve">SO SANDWICH 80GR </v>
          </cell>
        </row>
        <row r="42">
          <cell r="L42" t="str">
            <v>SO SANDWICH 80GR CITRON</v>
          </cell>
          <cell r="M42" t="str">
            <v xml:space="preserve">SO SANDWICH 80GR </v>
          </cell>
        </row>
        <row r="43">
          <cell r="L43" t="str">
            <v>SO SANDWICH 80GR NOISSETTE</v>
          </cell>
          <cell r="M43" t="str">
            <v xml:space="preserve">SO SANDWICH 80GR </v>
          </cell>
        </row>
        <row r="44">
          <cell r="L44" t="str">
            <v>SO tartelettes</v>
          </cell>
          <cell r="M44" t="str">
            <v>TARTELETTE</v>
          </cell>
        </row>
        <row r="45">
          <cell r="L45" t="str">
            <v>B INTENSE CHOCO 24P</v>
          </cell>
          <cell r="M45" t="str">
            <v xml:space="preserve">Intense Cake </v>
          </cell>
        </row>
        <row r="46">
          <cell r="L46" t="str">
            <v>B DONUTS  CHOCOLAT ENROBE 36P</v>
          </cell>
          <cell r="M46" t="str">
            <v>DONUTS ENROBE 36 pcs</v>
          </cell>
        </row>
        <row r="47">
          <cell r="L47" t="str">
            <v>B DONUTS  ABRICOT 36P</v>
          </cell>
          <cell r="M47" t="str">
            <v>DONUTS ENROBE 36 pcs</v>
          </cell>
        </row>
        <row r="48">
          <cell r="L48" t="str">
            <v>B DONUTS  FRAISE  36P</v>
          </cell>
          <cell r="M48" t="str">
            <v>DONUTS ENROBE 36 pcs</v>
          </cell>
        </row>
        <row r="49">
          <cell r="L49" t="str">
            <v>B DONUTS  ENROBE  24P</v>
          </cell>
          <cell r="M49" t="str">
            <v>Donuts x24 Pcs</v>
          </cell>
        </row>
        <row r="50">
          <cell r="L50" t="str">
            <v xml:space="preserve">B DONUTS  ABRICOT X6           </v>
          </cell>
          <cell r="M50" t="str">
            <v>PF DONUTS X6</v>
          </cell>
        </row>
        <row r="51">
          <cell r="L51" t="str">
            <v>B DONUTS  FRAISE X6</v>
          </cell>
          <cell r="M51" t="str">
            <v>PF DONUTS X6</v>
          </cell>
        </row>
        <row r="52">
          <cell r="L52" t="str">
            <v>B DONUTS  ENROBE X6</v>
          </cell>
          <cell r="M52" t="str">
            <v>PF DONUTS X6</v>
          </cell>
        </row>
        <row r="53">
          <cell r="L53" t="str">
            <v>B MUFFIN 36pcs CHOCO</v>
          </cell>
          <cell r="M53" t="str">
            <v>PF MUFFIN 36 PCS</v>
          </cell>
        </row>
        <row r="54">
          <cell r="L54" t="str">
            <v>B MUFFIN 36 ABRICOT</v>
          </cell>
          <cell r="M54" t="str">
            <v>PF MUFFIN 36 PCS</v>
          </cell>
        </row>
        <row r="55">
          <cell r="L55" t="str">
            <v xml:space="preserve">B MUFFIN X6 </v>
          </cell>
          <cell r="M55" t="str">
            <v>PF MUFFIN X6</v>
          </cell>
        </row>
        <row r="56">
          <cell r="L56" t="str">
            <v>POIS CHICHE G-M</v>
          </cell>
          <cell r="M56" t="str">
            <v>AFA POIS CHICHE BONO 570gr GM *12 (01)</v>
          </cell>
        </row>
        <row r="57">
          <cell r="L57" t="str">
            <v>POIS CHICHE P-M</v>
          </cell>
          <cell r="M57" t="str">
            <v>AFA POIS CHICHE BONO 345gr PM *12 (02)</v>
          </cell>
        </row>
        <row r="58">
          <cell r="L58" t="str">
            <v>HARICOT</v>
          </cell>
          <cell r="M58" t="str">
            <v>AFA HARICOT BLANC BONO 580gr GM* 12 (03)</v>
          </cell>
        </row>
        <row r="59">
          <cell r="L59" t="str">
            <v>CORNICHON GM</v>
          </cell>
          <cell r="M59" t="str">
            <v>AFA CORNICHON BONO 350GR *12 GM</v>
          </cell>
        </row>
        <row r="60">
          <cell r="L60" t="str">
            <v>CORNICHON PM</v>
          </cell>
          <cell r="M60" t="str">
            <v>AFA CORNICHON BONO 190GR *12 PM</v>
          </cell>
        </row>
        <row r="61">
          <cell r="L61" t="str">
            <v>PETIS POIS</v>
          </cell>
          <cell r="M61" t="str">
            <v>AFA PETIT POIS JARDINIER</v>
          </cell>
        </row>
        <row r="62">
          <cell r="L62" t="str">
            <v>CAPRE 190GR</v>
          </cell>
          <cell r="M62" t="str">
            <v>AFA CAPRES 180 GR</v>
          </cell>
        </row>
        <row r="63">
          <cell r="L63" t="str">
            <v>CHAMPIGNON COUPE V</v>
          </cell>
          <cell r="M63" t="str">
            <v>AFA Champignons coupés Bono en verre 400gr (09)</v>
          </cell>
        </row>
        <row r="64">
          <cell r="L64" t="str">
            <v xml:space="preserve">CHAMPIGNON COUPE </v>
          </cell>
          <cell r="M64" t="str">
            <v xml:space="preserve">AFA Champignions coupés Bono métallique 400gr </v>
          </cell>
        </row>
        <row r="65">
          <cell r="L65" t="str">
            <v xml:space="preserve">CHAMPIGNON HOTEL 1.100 </v>
          </cell>
          <cell r="M65" t="str">
            <v>AFA Champignons coupés Bono métallique 2.4 KG</v>
          </cell>
        </row>
        <row r="66">
          <cell r="L66" t="str">
            <v>CHAMPIGNON ENTIER VERRE</v>
          </cell>
          <cell r="M66" t="str">
            <v>AFA Champignons entiers Bono en verre 400gr (08)</v>
          </cell>
        </row>
        <row r="67">
          <cell r="L67" t="str">
            <v>CHAMPIGNON ENTIER</v>
          </cell>
          <cell r="M67" t="str">
            <v xml:space="preserve">AFA Champignons entiers Bono métallique 400gr </v>
          </cell>
        </row>
        <row r="68">
          <cell r="L68" t="str">
            <v>CORNICHON</v>
          </cell>
          <cell r="M68" t="str">
            <v>AFA CORNICHON BONO 350GR *12 GM</v>
          </cell>
        </row>
        <row r="69">
          <cell r="L69" t="str">
            <v>SO MAXON BISCUIT  8pcs</v>
          </cell>
          <cell r="M69" t="str">
            <v>SO MAXON BISCUIT NOIR 8 PCS</v>
          </cell>
        </row>
        <row r="70">
          <cell r="L70" t="str">
            <v>SO MAXON Tablette 150 gr</v>
          </cell>
          <cell r="M70" t="str">
            <v>SO MAXON TABLETTE AMANDES 150 GR 72 PCS</v>
          </cell>
        </row>
        <row r="71">
          <cell r="L71" t="str">
            <v>B MUFFIN 36pcs CHOCO</v>
          </cell>
          <cell r="M71" t="str">
            <v>PF MUFFIN 36 PCS</v>
          </cell>
        </row>
        <row r="72">
          <cell r="L72" t="str">
            <v>B MUFFIN 36 ABRICOT</v>
          </cell>
          <cell r="M72" t="str">
            <v>PF MUFFIN 36 PCS</v>
          </cell>
        </row>
        <row r="73">
          <cell r="L73" t="str">
            <v>SO MEGA DREAM CHOCO 15pcs</v>
          </cell>
          <cell r="M73" t="str">
            <v xml:space="preserve">SO MEGA DREAM </v>
          </cell>
        </row>
        <row r="74">
          <cell r="L74" t="str">
            <v>CHAMPIGNON HOTEL 1.100 ENTIER</v>
          </cell>
          <cell r="M74" t="str">
            <v>AFA Champignons entiers Bono métallique 2.4 KG</v>
          </cell>
        </row>
        <row r="75">
          <cell r="L75" t="str">
            <v>CORNICHON 2.4 KG</v>
          </cell>
          <cell r="M75" t="str">
            <v>AFA CORNICHON BONO 2.4 KG</v>
          </cell>
        </row>
        <row r="76">
          <cell r="L76" t="str">
            <v>SO MAXON Tablette AMANDE</v>
          </cell>
          <cell r="M76" t="str">
            <v>SO MAXON Tablette 100 GR Fourrée</v>
          </cell>
        </row>
        <row r="77">
          <cell r="L77" t="str">
            <v>PETIS POIS</v>
          </cell>
          <cell r="M77" t="str">
            <v>AFA PETIT POIS JARDINIER</v>
          </cell>
        </row>
        <row r="78">
          <cell r="L78" t="str">
            <v>SO MAXON BISCUIT  FAMILY</v>
          </cell>
          <cell r="M78" t="str">
            <v>MAXON BISCUIT CACAOTE CREME  MINI x4 PACK FAMILY X10</v>
          </cell>
        </row>
        <row r="79">
          <cell r="L79" t="str">
            <v>SO MINI KOOL 40GX 48P</v>
          </cell>
          <cell r="M79" t="str">
            <v>SO MINI KOOL 48 PCS</v>
          </cell>
        </row>
        <row r="80">
          <cell r="L80" t="str">
            <v>SO KOOL SACHET</v>
          </cell>
          <cell r="M80" t="str">
            <v>KOOL SACHET</v>
          </cell>
        </row>
        <row r="81">
          <cell r="L81" t="str">
            <v>SO MINI ROLL</v>
          </cell>
          <cell r="M81" t="str">
            <v>MINI ROLL</v>
          </cell>
        </row>
        <row r="82">
          <cell r="L82" t="str">
            <v>SO MAXON Tablette 150 gr CACAOUT</v>
          </cell>
          <cell r="M82" t="str">
            <v>SO MAXON TABLETTE CACAHUETTE 150 GR 72 PCS</v>
          </cell>
        </row>
        <row r="83">
          <cell r="L83" t="str">
            <v>SO MAXON Tablette 500 GR</v>
          </cell>
          <cell r="M83" t="str">
            <v>SO MAXON Tablette 500 GR</v>
          </cell>
        </row>
        <row r="84">
          <cell r="L84" t="str">
            <v>B TOYS</v>
          </cell>
          <cell r="M84" t="str">
            <v>BIBILA TOYS</v>
          </cell>
        </row>
        <row r="85">
          <cell r="L85" t="str">
            <v>B GOURMET</v>
          </cell>
          <cell r="M85" t="str">
            <v>MADLEIN GOURMET 230 GR</v>
          </cell>
        </row>
        <row r="86">
          <cell r="L86" t="str">
            <v>POIS CHICHE SEC 1KG</v>
          </cell>
          <cell r="M86" t="str">
            <v>AFA POIS CHICHES BONO PAQUET 1 KG</v>
          </cell>
        </row>
        <row r="87">
          <cell r="L87" t="str">
            <v>MAIS 2.4 KG</v>
          </cell>
          <cell r="M87" t="str">
            <v>AFA MAIS BONO 2.4 KG</v>
          </cell>
        </row>
        <row r="88">
          <cell r="L88" t="str">
            <v>OLIVE BONO G-M</v>
          </cell>
          <cell r="M88">
            <v>0</v>
          </cell>
        </row>
        <row r="89">
          <cell r="L89" t="str">
            <v>OLIVE BONO TRANCHE</v>
          </cell>
          <cell r="M89">
            <v>0</v>
          </cell>
        </row>
        <row r="90">
          <cell r="L90" t="str">
            <v>CHAMPIGNON HOTEL 1.100 JARDINIER</v>
          </cell>
          <cell r="M90" t="str">
            <v>AFA Champignons coupés Jardinier métallique 2.4 KG</v>
          </cell>
        </row>
        <row r="91">
          <cell r="L91" t="str">
            <v>RIZ ETUVé</v>
          </cell>
          <cell r="M91" t="str">
            <v>AFA RIZ Etuvé 1kg</v>
          </cell>
        </row>
        <row r="92">
          <cell r="L92" t="str">
            <v>SO MAXON Twist 10gr</v>
          </cell>
          <cell r="M92" t="str">
            <v>SO MAXON TWIST 100 PCS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Ligne" xr10:uid="{F9E75018-EACE-4C17-B89A-7BB945C02178}" sourceName="Ligne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Usine" xr10:uid="{C36D050D-416D-42A2-9502-39310AF19B50}" sourceName="Usine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igne" xr10:uid="{71339881-285B-4C97-99AD-5908A7CE0EA7}" cache="Segment_Ligne" caption="Ligne" rowHeight="241300"/>
  <slicer name="Usine" xr10:uid="{393BCC6C-C69F-4740-BEB9-984DF46D00B7}" cache="Segment_Usine" caption="Usin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355DA-016D-4096-B09A-353DB15F5E10}" name="PRODPLAN111213" displayName="PRODPLAN111213" ref="B14:R210" totalsRowShown="0" headerRowDxfId="19" dataDxfId="17" headerRowBorderDxfId="18">
  <autoFilter ref="B14:R210" xr:uid="{91B695B1-663B-4396-B88A-EF4B6F69DBE6}">
    <filterColumn colId="16">
      <filters>
        <filter val="1 000"/>
        <filter val="10 000"/>
        <filter val="11 000"/>
        <filter val="11 880"/>
        <filter val="13 800"/>
        <filter val="15 000"/>
        <filter val="16 800"/>
        <filter val="21 000"/>
        <filter val="25 000"/>
        <filter val="25 500"/>
        <filter val="28 000"/>
        <filter val="28 800"/>
        <filter val="3 564"/>
        <filter val="3 750"/>
        <filter val="35 000"/>
        <filter val="40 736"/>
        <filter val="57 900"/>
        <filter val="6 000"/>
        <filter val="60 280"/>
        <filter val="61 160"/>
        <filter val="8 400"/>
        <filter val="8 747"/>
        <filter val="8 896"/>
        <filter val="9 600"/>
      </filters>
    </filterColumn>
  </autoFilter>
  <tableColumns count="17">
    <tableColumn id="40" xr3:uid="{96C162F6-5B42-47E7-BAE2-9BC5D2B736E7}" name="Periode" dataDxfId="16"/>
    <tableColumn id="1" xr3:uid="{2BC688AB-035C-414C-9840-1AC73B96B70D}" name="Usine" dataDxfId="15"/>
    <tableColumn id="42" xr3:uid="{1F005AA2-C2CA-4816-8435-301605CC1016}" name="Famille" dataDxfId="14"/>
    <tableColumn id="2" xr3:uid="{E402A60A-5F1E-441C-803C-DCEBB843C764}" name="Ligne" dataDxfId="13"/>
    <tableColumn id="3" xr3:uid="{8E061020-4A55-4A46-86FA-8D3FFFD25117}" name="Produit" dataDxfId="12"/>
    <tableColumn id="4" xr3:uid="{251731DC-BD1D-4D99-B292-1D241F328180}" name="Production Jour " dataDxfId="11"/>
    <tableColumn id="39" xr3:uid="{7B46726D-2410-4700-9071-454E23BA2BA2}" name="Porduction Groupe" dataDxfId="10">
      <calculatedColumnFormula>PRODPLAN111213[[#This Row],[Production Jour ]]/3</calculatedColumnFormula>
    </tableColumn>
    <tableColumn id="5" xr3:uid="{0790BA64-A309-472D-8986-0A32909E246F}" name="Parfums" dataDxfId="9"/>
    <tableColumn id="32" xr3:uid="{3BE4687F-E925-4075-9F6B-3E9CBA3EEA63}" name="Groupe Ligne" dataDxfId="8"/>
    <tableColumn id="6" xr3:uid="{1BD6495F-1E81-4E62-8CB8-1230E404BABA}" name="V" dataDxfId="7"/>
    <tableColumn id="19" xr3:uid="{E45E7C18-E4FD-46A7-8BDD-C598A1A5A656}" name="S" dataDxfId="6"/>
    <tableColumn id="20" xr3:uid="{33119461-5343-41AE-AD29-A506A4B64D74}" name="D" dataDxfId="5"/>
    <tableColumn id="21" xr3:uid="{565F8B43-F04C-4BCF-9899-C22885E78D58}" name="L" dataDxfId="4"/>
    <tableColumn id="22" xr3:uid="{5135A2C0-8F10-433A-A8F6-C46C91A9E6D7}" name="M" dataDxfId="3"/>
    <tableColumn id="37" xr3:uid="{86A0928E-CA3D-4508-85AD-95E5109C0ACF}" name="M2" dataDxfId="2"/>
    <tableColumn id="36" xr3:uid="{7B876395-6926-4A03-A0BF-C5A9B75BE418}" name="J" dataDxfId="1"/>
    <tableColumn id="35" xr3:uid="{A4DB57D9-ECD1-4CF0-85F1-585A77BD5D6A}" name="Total " dataDxfId="0">
      <calculatedColumnFormula>SUM(PRODPLAN111213[[#This Row],[V]:[J]])*PRODPLAN111213[[#This Row],[Porduction Groupe]]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F190-8267-463A-8493-616C97BBD7E0}">
  <sheetPr>
    <tabColor rgb="FFFFC000"/>
  </sheetPr>
  <dimension ref="B1:R210"/>
  <sheetViews>
    <sheetView tabSelected="1" zoomScale="80" zoomScaleNormal="80" zoomScaleSheetLayoutView="80" zoomScalePageLayoutView="60" workbookViewId="0">
      <pane ySplit="14" topLeftCell="A35" activePane="bottomLeft" state="frozen"/>
      <selection activeCell="D1" sqref="D1"/>
      <selection pane="bottomLeft" activeCell="M6" sqref="M6"/>
    </sheetView>
  </sheetViews>
  <sheetFormatPr baseColWidth="10" defaultColWidth="11.42578125" defaultRowHeight="15"/>
  <cols>
    <col min="1" max="1" width="1.28515625" customWidth="1"/>
    <col min="2" max="2" width="10.140625" customWidth="1"/>
    <col min="3" max="3" width="11.140625" customWidth="1"/>
    <col min="4" max="4" width="13.5703125" style="1" bestFit="1" customWidth="1"/>
    <col min="5" max="5" width="19.140625" bestFit="1" customWidth="1"/>
    <col min="6" max="6" width="33" bestFit="1" customWidth="1"/>
    <col min="7" max="7" width="10.7109375" customWidth="1"/>
    <col min="8" max="8" width="10.140625" customWidth="1"/>
    <col min="9" max="9" width="30.140625" bestFit="1" customWidth="1"/>
    <col min="10" max="11" width="8.42578125" style="2" customWidth="1"/>
    <col min="12" max="17" width="10.5703125" style="44" bestFit="1" customWidth="1"/>
    <col min="18" max="18" width="14.5703125" style="3" customWidth="1"/>
  </cols>
  <sheetData>
    <row r="1" spans="2:18" s="5" customFormat="1" ht="15" customHeight="1">
      <c r="C1" s="6"/>
      <c r="D1" s="7"/>
      <c r="E1" s="7"/>
      <c r="F1" s="7"/>
      <c r="G1" s="6"/>
      <c r="H1" s="6"/>
      <c r="I1" s="8"/>
      <c r="J1" s="9"/>
      <c r="K1" s="9"/>
      <c r="L1" s="43"/>
      <c r="M1" s="43"/>
      <c r="N1" s="43"/>
      <c r="O1" s="43"/>
      <c r="P1" s="43"/>
      <c r="Q1" s="43"/>
    </row>
    <row r="2" spans="2:18" s="5" customFormat="1" ht="15" customHeight="1">
      <c r="C2" s="6"/>
      <c r="D2" s="7"/>
      <c r="E2" s="7"/>
      <c r="F2" s="7"/>
      <c r="G2" s="6"/>
      <c r="H2" s="6"/>
      <c r="I2" s="8"/>
      <c r="J2" s="9"/>
      <c r="K2" s="9"/>
      <c r="L2" s="43"/>
      <c r="M2" s="43"/>
      <c r="N2" s="43"/>
      <c r="O2" s="43"/>
      <c r="P2" s="43"/>
      <c r="Q2" s="43"/>
    </row>
    <row r="3" spans="2:18" s="5" customFormat="1" ht="15" customHeight="1">
      <c r="C3" s="6"/>
      <c r="D3" s="7"/>
      <c r="E3" s="7"/>
      <c r="F3" s="7"/>
      <c r="G3" s="6"/>
      <c r="H3" s="6"/>
      <c r="I3" s="8"/>
      <c r="J3" s="9"/>
      <c r="K3" s="9"/>
      <c r="L3" s="43"/>
      <c r="M3" s="43"/>
      <c r="N3" s="43"/>
      <c r="O3" s="43"/>
      <c r="P3" s="43"/>
      <c r="Q3" s="43"/>
    </row>
    <row r="4" spans="2:18" s="5" customFormat="1" ht="15" customHeight="1">
      <c r="C4" s="6"/>
      <c r="D4" s="7"/>
      <c r="E4" s="7"/>
      <c r="F4" s="7"/>
      <c r="G4" s="6"/>
      <c r="H4" s="6"/>
      <c r="I4" s="8"/>
      <c r="J4" s="9"/>
      <c r="K4" s="9"/>
      <c r="L4" s="43"/>
      <c r="M4" s="43"/>
      <c r="N4" s="43"/>
      <c r="O4" s="43"/>
      <c r="P4" s="43"/>
      <c r="Q4" s="43"/>
    </row>
    <row r="5" spans="2:18" s="5" customFormat="1" ht="15" customHeight="1">
      <c r="C5" s="6"/>
      <c r="D5" s="7"/>
      <c r="E5" s="7"/>
      <c r="F5" s="7"/>
      <c r="G5" s="6"/>
      <c r="H5" s="6"/>
      <c r="I5" s="8"/>
      <c r="J5" s="9"/>
      <c r="K5" s="9"/>
      <c r="L5" s="43"/>
      <c r="M5" s="43"/>
      <c r="N5" s="43"/>
      <c r="O5" s="43"/>
      <c r="P5" s="43"/>
      <c r="Q5" s="43"/>
    </row>
    <row r="6" spans="2:18" s="5" customFormat="1" ht="15" customHeight="1">
      <c r="C6" s="6"/>
      <c r="D6" s="7"/>
      <c r="E6" s="7"/>
      <c r="F6" s="7"/>
      <c r="G6" s="6"/>
      <c r="H6" s="6"/>
      <c r="I6" s="8"/>
      <c r="J6" s="9"/>
      <c r="K6" s="9"/>
      <c r="L6" s="43"/>
      <c r="M6" s="43"/>
      <c r="N6" s="43"/>
      <c r="O6" s="43"/>
      <c r="P6" s="43"/>
      <c r="Q6" s="43"/>
    </row>
    <row r="7" spans="2:18" s="5" customFormat="1" ht="15" customHeight="1">
      <c r="C7" s="6"/>
      <c r="D7" s="7"/>
      <c r="E7" s="7"/>
      <c r="F7" s="7"/>
      <c r="G7" s="6"/>
      <c r="H7" s="6"/>
      <c r="I7" s="8"/>
      <c r="J7" s="9"/>
      <c r="K7" s="9"/>
      <c r="L7" s="43"/>
      <c r="M7" s="43"/>
      <c r="N7" s="43"/>
      <c r="O7" s="43"/>
      <c r="P7" s="43"/>
      <c r="Q7" s="43"/>
    </row>
    <row r="8" spans="2:18" s="5" customFormat="1" ht="15" customHeight="1">
      <c r="C8" s="6"/>
      <c r="D8" s="7"/>
      <c r="E8" s="7"/>
      <c r="F8" s="7"/>
      <c r="G8" s="6"/>
      <c r="H8" s="6"/>
      <c r="I8" s="8"/>
      <c r="J8" s="9"/>
      <c r="K8" s="9"/>
      <c r="L8" s="43"/>
      <c r="M8" s="43"/>
      <c r="N8" s="43"/>
      <c r="O8" s="43"/>
      <c r="P8" s="43"/>
      <c r="Q8" s="43"/>
    </row>
    <row r="9" spans="2:18" s="5" customFormat="1" ht="15" customHeight="1">
      <c r="C9" s="6"/>
      <c r="D9" s="7"/>
      <c r="E9" s="7"/>
      <c r="F9" s="7"/>
      <c r="G9" s="6"/>
      <c r="H9" s="6"/>
      <c r="I9" s="8"/>
      <c r="J9" s="9"/>
      <c r="K9" s="9"/>
      <c r="L9" s="43"/>
      <c r="M9" s="43"/>
      <c r="N9" s="43"/>
      <c r="O9" s="43"/>
      <c r="P9" s="43"/>
      <c r="Q9" s="43"/>
    </row>
    <row r="10" spans="2:18" s="5" customFormat="1" ht="15" customHeight="1">
      <c r="C10" s="6"/>
      <c r="D10" s="7"/>
      <c r="E10" s="7"/>
      <c r="F10" s="7"/>
      <c r="G10" s="6"/>
      <c r="H10" s="6"/>
      <c r="I10" s="8"/>
      <c r="J10" s="9"/>
      <c r="K10" s="9"/>
      <c r="L10" s="43"/>
      <c r="M10" s="43"/>
      <c r="N10" s="43"/>
      <c r="O10" s="43"/>
      <c r="P10" s="43"/>
      <c r="Q10" s="43"/>
    </row>
    <row r="11" spans="2:18" s="5" customFormat="1" ht="15" customHeight="1">
      <c r="C11" s="6"/>
      <c r="D11" s="7"/>
      <c r="E11" s="7"/>
      <c r="F11" s="7"/>
      <c r="G11" s="6"/>
      <c r="H11" s="6"/>
      <c r="I11" s="8"/>
      <c r="J11" s="9"/>
      <c r="K11" s="9"/>
      <c r="L11" s="43"/>
      <c r="M11" s="43"/>
      <c r="N11" s="43"/>
      <c r="O11" s="43"/>
      <c r="P11" s="43"/>
      <c r="Q11" s="43"/>
    </row>
    <row r="12" spans="2:18" s="5" customFormat="1" ht="15" customHeight="1">
      <c r="C12" s="6"/>
      <c r="D12" s="7"/>
      <c r="E12" s="7"/>
      <c r="F12" s="7"/>
      <c r="G12" s="6"/>
      <c r="H12" s="6"/>
      <c r="I12" s="8"/>
      <c r="J12" s="9"/>
      <c r="K12" s="9"/>
      <c r="L12" s="43"/>
      <c r="M12" s="43"/>
      <c r="N12" s="43"/>
      <c r="O12" s="43"/>
      <c r="P12" s="43"/>
      <c r="Q12" s="43"/>
    </row>
    <row r="13" spans="2:18" s="52" customFormat="1">
      <c r="C13" s="53"/>
      <c r="D13" s="54"/>
      <c r="E13" s="54"/>
      <c r="F13" s="54"/>
      <c r="G13" s="53"/>
      <c r="H13" s="53"/>
      <c r="I13" s="55" t="s">
        <v>0</v>
      </c>
      <c r="J13" s="53"/>
      <c r="K13" s="53">
        <v>43468</v>
      </c>
      <c r="L13" s="53">
        <v>43469</v>
      </c>
      <c r="M13" s="53">
        <v>43470</v>
      </c>
      <c r="N13" s="53">
        <v>43471</v>
      </c>
      <c r="O13" s="53">
        <v>43472</v>
      </c>
      <c r="P13" s="53">
        <v>43473</v>
      </c>
      <c r="Q13" s="53">
        <v>43474</v>
      </c>
      <c r="R13" s="53"/>
    </row>
    <row r="14" spans="2:18" s="14" customFormat="1" ht="30">
      <c r="B14" s="10" t="s">
        <v>7</v>
      </c>
      <c r="C14" s="11" t="s">
        <v>8</v>
      </c>
      <c r="D14" s="12" t="s">
        <v>9</v>
      </c>
      <c r="E14" s="11" t="s">
        <v>10</v>
      </c>
      <c r="F14" s="11" t="s">
        <v>11</v>
      </c>
      <c r="G14" s="12" t="s">
        <v>12</v>
      </c>
      <c r="H14" s="12" t="s">
        <v>159</v>
      </c>
      <c r="I14" s="11" t="s">
        <v>13</v>
      </c>
      <c r="J14" s="12" t="s">
        <v>158</v>
      </c>
      <c r="K14" s="51" t="s">
        <v>1</v>
      </c>
      <c r="L14" s="51" t="s">
        <v>2</v>
      </c>
      <c r="M14" s="51" t="s">
        <v>3</v>
      </c>
      <c r="N14" s="51" t="s">
        <v>4</v>
      </c>
      <c r="O14" s="51" t="s">
        <v>5</v>
      </c>
      <c r="P14" s="51" t="s">
        <v>169</v>
      </c>
      <c r="Q14" s="51" t="s">
        <v>6</v>
      </c>
      <c r="R14" s="13" t="s">
        <v>14</v>
      </c>
    </row>
    <row r="15" spans="2:18" hidden="1">
      <c r="B15" s="2">
        <v>201912</v>
      </c>
      <c r="C15" s="4" t="s">
        <v>15</v>
      </c>
      <c r="D15" s="15" t="s">
        <v>16</v>
      </c>
      <c r="E15" s="16" t="s">
        <v>17</v>
      </c>
      <c r="F15" s="4" t="s">
        <v>18</v>
      </c>
      <c r="G15" s="17">
        <v>16440</v>
      </c>
      <c r="H15" s="17">
        <f>PRODPLAN111213[[#This Row],[Production Jour ]]/3</f>
        <v>5480</v>
      </c>
      <c r="I15" s="4" t="s">
        <v>19</v>
      </c>
      <c r="J15" s="18">
        <v>4</v>
      </c>
      <c r="K15" s="18"/>
      <c r="L15" s="47"/>
      <c r="M15" s="47"/>
      <c r="N15" s="47"/>
      <c r="O15" s="47"/>
      <c r="P15" s="47"/>
      <c r="Q15" s="47"/>
      <c r="R15" s="19">
        <f>SUM(PRODPLAN111213[[#This Row],[V]:[J]])*PRODPLAN111213[[#This Row],[Porduction Groupe]]</f>
        <v>0</v>
      </c>
    </row>
    <row r="16" spans="2:18">
      <c r="B16" s="2">
        <v>201912</v>
      </c>
      <c r="C16" s="4" t="s">
        <v>15</v>
      </c>
      <c r="D16" s="15" t="s">
        <v>16</v>
      </c>
      <c r="E16" s="16" t="s">
        <v>17</v>
      </c>
      <c r="F16" s="4" t="s">
        <v>18</v>
      </c>
      <c r="G16" s="17">
        <v>16440</v>
      </c>
      <c r="H16" s="17">
        <f>PRODPLAN111213[[#This Row],[Production Jour ]]/3</f>
        <v>5480</v>
      </c>
      <c r="I16" s="4" t="s">
        <v>20</v>
      </c>
      <c r="J16" s="18">
        <v>4</v>
      </c>
      <c r="K16" s="50">
        <v>2</v>
      </c>
      <c r="L16" s="45">
        <v>3</v>
      </c>
      <c r="M16" s="45">
        <v>3</v>
      </c>
      <c r="N16" s="44">
        <v>3</v>
      </c>
      <c r="P16" s="45"/>
      <c r="Q16" s="45"/>
      <c r="R16" s="19">
        <f>SUM(PRODPLAN111213[[#This Row],[V]:[J]])*PRODPLAN111213[[#This Row],[Porduction Groupe]]</f>
        <v>60280</v>
      </c>
    </row>
    <row r="17" spans="2:18" hidden="1">
      <c r="B17" s="2">
        <v>201912</v>
      </c>
      <c r="C17" s="4" t="s">
        <v>15</v>
      </c>
      <c r="D17" s="15" t="s">
        <v>16</v>
      </c>
      <c r="E17" s="16" t="s">
        <v>17</v>
      </c>
      <c r="F17" s="4" t="s">
        <v>18</v>
      </c>
      <c r="G17" s="17">
        <v>16440</v>
      </c>
      <c r="H17" s="17">
        <f>PRODPLAN111213[[#This Row],[Production Jour ]]/3</f>
        <v>5480</v>
      </c>
      <c r="I17" s="4" t="s">
        <v>21</v>
      </c>
      <c r="J17" s="18">
        <v>4</v>
      </c>
      <c r="K17" s="44"/>
      <c r="P17" s="47"/>
      <c r="Q17" s="47"/>
      <c r="R17" s="19">
        <f>SUM(PRODPLAN111213[[#This Row],[V]:[J]])*PRODPLAN111213[[#This Row],[Porduction Groupe]]</f>
        <v>0</v>
      </c>
    </row>
    <row r="18" spans="2:18" hidden="1">
      <c r="B18" s="2">
        <v>201912</v>
      </c>
      <c r="C18" s="4" t="s">
        <v>15</v>
      </c>
      <c r="D18" s="15" t="s">
        <v>16</v>
      </c>
      <c r="E18" s="16" t="s">
        <v>17</v>
      </c>
      <c r="F18" s="4" t="s">
        <v>22</v>
      </c>
      <c r="G18" s="17">
        <v>3280</v>
      </c>
      <c r="H18" s="17">
        <f>PRODPLAN111213[[#This Row],[Production Jour ]]/3</f>
        <v>1093.3333333333333</v>
      </c>
      <c r="I18" s="4" t="s">
        <v>19</v>
      </c>
      <c r="J18" s="18">
        <v>4</v>
      </c>
      <c r="K18" s="18"/>
      <c r="L18" s="45"/>
      <c r="M18" s="45"/>
      <c r="P18" s="45"/>
      <c r="Q18" s="45"/>
      <c r="R18" s="19">
        <f>SUM(PRODPLAN111213[[#This Row],[V]:[J]])*PRODPLAN111213[[#This Row],[Porduction Groupe]]</f>
        <v>0</v>
      </c>
    </row>
    <row r="19" spans="2:18">
      <c r="B19" s="2">
        <v>201912</v>
      </c>
      <c r="C19" s="4" t="s">
        <v>15</v>
      </c>
      <c r="D19" s="15" t="s">
        <v>16</v>
      </c>
      <c r="E19" s="16" t="s">
        <v>17</v>
      </c>
      <c r="F19" s="4" t="s">
        <v>22</v>
      </c>
      <c r="G19" s="4">
        <v>3280</v>
      </c>
      <c r="H19" s="17">
        <f>PRODPLAN111213[[#This Row],[Production Jour ]]/3</f>
        <v>1093.3333333333333</v>
      </c>
      <c r="I19" s="4" t="s">
        <v>20</v>
      </c>
      <c r="J19" s="18">
        <v>4</v>
      </c>
      <c r="K19" s="18"/>
      <c r="L19" s="45"/>
      <c r="M19" s="45"/>
      <c r="O19" s="44">
        <v>2</v>
      </c>
      <c r="P19" s="45">
        <v>3</v>
      </c>
      <c r="Q19" s="45">
        <v>3</v>
      </c>
      <c r="R19" s="19">
        <f>SUM(PRODPLAN111213[[#This Row],[V]:[J]])*PRODPLAN111213[[#This Row],[Porduction Groupe]]</f>
        <v>8746.6666666666661</v>
      </c>
    </row>
    <row r="20" spans="2:18" hidden="1">
      <c r="B20" s="2">
        <v>201912</v>
      </c>
      <c r="C20" s="4" t="s">
        <v>15</v>
      </c>
      <c r="D20" s="15" t="s">
        <v>16</v>
      </c>
      <c r="E20" s="16" t="s">
        <v>17</v>
      </c>
      <c r="F20" s="4" t="s">
        <v>22</v>
      </c>
      <c r="G20" s="4">
        <v>3280</v>
      </c>
      <c r="H20" s="17">
        <f>PRODPLAN111213[[#This Row],[Production Jour ]]/3</f>
        <v>1093.3333333333333</v>
      </c>
      <c r="I20" s="4" t="s">
        <v>21</v>
      </c>
      <c r="J20" s="18">
        <v>4</v>
      </c>
      <c r="K20" s="18"/>
      <c r="L20" s="45"/>
      <c r="M20" s="45"/>
      <c r="P20" s="47"/>
      <c r="Q20" s="47"/>
      <c r="R20" s="19">
        <f>SUM(PRODPLAN111213[[#This Row],[V]:[J]])*PRODPLAN111213[[#This Row],[Porduction Groupe]]</f>
        <v>0</v>
      </c>
    </row>
    <row r="21" spans="2:18" hidden="1">
      <c r="B21" s="2">
        <v>201912</v>
      </c>
      <c r="C21" s="4" t="s">
        <v>15</v>
      </c>
      <c r="D21" s="15" t="s">
        <v>16</v>
      </c>
      <c r="E21" s="16" t="s">
        <v>17</v>
      </c>
      <c r="F21" s="4" t="s">
        <v>23</v>
      </c>
      <c r="G21" s="17">
        <v>10960</v>
      </c>
      <c r="H21" s="17">
        <f>PRODPLAN111213[[#This Row],[Production Jour ]]/3</f>
        <v>3653.3333333333335</v>
      </c>
      <c r="I21" s="4" t="s">
        <v>19</v>
      </c>
      <c r="J21" s="18">
        <v>4</v>
      </c>
      <c r="K21" s="18"/>
      <c r="L21" s="45"/>
      <c r="M21" s="45"/>
      <c r="P21" s="45"/>
      <c r="Q21" s="45"/>
      <c r="R21" s="19">
        <f>SUM(PRODPLAN111213[[#This Row],[V]:[J]])*PRODPLAN111213[[#This Row],[Porduction Groupe]]</f>
        <v>0</v>
      </c>
    </row>
    <row r="22" spans="2:18" hidden="1">
      <c r="B22" s="2">
        <v>201912</v>
      </c>
      <c r="C22" s="4" t="s">
        <v>15</v>
      </c>
      <c r="D22" s="15" t="s">
        <v>16</v>
      </c>
      <c r="E22" s="16" t="s">
        <v>17</v>
      </c>
      <c r="F22" s="4" t="s">
        <v>23</v>
      </c>
      <c r="G22" s="17">
        <v>10960</v>
      </c>
      <c r="H22" s="17">
        <f>PRODPLAN111213[[#This Row],[Production Jour ]]/3</f>
        <v>3653.3333333333335</v>
      </c>
      <c r="I22" s="4" t="s">
        <v>20</v>
      </c>
      <c r="J22" s="18">
        <v>4</v>
      </c>
      <c r="K22" s="18"/>
      <c r="L22" s="45"/>
      <c r="M22" s="45"/>
      <c r="P22" s="45"/>
      <c r="Q22" s="45"/>
      <c r="R22" s="19">
        <f>SUM(PRODPLAN111213[[#This Row],[V]:[J]])*PRODPLAN111213[[#This Row],[Porduction Groupe]]</f>
        <v>0</v>
      </c>
    </row>
    <row r="23" spans="2:18" hidden="1">
      <c r="B23" s="2">
        <v>201912</v>
      </c>
      <c r="C23" s="4" t="s">
        <v>15</v>
      </c>
      <c r="D23" s="15" t="s">
        <v>16</v>
      </c>
      <c r="E23" s="16" t="s">
        <v>17</v>
      </c>
      <c r="F23" s="4" t="s">
        <v>23</v>
      </c>
      <c r="G23" s="17">
        <v>10960</v>
      </c>
      <c r="H23" s="17">
        <f>PRODPLAN111213[[#This Row],[Production Jour ]]/3</f>
        <v>3653.3333333333335</v>
      </c>
      <c r="I23" s="4" t="s">
        <v>21</v>
      </c>
      <c r="J23" s="18">
        <v>4</v>
      </c>
      <c r="K23" s="18"/>
      <c r="L23" s="45"/>
      <c r="M23" s="45"/>
      <c r="P23" s="45"/>
      <c r="Q23" s="45"/>
      <c r="R23" s="19">
        <f>SUM(PRODPLAN111213[[#This Row],[V]:[J]])*PRODPLAN111213[[#This Row],[Porduction Groupe]]</f>
        <v>0</v>
      </c>
    </row>
    <row r="24" spans="2:18" hidden="1">
      <c r="B24" s="2">
        <v>201912</v>
      </c>
      <c r="C24" s="4" t="s">
        <v>15</v>
      </c>
      <c r="D24" s="15" t="s">
        <v>16</v>
      </c>
      <c r="E24" s="20" t="s">
        <v>24</v>
      </c>
      <c r="F24" s="4" t="s">
        <v>18</v>
      </c>
      <c r="G24" s="17">
        <v>16440</v>
      </c>
      <c r="H24" s="17">
        <f>PRODPLAN111213[[#This Row],[Production Jour ]]/3</f>
        <v>5480</v>
      </c>
      <c r="I24" s="4" t="s">
        <v>19</v>
      </c>
      <c r="J24" s="18">
        <v>4</v>
      </c>
      <c r="K24" s="18"/>
      <c r="L24" s="45"/>
      <c r="M24" s="45"/>
      <c r="P24" s="45"/>
      <c r="Q24" s="45"/>
      <c r="R24" s="19">
        <f>SUM(PRODPLAN111213[[#This Row],[V]:[J]])*PRODPLAN111213[[#This Row],[Porduction Groupe]]</f>
        <v>0</v>
      </c>
    </row>
    <row r="25" spans="2:18" hidden="1">
      <c r="B25" s="2">
        <v>201912</v>
      </c>
      <c r="C25" s="4" t="s">
        <v>15</v>
      </c>
      <c r="D25" s="15" t="s">
        <v>16</v>
      </c>
      <c r="E25" s="20" t="s">
        <v>24</v>
      </c>
      <c r="F25" s="4" t="s">
        <v>18</v>
      </c>
      <c r="G25" s="17">
        <v>16440</v>
      </c>
      <c r="H25" s="17">
        <f>PRODPLAN111213[[#This Row],[Production Jour ]]/3</f>
        <v>5480</v>
      </c>
      <c r="I25" s="4" t="s">
        <v>20</v>
      </c>
      <c r="J25" s="18">
        <v>4</v>
      </c>
      <c r="K25" s="18"/>
      <c r="L25" s="45"/>
      <c r="M25" s="45"/>
      <c r="P25" s="45"/>
      <c r="Q25" s="45"/>
      <c r="R25" s="19">
        <f>SUM(PRODPLAN111213[[#This Row],[V]:[J]])*PRODPLAN111213[[#This Row],[Porduction Groupe]]</f>
        <v>0</v>
      </c>
    </row>
    <row r="26" spans="2:18" hidden="1">
      <c r="B26" s="2">
        <v>201912</v>
      </c>
      <c r="C26" s="4" t="s">
        <v>15</v>
      </c>
      <c r="D26" s="15" t="s">
        <v>16</v>
      </c>
      <c r="E26" s="20" t="s">
        <v>24</v>
      </c>
      <c r="F26" s="4" t="s">
        <v>18</v>
      </c>
      <c r="G26" s="17">
        <v>16440</v>
      </c>
      <c r="H26" s="17">
        <f>PRODPLAN111213[[#This Row],[Production Jour ]]/3</f>
        <v>5480</v>
      </c>
      <c r="I26" s="4" t="s">
        <v>21</v>
      </c>
      <c r="J26" s="18">
        <v>4</v>
      </c>
      <c r="K26" s="18"/>
      <c r="L26" s="45"/>
      <c r="M26" s="45"/>
      <c r="P26" s="45"/>
      <c r="Q26" s="45"/>
      <c r="R26" s="19">
        <f>SUM(PRODPLAN111213[[#This Row],[V]:[J]])*PRODPLAN111213[[#This Row],[Porduction Groupe]]</f>
        <v>0</v>
      </c>
    </row>
    <row r="27" spans="2:18" hidden="1">
      <c r="B27" s="2">
        <v>201912</v>
      </c>
      <c r="C27" s="4" t="s">
        <v>15</v>
      </c>
      <c r="D27" s="15" t="s">
        <v>16</v>
      </c>
      <c r="E27" s="20" t="s">
        <v>24</v>
      </c>
      <c r="F27" s="4" t="s">
        <v>23</v>
      </c>
      <c r="G27" s="17">
        <v>10960</v>
      </c>
      <c r="H27" s="17">
        <f>PRODPLAN111213[[#This Row],[Production Jour ]]/3</f>
        <v>3653.3333333333335</v>
      </c>
      <c r="I27" s="4" t="s">
        <v>19</v>
      </c>
      <c r="J27" s="18">
        <v>4</v>
      </c>
      <c r="K27" s="18"/>
      <c r="L27" s="45"/>
      <c r="M27" s="45"/>
      <c r="P27" s="45"/>
      <c r="Q27" s="45"/>
      <c r="R27" s="19">
        <f>SUM(PRODPLAN111213[[#This Row],[V]:[J]])*PRODPLAN111213[[#This Row],[Porduction Groupe]]</f>
        <v>0</v>
      </c>
    </row>
    <row r="28" spans="2:18" hidden="1">
      <c r="B28" s="2">
        <v>201912</v>
      </c>
      <c r="C28" s="4" t="s">
        <v>15</v>
      </c>
      <c r="D28" s="15" t="s">
        <v>16</v>
      </c>
      <c r="E28" s="20" t="s">
        <v>24</v>
      </c>
      <c r="F28" s="4" t="s">
        <v>23</v>
      </c>
      <c r="G28" s="17">
        <v>10960</v>
      </c>
      <c r="H28" s="17">
        <f>PRODPLAN111213[[#This Row],[Production Jour ]]/3</f>
        <v>3653.3333333333335</v>
      </c>
      <c r="I28" s="4" t="s">
        <v>20</v>
      </c>
      <c r="J28" s="18">
        <v>4</v>
      </c>
      <c r="K28" s="18"/>
      <c r="L28" s="45"/>
      <c r="M28" s="45"/>
      <c r="P28" s="45"/>
      <c r="Q28" s="45"/>
      <c r="R28" s="19">
        <f>SUM(PRODPLAN111213[[#This Row],[V]:[J]])*PRODPLAN111213[[#This Row],[Porduction Groupe]]</f>
        <v>0</v>
      </c>
    </row>
    <row r="29" spans="2:18" hidden="1">
      <c r="B29" s="2">
        <v>201912</v>
      </c>
      <c r="C29" s="4" t="s">
        <v>15</v>
      </c>
      <c r="D29" s="15" t="s">
        <v>16</v>
      </c>
      <c r="E29" s="20" t="s">
        <v>24</v>
      </c>
      <c r="F29" s="4" t="s">
        <v>23</v>
      </c>
      <c r="G29" s="17">
        <v>10960</v>
      </c>
      <c r="H29" s="17">
        <f>PRODPLAN111213[[#This Row],[Production Jour ]]/3</f>
        <v>3653.3333333333335</v>
      </c>
      <c r="I29" s="4" t="s">
        <v>21</v>
      </c>
      <c r="J29" s="18">
        <v>4</v>
      </c>
      <c r="K29" s="18"/>
      <c r="L29" s="45"/>
      <c r="M29" s="45"/>
      <c r="P29" s="45"/>
      <c r="Q29" s="45"/>
      <c r="R29" s="19">
        <f>SUM(PRODPLAN111213[[#This Row],[V]:[J]])*PRODPLAN111213[[#This Row],[Porduction Groupe]]</f>
        <v>0</v>
      </c>
    </row>
    <row r="30" spans="2:18" hidden="1">
      <c r="B30" s="2">
        <v>201912</v>
      </c>
      <c r="C30" s="4" t="s">
        <v>15</v>
      </c>
      <c r="D30" s="15" t="s">
        <v>16</v>
      </c>
      <c r="E30" s="20" t="s">
        <v>24</v>
      </c>
      <c r="F30" s="4" t="s">
        <v>25</v>
      </c>
      <c r="G30" s="17">
        <v>8040</v>
      </c>
      <c r="H30" s="17">
        <f>PRODPLAN111213[[#This Row],[Production Jour ]]/3</f>
        <v>2680</v>
      </c>
      <c r="I30" s="4" t="s">
        <v>19</v>
      </c>
      <c r="J30" s="18">
        <v>4</v>
      </c>
      <c r="K30" s="18"/>
      <c r="L30" s="45"/>
      <c r="M30" s="47"/>
      <c r="N30" s="47"/>
      <c r="P30" s="45"/>
      <c r="Q30" s="45"/>
      <c r="R30" s="19">
        <f>SUM(PRODPLAN111213[[#This Row],[V]:[J]])*PRODPLAN111213[[#This Row],[Porduction Groupe]]</f>
        <v>0</v>
      </c>
    </row>
    <row r="31" spans="2:18" hidden="1">
      <c r="B31" s="2">
        <v>201912</v>
      </c>
      <c r="C31" s="4" t="s">
        <v>15</v>
      </c>
      <c r="D31" s="15" t="s">
        <v>16</v>
      </c>
      <c r="E31" s="20" t="s">
        <v>24</v>
      </c>
      <c r="F31" s="4" t="s">
        <v>25</v>
      </c>
      <c r="G31" s="17">
        <v>8040</v>
      </c>
      <c r="H31" s="17">
        <f>PRODPLAN111213[[#This Row],[Production Jour ]]/3</f>
        <v>2680</v>
      </c>
      <c r="I31" s="4" t="s">
        <v>20</v>
      </c>
      <c r="J31" s="18">
        <v>4</v>
      </c>
      <c r="K31" s="18"/>
      <c r="L31" s="45"/>
      <c r="M31" s="45"/>
      <c r="P31" s="45"/>
      <c r="Q31" s="45"/>
      <c r="R31" s="19">
        <f>SUM(PRODPLAN111213[[#This Row],[V]:[J]])*PRODPLAN111213[[#This Row],[Porduction Groupe]]</f>
        <v>0</v>
      </c>
    </row>
    <row r="32" spans="2:18" hidden="1">
      <c r="B32" s="2">
        <v>201912</v>
      </c>
      <c r="C32" s="4" t="s">
        <v>15</v>
      </c>
      <c r="D32" s="15" t="s">
        <v>16</v>
      </c>
      <c r="E32" s="20" t="s">
        <v>24</v>
      </c>
      <c r="F32" s="4" t="s">
        <v>25</v>
      </c>
      <c r="G32" s="17">
        <v>8040</v>
      </c>
      <c r="H32" s="17">
        <f>PRODPLAN111213[[#This Row],[Production Jour ]]/3</f>
        <v>2680</v>
      </c>
      <c r="I32" s="4" t="s">
        <v>21</v>
      </c>
      <c r="J32" s="18">
        <v>4</v>
      </c>
      <c r="K32" s="18"/>
      <c r="L32" s="56"/>
      <c r="M32" s="56"/>
      <c r="N32" s="56"/>
      <c r="O32" s="56"/>
      <c r="P32" s="56"/>
      <c r="Q32" s="56"/>
      <c r="R32" s="19">
        <f>SUM(PRODPLAN111213[[#This Row],[V]:[J]])*PRODPLAN111213[[#This Row],[Porduction Groupe]]</f>
        <v>0</v>
      </c>
    </row>
    <row r="33" spans="2:18" hidden="1">
      <c r="B33" s="2">
        <v>201912</v>
      </c>
      <c r="C33" s="4" t="s">
        <v>15</v>
      </c>
      <c r="D33" s="15" t="s">
        <v>16</v>
      </c>
      <c r="E33" s="20" t="s">
        <v>24</v>
      </c>
      <c r="F33" s="4" t="s">
        <v>26</v>
      </c>
      <c r="G33" s="17">
        <v>6432</v>
      </c>
      <c r="H33" s="17">
        <f>PRODPLAN111213[[#This Row],[Production Jour ]]/3</f>
        <v>2144</v>
      </c>
      <c r="I33" s="4" t="s">
        <v>19</v>
      </c>
      <c r="J33" s="18">
        <v>4</v>
      </c>
      <c r="K33" s="18"/>
      <c r="L33" s="56"/>
      <c r="M33" s="56"/>
      <c r="N33" s="56"/>
      <c r="P33" s="45"/>
      <c r="Q33" s="45"/>
      <c r="R33" s="19">
        <f>SUM(PRODPLAN111213[[#This Row],[V]:[J]])*PRODPLAN111213[[#This Row],[Porduction Groupe]]</f>
        <v>0</v>
      </c>
    </row>
    <row r="34" spans="2:18" hidden="1">
      <c r="B34" s="2">
        <v>201912</v>
      </c>
      <c r="C34" s="4" t="s">
        <v>15</v>
      </c>
      <c r="D34" s="15" t="s">
        <v>16</v>
      </c>
      <c r="E34" s="20" t="s">
        <v>24</v>
      </c>
      <c r="F34" s="4" t="s">
        <v>26</v>
      </c>
      <c r="G34" s="17">
        <v>6432</v>
      </c>
      <c r="H34" s="17">
        <f>PRODPLAN111213[[#This Row],[Production Jour ]]/3</f>
        <v>2144</v>
      </c>
      <c r="I34" s="4" t="s">
        <v>20</v>
      </c>
      <c r="J34" s="18">
        <v>4</v>
      </c>
      <c r="K34" s="18"/>
      <c r="L34" s="56"/>
      <c r="M34" s="56"/>
      <c r="N34" s="56"/>
      <c r="O34" s="56"/>
      <c r="P34" s="56"/>
      <c r="Q34" s="56"/>
      <c r="R34" s="19">
        <f>SUM(PRODPLAN111213[[#This Row],[V]:[J]])*PRODPLAN111213[[#This Row],[Porduction Groupe]]</f>
        <v>0</v>
      </c>
    </row>
    <row r="35" spans="2:18">
      <c r="B35" s="2">
        <v>201912</v>
      </c>
      <c r="C35" s="4" t="s">
        <v>15</v>
      </c>
      <c r="D35" s="15" t="s">
        <v>16</v>
      </c>
      <c r="E35" s="20" t="s">
        <v>24</v>
      </c>
      <c r="F35" s="4" t="s">
        <v>26</v>
      </c>
      <c r="G35" s="17">
        <v>6432</v>
      </c>
      <c r="H35" s="17">
        <f>PRODPLAN111213[[#This Row],[Production Jour ]]/3</f>
        <v>2144</v>
      </c>
      <c r="I35" s="4" t="s">
        <v>21</v>
      </c>
      <c r="J35" s="18">
        <v>4</v>
      </c>
      <c r="K35" s="50">
        <v>2</v>
      </c>
      <c r="L35" s="45">
        <v>3</v>
      </c>
      <c r="M35" s="45">
        <v>3</v>
      </c>
      <c r="N35" s="44">
        <v>3</v>
      </c>
      <c r="O35" s="44">
        <v>2</v>
      </c>
      <c r="P35" s="45">
        <v>3</v>
      </c>
      <c r="Q35" s="45">
        <v>3</v>
      </c>
      <c r="R35" s="19">
        <f>SUM(PRODPLAN111213[[#This Row],[V]:[J]])*PRODPLAN111213[[#This Row],[Porduction Groupe]]</f>
        <v>40736</v>
      </c>
    </row>
    <row r="36" spans="2:18" hidden="1">
      <c r="B36" s="2">
        <v>201912</v>
      </c>
      <c r="C36" s="4" t="s">
        <v>15</v>
      </c>
      <c r="D36" s="15" t="s">
        <v>16</v>
      </c>
      <c r="E36" s="20" t="s">
        <v>24</v>
      </c>
      <c r="F36" s="4" t="s">
        <v>160</v>
      </c>
      <c r="G36" s="36">
        <v>8040</v>
      </c>
      <c r="H36" s="17">
        <f>PRODPLAN111213[[#This Row],[Production Jour ]]/3</f>
        <v>2680</v>
      </c>
      <c r="I36" s="40" t="s">
        <v>161</v>
      </c>
      <c r="J36" s="37">
        <v>4</v>
      </c>
      <c r="K36" s="37"/>
      <c r="L36" s="46"/>
      <c r="M36" s="46"/>
      <c r="N36" s="46"/>
      <c r="O36" s="46"/>
      <c r="P36" s="46"/>
      <c r="Q36" s="46"/>
      <c r="R36" s="39">
        <f>SUM(PRODPLAN111213[[#This Row],[V]:[J]])*PRODPLAN111213[[#This Row],[Porduction Groupe]]</f>
        <v>0</v>
      </c>
    </row>
    <row r="37" spans="2:18" hidden="1">
      <c r="B37" s="2">
        <v>201912</v>
      </c>
      <c r="C37" s="4" t="s">
        <v>15</v>
      </c>
      <c r="D37" s="15" t="s">
        <v>16</v>
      </c>
      <c r="E37" s="20" t="s">
        <v>24</v>
      </c>
      <c r="F37" s="4" t="s">
        <v>160</v>
      </c>
      <c r="G37" s="36">
        <v>8040</v>
      </c>
      <c r="H37" s="17">
        <f>PRODPLAN111213[[#This Row],[Production Jour ]]/3</f>
        <v>2680</v>
      </c>
      <c r="I37" s="40" t="s">
        <v>162</v>
      </c>
      <c r="J37" s="37">
        <v>4</v>
      </c>
      <c r="K37" s="37"/>
      <c r="L37" s="46"/>
      <c r="M37" s="46"/>
      <c r="N37" s="46"/>
      <c r="O37" s="46"/>
      <c r="P37" s="46"/>
      <c r="Q37" s="46"/>
      <c r="R37" s="39">
        <f>SUM(PRODPLAN111213[[#This Row],[V]:[J]])*PRODPLAN111213[[#This Row],[Porduction Groupe]]</f>
        <v>0</v>
      </c>
    </row>
    <row r="38" spans="2:18" hidden="1">
      <c r="B38" s="2">
        <v>201912</v>
      </c>
      <c r="C38" s="4" t="s">
        <v>15</v>
      </c>
      <c r="D38" s="15" t="s">
        <v>16</v>
      </c>
      <c r="E38" s="20" t="s">
        <v>24</v>
      </c>
      <c r="F38" s="4" t="s">
        <v>160</v>
      </c>
      <c r="G38" s="36">
        <v>8040</v>
      </c>
      <c r="H38" s="17">
        <f>PRODPLAN111213[[#This Row],[Production Jour ]]/3</f>
        <v>2680</v>
      </c>
      <c r="I38" s="40" t="s">
        <v>163</v>
      </c>
      <c r="J38" s="37">
        <v>4</v>
      </c>
      <c r="K38" s="37"/>
      <c r="L38" s="46"/>
      <c r="M38" s="46"/>
      <c r="N38" s="46"/>
      <c r="O38" s="46"/>
      <c r="P38" s="46"/>
      <c r="Q38" s="46"/>
      <c r="R38" s="39">
        <f>SUM(PRODPLAN111213[[#This Row],[V]:[J]])*PRODPLAN111213[[#This Row],[Porduction Groupe]]</f>
        <v>0</v>
      </c>
    </row>
    <row r="39" spans="2:18" hidden="1">
      <c r="B39" s="2">
        <v>201912</v>
      </c>
      <c r="C39" s="4" t="s">
        <v>15</v>
      </c>
      <c r="D39" s="15" t="s">
        <v>16</v>
      </c>
      <c r="E39" s="20" t="s">
        <v>24</v>
      </c>
      <c r="F39" s="4" t="s">
        <v>160</v>
      </c>
      <c r="G39" s="36">
        <v>8040</v>
      </c>
      <c r="H39" s="17">
        <f>PRODPLAN111213[[#This Row],[Production Jour ]]/3</f>
        <v>2680</v>
      </c>
      <c r="I39" s="40" t="s">
        <v>164</v>
      </c>
      <c r="J39" s="37">
        <v>4</v>
      </c>
      <c r="K39" s="37"/>
      <c r="L39" s="46"/>
      <c r="M39" s="46"/>
      <c r="N39" s="46"/>
      <c r="O39" s="46"/>
      <c r="P39" s="46"/>
      <c r="Q39" s="46"/>
      <c r="R39" s="39">
        <f>SUM(PRODPLAN111213[[#This Row],[V]:[J]])*PRODPLAN111213[[#This Row],[Porduction Groupe]]</f>
        <v>0</v>
      </c>
    </row>
    <row r="40" spans="2:18" hidden="1">
      <c r="B40" s="2">
        <v>201912</v>
      </c>
      <c r="C40" s="4" t="s">
        <v>15</v>
      </c>
      <c r="D40" s="15" t="s">
        <v>16</v>
      </c>
      <c r="E40" s="20" t="s">
        <v>24</v>
      </c>
      <c r="F40" s="40" t="s">
        <v>168</v>
      </c>
      <c r="G40" s="38">
        <v>3200</v>
      </c>
      <c r="H40" s="17">
        <f>PRODPLAN111213[[#This Row],[Production Jour ]]/3</f>
        <v>1066.6666666666667</v>
      </c>
      <c r="I40" s="40" t="s">
        <v>81</v>
      </c>
      <c r="J40" s="37">
        <v>4</v>
      </c>
      <c r="K40" s="37"/>
      <c r="L40" s="47"/>
      <c r="M40" s="47"/>
      <c r="N40" s="47"/>
      <c r="O40" s="47"/>
      <c r="P40" s="47"/>
      <c r="Q40" s="47"/>
      <c r="R40" s="42">
        <f>SUM(PRODPLAN111213[[#This Row],[V]:[J]])*PRODPLAN111213[[#This Row],[Porduction Groupe]]</f>
        <v>0</v>
      </c>
    </row>
    <row r="41" spans="2:18">
      <c r="B41" s="2">
        <v>201912</v>
      </c>
      <c r="C41" s="4" t="s">
        <v>15</v>
      </c>
      <c r="D41" s="15" t="s">
        <v>16</v>
      </c>
      <c r="E41" s="21" t="s">
        <v>27</v>
      </c>
      <c r="F41" s="4" t="s">
        <v>28</v>
      </c>
      <c r="G41" s="17">
        <v>4320</v>
      </c>
      <c r="H41" s="17">
        <f>PRODPLAN111213[[#This Row],[Production Jour ]]/3</f>
        <v>1440</v>
      </c>
      <c r="I41" s="4" t="s">
        <v>29</v>
      </c>
      <c r="J41" s="18">
        <v>4</v>
      </c>
      <c r="K41" s="50">
        <v>2</v>
      </c>
      <c r="L41" s="45">
        <v>3</v>
      </c>
      <c r="M41" s="45">
        <v>3</v>
      </c>
      <c r="N41" s="44">
        <v>3</v>
      </c>
      <c r="O41" s="44">
        <v>3</v>
      </c>
      <c r="P41" s="45">
        <v>3</v>
      </c>
      <c r="Q41" s="45">
        <v>3</v>
      </c>
      <c r="R41" s="19">
        <f>SUM(PRODPLAN111213[[#This Row],[V]:[J]])*PRODPLAN111213[[#This Row],[Porduction Groupe]]</f>
        <v>28800</v>
      </c>
    </row>
    <row r="42" spans="2:18" hidden="1">
      <c r="B42" s="2">
        <v>201912</v>
      </c>
      <c r="C42" s="4" t="s">
        <v>15</v>
      </c>
      <c r="D42" s="15" t="s">
        <v>16</v>
      </c>
      <c r="E42" s="21" t="s">
        <v>27</v>
      </c>
      <c r="F42" s="4" t="s">
        <v>28</v>
      </c>
      <c r="G42" s="17">
        <v>4320</v>
      </c>
      <c r="H42" s="17">
        <f>PRODPLAN111213[[#This Row],[Production Jour ]]/3</f>
        <v>1440</v>
      </c>
      <c r="I42" s="4" t="s">
        <v>20</v>
      </c>
      <c r="J42" s="18">
        <v>4</v>
      </c>
      <c r="K42" s="18"/>
      <c r="L42" s="45"/>
      <c r="M42" s="45"/>
      <c r="P42" s="45"/>
      <c r="Q42" s="45"/>
      <c r="R42" s="19">
        <f>SUM(PRODPLAN111213[[#This Row],[V]:[J]])*PRODPLAN111213[[#This Row],[Porduction Groupe]]</f>
        <v>0</v>
      </c>
    </row>
    <row r="43" spans="2:18" hidden="1">
      <c r="B43" s="2">
        <v>201912</v>
      </c>
      <c r="C43" s="4" t="s">
        <v>15</v>
      </c>
      <c r="D43" s="15" t="s">
        <v>16</v>
      </c>
      <c r="E43" s="21" t="s">
        <v>27</v>
      </c>
      <c r="F43" s="4" t="s">
        <v>28</v>
      </c>
      <c r="G43" s="17">
        <v>4320</v>
      </c>
      <c r="H43" s="17">
        <f>PRODPLAN111213[[#This Row],[Production Jour ]]/3</f>
        <v>1440</v>
      </c>
      <c r="I43" s="4" t="s">
        <v>19</v>
      </c>
      <c r="J43" s="18">
        <v>4</v>
      </c>
      <c r="K43" s="18"/>
      <c r="L43" s="45"/>
      <c r="M43" s="45"/>
      <c r="P43" s="45"/>
      <c r="Q43" s="45"/>
      <c r="R43" s="19">
        <f>SUM(PRODPLAN111213[[#This Row],[V]:[J]])*PRODPLAN111213[[#This Row],[Porduction Groupe]]</f>
        <v>0</v>
      </c>
    </row>
    <row r="44" spans="2:18" hidden="1">
      <c r="B44" s="2">
        <v>201912</v>
      </c>
      <c r="C44" s="4" t="s">
        <v>15</v>
      </c>
      <c r="D44" s="15" t="s">
        <v>16</v>
      </c>
      <c r="E44" s="21" t="s">
        <v>27</v>
      </c>
      <c r="F44" s="4" t="s">
        <v>30</v>
      </c>
      <c r="G44" s="17">
        <v>5280</v>
      </c>
      <c r="H44" s="17">
        <f>PRODPLAN111213[[#This Row],[Production Jour ]]/3</f>
        <v>1760</v>
      </c>
      <c r="I44" s="4" t="s">
        <v>29</v>
      </c>
      <c r="J44" s="18">
        <v>4</v>
      </c>
      <c r="K44" s="18"/>
      <c r="L44" s="45"/>
      <c r="M44" s="45"/>
      <c r="P44" s="45"/>
      <c r="Q44" s="45"/>
      <c r="R44" s="19">
        <f>SUM(PRODPLAN111213[[#This Row],[V]:[J]])*PRODPLAN111213[[#This Row],[Porduction Groupe]]</f>
        <v>0</v>
      </c>
    </row>
    <row r="45" spans="2:18" hidden="1">
      <c r="B45" s="2">
        <v>201912</v>
      </c>
      <c r="C45" s="4" t="s">
        <v>15</v>
      </c>
      <c r="D45" s="15" t="s">
        <v>16</v>
      </c>
      <c r="E45" s="21" t="s">
        <v>27</v>
      </c>
      <c r="F45" s="4" t="s">
        <v>30</v>
      </c>
      <c r="G45" s="17">
        <v>5280</v>
      </c>
      <c r="H45" s="17">
        <f>PRODPLAN111213[[#This Row],[Production Jour ]]/3</f>
        <v>1760</v>
      </c>
      <c r="I45" s="4" t="s">
        <v>20</v>
      </c>
      <c r="J45" s="18">
        <v>4</v>
      </c>
      <c r="K45" s="18"/>
      <c r="L45" s="45"/>
      <c r="M45" s="45"/>
      <c r="P45" s="45"/>
      <c r="Q45" s="45"/>
      <c r="R45" s="19">
        <f>SUM(PRODPLAN111213[[#This Row],[V]:[J]])*PRODPLAN111213[[#This Row],[Porduction Groupe]]</f>
        <v>0</v>
      </c>
    </row>
    <row r="46" spans="2:18" hidden="1">
      <c r="B46" s="2">
        <v>201912</v>
      </c>
      <c r="C46" s="4" t="s">
        <v>15</v>
      </c>
      <c r="D46" s="15" t="s">
        <v>16</v>
      </c>
      <c r="E46" s="21" t="s">
        <v>27</v>
      </c>
      <c r="F46" s="4" t="s">
        <v>30</v>
      </c>
      <c r="G46" s="17">
        <v>5280</v>
      </c>
      <c r="H46" s="17">
        <f>PRODPLAN111213[[#This Row],[Production Jour ]]/3</f>
        <v>1760</v>
      </c>
      <c r="I46" s="4" t="s">
        <v>19</v>
      </c>
      <c r="J46" s="18">
        <v>4</v>
      </c>
      <c r="K46" s="18"/>
      <c r="L46" s="45"/>
      <c r="M46" s="45"/>
      <c r="P46" s="45"/>
      <c r="Q46" s="45"/>
      <c r="R46" s="19">
        <f>SUM(PRODPLAN111213[[#This Row],[V]:[J]])*PRODPLAN111213[[#This Row],[Porduction Groupe]]</f>
        <v>0</v>
      </c>
    </row>
    <row r="47" spans="2:18" hidden="1">
      <c r="B47" s="2">
        <v>201912</v>
      </c>
      <c r="C47" s="4" t="s">
        <v>15</v>
      </c>
      <c r="D47" s="15" t="s">
        <v>16</v>
      </c>
      <c r="E47" s="21" t="s">
        <v>27</v>
      </c>
      <c r="F47" s="4" t="s">
        <v>31</v>
      </c>
      <c r="G47" s="17">
        <v>4560</v>
      </c>
      <c r="H47" s="17">
        <f>PRODPLAN111213[[#This Row],[Production Jour ]]/3</f>
        <v>1520</v>
      </c>
      <c r="I47" s="4" t="s">
        <v>29</v>
      </c>
      <c r="J47" s="18">
        <v>4</v>
      </c>
      <c r="K47" s="18"/>
      <c r="L47" s="56"/>
      <c r="M47" s="56"/>
      <c r="N47" s="56"/>
      <c r="O47" s="56"/>
      <c r="P47" s="56"/>
      <c r="Q47" s="56"/>
      <c r="R47" s="19">
        <f>SUM(PRODPLAN111213[[#This Row],[V]:[J]])*PRODPLAN111213[[#This Row],[Porduction Groupe]]</f>
        <v>0</v>
      </c>
    </row>
    <row r="48" spans="2:18" hidden="1">
      <c r="B48" s="2">
        <v>201912</v>
      </c>
      <c r="C48" s="4" t="s">
        <v>15</v>
      </c>
      <c r="D48" s="15" t="s">
        <v>16</v>
      </c>
      <c r="E48" s="21" t="s">
        <v>27</v>
      </c>
      <c r="F48" s="4" t="s">
        <v>32</v>
      </c>
      <c r="G48" s="17">
        <v>4000</v>
      </c>
      <c r="H48" s="17">
        <f>PRODPLAN111213[[#This Row],[Production Jour ]]/3</f>
        <v>1333.3333333333333</v>
      </c>
      <c r="I48" s="4" t="s">
        <v>29</v>
      </c>
      <c r="J48" s="18">
        <v>4</v>
      </c>
      <c r="K48" s="18"/>
      <c r="L48" s="45"/>
      <c r="M48" s="45"/>
      <c r="P48" s="45"/>
      <c r="Q48" s="45"/>
      <c r="R48" s="19">
        <f>SUM(PRODPLAN111213[[#This Row],[V]:[J]])*PRODPLAN111213[[#This Row],[Porduction Groupe]]</f>
        <v>0</v>
      </c>
    </row>
    <row r="49" spans="2:18" hidden="1">
      <c r="B49" s="2">
        <v>201912</v>
      </c>
      <c r="C49" s="4" t="s">
        <v>15</v>
      </c>
      <c r="D49" s="22" t="s">
        <v>33</v>
      </c>
      <c r="E49" s="23" t="s">
        <v>34</v>
      </c>
      <c r="F49" s="4" t="s">
        <v>35</v>
      </c>
      <c r="G49" s="17">
        <v>2280</v>
      </c>
      <c r="H49" s="17">
        <f>PRODPLAN111213[[#This Row],[Production Jour ]]/3</f>
        <v>760</v>
      </c>
      <c r="I49" s="4" t="s">
        <v>36</v>
      </c>
      <c r="J49" s="18">
        <v>3</v>
      </c>
      <c r="K49" s="18"/>
      <c r="L49" s="45"/>
      <c r="M49" s="45"/>
      <c r="P49" s="45"/>
      <c r="Q49" s="45"/>
      <c r="R49" s="19">
        <f>SUM(PRODPLAN111213[[#This Row],[V]:[J]])*PRODPLAN111213[[#This Row],[Porduction Groupe]]</f>
        <v>0</v>
      </c>
    </row>
    <row r="50" spans="2:18" hidden="1">
      <c r="B50" s="2">
        <v>201912</v>
      </c>
      <c r="C50" s="4" t="s">
        <v>15</v>
      </c>
      <c r="D50" s="22" t="s">
        <v>33</v>
      </c>
      <c r="E50" s="23" t="s">
        <v>34</v>
      </c>
      <c r="F50" s="4" t="s">
        <v>35</v>
      </c>
      <c r="G50" s="17">
        <v>2280</v>
      </c>
      <c r="H50" s="17">
        <f>PRODPLAN111213[[#This Row],[Production Jour ]]/3</f>
        <v>760</v>
      </c>
      <c r="I50" s="4" t="s">
        <v>37</v>
      </c>
      <c r="J50" s="18">
        <v>3</v>
      </c>
      <c r="K50" s="18"/>
      <c r="L50" s="45"/>
      <c r="M50" s="45"/>
      <c r="P50" s="45"/>
      <c r="Q50" s="45"/>
      <c r="R50" s="19">
        <f>SUM(PRODPLAN111213[[#This Row],[V]:[J]])*PRODPLAN111213[[#This Row],[Porduction Groupe]]</f>
        <v>0</v>
      </c>
    </row>
    <row r="51" spans="2:18" hidden="1">
      <c r="B51" s="2">
        <v>201912</v>
      </c>
      <c r="C51" s="4" t="s">
        <v>15</v>
      </c>
      <c r="D51" s="22" t="s">
        <v>33</v>
      </c>
      <c r="E51" s="23" t="s">
        <v>34</v>
      </c>
      <c r="F51" s="4" t="s">
        <v>35</v>
      </c>
      <c r="G51" s="17">
        <v>2280</v>
      </c>
      <c r="H51" s="17">
        <f>PRODPLAN111213[[#This Row],[Production Jour ]]/3</f>
        <v>760</v>
      </c>
      <c r="I51" s="4" t="s">
        <v>38</v>
      </c>
      <c r="J51" s="18">
        <v>3</v>
      </c>
      <c r="K51" s="18"/>
      <c r="L51" s="45"/>
      <c r="M51" s="45"/>
      <c r="P51" s="45"/>
      <c r="Q51" s="45"/>
      <c r="R51" s="19">
        <f>SUM(PRODPLAN111213[[#This Row],[V]:[J]])*PRODPLAN111213[[#This Row],[Porduction Groupe]]</f>
        <v>0</v>
      </c>
    </row>
    <row r="52" spans="2:18" hidden="1">
      <c r="B52" s="2">
        <v>201912</v>
      </c>
      <c r="C52" s="4" t="s">
        <v>15</v>
      </c>
      <c r="D52" s="22" t="s">
        <v>33</v>
      </c>
      <c r="E52" s="23" t="s">
        <v>34</v>
      </c>
      <c r="F52" s="4" t="s">
        <v>39</v>
      </c>
      <c r="G52" s="17">
        <v>2500</v>
      </c>
      <c r="H52" s="17">
        <f>PRODPLAN111213[[#This Row],[Production Jour ]]/3</f>
        <v>833.33333333333337</v>
      </c>
      <c r="I52" s="4" t="s">
        <v>40</v>
      </c>
      <c r="J52" s="18">
        <v>3</v>
      </c>
      <c r="K52" s="18"/>
      <c r="L52" s="45"/>
      <c r="M52" s="45"/>
      <c r="P52" s="47"/>
      <c r="Q52" s="47"/>
      <c r="R52" s="19">
        <f>SUM(PRODPLAN111213[[#This Row],[V]:[J]])*PRODPLAN111213[[#This Row],[Porduction Groupe]]</f>
        <v>0</v>
      </c>
    </row>
    <row r="53" spans="2:18" hidden="1">
      <c r="B53" s="2">
        <v>201912</v>
      </c>
      <c r="C53" s="4" t="s">
        <v>15</v>
      </c>
      <c r="D53" s="22" t="s">
        <v>33</v>
      </c>
      <c r="E53" s="23" t="s">
        <v>34</v>
      </c>
      <c r="F53" s="22" t="s">
        <v>39</v>
      </c>
      <c r="G53" s="17">
        <v>3600</v>
      </c>
      <c r="H53" s="17">
        <f>PRODPLAN111213[[#This Row],[Production Jour ]]/3</f>
        <v>1200</v>
      </c>
      <c r="I53" s="4" t="s">
        <v>20</v>
      </c>
      <c r="J53" s="18">
        <v>3</v>
      </c>
      <c r="K53" s="18"/>
      <c r="L53" s="45"/>
      <c r="M53" s="45"/>
      <c r="O53" s="47"/>
      <c r="P53" s="45"/>
      <c r="Q53" s="45"/>
      <c r="R53" s="19">
        <f>SUM(PRODPLAN111213[[#This Row],[V]:[J]])*PRODPLAN111213[[#This Row],[Porduction Groupe]]</f>
        <v>0</v>
      </c>
    </row>
    <row r="54" spans="2:18" hidden="1">
      <c r="B54" s="2">
        <v>201912</v>
      </c>
      <c r="C54" s="4" t="s">
        <v>15</v>
      </c>
      <c r="D54" s="22" t="s">
        <v>33</v>
      </c>
      <c r="E54" s="23" t="s">
        <v>34</v>
      </c>
      <c r="F54" s="22" t="s">
        <v>39</v>
      </c>
      <c r="G54" s="17">
        <v>2500</v>
      </c>
      <c r="H54" s="17">
        <f>PRODPLAN111213[[#This Row],[Production Jour ]]/3</f>
        <v>833.33333333333337</v>
      </c>
      <c r="I54" s="4" t="s">
        <v>41</v>
      </c>
      <c r="J54" s="18">
        <v>3</v>
      </c>
      <c r="K54" s="18"/>
      <c r="L54" s="45"/>
      <c r="M54" s="45"/>
      <c r="P54" s="45"/>
      <c r="Q54" s="45"/>
      <c r="R54" s="19">
        <f>SUM(PRODPLAN111213[[#This Row],[V]:[J]])*PRODPLAN111213[[#This Row],[Porduction Groupe]]</f>
        <v>0</v>
      </c>
    </row>
    <row r="55" spans="2:18" hidden="1">
      <c r="B55" s="2">
        <v>201912</v>
      </c>
      <c r="C55" s="4" t="s">
        <v>15</v>
      </c>
      <c r="D55" s="22" t="s">
        <v>33</v>
      </c>
      <c r="E55" s="23" t="s">
        <v>34</v>
      </c>
      <c r="F55" s="22" t="s">
        <v>39</v>
      </c>
      <c r="G55" s="17">
        <v>2500</v>
      </c>
      <c r="H55" s="17">
        <f>PRODPLAN111213[[#This Row],[Production Jour ]]/3</f>
        <v>833.33333333333337</v>
      </c>
      <c r="I55" s="4" t="s">
        <v>42</v>
      </c>
      <c r="J55" s="18">
        <v>3</v>
      </c>
      <c r="K55" s="18"/>
      <c r="L55" s="45"/>
      <c r="M55" s="45"/>
      <c r="P55" s="45"/>
      <c r="Q55" s="45"/>
      <c r="R55" s="19">
        <f>SUM(PRODPLAN111213[[#This Row],[V]:[J]])*PRODPLAN111213[[#This Row],[Porduction Groupe]]</f>
        <v>0</v>
      </c>
    </row>
    <row r="56" spans="2:18" hidden="1">
      <c r="B56" s="2">
        <v>201912</v>
      </c>
      <c r="C56" s="4" t="s">
        <v>15</v>
      </c>
      <c r="D56" s="22" t="s">
        <v>33</v>
      </c>
      <c r="E56" s="23" t="s">
        <v>34</v>
      </c>
      <c r="F56" s="22" t="s">
        <v>39</v>
      </c>
      <c r="G56" s="17">
        <v>2500</v>
      </c>
      <c r="H56" s="17">
        <f>PRODPLAN111213[[#This Row],[Production Jour ]]/3</f>
        <v>833.33333333333337</v>
      </c>
      <c r="I56" s="4" t="s">
        <v>43</v>
      </c>
      <c r="J56" s="18">
        <v>3</v>
      </c>
      <c r="K56" s="18"/>
      <c r="L56" s="45"/>
      <c r="M56" s="45"/>
      <c r="P56" s="45"/>
      <c r="Q56" s="45"/>
      <c r="R56" s="19">
        <f>SUM(PRODPLAN111213[[#This Row],[V]:[J]])*PRODPLAN111213[[#This Row],[Porduction Groupe]]</f>
        <v>0</v>
      </c>
    </row>
    <row r="57" spans="2:18" hidden="1">
      <c r="B57" s="2">
        <v>201912</v>
      </c>
      <c r="C57" s="4" t="s">
        <v>15</v>
      </c>
      <c r="D57" s="22" t="s">
        <v>33</v>
      </c>
      <c r="E57" s="23" t="s">
        <v>34</v>
      </c>
      <c r="F57" s="22" t="s">
        <v>44</v>
      </c>
      <c r="G57" s="17">
        <v>3600</v>
      </c>
      <c r="H57" s="17">
        <f>PRODPLAN111213[[#This Row],[Production Jour ]]/3</f>
        <v>1200</v>
      </c>
      <c r="I57" s="4" t="s">
        <v>40</v>
      </c>
      <c r="J57" s="18">
        <v>3</v>
      </c>
      <c r="K57" s="18"/>
      <c r="L57" s="45"/>
      <c r="M57" s="45"/>
      <c r="P57" s="45"/>
      <c r="Q57" s="45"/>
      <c r="R57" s="19">
        <f>SUM(PRODPLAN111213[[#This Row],[V]:[J]])*PRODPLAN111213[[#This Row],[Porduction Groupe]]</f>
        <v>0</v>
      </c>
    </row>
    <row r="58" spans="2:18" hidden="1">
      <c r="B58" s="2">
        <v>201912</v>
      </c>
      <c r="C58" s="4" t="s">
        <v>15</v>
      </c>
      <c r="D58" s="22" t="s">
        <v>33</v>
      </c>
      <c r="E58" s="23" t="s">
        <v>34</v>
      </c>
      <c r="F58" s="22" t="s">
        <v>44</v>
      </c>
      <c r="G58" s="17">
        <v>3600</v>
      </c>
      <c r="H58" s="17">
        <f>PRODPLAN111213[[#This Row],[Production Jour ]]/3</f>
        <v>1200</v>
      </c>
      <c r="I58" s="4" t="s">
        <v>20</v>
      </c>
      <c r="J58" s="18">
        <v>3</v>
      </c>
      <c r="K58" s="18"/>
      <c r="L58" s="45"/>
      <c r="M58" s="45"/>
      <c r="P58" s="45"/>
      <c r="Q58" s="45"/>
      <c r="R58" s="19">
        <f>SUM(PRODPLAN111213[[#This Row],[V]:[J]])*PRODPLAN111213[[#This Row],[Porduction Groupe]]</f>
        <v>0</v>
      </c>
    </row>
    <row r="59" spans="2:18" hidden="1">
      <c r="B59" s="2">
        <v>201912</v>
      </c>
      <c r="C59" s="4" t="s">
        <v>15</v>
      </c>
      <c r="D59" s="22" t="s">
        <v>33</v>
      </c>
      <c r="E59" s="23" t="s">
        <v>34</v>
      </c>
      <c r="F59" s="22" t="s">
        <v>44</v>
      </c>
      <c r="G59" s="17">
        <v>3600</v>
      </c>
      <c r="H59" s="17">
        <f>PRODPLAN111213[[#This Row],[Production Jour ]]/3</f>
        <v>1200</v>
      </c>
      <c r="I59" s="4" t="s">
        <v>43</v>
      </c>
      <c r="J59" s="18">
        <v>3</v>
      </c>
      <c r="K59" s="18"/>
      <c r="L59" s="45"/>
      <c r="M59" s="45"/>
      <c r="P59" s="45"/>
      <c r="Q59" s="45"/>
      <c r="R59" s="19">
        <f>SUM(PRODPLAN111213[[#This Row],[V]:[J]])*PRODPLAN111213[[#This Row],[Porduction Groupe]]</f>
        <v>0</v>
      </c>
    </row>
    <row r="60" spans="2:18" hidden="1">
      <c r="B60" s="2">
        <v>201912</v>
      </c>
      <c r="C60" s="4" t="s">
        <v>15</v>
      </c>
      <c r="D60" s="22" t="s">
        <v>33</v>
      </c>
      <c r="E60" s="23" t="s">
        <v>34</v>
      </c>
      <c r="F60" s="22" t="s">
        <v>45</v>
      </c>
      <c r="G60" s="17">
        <v>3600</v>
      </c>
      <c r="H60" s="17">
        <f>PRODPLAN111213[[#This Row],[Production Jour ]]/3</f>
        <v>1200</v>
      </c>
      <c r="I60" s="4" t="s">
        <v>40</v>
      </c>
      <c r="J60" s="18">
        <v>3</v>
      </c>
      <c r="K60" s="18"/>
      <c r="L60" s="45"/>
      <c r="M60" s="45"/>
      <c r="P60" s="45"/>
      <c r="Q60" s="45"/>
      <c r="R60" s="19">
        <f>SUM(PRODPLAN111213[[#This Row],[V]:[J]])*PRODPLAN111213[[#This Row],[Porduction Groupe]]</f>
        <v>0</v>
      </c>
    </row>
    <row r="61" spans="2:18" hidden="1">
      <c r="B61" s="2">
        <v>201912</v>
      </c>
      <c r="C61" s="4" t="s">
        <v>15</v>
      </c>
      <c r="D61" s="22" t="s">
        <v>33</v>
      </c>
      <c r="E61" s="23" t="s">
        <v>34</v>
      </c>
      <c r="F61" s="22" t="s">
        <v>45</v>
      </c>
      <c r="G61" s="17">
        <v>3600</v>
      </c>
      <c r="H61" s="17">
        <f>PRODPLAN111213[[#This Row],[Production Jour ]]/3</f>
        <v>1200</v>
      </c>
      <c r="I61" s="4" t="s">
        <v>20</v>
      </c>
      <c r="J61" s="18">
        <v>3</v>
      </c>
      <c r="K61" s="18"/>
      <c r="L61" s="45"/>
      <c r="M61" s="45"/>
      <c r="P61" s="45"/>
      <c r="Q61" s="45"/>
      <c r="R61" s="19">
        <f>SUM(PRODPLAN111213[[#This Row],[V]:[J]])*PRODPLAN111213[[#This Row],[Porduction Groupe]]</f>
        <v>0</v>
      </c>
    </row>
    <row r="62" spans="2:18">
      <c r="B62" s="2">
        <v>201912</v>
      </c>
      <c r="C62" s="4" t="s">
        <v>15</v>
      </c>
      <c r="D62" s="22" t="s">
        <v>33</v>
      </c>
      <c r="E62" s="23" t="s">
        <v>34</v>
      </c>
      <c r="F62" s="22" t="s">
        <v>45</v>
      </c>
      <c r="G62" s="17">
        <v>3600</v>
      </c>
      <c r="H62" s="17">
        <f>PRODPLAN111213[[#This Row],[Production Jour ]]/3</f>
        <v>1200</v>
      </c>
      <c r="I62" s="4" t="s">
        <v>46</v>
      </c>
      <c r="J62" s="18">
        <v>3</v>
      </c>
      <c r="K62" s="50"/>
      <c r="L62" s="45"/>
      <c r="M62" s="45">
        <v>3</v>
      </c>
      <c r="N62" s="44">
        <v>3</v>
      </c>
      <c r="O62" s="44">
        <v>3</v>
      </c>
      <c r="P62" s="45">
        <v>3</v>
      </c>
      <c r="Q62" s="45">
        <v>2</v>
      </c>
      <c r="R62" s="19">
        <f>SUM(PRODPLAN111213[[#This Row],[V]:[J]])*PRODPLAN111213[[#This Row],[Porduction Groupe]]</f>
        <v>16800</v>
      </c>
    </row>
    <row r="63" spans="2:18" hidden="1">
      <c r="B63" s="2">
        <v>201912</v>
      </c>
      <c r="C63" s="4" t="s">
        <v>15</v>
      </c>
      <c r="D63" s="22" t="s">
        <v>33</v>
      </c>
      <c r="E63" s="23" t="s">
        <v>34</v>
      </c>
      <c r="F63" s="22" t="s">
        <v>45</v>
      </c>
      <c r="G63" s="17">
        <v>3600</v>
      </c>
      <c r="H63" s="17">
        <f>PRODPLAN111213[[#This Row],[Production Jour ]]/3</f>
        <v>1200</v>
      </c>
      <c r="I63" s="4" t="s">
        <v>42</v>
      </c>
      <c r="J63" s="18">
        <v>3</v>
      </c>
      <c r="K63" s="18"/>
      <c r="L63" s="45"/>
      <c r="M63" s="45"/>
      <c r="P63" s="45"/>
      <c r="Q63" s="45"/>
      <c r="R63" s="19">
        <f>SUM(PRODPLAN111213[[#This Row],[V]:[J]])*PRODPLAN111213[[#This Row],[Porduction Groupe]]</f>
        <v>0</v>
      </c>
    </row>
    <row r="64" spans="2:18" hidden="1">
      <c r="B64" s="2">
        <v>201912</v>
      </c>
      <c r="C64" s="4" t="s">
        <v>15</v>
      </c>
      <c r="D64" s="22" t="s">
        <v>33</v>
      </c>
      <c r="E64" s="23" t="s">
        <v>34</v>
      </c>
      <c r="F64" s="22" t="s">
        <v>45</v>
      </c>
      <c r="G64" s="17">
        <v>3600</v>
      </c>
      <c r="H64" s="17">
        <f>PRODPLAN111213[[#This Row],[Production Jour ]]/3</f>
        <v>1200</v>
      </c>
      <c r="I64" s="4" t="s">
        <v>47</v>
      </c>
      <c r="J64" s="18">
        <v>3</v>
      </c>
      <c r="K64" s="18"/>
      <c r="L64" s="45"/>
      <c r="M64" s="45"/>
      <c r="P64" s="45"/>
      <c r="Q64" s="45"/>
      <c r="R64" s="19">
        <f>SUM(PRODPLAN111213[[#This Row],[V]:[J]])*PRODPLAN111213[[#This Row],[Porduction Groupe]]</f>
        <v>0</v>
      </c>
    </row>
    <row r="65" spans="2:18" hidden="1">
      <c r="B65" s="2">
        <v>201912</v>
      </c>
      <c r="C65" s="4" t="s">
        <v>15</v>
      </c>
      <c r="D65" s="22" t="s">
        <v>33</v>
      </c>
      <c r="E65" s="23" t="s">
        <v>34</v>
      </c>
      <c r="F65" s="22" t="s">
        <v>45</v>
      </c>
      <c r="G65" s="17">
        <v>3600</v>
      </c>
      <c r="H65" s="17">
        <f>PRODPLAN111213[[#This Row],[Production Jour ]]/3</f>
        <v>1200</v>
      </c>
      <c r="I65" s="4" t="s">
        <v>48</v>
      </c>
      <c r="J65" s="18">
        <v>0</v>
      </c>
      <c r="K65" s="18"/>
      <c r="L65" s="45"/>
      <c r="M65" s="45"/>
      <c r="P65" s="45"/>
      <c r="Q65" s="45"/>
      <c r="R65" s="19">
        <f>SUM(PRODPLAN111213[[#This Row],[V]:[J]])*PRODPLAN111213[[#This Row],[Porduction Groupe]]</f>
        <v>0</v>
      </c>
    </row>
    <row r="66" spans="2:18" hidden="1">
      <c r="B66" s="2">
        <v>201912</v>
      </c>
      <c r="C66" s="4" t="s">
        <v>15</v>
      </c>
      <c r="D66" s="22" t="s">
        <v>33</v>
      </c>
      <c r="E66" s="24" t="s">
        <v>49</v>
      </c>
      <c r="F66" s="4" t="s">
        <v>50</v>
      </c>
      <c r="G66" s="17">
        <v>4200</v>
      </c>
      <c r="H66" s="17">
        <f>PRODPLAN111213[[#This Row],[Production Jour ]]/3</f>
        <v>1400</v>
      </c>
      <c r="I66" s="4" t="s">
        <v>36</v>
      </c>
      <c r="J66" s="18">
        <v>0</v>
      </c>
      <c r="K66" s="18"/>
      <c r="L66" s="45"/>
      <c r="M66" s="45"/>
      <c r="P66" s="45"/>
      <c r="Q66" s="45"/>
      <c r="R66" s="19">
        <f>SUM(PRODPLAN111213[[#This Row],[V]:[J]])*PRODPLAN111213[[#This Row],[Porduction Groupe]]</f>
        <v>0</v>
      </c>
    </row>
    <row r="67" spans="2:18" hidden="1">
      <c r="B67" s="2">
        <v>201912</v>
      </c>
      <c r="C67" s="4" t="s">
        <v>15</v>
      </c>
      <c r="D67" s="22" t="s">
        <v>33</v>
      </c>
      <c r="E67" s="24" t="s">
        <v>49</v>
      </c>
      <c r="F67" s="4" t="s">
        <v>51</v>
      </c>
      <c r="G67" s="17">
        <v>4200</v>
      </c>
      <c r="H67" s="17">
        <f>PRODPLAN111213[[#This Row],[Production Jour ]]/3</f>
        <v>1400</v>
      </c>
      <c r="I67" s="4" t="s">
        <v>40</v>
      </c>
      <c r="J67" s="18">
        <v>0</v>
      </c>
      <c r="K67" s="18"/>
      <c r="L67" s="45"/>
      <c r="M67" s="45"/>
      <c r="P67" s="45"/>
      <c r="Q67" s="45"/>
      <c r="R67" s="19">
        <f>SUM(PRODPLAN111213[[#This Row],[V]:[J]])*PRODPLAN111213[[#This Row],[Porduction Groupe]]</f>
        <v>0</v>
      </c>
    </row>
    <row r="68" spans="2:18" hidden="1">
      <c r="B68" s="2">
        <v>201912</v>
      </c>
      <c r="C68" s="4" t="s">
        <v>15</v>
      </c>
      <c r="D68" s="22" t="s">
        <v>33</v>
      </c>
      <c r="E68" s="24" t="s">
        <v>49</v>
      </c>
      <c r="F68" s="4" t="s">
        <v>51</v>
      </c>
      <c r="G68" s="17">
        <v>4200</v>
      </c>
      <c r="H68" s="17">
        <f>PRODPLAN111213[[#This Row],[Production Jour ]]/3</f>
        <v>1400</v>
      </c>
      <c r="I68" s="4" t="s">
        <v>20</v>
      </c>
      <c r="J68" s="18">
        <v>0</v>
      </c>
      <c r="K68" s="18"/>
      <c r="L68" s="45"/>
      <c r="M68" s="45"/>
      <c r="P68" s="45"/>
      <c r="Q68" s="45"/>
      <c r="R68" s="19">
        <f>SUM(PRODPLAN111213[[#This Row],[V]:[J]])*PRODPLAN111213[[#This Row],[Porduction Groupe]]</f>
        <v>0</v>
      </c>
    </row>
    <row r="69" spans="2:18" hidden="1">
      <c r="B69" s="2">
        <v>201912</v>
      </c>
      <c r="C69" s="4" t="s">
        <v>15</v>
      </c>
      <c r="D69" s="22" t="s">
        <v>33</v>
      </c>
      <c r="E69" s="24" t="s">
        <v>49</v>
      </c>
      <c r="F69" s="4" t="s">
        <v>51</v>
      </c>
      <c r="G69" s="17">
        <v>4200</v>
      </c>
      <c r="H69" s="17">
        <f>PRODPLAN111213[[#This Row],[Production Jour ]]/3</f>
        <v>1400</v>
      </c>
      <c r="I69" s="4" t="s">
        <v>42</v>
      </c>
      <c r="J69" s="18">
        <v>0</v>
      </c>
      <c r="K69" s="18"/>
      <c r="L69" s="45"/>
      <c r="M69" s="45"/>
      <c r="P69" s="45"/>
      <c r="Q69" s="45"/>
      <c r="R69" s="19">
        <f>SUM(PRODPLAN111213[[#This Row],[V]:[J]])*PRODPLAN111213[[#This Row],[Porduction Groupe]]</f>
        <v>0</v>
      </c>
    </row>
    <row r="70" spans="2:18" hidden="1">
      <c r="B70" s="2">
        <v>201912</v>
      </c>
      <c r="C70" s="4" t="s">
        <v>15</v>
      </c>
      <c r="D70" s="22" t="s">
        <v>33</v>
      </c>
      <c r="E70" s="24" t="s">
        <v>49</v>
      </c>
      <c r="F70" s="4" t="s">
        <v>50</v>
      </c>
      <c r="G70" s="17">
        <v>4200</v>
      </c>
      <c r="H70" s="17">
        <f>PRODPLAN111213[[#This Row],[Production Jour ]]/3</f>
        <v>1400</v>
      </c>
      <c r="I70" s="4" t="s">
        <v>37</v>
      </c>
      <c r="J70" s="18">
        <v>0</v>
      </c>
      <c r="K70" s="18"/>
      <c r="L70" s="45"/>
      <c r="M70" s="45"/>
      <c r="P70" s="45"/>
      <c r="Q70" s="45"/>
      <c r="R70" s="19">
        <f>SUM(PRODPLAN111213[[#This Row],[V]:[J]])*PRODPLAN111213[[#This Row],[Porduction Groupe]]</f>
        <v>0</v>
      </c>
    </row>
    <row r="71" spans="2:18" hidden="1">
      <c r="B71" s="2">
        <v>201912</v>
      </c>
      <c r="C71" s="4" t="s">
        <v>15</v>
      </c>
      <c r="D71" s="22" t="s">
        <v>33</v>
      </c>
      <c r="E71" s="24" t="s">
        <v>49</v>
      </c>
      <c r="F71" s="4" t="s">
        <v>51</v>
      </c>
      <c r="G71" s="17">
        <v>4200</v>
      </c>
      <c r="H71" s="17">
        <f>PRODPLAN111213[[#This Row],[Production Jour ]]/3</f>
        <v>1400</v>
      </c>
      <c r="I71" s="4" t="s">
        <v>47</v>
      </c>
      <c r="J71" s="18">
        <v>0</v>
      </c>
      <c r="K71" s="18"/>
      <c r="L71" s="45"/>
      <c r="M71" s="45"/>
      <c r="P71" s="45"/>
      <c r="Q71" s="45"/>
      <c r="R71" s="19">
        <f>SUM(PRODPLAN111213[[#This Row],[V]:[J]])*PRODPLAN111213[[#This Row],[Porduction Groupe]]</f>
        <v>0</v>
      </c>
    </row>
    <row r="72" spans="2:18" hidden="1">
      <c r="B72" s="2">
        <v>201912</v>
      </c>
      <c r="C72" s="4" t="s">
        <v>15</v>
      </c>
      <c r="D72" s="22" t="s">
        <v>33</v>
      </c>
      <c r="E72" s="24" t="s">
        <v>49</v>
      </c>
      <c r="F72" s="22" t="s">
        <v>52</v>
      </c>
      <c r="G72" s="17">
        <v>3240</v>
      </c>
      <c r="H72" s="17">
        <f>PRODPLAN111213[[#This Row],[Production Jour ]]/3</f>
        <v>1080</v>
      </c>
      <c r="I72" s="4" t="s">
        <v>36</v>
      </c>
      <c r="J72" s="18">
        <v>0</v>
      </c>
      <c r="K72" s="18"/>
      <c r="L72" s="45"/>
      <c r="M72" s="45"/>
      <c r="P72" s="45"/>
      <c r="Q72" s="45"/>
      <c r="R72" s="19">
        <f>SUM(PRODPLAN111213[[#This Row],[V]:[J]])*PRODPLAN111213[[#This Row],[Porduction Groupe]]</f>
        <v>0</v>
      </c>
    </row>
    <row r="73" spans="2:18" hidden="1">
      <c r="B73" s="2">
        <v>201912</v>
      </c>
      <c r="C73" s="4" t="s">
        <v>15</v>
      </c>
      <c r="D73" s="22" t="s">
        <v>33</v>
      </c>
      <c r="E73" s="24" t="s">
        <v>49</v>
      </c>
      <c r="F73" s="22" t="s">
        <v>52</v>
      </c>
      <c r="G73" s="17">
        <v>3240</v>
      </c>
      <c r="H73" s="17">
        <f>PRODPLAN111213[[#This Row],[Production Jour ]]/3</f>
        <v>1080</v>
      </c>
      <c r="I73" s="4" t="s">
        <v>37</v>
      </c>
      <c r="J73" s="18">
        <v>0</v>
      </c>
      <c r="K73" s="18"/>
      <c r="L73" s="45"/>
      <c r="M73" s="45"/>
      <c r="P73" s="45"/>
      <c r="Q73" s="45"/>
      <c r="R73" s="19">
        <f>SUM(PRODPLAN111213[[#This Row],[V]:[J]])*PRODPLAN111213[[#This Row],[Porduction Groupe]]</f>
        <v>0</v>
      </c>
    </row>
    <row r="74" spans="2:18" hidden="1">
      <c r="B74" s="2">
        <v>201912</v>
      </c>
      <c r="C74" s="4" t="s">
        <v>15</v>
      </c>
      <c r="D74" s="22" t="s">
        <v>33</v>
      </c>
      <c r="E74" s="24" t="s">
        <v>49</v>
      </c>
      <c r="F74" s="4" t="s">
        <v>53</v>
      </c>
      <c r="G74" s="17">
        <v>720</v>
      </c>
      <c r="H74" s="17">
        <f>PRODPLAN111213[[#This Row],[Production Jour ]]/3</f>
        <v>240</v>
      </c>
      <c r="I74" s="4" t="s">
        <v>36</v>
      </c>
      <c r="J74" s="18">
        <v>0</v>
      </c>
      <c r="K74" s="18"/>
      <c r="L74" s="45"/>
      <c r="M74" s="45"/>
      <c r="P74" s="45"/>
      <c r="Q74" s="45"/>
      <c r="R74" s="19">
        <f>SUM(PRODPLAN111213[[#This Row],[V]:[J]])*PRODPLAN111213[[#This Row],[Porduction Groupe]]</f>
        <v>0</v>
      </c>
    </row>
    <row r="75" spans="2:18" hidden="1">
      <c r="B75" s="2">
        <v>201912</v>
      </c>
      <c r="C75" s="4" t="s">
        <v>15</v>
      </c>
      <c r="D75" s="22" t="s">
        <v>33</v>
      </c>
      <c r="E75" s="24" t="s">
        <v>49</v>
      </c>
      <c r="F75" s="4" t="s">
        <v>53</v>
      </c>
      <c r="G75" s="17">
        <v>720</v>
      </c>
      <c r="H75" s="17">
        <f>PRODPLAN111213[[#This Row],[Production Jour ]]/3</f>
        <v>240</v>
      </c>
      <c r="I75" s="4" t="s">
        <v>37</v>
      </c>
      <c r="J75" s="18">
        <v>0</v>
      </c>
      <c r="K75" s="18"/>
      <c r="L75" s="45"/>
      <c r="M75" s="45"/>
      <c r="P75" s="45"/>
      <c r="Q75" s="45"/>
      <c r="R75" s="19">
        <f>SUM(PRODPLAN111213[[#This Row],[V]:[J]])*PRODPLAN111213[[#This Row],[Porduction Groupe]]</f>
        <v>0</v>
      </c>
    </row>
    <row r="76" spans="2:18" hidden="1">
      <c r="B76" s="2">
        <v>201912</v>
      </c>
      <c r="C76" s="4" t="s">
        <v>15</v>
      </c>
      <c r="D76" s="22" t="s">
        <v>33</v>
      </c>
      <c r="E76" s="25" t="s">
        <v>54</v>
      </c>
      <c r="F76" s="4" t="s">
        <v>51</v>
      </c>
      <c r="G76" s="17">
        <v>4200</v>
      </c>
      <c r="H76" s="17">
        <f>PRODPLAN111213[[#This Row],[Production Jour ]]/3</f>
        <v>1400</v>
      </c>
      <c r="I76" s="4" t="s">
        <v>55</v>
      </c>
      <c r="J76" s="18">
        <v>4</v>
      </c>
      <c r="K76" s="18"/>
      <c r="L76" s="45"/>
      <c r="M76" s="47"/>
      <c r="N76" s="47"/>
      <c r="O76" s="47"/>
      <c r="P76" s="47"/>
      <c r="Q76" s="47"/>
      <c r="R76" s="19">
        <f>SUM(PRODPLAN111213[[#This Row],[V]:[J]])*PRODPLAN111213[[#This Row],[Porduction Groupe]]</f>
        <v>0</v>
      </c>
    </row>
    <row r="77" spans="2:18" hidden="1">
      <c r="B77" s="2">
        <v>201912</v>
      </c>
      <c r="C77" s="4" t="s">
        <v>15</v>
      </c>
      <c r="D77" s="22" t="s">
        <v>33</v>
      </c>
      <c r="E77" s="25" t="s">
        <v>54</v>
      </c>
      <c r="F77" s="4" t="s">
        <v>51</v>
      </c>
      <c r="G77" s="17">
        <v>4200</v>
      </c>
      <c r="H77" s="17">
        <f>PRODPLAN111213[[#This Row],[Production Jour ]]/3</f>
        <v>1400</v>
      </c>
      <c r="I77" s="4" t="s">
        <v>40</v>
      </c>
      <c r="J77" s="18">
        <v>4</v>
      </c>
      <c r="K77" s="50"/>
      <c r="L77" s="45"/>
      <c r="M77" s="45"/>
      <c r="P77" s="45"/>
      <c r="Q77" s="45"/>
      <c r="R77" s="19">
        <f>SUM(PRODPLAN111213[[#This Row],[V]:[J]])*PRODPLAN111213[[#This Row],[Porduction Groupe]]</f>
        <v>0</v>
      </c>
    </row>
    <row r="78" spans="2:18" hidden="1">
      <c r="B78" s="2">
        <v>201912</v>
      </c>
      <c r="C78" s="4" t="s">
        <v>15</v>
      </c>
      <c r="D78" s="22" t="s">
        <v>33</v>
      </c>
      <c r="E78" s="25" t="s">
        <v>54</v>
      </c>
      <c r="F78" s="4" t="s">
        <v>51</v>
      </c>
      <c r="G78" s="17">
        <v>4200</v>
      </c>
      <c r="H78" s="17">
        <f>PRODPLAN111213[[#This Row],[Production Jour ]]/3</f>
        <v>1400</v>
      </c>
      <c r="I78" s="4" t="s">
        <v>20</v>
      </c>
      <c r="J78" s="18">
        <v>4</v>
      </c>
      <c r="K78" s="18"/>
      <c r="L78" s="45"/>
      <c r="M78" s="45"/>
      <c r="P78" s="45"/>
      <c r="Q78" s="45"/>
      <c r="R78" s="19">
        <f>SUM(PRODPLAN111213[[#This Row],[V]:[J]])*PRODPLAN111213[[#This Row],[Porduction Groupe]]</f>
        <v>0</v>
      </c>
    </row>
    <row r="79" spans="2:18" hidden="1">
      <c r="B79" s="2">
        <v>201912</v>
      </c>
      <c r="C79" s="4" t="s">
        <v>15</v>
      </c>
      <c r="D79" s="22" t="s">
        <v>33</v>
      </c>
      <c r="E79" s="25" t="s">
        <v>54</v>
      </c>
      <c r="F79" s="4" t="s">
        <v>51</v>
      </c>
      <c r="G79" s="17">
        <v>4200</v>
      </c>
      <c r="H79" s="17">
        <f>PRODPLAN111213[[#This Row],[Production Jour ]]/3</f>
        <v>1400</v>
      </c>
      <c r="I79" s="4" t="s">
        <v>42</v>
      </c>
      <c r="J79" s="18">
        <v>4</v>
      </c>
      <c r="K79" s="18"/>
      <c r="L79" s="45"/>
      <c r="M79" s="45"/>
      <c r="P79" s="45"/>
      <c r="Q79" s="45"/>
      <c r="R79" s="19">
        <f>SUM(PRODPLAN111213[[#This Row],[V]:[J]])*PRODPLAN111213[[#This Row],[Porduction Groupe]]</f>
        <v>0</v>
      </c>
    </row>
    <row r="80" spans="2:18" hidden="1">
      <c r="B80" s="2">
        <v>201912</v>
      </c>
      <c r="C80" s="4" t="s">
        <v>15</v>
      </c>
      <c r="D80" s="22" t="s">
        <v>33</v>
      </c>
      <c r="E80" s="25" t="s">
        <v>54</v>
      </c>
      <c r="F80" s="4" t="s">
        <v>51</v>
      </c>
      <c r="G80" s="17">
        <v>4200</v>
      </c>
      <c r="H80" s="17">
        <f>PRODPLAN111213[[#This Row],[Production Jour ]]/3</f>
        <v>1400</v>
      </c>
      <c r="I80" s="4" t="s">
        <v>56</v>
      </c>
      <c r="J80" s="18">
        <v>4</v>
      </c>
      <c r="K80" s="18"/>
      <c r="L80" s="45"/>
      <c r="M80" s="45"/>
      <c r="P80" s="45"/>
      <c r="Q80" s="45"/>
      <c r="R80" s="19">
        <f>SUM(PRODPLAN111213[[#This Row],[V]:[J]])*PRODPLAN111213[[#This Row],[Porduction Groupe]]</f>
        <v>0</v>
      </c>
    </row>
    <row r="81" spans="2:18" hidden="1">
      <c r="B81" s="2">
        <v>201912</v>
      </c>
      <c r="C81" s="4" t="s">
        <v>15</v>
      </c>
      <c r="D81" s="22" t="s">
        <v>33</v>
      </c>
      <c r="E81" s="25" t="s">
        <v>54</v>
      </c>
      <c r="F81" s="4" t="s">
        <v>51</v>
      </c>
      <c r="G81" s="17">
        <v>4200</v>
      </c>
      <c r="H81" s="17">
        <f>PRODPLAN111213[[#This Row],[Production Jour ]]/3</f>
        <v>1400</v>
      </c>
      <c r="I81" s="4" t="s">
        <v>47</v>
      </c>
      <c r="J81" s="18">
        <v>4</v>
      </c>
      <c r="K81" s="18"/>
      <c r="L81" s="45"/>
      <c r="M81" s="45"/>
      <c r="P81" s="45"/>
      <c r="Q81" s="45"/>
      <c r="R81" s="19">
        <f>SUM(PRODPLAN111213[[#This Row],[V]:[J]])*PRODPLAN111213[[#This Row],[Porduction Groupe]]</f>
        <v>0</v>
      </c>
    </row>
    <row r="82" spans="2:18" hidden="1">
      <c r="B82" s="2">
        <v>201912</v>
      </c>
      <c r="C82" s="4" t="s">
        <v>15</v>
      </c>
      <c r="D82" s="22" t="s">
        <v>33</v>
      </c>
      <c r="E82" s="25" t="s">
        <v>54</v>
      </c>
      <c r="F82" s="4" t="s">
        <v>57</v>
      </c>
      <c r="G82" s="17">
        <v>2800</v>
      </c>
      <c r="H82" s="17">
        <f>PRODPLAN111213[[#This Row],[Production Jour ]]/3</f>
        <v>933.33333333333337</v>
      </c>
      <c r="I82" s="4" t="s">
        <v>55</v>
      </c>
      <c r="J82" s="18">
        <v>4</v>
      </c>
      <c r="K82" s="18"/>
      <c r="L82" s="47"/>
      <c r="M82" s="47"/>
      <c r="N82" s="47"/>
      <c r="O82" s="47"/>
      <c r="P82" s="47"/>
      <c r="Q82" s="45"/>
      <c r="R82" s="19">
        <f>SUM(PRODPLAN111213[[#This Row],[V]:[J]])*PRODPLAN111213[[#This Row],[Porduction Groupe]]</f>
        <v>0</v>
      </c>
    </row>
    <row r="83" spans="2:18" hidden="1">
      <c r="B83" s="2">
        <v>201912</v>
      </c>
      <c r="C83" s="4" t="s">
        <v>15</v>
      </c>
      <c r="D83" s="22" t="s">
        <v>33</v>
      </c>
      <c r="E83" s="25" t="s">
        <v>54</v>
      </c>
      <c r="F83" s="4" t="s">
        <v>57</v>
      </c>
      <c r="G83" s="17">
        <v>2800</v>
      </c>
      <c r="H83" s="17">
        <f>PRODPLAN111213[[#This Row],[Production Jour ]]/3</f>
        <v>933.33333333333337</v>
      </c>
      <c r="I83" s="4" t="s">
        <v>40</v>
      </c>
      <c r="J83" s="18">
        <v>4</v>
      </c>
      <c r="K83" s="18"/>
      <c r="L83" s="50"/>
      <c r="M83" s="50"/>
      <c r="N83" s="50"/>
      <c r="O83" s="50"/>
      <c r="P83" s="50"/>
      <c r="Q83" s="50"/>
      <c r="R83" s="19">
        <f>SUM(PRODPLAN111213[[#This Row],[V]:[J]])*PRODPLAN111213[[#This Row],[Porduction Groupe]]</f>
        <v>0</v>
      </c>
    </row>
    <row r="84" spans="2:18" hidden="1">
      <c r="B84" s="2">
        <v>201912</v>
      </c>
      <c r="C84" s="4" t="s">
        <v>15</v>
      </c>
      <c r="D84" s="22" t="s">
        <v>33</v>
      </c>
      <c r="E84" s="25" t="s">
        <v>54</v>
      </c>
      <c r="F84" s="4" t="s">
        <v>57</v>
      </c>
      <c r="G84" s="17">
        <v>2800</v>
      </c>
      <c r="H84" s="17">
        <f>PRODPLAN111213[[#This Row],[Production Jour ]]/3</f>
        <v>933.33333333333337</v>
      </c>
      <c r="I84" s="4" t="s">
        <v>20</v>
      </c>
      <c r="J84" s="18">
        <v>4</v>
      </c>
      <c r="K84" s="18"/>
      <c r="L84" s="45"/>
      <c r="M84" s="45"/>
      <c r="N84" s="45"/>
      <c r="O84" s="45"/>
      <c r="P84" s="45"/>
      <c r="Q84" s="45"/>
      <c r="R84" s="19">
        <f>SUM(PRODPLAN111213[[#This Row],[V]:[J]])*PRODPLAN111213[[#This Row],[Porduction Groupe]]</f>
        <v>0</v>
      </c>
    </row>
    <row r="85" spans="2:18" hidden="1">
      <c r="B85" s="2">
        <v>201912</v>
      </c>
      <c r="C85" s="4" t="s">
        <v>15</v>
      </c>
      <c r="D85" s="22" t="s">
        <v>33</v>
      </c>
      <c r="E85" s="25" t="s">
        <v>54</v>
      </c>
      <c r="F85" s="22" t="s">
        <v>58</v>
      </c>
      <c r="G85" s="17">
        <v>3600</v>
      </c>
      <c r="H85" s="17">
        <f>PRODPLAN111213[[#This Row],[Production Jour ]]/3</f>
        <v>1200</v>
      </c>
      <c r="I85" s="4" t="s">
        <v>59</v>
      </c>
      <c r="J85" s="18">
        <v>4</v>
      </c>
      <c r="K85" s="18"/>
      <c r="L85" s="45"/>
      <c r="M85" s="45"/>
      <c r="P85" s="45"/>
      <c r="Q85" s="45"/>
      <c r="R85" s="19">
        <f>SUM(PRODPLAN111213[[#This Row],[V]:[J]])*PRODPLAN111213[[#This Row],[Porduction Groupe]]</f>
        <v>0</v>
      </c>
    </row>
    <row r="86" spans="2:18" hidden="1">
      <c r="B86" s="2">
        <v>201912</v>
      </c>
      <c r="C86" s="4" t="s">
        <v>15</v>
      </c>
      <c r="D86" s="22" t="s">
        <v>33</v>
      </c>
      <c r="E86" s="25" t="s">
        <v>54</v>
      </c>
      <c r="F86" s="22" t="s">
        <v>45</v>
      </c>
      <c r="G86" s="17">
        <v>3600</v>
      </c>
      <c r="H86" s="17">
        <f>PRODPLAN111213[[#This Row],[Production Jour ]]/3</f>
        <v>1200</v>
      </c>
      <c r="I86" s="4" t="s">
        <v>59</v>
      </c>
      <c r="J86" s="18">
        <v>4</v>
      </c>
      <c r="K86" s="18"/>
      <c r="L86" s="45"/>
      <c r="M86" s="45"/>
      <c r="P86" s="45"/>
      <c r="Q86" s="45"/>
      <c r="R86" s="19">
        <f>SUM(PRODPLAN111213[[#This Row],[V]:[J]])*PRODPLAN111213[[#This Row],[Porduction Groupe]]</f>
        <v>0</v>
      </c>
    </row>
    <row r="87" spans="2:18">
      <c r="B87" s="2">
        <v>201912</v>
      </c>
      <c r="C87" s="4" t="s">
        <v>15</v>
      </c>
      <c r="D87" s="22" t="s">
        <v>33</v>
      </c>
      <c r="E87" s="25" t="s">
        <v>54</v>
      </c>
      <c r="F87" s="22" t="s">
        <v>45</v>
      </c>
      <c r="G87" s="17">
        <v>3600</v>
      </c>
      <c r="H87" s="17">
        <f>PRODPLAN111213[[#This Row],[Production Jour ]]/3</f>
        <v>1200</v>
      </c>
      <c r="I87" s="4" t="s">
        <v>40</v>
      </c>
      <c r="J87" s="18">
        <v>4</v>
      </c>
      <c r="K87" s="47">
        <v>2</v>
      </c>
      <c r="L87" s="47">
        <v>3</v>
      </c>
      <c r="M87" s="47"/>
      <c r="P87" s="45"/>
      <c r="Q87" s="45"/>
      <c r="R87" s="19">
        <f>SUM(PRODPLAN111213[[#This Row],[V]:[J]])*PRODPLAN111213[[#This Row],[Porduction Groupe]]</f>
        <v>6000</v>
      </c>
    </row>
    <row r="88" spans="2:18" hidden="1">
      <c r="B88" s="2">
        <v>201912</v>
      </c>
      <c r="C88" s="4" t="s">
        <v>15</v>
      </c>
      <c r="D88" s="22" t="s">
        <v>33</v>
      </c>
      <c r="E88" s="25" t="s">
        <v>54</v>
      </c>
      <c r="F88" s="22" t="s">
        <v>45</v>
      </c>
      <c r="G88" s="17">
        <v>3600</v>
      </c>
      <c r="H88" s="17">
        <f>PRODPLAN111213[[#This Row],[Production Jour ]]/3</f>
        <v>1200</v>
      </c>
      <c r="I88" s="4" t="s">
        <v>20</v>
      </c>
      <c r="J88" s="18">
        <v>4</v>
      </c>
      <c r="K88" s="18"/>
      <c r="L88" s="45"/>
      <c r="M88" s="45"/>
      <c r="P88" s="45"/>
      <c r="Q88" s="45"/>
      <c r="R88" s="19">
        <f>SUM(PRODPLAN111213[[#This Row],[V]:[J]])*PRODPLAN111213[[#This Row],[Porduction Groupe]]</f>
        <v>0</v>
      </c>
    </row>
    <row r="89" spans="2:18" hidden="1">
      <c r="B89" s="2">
        <v>201912</v>
      </c>
      <c r="C89" s="4" t="s">
        <v>15</v>
      </c>
      <c r="D89" s="22" t="s">
        <v>33</v>
      </c>
      <c r="E89" s="25" t="s">
        <v>54</v>
      </c>
      <c r="F89" s="22" t="s">
        <v>45</v>
      </c>
      <c r="G89" s="17">
        <v>3600</v>
      </c>
      <c r="H89" s="17">
        <f>PRODPLAN111213[[#This Row],[Production Jour ]]/3</f>
        <v>1200</v>
      </c>
      <c r="I89" s="4" t="s">
        <v>46</v>
      </c>
      <c r="J89" s="18">
        <v>4</v>
      </c>
      <c r="K89" s="18"/>
      <c r="L89" s="45"/>
      <c r="M89" s="45"/>
      <c r="P89" s="45"/>
      <c r="Q89" s="45"/>
      <c r="R89" s="19">
        <f>SUM(PRODPLAN111213[[#This Row],[V]:[J]])*PRODPLAN111213[[#This Row],[Porduction Groupe]]</f>
        <v>0</v>
      </c>
    </row>
    <row r="90" spans="2:18" hidden="1">
      <c r="B90" s="2">
        <v>201912</v>
      </c>
      <c r="C90" s="4" t="s">
        <v>15</v>
      </c>
      <c r="D90" s="22" t="s">
        <v>33</v>
      </c>
      <c r="E90" s="25" t="s">
        <v>54</v>
      </c>
      <c r="F90" s="22" t="s">
        <v>45</v>
      </c>
      <c r="G90" s="17">
        <v>3600</v>
      </c>
      <c r="H90" s="17">
        <f>PRODPLAN111213[[#This Row],[Production Jour ]]/3</f>
        <v>1200</v>
      </c>
      <c r="I90" s="4" t="s">
        <v>42</v>
      </c>
      <c r="J90" s="18">
        <v>4</v>
      </c>
      <c r="K90" s="18"/>
      <c r="L90" s="45"/>
      <c r="M90" s="45"/>
      <c r="P90" s="45"/>
      <c r="Q90" s="45"/>
      <c r="R90" s="19">
        <f>SUM(PRODPLAN111213[[#This Row],[V]:[J]])*PRODPLAN111213[[#This Row],[Porduction Groupe]]</f>
        <v>0</v>
      </c>
    </row>
    <row r="91" spans="2:18" hidden="1">
      <c r="B91" s="2">
        <v>201912</v>
      </c>
      <c r="C91" s="4" t="s">
        <v>15</v>
      </c>
      <c r="D91" s="22" t="s">
        <v>33</v>
      </c>
      <c r="E91" s="25" t="s">
        <v>54</v>
      </c>
      <c r="F91" s="22" t="s">
        <v>45</v>
      </c>
      <c r="G91" s="17">
        <v>3600</v>
      </c>
      <c r="H91" s="17">
        <f>PRODPLAN111213[[#This Row],[Production Jour ]]/3</f>
        <v>1200</v>
      </c>
      <c r="I91" s="4" t="s">
        <v>47</v>
      </c>
      <c r="J91" s="18">
        <v>4</v>
      </c>
      <c r="K91" s="18"/>
      <c r="L91" s="45"/>
      <c r="M91" s="45"/>
      <c r="P91" s="45"/>
      <c r="Q91" s="45"/>
      <c r="R91" s="19">
        <f>SUM(PRODPLAN111213[[#This Row],[V]:[J]])*PRODPLAN111213[[#This Row],[Porduction Groupe]]</f>
        <v>0</v>
      </c>
    </row>
    <row r="92" spans="2:18" hidden="1">
      <c r="B92" s="2">
        <v>201912</v>
      </c>
      <c r="C92" s="4" t="s">
        <v>15</v>
      </c>
      <c r="D92" s="22" t="s">
        <v>33</v>
      </c>
      <c r="E92" s="25" t="s">
        <v>54</v>
      </c>
      <c r="F92" s="22" t="s">
        <v>45</v>
      </c>
      <c r="G92" s="17">
        <v>3600</v>
      </c>
      <c r="H92" s="17">
        <f>PRODPLAN111213[[#This Row],[Production Jour ]]/3</f>
        <v>1200</v>
      </c>
      <c r="I92" s="4" t="s">
        <v>48</v>
      </c>
      <c r="J92" s="18">
        <v>4</v>
      </c>
      <c r="K92" s="18"/>
      <c r="L92" s="45"/>
      <c r="M92" s="45"/>
      <c r="P92" s="45"/>
      <c r="Q92" s="45"/>
      <c r="R92" s="19">
        <f>SUM(PRODPLAN111213[[#This Row],[V]:[J]])*PRODPLAN111213[[#This Row],[Porduction Groupe]]</f>
        <v>0</v>
      </c>
    </row>
    <row r="93" spans="2:18" hidden="1">
      <c r="B93" s="2">
        <v>201912</v>
      </c>
      <c r="C93" s="4" t="s">
        <v>15</v>
      </c>
      <c r="D93" s="22" t="s">
        <v>33</v>
      </c>
      <c r="E93" s="25" t="s">
        <v>54</v>
      </c>
      <c r="F93" s="22" t="s">
        <v>95</v>
      </c>
      <c r="G93" s="38">
        <v>3600</v>
      </c>
      <c r="H93" s="17">
        <f>PRODPLAN111213[[#This Row],[Production Jour ]]/3</f>
        <v>1200</v>
      </c>
      <c r="I93" s="40" t="s">
        <v>167</v>
      </c>
      <c r="J93" s="18">
        <v>4</v>
      </c>
      <c r="K93" s="18"/>
      <c r="L93" s="47"/>
      <c r="M93" s="47"/>
      <c r="N93" s="47"/>
      <c r="O93" s="47"/>
      <c r="P93" s="47"/>
      <c r="Q93" s="47"/>
      <c r="R93" s="42">
        <f>SUM(PRODPLAN111213[[#This Row],[V]:[J]])*PRODPLAN111213[[#This Row],[Porduction Groupe]]</f>
        <v>0</v>
      </c>
    </row>
    <row r="94" spans="2:18">
      <c r="B94" s="2">
        <v>201912</v>
      </c>
      <c r="C94" s="4" t="s">
        <v>15</v>
      </c>
      <c r="D94" s="22" t="s">
        <v>33</v>
      </c>
      <c r="E94" s="25" t="s">
        <v>54</v>
      </c>
      <c r="F94" s="22" t="s">
        <v>95</v>
      </c>
      <c r="G94" s="38">
        <v>3600</v>
      </c>
      <c r="H94" s="17">
        <f>PRODPLAN111213[[#This Row],[Production Jour ]]/3</f>
        <v>1200</v>
      </c>
      <c r="I94" s="40" t="s">
        <v>96</v>
      </c>
      <c r="J94" s="18">
        <v>4</v>
      </c>
      <c r="K94" s="18"/>
      <c r="L94" s="47"/>
      <c r="M94" s="47">
        <v>2</v>
      </c>
      <c r="N94" s="47">
        <v>3</v>
      </c>
      <c r="O94" s="47">
        <v>3</v>
      </c>
      <c r="P94" s="47">
        <v>3</v>
      </c>
      <c r="Q94" s="47">
        <v>3</v>
      </c>
      <c r="R94" s="42">
        <f>SUM(PRODPLAN111213[[#This Row],[V]:[J]])*PRODPLAN111213[[#This Row],[Porduction Groupe]]</f>
        <v>16800</v>
      </c>
    </row>
    <row r="95" spans="2:18" hidden="1">
      <c r="B95" s="2">
        <v>201912</v>
      </c>
      <c r="C95" s="4" t="s">
        <v>15</v>
      </c>
      <c r="D95" s="22" t="s">
        <v>33</v>
      </c>
      <c r="E95" s="25" t="s">
        <v>54</v>
      </c>
      <c r="F95" s="22" t="s">
        <v>95</v>
      </c>
      <c r="G95" s="38">
        <v>3600</v>
      </c>
      <c r="H95" s="17">
        <f>PRODPLAN111213[[#This Row],[Production Jour ]]/3</f>
        <v>1200</v>
      </c>
      <c r="I95" s="40" t="s">
        <v>97</v>
      </c>
      <c r="J95" s="18">
        <v>4</v>
      </c>
      <c r="K95" s="18"/>
      <c r="L95" s="47"/>
      <c r="M95" s="47"/>
      <c r="N95" s="47"/>
      <c r="O95" s="47"/>
      <c r="P95" s="47"/>
      <c r="Q95" s="47"/>
      <c r="R95" s="42">
        <f>SUM(PRODPLAN111213[[#This Row],[V]:[J]])*PRODPLAN111213[[#This Row],[Porduction Groupe]]</f>
        <v>0</v>
      </c>
    </row>
    <row r="96" spans="2:18">
      <c r="B96" s="2">
        <v>201912</v>
      </c>
      <c r="C96" s="4" t="s">
        <v>60</v>
      </c>
      <c r="D96" s="22" t="s">
        <v>16</v>
      </c>
      <c r="E96" s="26" t="s">
        <v>61</v>
      </c>
      <c r="F96" s="4" t="s">
        <v>62</v>
      </c>
      <c r="G96" s="17">
        <v>16680</v>
      </c>
      <c r="H96" s="17">
        <f>PRODPLAN111213[[#This Row],[Production Jour ]]/3</f>
        <v>5560</v>
      </c>
      <c r="I96" s="4" t="s">
        <v>40</v>
      </c>
      <c r="J96" s="18">
        <v>4</v>
      </c>
      <c r="K96" s="50">
        <v>2</v>
      </c>
      <c r="L96" s="45">
        <v>3</v>
      </c>
      <c r="M96" s="45">
        <v>3</v>
      </c>
      <c r="N96" s="45">
        <v>3</v>
      </c>
      <c r="O96" s="45"/>
      <c r="R96" s="19">
        <f>SUM(PRODPLAN111213[[#This Row],[V]:[J]])*PRODPLAN111213[[#This Row],[Porduction Groupe]]</f>
        <v>61160</v>
      </c>
    </row>
    <row r="97" spans="2:18" hidden="1">
      <c r="B97" s="2">
        <v>201912</v>
      </c>
      <c r="C97" s="4" t="s">
        <v>60</v>
      </c>
      <c r="D97" s="22" t="s">
        <v>16</v>
      </c>
      <c r="E97" s="26" t="s">
        <v>61</v>
      </c>
      <c r="F97" s="4" t="s">
        <v>63</v>
      </c>
      <c r="G97" s="17">
        <v>11120</v>
      </c>
      <c r="H97" s="17">
        <f>PRODPLAN111213[[#This Row],[Production Jour ]]/3</f>
        <v>3706.6666666666665</v>
      </c>
      <c r="I97" s="4" t="s">
        <v>40</v>
      </c>
      <c r="J97" s="18">
        <v>4</v>
      </c>
      <c r="K97" s="18"/>
      <c r="L97" s="45"/>
      <c r="M97" s="45"/>
      <c r="P97" s="45"/>
      <c r="Q97" s="45"/>
      <c r="R97" s="19">
        <f>SUM(PRODPLAN111213[[#This Row],[V]:[J]])*PRODPLAN111213[[#This Row],[Porduction Groupe]]</f>
        <v>0</v>
      </c>
    </row>
    <row r="98" spans="2:18" hidden="1">
      <c r="B98" s="2">
        <v>201912</v>
      </c>
      <c r="C98" s="4" t="s">
        <v>60</v>
      </c>
      <c r="D98" s="22" t="s">
        <v>16</v>
      </c>
      <c r="E98" s="26" t="s">
        <v>61</v>
      </c>
      <c r="F98" s="4" t="s">
        <v>64</v>
      </c>
      <c r="G98" s="17">
        <v>8280</v>
      </c>
      <c r="H98" s="17">
        <f>PRODPLAN111213[[#This Row],[Production Jour ]]/3</f>
        <v>2760</v>
      </c>
      <c r="I98" s="4" t="s">
        <v>40</v>
      </c>
      <c r="J98" s="18">
        <v>4</v>
      </c>
      <c r="K98" s="18"/>
      <c r="L98" s="45"/>
      <c r="M98" s="45"/>
      <c r="P98" s="45"/>
      <c r="Q98" s="45"/>
      <c r="R98" s="19">
        <f>SUM(PRODPLAN111213[[#This Row],[V]:[J]])*PRODPLAN111213[[#This Row],[Porduction Groupe]]</f>
        <v>0</v>
      </c>
    </row>
    <row r="99" spans="2:18">
      <c r="B99" s="2">
        <v>201912</v>
      </c>
      <c r="C99" s="4" t="s">
        <v>60</v>
      </c>
      <c r="D99" s="22" t="s">
        <v>16</v>
      </c>
      <c r="E99" s="26" t="s">
        <v>61</v>
      </c>
      <c r="F99" s="4" t="s">
        <v>65</v>
      </c>
      <c r="G99" s="17">
        <v>3336</v>
      </c>
      <c r="H99" s="17">
        <f>PRODPLAN111213[[#This Row],[Production Jour ]]/3</f>
        <v>1112</v>
      </c>
      <c r="I99" s="4" t="s">
        <v>40</v>
      </c>
      <c r="J99" s="18">
        <v>4</v>
      </c>
      <c r="K99" s="18"/>
      <c r="L99" s="45"/>
      <c r="M99" s="48"/>
      <c r="N99" s="48"/>
      <c r="O99" s="50">
        <v>2</v>
      </c>
      <c r="P99" s="50">
        <v>3</v>
      </c>
      <c r="Q99" s="50">
        <v>3</v>
      </c>
      <c r="R99" s="19">
        <f>SUM(PRODPLAN111213[[#This Row],[V]:[J]])*PRODPLAN111213[[#This Row],[Porduction Groupe]]</f>
        <v>8896</v>
      </c>
    </row>
    <row r="100" spans="2:18">
      <c r="B100" s="2">
        <v>201912</v>
      </c>
      <c r="C100" s="4" t="s">
        <v>60</v>
      </c>
      <c r="D100" s="22" t="s">
        <v>16</v>
      </c>
      <c r="E100" s="24" t="s">
        <v>66</v>
      </c>
      <c r="F100" s="4" t="s">
        <v>67</v>
      </c>
      <c r="G100" s="17">
        <v>7000</v>
      </c>
      <c r="H100" s="17">
        <f>PRODPLAN111213[[#This Row],[Production Jour ]]/3</f>
        <v>2333.3333333333335</v>
      </c>
      <c r="I100" s="4" t="s">
        <v>29</v>
      </c>
      <c r="J100" s="18">
        <v>3</v>
      </c>
      <c r="K100" s="18"/>
      <c r="L100" s="45"/>
      <c r="M100" s="45">
        <v>3</v>
      </c>
      <c r="N100" s="45">
        <v>3</v>
      </c>
      <c r="O100" s="45">
        <v>3</v>
      </c>
      <c r="P100" s="45">
        <v>3</v>
      </c>
      <c r="Q100" s="45">
        <v>3</v>
      </c>
      <c r="R100" s="19">
        <f>SUM(PRODPLAN111213[[#This Row],[V]:[J]])*PRODPLAN111213[[#This Row],[Porduction Groupe]]</f>
        <v>35000</v>
      </c>
    </row>
    <row r="101" spans="2:18" hidden="1">
      <c r="B101" s="2">
        <v>201912</v>
      </c>
      <c r="C101" s="4" t="s">
        <v>60</v>
      </c>
      <c r="D101" s="22" t="s">
        <v>16</v>
      </c>
      <c r="E101" s="24" t="s">
        <v>66</v>
      </c>
      <c r="F101" s="4" t="s">
        <v>67</v>
      </c>
      <c r="G101" s="17">
        <v>6120</v>
      </c>
      <c r="H101" s="17">
        <f>PRODPLAN111213[[#This Row],[Production Jour ]]/3</f>
        <v>2040</v>
      </c>
      <c r="I101" s="4" t="s">
        <v>20</v>
      </c>
      <c r="J101" s="18">
        <v>3</v>
      </c>
      <c r="K101" s="18"/>
      <c r="L101" s="45"/>
      <c r="M101" s="45"/>
      <c r="P101" s="45"/>
      <c r="Q101" s="45"/>
      <c r="R101" s="19">
        <f>SUM(PRODPLAN111213[[#This Row],[V]:[J]])*PRODPLAN111213[[#This Row],[Porduction Groupe]]</f>
        <v>0</v>
      </c>
    </row>
    <row r="102" spans="2:18" hidden="1">
      <c r="B102" s="2">
        <v>201912</v>
      </c>
      <c r="C102" s="4" t="s">
        <v>60</v>
      </c>
      <c r="D102" s="22" t="s">
        <v>16</v>
      </c>
      <c r="E102" s="24" t="s">
        <v>66</v>
      </c>
      <c r="F102" s="4" t="s">
        <v>67</v>
      </c>
      <c r="G102" s="17">
        <v>6120</v>
      </c>
      <c r="H102" s="17">
        <f>PRODPLAN111213[[#This Row],[Production Jour ]]/3</f>
        <v>2040</v>
      </c>
      <c r="I102" s="4" t="s">
        <v>19</v>
      </c>
      <c r="J102" s="18">
        <v>3</v>
      </c>
      <c r="K102" s="18"/>
      <c r="L102" s="45"/>
      <c r="M102" s="45"/>
      <c r="P102" s="45"/>
      <c r="Q102" s="45"/>
      <c r="R102" s="19">
        <f>SUM(PRODPLAN111213[[#This Row],[V]:[J]])*PRODPLAN111213[[#This Row],[Porduction Groupe]]</f>
        <v>0</v>
      </c>
    </row>
    <row r="103" spans="2:18" hidden="1">
      <c r="B103" s="2">
        <v>201912</v>
      </c>
      <c r="C103" s="4" t="s">
        <v>60</v>
      </c>
      <c r="D103" s="22" t="s">
        <v>16</v>
      </c>
      <c r="E103" s="24" t="s">
        <v>66</v>
      </c>
      <c r="F103" s="4" t="s">
        <v>68</v>
      </c>
      <c r="G103" s="17">
        <v>6120</v>
      </c>
      <c r="H103" s="17">
        <f>PRODPLAN111213[[#This Row],[Production Jour ]]/3</f>
        <v>2040</v>
      </c>
      <c r="I103" s="4" t="s">
        <v>69</v>
      </c>
      <c r="J103" s="18">
        <v>3</v>
      </c>
      <c r="K103" s="18"/>
      <c r="L103" s="45"/>
      <c r="M103" s="45"/>
      <c r="P103" s="45"/>
      <c r="Q103" s="45"/>
      <c r="R103" s="19">
        <f>SUM(PRODPLAN111213[[#This Row],[V]:[J]])*PRODPLAN111213[[#This Row],[Porduction Groupe]]</f>
        <v>0</v>
      </c>
    </row>
    <row r="104" spans="2:18" hidden="1">
      <c r="B104" s="2">
        <v>201912</v>
      </c>
      <c r="C104" s="4" t="s">
        <v>60</v>
      </c>
      <c r="D104" s="22" t="s">
        <v>16</v>
      </c>
      <c r="E104" s="24" t="s">
        <v>66</v>
      </c>
      <c r="F104" s="4" t="s">
        <v>68</v>
      </c>
      <c r="G104" s="17">
        <v>6120</v>
      </c>
      <c r="H104" s="17">
        <f>PRODPLAN111213[[#This Row],[Production Jour ]]/3</f>
        <v>2040</v>
      </c>
      <c r="I104" s="4" t="s">
        <v>70</v>
      </c>
      <c r="J104" s="18">
        <v>3</v>
      </c>
      <c r="K104" s="18"/>
      <c r="L104" s="45"/>
      <c r="M104" s="45"/>
      <c r="P104" s="45"/>
      <c r="Q104" s="45"/>
      <c r="R104" s="19">
        <f>SUM(PRODPLAN111213[[#This Row],[V]:[J]])*PRODPLAN111213[[#This Row],[Porduction Groupe]]</f>
        <v>0</v>
      </c>
    </row>
    <row r="105" spans="2:18" hidden="1">
      <c r="B105" s="2">
        <v>201912</v>
      </c>
      <c r="C105" s="4" t="s">
        <v>60</v>
      </c>
      <c r="D105" s="22" t="s">
        <v>16</v>
      </c>
      <c r="E105" s="24" t="s">
        <v>66</v>
      </c>
      <c r="F105" s="4" t="s">
        <v>68</v>
      </c>
      <c r="G105" s="17">
        <v>6120</v>
      </c>
      <c r="H105" s="17">
        <f>PRODPLAN111213[[#This Row],[Production Jour ]]/3</f>
        <v>2040</v>
      </c>
      <c r="I105" s="4" t="s">
        <v>71</v>
      </c>
      <c r="J105" s="18">
        <v>3</v>
      </c>
      <c r="K105" s="18"/>
      <c r="L105" s="45"/>
      <c r="M105" s="45"/>
      <c r="P105" s="45"/>
      <c r="Q105" s="45"/>
      <c r="R105" s="19">
        <f>SUM(PRODPLAN111213[[#This Row],[V]:[J]])*PRODPLAN111213[[#This Row],[Porduction Groupe]]</f>
        <v>0</v>
      </c>
    </row>
    <row r="106" spans="2:18">
      <c r="B106" s="2">
        <v>201912</v>
      </c>
      <c r="C106" s="4" t="s">
        <v>60</v>
      </c>
      <c r="D106" s="22" t="s">
        <v>16</v>
      </c>
      <c r="E106" s="16" t="s">
        <v>72</v>
      </c>
      <c r="F106" s="4" t="s">
        <v>62</v>
      </c>
      <c r="G106" s="17">
        <v>23160</v>
      </c>
      <c r="H106" s="17">
        <f>PRODPLAN111213[[#This Row],[Production Jour ]]/3</f>
        <v>7720</v>
      </c>
      <c r="I106" s="4" t="s">
        <v>73</v>
      </c>
      <c r="J106" s="18">
        <v>3</v>
      </c>
      <c r="K106" s="18"/>
      <c r="L106" s="45"/>
      <c r="M106" s="61">
        <v>1.5</v>
      </c>
      <c r="N106" s="61">
        <v>1.5</v>
      </c>
      <c r="O106" s="61">
        <v>1.5</v>
      </c>
      <c r="P106" s="61">
        <v>1.5</v>
      </c>
      <c r="Q106" s="61">
        <v>1.5</v>
      </c>
      <c r="R106" s="19">
        <f>SUM(PRODPLAN111213[[#This Row],[V]:[J]])*PRODPLAN111213[[#This Row],[Porduction Groupe]]</f>
        <v>57900</v>
      </c>
    </row>
    <row r="107" spans="2:18" hidden="1">
      <c r="B107" s="2">
        <v>201912</v>
      </c>
      <c r="C107" s="4" t="s">
        <v>60</v>
      </c>
      <c r="D107" s="22" t="s">
        <v>16</v>
      </c>
      <c r="E107" s="16" t="s">
        <v>72</v>
      </c>
      <c r="F107" s="4" t="s">
        <v>63</v>
      </c>
      <c r="G107" s="17">
        <v>15440</v>
      </c>
      <c r="H107" s="17">
        <f>PRODPLAN111213[[#This Row],[Production Jour ]]/3</f>
        <v>5146.666666666667</v>
      </c>
      <c r="I107" s="4" t="s">
        <v>40</v>
      </c>
      <c r="J107" s="18">
        <v>3</v>
      </c>
      <c r="K107" s="18"/>
      <c r="L107" s="45"/>
      <c r="M107" s="45"/>
      <c r="P107" s="45"/>
      <c r="Q107" s="45"/>
      <c r="R107" s="19">
        <f>SUM(PRODPLAN111213[[#This Row],[V]:[J]])*PRODPLAN111213[[#This Row],[Porduction Groupe]]</f>
        <v>0</v>
      </c>
    </row>
    <row r="108" spans="2:18">
      <c r="B108" s="2">
        <v>201912</v>
      </c>
      <c r="C108" s="4" t="s">
        <v>60</v>
      </c>
      <c r="D108" s="22" t="s">
        <v>16</v>
      </c>
      <c r="E108" s="16" t="s">
        <v>72</v>
      </c>
      <c r="F108" s="4" t="s">
        <v>64</v>
      </c>
      <c r="G108" s="17">
        <v>10200</v>
      </c>
      <c r="H108" s="17">
        <f>PRODPLAN111213[[#This Row],[Production Jour ]]/3</f>
        <v>3400</v>
      </c>
      <c r="I108" s="4" t="s">
        <v>40</v>
      </c>
      <c r="J108" s="18">
        <v>3</v>
      </c>
      <c r="K108" s="18"/>
      <c r="L108" s="45"/>
      <c r="M108" s="61">
        <v>1.5</v>
      </c>
      <c r="N108" s="61">
        <v>1.5</v>
      </c>
      <c r="O108" s="61">
        <v>1.5</v>
      </c>
      <c r="P108" s="61">
        <v>1.5</v>
      </c>
      <c r="Q108" s="61">
        <v>1.5</v>
      </c>
      <c r="R108" s="19">
        <f>SUM(PRODPLAN111213[[#This Row],[V]:[J]])*PRODPLAN111213[[#This Row],[Porduction Groupe]]</f>
        <v>25500</v>
      </c>
    </row>
    <row r="109" spans="2:18" hidden="1">
      <c r="B109" s="2">
        <v>201912</v>
      </c>
      <c r="C109" s="4" t="s">
        <v>60</v>
      </c>
      <c r="D109" s="22" t="s">
        <v>16</v>
      </c>
      <c r="E109" s="16" t="s">
        <v>72</v>
      </c>
      <c r="F109" s="4" t="s">
        <v>74</v>
      </c>
      <c r="G109" s="17">
        <v>14000</v>
      </c>
      <c r="H109" s="17">
        <f>PRODPLAN111213[[#This Row],[Production Jour ]]/3</f>
        <v>4666.666666666667</v>
      </c>
      <c r="I109" s="4" t="s">
        <v>75</v>
      </c>
      <c r="J109" s="18">
        <v>3</v>
      </c>
      <c r="K109" s="18"/>
      <c r="L109" s="45"/>
      <c r="M109" s="45"/>
      <c r="P109" s="45"/>
      <c r="Q109" s="45"/>
      <c r="R109" s="19">
        <f>SUM(PRODPLAN111213[[#This Row],[V]:[J]])*PRODPLAN111213[[#This Row],[Porduction Groupe]]</f>
        <v>0</v>
      </c>
    </row>
    <row r="110" spans="2:18" hidden="1">
      <c r="B110" s="2">
        <v>201912</v>
      </c>
      <c r="C110" s="4" t="s">
        <v>60</v>
      </c>
      <c r="D110" s="22" t="s">
        <v>16</v>
      </c>
      <c r="E110" s="16" t="s">
        <v>72</v>
      </c>
      <c r="F110" s="4" t="s">
        <v>76</v>
      </c>
      <c r="G110" s="17">
        <v>9000</v>
      </c>
      <c r="H110" s="17">
        <f>PRODPLAN111213[[#This Row],[Production Jour ]]/3</f>
        <v>3000</v>
      </c>
      <c r="I110" s="4" t="s">
        <v>77</v>
      </c>
      <c r="J110" s="18">
        <v>3</v>
      </c>
      <c r="K110" s="18"/>
      <c r="L110" s="45"/>
      <c r="M110" s="45"/>
      <c r="P110" s="45"/>
      <c r="Q110" s="45"/>
      <c r="R110" s="19">
        <f>SUM(PRODPLAN111213[[#This Row],[V]:[J]])*PRODPLAN111213[[#This Row],[Porduction Groupe]]</f>
        <v>0</v>
      </c>
    </row>
    <row r="111" spans="2:18" hidden="1">
      <c r="B111" s="2">
        <v>201912</v>
      </c>
      <c r="C111" s="4" t="s">
        <v>60</v>
      </c>
      <c r="D111" s="22" t="s">
        <v>16</v>
      </c>
      <c r="E111" s="16" t="s">
        <v>72</v>
      </c>
      <c r="F111" s="4" t="s">
        <v>78</v>
      </c>
      <c r="G111" s="17">
        <v>8000</v>
      </c>
      <c r="H111" s="17">
        <f>PRODPLAN111213[[#This Row],[Production Jour ]]/3</f>
        <v>2666.6666666666665</v>
      </c>
      <c r="I111" s="4" t="s">
        <v>79</v>
      </c>
      <c r="J111" s="18">
        <v>3</v>
      </c>
      <c r="K111" s="18"/>
      <c r="L111" s="45"/>
      <c r="M111" s="45"/>
      <c r="P111" s="45"/>
      <c r="Q111" s="45"/>
      <c r="R111" s="19">
        <f>SUM(PRODPLAN111213[[#This Row],[V]:[J]])*PRODPLAN111213[[#This Row],[Porduction Groupe]]</f>
        <v>0</v>
      </c>
    </row>
    <row r="112" spans="2:18" hidden="1">
      <c r="B112" s="2">
        <v>201912</v>
      </c>
      <c r="C112" s="4" t="s">
        <v>60</v>
      </c>
      <c r="D112" s="22" t="s">
        <v>16</v>
      </c>
      <c r="E112" s="16" t="s">
        <v>72</v>
      </c>
      <c r="F112" s="4" t="s">
        <v>80</v>
      </c>
      <c r="G112" s="17">
        <v>23160</v>
      </c>
      <c r="H112" s="17">
        <f>PRODPLAN111213[[#This Row],[Production Jour ]]/3</f>
        <v>7720</v>
      </c>
      <c r="I112" s="4" t="s">
        <v>81</v>
      </c>
      <c r="J112" s="18">
        <v>3</v>
      </c>
      <c r="K112" s="18"/>
      <c r="L112" s="45"/>
      <c r="M112" s="45"/>
      <c r="P112" s="45"/>
      <c r="Q112" s="45"/>
      <c r="R112" s="19">
        <f>SUM(PRODPLAN111213[[#This Row],[V]:[J]])*PRODPLAN111213[[#This Row],[Porduction Groupe]]</f>
        <v>0</v>
      </c>
    </row>
    <row r="113" spans="2:18" hidden="1">
      <c r="B113" s="2">
        <v>201912</v>
      </c>
      <c r="C113" s="4" t="s">
        <v>60</v>
      </c>
      <c r="D113" s="22" t="s">
        <v>16</v>
      </c>
      <c r="E113" s="16" t="s">
        <v>72</v>
      </c>
      <c r="F113" s="4" t="s">
        <v>80</v>
      </c>
      <c r="G113" s="17">
        <v>23160</v>
      </c>
      <c r="H113" s="17">
        <f>PRODPLAN111213[[#This Row],[Production Jour ]]/3</f>
        <v>7720</v>
      </c>
      <c r="I113" s="4" t="s">
        <v>82</v>
      </c>
      <c r="J113" s="18">
        <v>3</v>
      </c>
      <c r="K113" s="18"/>
      <c r="L113" s="45"/>
      <c r="M113" s="45"/>
      <c r="P113" s="45"/>
      <c r="Q113" s="45"/>
      <c r="R113" s="19">
        <f>SUM(PRODPLAN111213[[#This Row],[V]:[J]])*PRODPLAN111213[[#This Row],[Porduction Groupe]]</f>
        <v>0</v>
      </c>
    </row>
    <row r="114" spans="2:18" hidden="1">
      <c r="B114" s="2">
        <v>201912</v>
      </c>
      <c r="C114" s="4" t="s">
        <v>60</v>
      </c>
      <c r="D114" s="22" t="s">
        <v>16</v>
      </c>
      <c r="E114" s="16" t="s">
        <v>72</v>
      </c>
      <c r="F114" s="4" t="s">
        <v>80</v>
      </c>
      <c r="G114" s="17">
        <v>23160</v>
      </c>
      <c r="H114" s="17">
        <f>PRODPLAN111213[[#This Row],[Production Jour ]]/3</f>
        <v>7720</v>
      </c>
      <c r="I114" s="4" t="s">
        <v>83</v>
      </c>
      <c r="J114" s="18">
        <v>3</v>
      </c>
      <c r="K114" s="18"/>
      <c r="L114" s="45"/>
      <c r="M114" s="45"/>
      <c r="P114" s="45"/>
      <c r="Q114" s="45"/>
      <c r="R114" s="19">
        <f>SUM(PRODPLAN111213[[#This Row],[V]:[J]])*PRODPLAN111213[[#This Row],[Porduction Groupe]]</f>
        <v>0</v>
      </c>
    </row>
    <row r="115" spans="2:18" hidden="1">
      <c r="B115" s="2">
        <v>201912</v>
      </c>
      <c r="C115" s="4" t="s">
        <v>60</v>
      </c>
      <c r="D115" s="22" t="s">
        <v>16</v>
      </c>
      <c r="E115" s="16" t="s">
        <v>72</v>
      </c>
      <c r="F115" s="4" t="s">
        <v>80</v>
      </c>
      <c r="G115" s="17">
        <v>23160</v>
      </c>
      <c r="H115" s="17">
        <f>PRODPLAN111213[[#This Row],[Production Jour ]]/3</f>
        <v>7720</v>
      </c>
      <c r="I115" s="4" t="s">
        <v>84</v>
      </c>
      <c r="J115" s="18">
        <v>3</v>
      </c>
      <c r="K115" s="18"/>
      <c r="L115" s="45"/>
      <c r="M115" s="45"/>
      <c r="P115" s="45"/>
      <c r="Q115" s="45"/>
      <c r="R115" s="19">
        <f>SUM(PRODPLAN111213[[#This Row],[V]:[J]])*PRODPLAN111213[[#This Row],[Porduction Groupe]]</f>
        <v>0</v>
      </c>
    </row>
    <row r="116" spans="2:18" hidden="1">
      <c r="B116" s="2">
        <v>201912</v>
      </c>
      <c r="C116" s="4" t="s">
        <v>60</v>
      </c>
      <c r="D116" s="22" t="s">
        <v>16</v>
      </c>
      <c r="E116" s="16" t="s">
        <v>72</v>
      </c>
      <c r="F116" s="4" t="s">
        <v>85</v>
      </c>
      <c r="G116" s="17">
        <v>15440</v>
      </c>
      <c r="H116" s="17">
        <f>PRODPLAN111213[[#This Row],[Production Jour ]]/3</f>
        <v>5146.666666666667</v>
      </c>
      <c r="I116" s="4" t="s">
        <v>81</v>
      </c>
      <c r="J116" s="18">
        <v>3</v>
      </c>
      <c r="K116" s="18"/>
      <c r="L116" s="45"/>
      <c r="M116" s="45"/>
      <c r="P116" s="45"/>
      <c r="Q116" s="45"/>
      <c r="R116" s="19">
        <f>SUM(PRODPLAN111213[[#This Row],[V]:[J]])*PRODPLAN111213[[#This Row],[Porduction Groupe]]</f>
        <v>0</v>
      </c>
    </row>
    <row r="117" spans="2:18" hidden="1">
      <c r="B117" s="2">
        <v>201912</v>
      </c>
      <c r="C117" s="4" t="s">
        <v>60</v>
      </c>
      <c r="D117" s="22" t="s">
        <v>16</v>
      </c>
      <c r="E117" s="16" t="s">
        <v>72</v>
      </c>
      <c r="F117" s="4" t="s">
        <v>85</v>
      </c>
      <c r="G117" s="17">
        <v>15440</v>
      </c>
      <c r="H117" s="17">
        <f>PRODPLAN111213[[#This Row],[Production Jour ]]/3</f>
        <v>5146.666666666667</v>
      </c>
      <c r="I117" s="4" t="s">
        <v>82</v>
      </c>
      <c r="J117" s="18">
        <v>3</v>
      </c>
      <c r="K117" s="18"/>
      <c r="L117" s="45"/>
      <c r="M117" s="45"/>
      <c r="P117" s="45"/>
      <c r="Q117" s="45"/>
      <c r="R117" s="19">
        <f>SUM(PRODPLAN111213[[#This Row],[V]:[J]])*PRODPLAN111213[[#This Row],[Porduction Groupe]]</f>
        <v>0</v>
      </c>
    </row>
    <row r="118" spans="2:18" hidden="1">
      <c r="B118" s="2">
        <v>201912</v>
      </c>
      <c r="C118" s="4" t="s">
        <v>60</v>
      </c>
      <c r="D118" s="22" t="s">
        <v>16</v>
      </c>
      <c r="E118" s="16" t="s">
        <v>72</v>
      </c>
      <c r="F118" s="4" t="s">
        <v>85</v>
      </c>
      <c r="G118" s="17">
        <v>15440</v>
      </c>
      <c r="H118" s="17">
        <f>PRODPLAN111213[[#This Row],[Production Jour ]]/3</f>
        <v>5146.666666666667</v>
      </c>
      <c r="I118" s="4" t="s">
        <v>83</v>
      </c>
      <c r="J118" s="18">
        <v>3</v>
      </c>
      <c r="K118" s="18"/>
      <c r="L118" s="45"/>
      <c r="M118" s="45"/>
      <c r="P118" s="45"/>
      <c r="Q118" s="45"/>
      <c r="R118" s="19">
        <f>SUM(PRODPLAN111213[[#This Row],[V]:[J]])*PRODPLAN111213[[#This Row],[Porduction Groupe]]</f>
        <v>0</v>
      </c>
    </row>
    <row r="119" spans="2:18" hidden="1">
      <c r="B119" s="2">
        <v>201912</v>
      </c>
      <c r="C119" s="4" t="s">
        <v>60</v>
      </c>
      <c r="D119" s="22" t="s">
        <v>16</v>
      </c>
      <c r="E119" s="16" t="s">
        <v>72</v>
      </c>
      <c r="F119" s="4" t="s">
        <v>85</v>
      </c>
      <c r="G119" s="17">
        <v>15440</v>
      </c>
      <c r="H119" s="17">
        <f>PRODPLAN111213[[#This Row],[Production Jour ]]/3</f>
        <v>5146.666666666667</v>
      </c>
      <c r="I119" s="4" t="s">
        <v>84</v>
      </c>
      <c r="J119" s="18">
        <v>3</v>
      </c>
      <c r="K119" s="18"/>
      <c r="L119" s="45"/>
      <c r="M119" s="45"/>
      <c r="P119" s="45"/>
      <c r="Q119" s="45"/>
      <c r="R119" s="19">
        <f>SUM(PRODPLAN111213[[#This Row],[V]:[J]])*PRODPLAN111213[[#This Row],[Porduction Groupe]]</f>
        <v>0</v>
      </c>
    </row>
    <row r="120" spans="2:18" hidden="1">
      <c r="B120" s="2">
        <v>201912</v>
      </c>
      <c r="C120" s="4" t="s">
        <v>60</v>
      </c>
      <c r="D120" s="22" t="s">
        <v>16</v>
      </c>
      <c r="E120" s="16" t="s">
        <v>72</v>
      </c>
      <c r="F120" s="4" t="s">
        <v>86</v>
      </c>
      <c r="G120" s="17">
        <v>11520</v>
      </c>
      <c r="H120" s="17">
        <f>PRODPLAN111213[[#This Row],[Production Jour ]]/3</f>
        <v>3840</v>
      </c>
      <c r="I120" s="4" t="s">
        <v>81</v>
      </c>
      <c r="J120" s="18">
        <v>3</v>
      </c>
      <c r="K120" s="18"/>
      <c r="L120" s="45"/>
      <c r="M120" s="45"/>
      <c r="P120" s="45"/>
      <c r="Q120" s="45"/>
      <c r="R120" s="19">
        <f>SUM(PRODPLAN111213[[#This Row],[V]:[J]])*PRODPLAN111213[[#This Row],[Porduction Groupe]]</f>
        <v>0</v>
      </c>
    </row>
    <row r="121" spans="2:18" hidden="1">
      <c r="B121" s="2">
        <v>201912</v>
      </c>
      <c r="C121" s="4" t="s">
        <v>60</v>
      </c>
      <c r="D121" s="22" t="s">
        <v>16</v>
      </c>
      <c r="E121" s="16" t="s">
        <v>72</v>
      </c>
      <c r="F121" s="4" t="s">
        <v>86</v>
      </c>
      <c r="G121" s="17">
        <v>11520</v>
      </c>
      <c r="H121" s="17">
        <f>PRODPLAN111213[[#This Row],[Production Jour ]]/3</f>
        <v>3840</v>
      </c>
      <c r="I121" s="4" t="s">
        <v>82</v>
      </c>
      <c r="J121" s="18">
        <v>3</v>
      </c>
      <c r="K121" s="18"/>
      <c r="L121" s="45"/>
      <c r="M121" s="45"/>
      <c r="P121" s="45"/>
      <c r="Q121" s="45"/>
      <c r="R121" s="19">
        <f>SUM(PRODPLAN111213[[#This Row],[V]:[J]])*PRODPLAN111213[[#This Row],[Porduction Groupe]]</f>
        <v>0</v>
      </c>
    </row>
    <row r="122" spans="2:18" hidden="1">
      <c r="B122" s="2">
        <v>201912</v>
      </c>
      <c r="C122" s="4" t="s">
        <v>60</v>
      </c>
      <c r="D122" s="22" t="s">
        <v>16</v>
      </c>
      <c r="E122" s="16" t="s">
        <v>72</v>
      </c>
      <c r="F122" s="4" t="s">
        <v>86</v>
      </c>
      <c r="G122" s="17">
        <v>11520</v>
      </c>
      <c r="H122" s="17">
        <f>PRODPLAN111213[[#This Row],[Production Jour ]]/3</f>
        <v>3840</v>
      </c>
      <c r="I122" s="4" t="s">
        <v>83</v>
      </c>
      <c r="J122" s="18">
        <v>3</v>
      </c>
      <c r="K122" s="18"/>
      <c r="L122" s="45"/>
      <c r="M122" s="45"/>
      <c r="P122" s="45"/>
      <c r="Q122" s="45"/>
      <c r="R122" s="19">
        <f>SUM(PRODPLAN111213[[#This Row],[V]:[J]])*PRODPLAN111213[[#This Row],[Porduction Groupe]]</f>
        <v>0</v>
      </c>
    </row>
    <row r="123" spans="2:18" hidden="1">
      <c r="B123" s="2">
        <v>201912</v>
      </c>
      <c r="C123" s="4" t="s">
        <v>60</v>
      </c>
      <c r="D123" s="22" t="s">
        <v>16</v>
      </c>
      <c r="E123" s="16" t="s">
        <v>72</v>
      </c>
      <c r="F123" s="4" t="s">
        <v>86</v>
      </c>
      <c r="G123" s="17">
        <v>11520</v>
      </c>
      <c r="H123" s="17">
        <f>PRODPLAN111213[[#This Row],[Production Jour ]]/3</f>
        <v>3840</v>
      </c>
      <c r="I123" s="4" t="s">
        <v>84</v>
      </c>
      <c r="J123" s="18">
        <v>3</v>
      </c>
      <c r="K123" s="18"/>
      <c r="L123" s="45"/>
      <c r="M123" s="45"/>
      <c r="P123" s="45"/>
      <c r="Q123" s="45"/>
      <c r="R123" s="19">
        <f>SUM(PRODPLAN111213[[#This Row],[V]:[J]])*PRODPLAN111213[[#This Row],[Porduction Groupe]]</f>
        <v>0</v>
      </c>
    </row>
    <row r="124" spans="2:18" hidden="1">
      <c r="B124" s="2">
        <v>201912</v>
      </c>
      <c r="C124" s="4" t="s">
        <v>60</v>
      </c>
      <c r="D124" s="22" t="s">
        <v>16</v>
      </c>
      <c r="E124" s="16" t="s">
        <v>72</v>
      </c>
      <c r="F124" s="4" t="s">
        <v>87</v>
      </c>
      <c r="G124" s="17">
        <v>7800</v>
      </c>
      <c r="H124" s="17">
        <f>PRODPLAN111213[[#This Row],[Production Jour ]]/3</f>
        <v>2600</v>
      </c>
      <c r="I124" s="4" t="s">
        <v>81</v>
      </c>
      <c r="J124" s="18">
        <v>3</v>
      </c>
      <c r="K124" s="18"/>
      <c r="L124" s="45"/>
      <c r="M124" s="45"/>
      <c r="P124" s="45"/>
      <c r="Q124" s="45"/>
      <c r="R124" s="19">
        <f>SUM(PRODPLAN111213[[#This Row],[V]:[J]])*PRODPLAN111213[[#This Row],[Porduction Groupe]]</f>
        <v>0</v>
      </c>
    </row>
    <row r="125" spans="2:18" hidden="1">
      <c r="B125" s="2">
        <v>201912</v>
      </c>
      <c r="C125" s="4" t="s">
        <v>60</v>
      </c>
      <c r="D125" s="22" t="s">
        <v>16</v>
      </c>
      <c r="E125" s="16" t="s">
        <v>72</v>
      </c>
      <c r="F125" s="4" t="s">
        <v>87</v>
      </c>
      <c r="G125" s="17">
        <v>7800</v>
      </c>
      <c r="H125" s="17">
        <f>PRODPLAN111213[[#This Row],[Production Jour ]]/3</f>
        <v>2600</v>
      </c>
      <c r="I125" s="4" t="s">
        <v>82</v>
      </c>
      <c r="J125" s="18">
        <v>3</v>
      </c>
      <c r="K125" s="18"/>
      <c r="L125" s="45"/>
      <c r="M125" s="45"/>
      <c r="P125" s="45"/>
      <c r="Q125" s="45"/>
      <c r="R125" s="19">
        <f>SUM(PRODPLAN111213[[#This Row],[V]:[J]])*PRODPLAN111213[[#This Row],[Porduction Groupe]]</f>
        <v>0</v>
      </c>
    </row>
    <row r="126" spans="2:18" hidden="1">
      <c r="B126" s="2">
        <v>201912</v>
      </c>
      <c r="C126" s="4" t="s">
        <v>60</v>
      </c>
      <c r="D126" s="22" t="s">
        <v>16</v>
      </c>
      <c r="E126" s="16" t="s">
        <v>72</v>
      </c>
      <c r="F126" s="4" t="s">
        <v>87</v>
      </c>
      <c r="G126" s="17">
        <v>7800</v>
      </c>
      <c r="H126" s="17">
        <f>PRODPLAN111213[[#This Row],[Production Jour ]]/3</f>
        <v>2600</v>
      </c>
      <c r="I126" s="4" t="s">
        <v>83</v>
      </c>
      <c r="J126" s="18">
        <v>3</v>
      </c>
      <c r="K126" s="18"/>
      <c r="L126" s="45"/>
      <c r="M126" s="45"/>
      <c r="P126" s="45"/>
      <c r="Q126" s="45"/>
      <c r="R126" s="19">
        <f>SUM(PRODPLAN111213[[#This Row],[V]:[J]])*PRODPLAN111213[[#This Row],[Porduction Groupe]]</f>
        <v>0</v>
      </c>
    </row>
    <row r="127" spans="2:18" hidden="1">
      <c r="B127" s="2">
        <v>201912</v>
      </c>
      <c r="C127" s="4" t="s">
        <v>60</v>
      </c>
      <c r="D127" s="22" t="s">
        <v>16</v>
      </c>
      <c r="E127" s="16" t="s">
        <v>72</v>
      </c>
      <c r="F127" s="4" t="s">
        <v>87</v>
      </c>
      <c r="G127" s="17">
        <v>7800</v>
      </c>
      <c r="H127" s="17">
        <f>PRODPLAN111213[[#This Row],[Production Jour ]]/3</f>
        <v>2600</v>
      </c>
      <c r="I127" s="4" t="s">
        <v>84</v>
      </c>
      <c r="J127" s="18">
        <v>3</v>
      </c>
      <c r="K127" s="18"/>
      <c r="L127" s="45"/>
      <c r="M127" s="45"/>
      <c r="P127" s="45"/>
      <c r="Q127" s="45"/>
      <c r="R127" s="19">
        <f>SUM(PRODPLAN111213[[#This Row],[V]:[J]])*PRODPLAN111213[[#This Row],[Porduction Groupe]]</f>
        <v>0</v>
      </c>
    </row>
    <row r="128" spans="2:18" hidden="1">
      <c r="B128" s="2">
        <v>201912</v>
      </c>
      <c r="C128" s="4" t="s">
        <v>60</v>
      </c>
      <c r="D128" s="22" t="s">
        <v>16</v>
      </c>
      <c r="E128" s="16" t="s">
        <v>72</v>
      </c>
      <c r="F128" s="4" t="s">
        <v>88</v>
      </c>
      <c r="G128" s="17">
        <v>7000</v>
      </c>
      <c r="H128" s="17">
        <f>PRODPLAN111213[[#This Row],[Production Jour ]]/3</f>
        <v>2333.3333333333335</v>
      </c>
      <c r="I128" s="4" t="s">
        <v>40</v>
      </c>
      <c r="J128" s="18">
        <v>3</v>
      </c>
      <c r="K128" s="18"/>
      <c r="L128" s="45"/>
      <c r="M128" s="45"/>
      <c r="P128" s="45"/>
      <c r="Q128" s="48"/>
      <c r="R128" s="19">
        <f>SUM(PRODPLAN111213[[#This Row],[V]:[J]])*PRODPLAN111213[[#This Row],[Porduction Groupe]]</f>
        <v>0</v>
      </c>
    </row>
    <row r="129" spans="2:18" hidden="1">
      <c r="B129" s="2">
        <v>201912</v>
      </c>
      <c r="C129" s="4" t="s">
        <v>60</v>
      </c>
      <c r="D129" s="22" t="s">
        <v>33</v>
      </c>
      <c r="E129" s="27" t="s">
        <v>165</v>
      </c>
      <c r="F129" s="4" t="s">
        <v>89</v>
      </c>
      <c r="G129" s="17">
        <v>5760</v>
      </c>
      <c r="H129" s="17">
        <f>PRODPLAN111213[[#This Row],[Production Jour ]]/3</f>
        <v>1920</v>
      </c>
      <c r="I129" s="17" t="s">
        <v>55</v>
      </c>
      <c r="J129" s="18">
        <v>3</v>
      </c>
      <c r="K129" s="18"/>
      <c r="L129" s="45"/>
      <c r="M129" s="45"/>
      <c r="P129" s="45"/>
      <c r="Q129" s="45"/>
      <c r="R129" s="19">
        <f>SUM(PRODPLAN111213[[#This Row],[V]:[J]])*PRODPLAN111213[[#This Row],[Porduction Groupe]]</f>
        <v>0</v>
      </c>
    </row>
    <row r="130" spans="2:18" hidden="1">
      <c r="B130" s="2">
        <v>201912</v>
      </c>
      <c r="C130" s="4" t="s">
        <v>60</v>
      </c>
      <c r="D130" s="22" t="s">
        <v>33</v>
      </c>
      <c r="E130" s="27" t="s">
        <v>165</v>
      </c>
      <c r="F130" s="4" t="s">
        <v>89</v>
      </c>
      <c r="G130" s="17">
        <v>5760</v>
      </c>
      <c r="H130" s="17">
        <f>PRODPLAN111213[[#This Row],[Production Jour ]]/3</f>
        <v>1920</v>
      </c>
      <c r="I130" s="17" t="s">
        <v>40</v>
      </c>
      <c r="J130" s="18">
        <v>3</v>
      </c>
      <c r="K130" s="18"/>
      <c r="L130" s="45"/>
      <c r="M130" s="45"/>
      <c r="P130" s="45"/>
      <c r="Q130" s="45"/>
      <c r="R130" s="19">
        <f>SUM(PRODPLAN111213[[#This Row],[V]:[J]])*PRODPLAN111213[[#This Row],[Porduction Groupe]]</f>
        <v>0</v>
      </c>
    </row>
    <row r="131" spans="2:18" hidden="1">
      <c r="B131" s="2">
        <v>201912</v>
      </c>
      <c r="C131" s="4" t="s">
        <v>60</v>
      </c>
      <c r="D131" s="22" t="s">
        <v>33</v>
      </c>
      <c r="E131" s="27" t="s">
        <v>165</v>
      </c>
      <c r="F131" s="4" t="s">
        <v>89</v>
      </c>
      <c r="G131" s="17">
        <v>5760</v>
      </c>
      <c r="H131" s="17">
        <f>PRODPLAN111213[[#This Row],[Production Jour ]]/3</f>
        <v>1920</v>
      </c>
      <c r="I131" s="17" t="s">
        <v>20</v>
      </c>
      <c r="J131" s="18">
        <v>3</v>
      </c>
      <c r="K131" s="18"/>
      <c r="L131" s="45"/>
      <c r="M131" s="45"/>
      <c r="P131" s="45"/>
      <c r="Q131" s="45"/>
      <c r="R131" s="19">
        <f>SUM(PRODPLAN111213[[#This Row],[V]:[J]])*PRODPLAN111213[[#This Row],[Porduction Groupe]]</f>
        <v>0</v>
      </c>
    </row>
    <row r="132" spans="2:18" hidden="1">
      <c r="B132" s="2">
        <v>201912</v>
      </c>
      <c r="C132" s="4" t="s">
        <v>60</v>
      </c>
      <c r="D132" s="22" t="s">
        <v>33</v>
      </c>
      <c r="E132" s="27" t="s">
        <v>165</v>
      </c>
      <c r="F132" s="4" t="s">
        <v>89</v>
      </c>
      <c r="G132" s="17">
        <v>5760</v>
      </c>
      <c r="H132" s="17">
        <f>PRODPLAN111213[[#This Row],[Production Jour ]]/3</f>
        <v>1920</v>
      </c>
      <c r="I132" s="17" t="s">
        <v>42</v>
      </c>
      <c r="J132" s="18">
        <v>3</v>
      </c>
      <c r="K132" s="18"/>
      <c r="L132" s="45"/>
      <c r="M132" s="45"/>
      <c r="P132" s="45"/>
      <c r="Q132" s="45"/>
      <c r="R132" s="19">
        <f>SUM(PRODPLAN111213[[#This Row],[V]:[J]])*PRODPLAN111213[[#This Row],[Porduction Groupe]]</f>
        <v>0</v>
      </c>
    </row>
    <row r="133" spans="2:18" hidden="1">
      <c r="B133" s="2">
        <v>201912</v>
      </c>
      <c r="C133" s="4" t="s">
        <v>60</v>
      </c>
      <c r="D133" s="22" t="s">
        <v>33</v>
      </c>
      <c r="E133" s="27" t="s">
        <v>165</v>
      </c>
      <c r="F133" s="4" t="s">
        <v>89</v>
      </c>
      <c r="G133" s="17">
        <v>5760</v>
      </c>
      <c r="H133" s="17">
        <f>PRODPLAN111213[[#This Row],[Production Jour ]]/3</f>
        <v>1920</v>
      </c>
      <c r="I133" s="17" t="s">
        <v>56</v>
      </c>
      <c r="J133" s="18">
        <v>3</v>
      </c>
      <c r="K133" s="18"/>
      <c r="L133" s="45"/>
      <c r="M133" s="45"/>
      <c r="P133" s="45"/>
      <c r="Q133" s="45"/>
      <c r="R133" s="19">
        <f>SUM(PRODPLAN111213[[#This Row],[V]:[J]])*PRODPLAN111213[[#This Row],[Porduction Groupe]]</f>
        <v>0</v>
      </c>
    </row>
    <row r="134" spans="2:18" hidden="1">
      <c r="B134" s="2">
        <v>201912</v>
      </c>
      <c r="C134" s="4" t="s">
        <v>60</v>
      </c>
      <c r="D134" s="22" t="s">
        <v>33</v>
      </c>
      <c r="E134" s="27" t="s">
        <v>165</v>
      </c>
      <c r="F134" s="4" t="s">
        <v>89</v>
      </c>
      <c r="G134" s="17">
        <v>5760</v>
      </c>
      <c r="H134" s="17">
        <f>PRODPLAN111213[[#This Row],[Production Jour ]]/3</f>
        <v>1920</v>
      </c>
      <c r="I134" s="17" t="s">
        <v>47</v>
      </c>
      <c r="J134" s="18">
        <v>3</v>
      </c>
      <c r="K134" s="18"/>
      <c r="L134" s="45"/>
      <c r="M134" s="45"/>
      <c r="P134" s="45"/>
      <c r="Q134" s="45"/>
      <c r="R134" s="19">
        <f>SUM(PRODPLAN111213[[#This Row],[V]:[J]])*PRODPLAN111213[[#This Row],[Porduction Groupe]]</f>
        <v>0</v>
      </c>
    </row>
    <row r="135" spans="2:18" hidden="1">
      <c r="B135" s="2">
        <v>201912</v>
      </c>
      <c r="C135" s="4" t="s">
        <v>60</v>
      </c>
      <c r="D135" s="22" t="s">
        <v>33</v>
      </c>
      <c r="E135" s="27" t="s">
        <v>165</v>
      </c>
      <c r="F135" s="4" t="s">
        <v>89</v>
      </c>
      <c r="G135" s="38">
        <v>5000</v>
      </c>
      <c r="H135" s="17">
        <f>PRODPLAN111213[[#This Row],[Production Jour ]]/3</f>
        <v>1666.6666666666667</v>
      </c>
      <c r="I135" s="38" t="s">
        <v>93</v>
      </c>
      <c r="J135" s="37">
        <v>3</v>
      </c>
      <c r="K135" s="37"/>
      <c r="L135" s="47"/>
      <c r="M135" s="47"/>
      <c r="N135" s="47"/>
      <c r="O135" s="47"/>
      <c r="P135" s="47"/>
      <c r="Q135" s="47"/>
      <c r="R135" s="42">
        <f>SUM(PRODPLAN111213[[#This Row],[V]:[J]])*PRODPLAN111213[[#This Row],[Porduction Groupe]]</f>
        <v>0</v>
      </c>
    </row>
    <row r="136" spans="2:18">
      <c r="B136" s="2">
        <v>201912</v>
      </c>
      <c r="C136" s="4" t="s">
        <v>60</v>
      </c>
      <c r="D136" s="22" t="s">
        <v>33</v>
      </c>
      <c r="E136" s="27" t="s">
        <v>165</v>
      </c>
      <c r="F136" s="4" t="s">
        <v>153</v>
      </c>
      <c r="G136" s="17">
        <v>2200</v>
      </c>
      <c r="H136" s="17">
        <f>PRODPLAN111213[[#This Row],[Production Jour ]]/3</f>
        <v>733.33333333333337</v>
      </c>
      <c r="I136" s="17" t="s">
        <v>90</v>
      </c>
      <c r="J136" s="18">
        <v>3</v>
      </c>
      <c r="K136" s="18"/>
      <c r="L136" s="45"/>
      <c r="M136" s="45">
        <v>3</v>
      </c>
      <c r="N136" s="44">
        <v>3</v>
      </c>
      <c r="O136" s="44">
        <v>3</v>
      </c>
      <c r="P136" s="45">
        <v>3</v>
      </c>
      <c r="Q136" s="45">
        <v>3</v>
      </c>
      <c r="R136" s="19">
        <f>SUM(PRODPLAN111213[[#This Row],[V]:[J]])*PRODPLAN111213[[#This Row],[Porduction Groupe]]</f>
        <v>11000</v>
      </c>
    </row>
    <row r="137" spans="2:18" hidden="1">
      <c r="B137" s="2">
        <v>201912</v>
      </c>
      <c r="C137" s="4" t="s">
        <v>60</v>
      </c>
      <c r="D137" s="22" t="s">
        <v>33</v>
      </c>
      <c r="E137" s="27" t="s">
        <v>165</v>
      </c>
      <c r="F137" s="4" t="s">
        <v>91</v>
      </c>
      <c r="G137" s="17">
        <v>2200</v>
      </c>
      <c r="H137" s="17">
        <f>PRODPLAN111213[[#This Row],[Production Jour ]]/3</f>
        <v>733.33333333333337</v>
      </c>
      <c r="I137" s="17" t="s">
        <v>92</v>
      </c>
      <c r="J137" s="18">
        <v>3</v>
      </c>
      <c r="K137" s="18"/>
      <c r="L137" s="45"/>
      <c r="M137" s="45"/>
      <c r="P137" s="45"/>
      <c r="Q137" s="45"/>
      <c r="R137" s="19">
        <f>SUM(PRODPLAN111213[[#This Row],[V]:[J]])*PRODPLAN111213[[#This Row],[Porduction Groupe]]</f>
        <v>0</v>
      </c>
    </row>
    <row r="138" spans="2:18" hidden="1">
      <c r="B138" s="2">
        <v>201912</v>
      </c>
      <c r="C138" s="4" t="s">
        <v>60</v>
      </c>
      <c r="D138" s="22" t="s">
        <v>33</v>
      </c>
      <c r="E138" s="27" t="s">
        <v>165</v>
      </c>
      <c r="F138" s="4" t="s">
        <v>91</v>
      </c>
      <c r="G138" s="17">
        <v>4400</v>
      </c>
      <c r="H138" s="17">
        <f>PRODPLAN111213[[#This Row],[Production Jour ]]/3</f>
        <v>1466.6666666666667</v>
      </c>
      <c r="I138" s="17" t="s">
        <v>93</v>
      </c>
      <c r="J138" s="18">
        <v>3</v>
      </c>
      <c r="K138" s="18"/>
      <c r="L138" s="45"/>
      <c r="M138" s="45"/>
      <c r="P138" s="45"/>
      <c r="Q138" s="45"/>
      <c r="R138" s="19">
        <f>SUM(PRODPLAN111213[[#This Row],[V]:[J]])*PRODPLAN111213[[#This Row],[Porduction Groupe]]</f>
        <v>0</v>
      </c>
    </row>
    <row r="139" spans="2:18">
      <c r="B139" s="2">
        <v>201912</v>
      </c>
      <c r="C139" s="4" t="s">
        <v>60</v>
      </c>
      <c r="D139" s="22" t="s">
        <v>33</v>
      </c>
      <c r="E139" s="28" t="s">
        <v>166</v>
      </c>
      <c r="F139" s="4" t="s">
        <v>89</v>
      </c>
      <c r="G139" s="17">
        <v>5000</v>
      </c>
      <c r="H139" s="17">
        <f>PRODPLAN111213[[#This Row],[Production Jour ]]/3</f>
        <v>1666.6666666666667</v>
      </c>
      <c r="I139" s="17" t="s">
        <v>55</v>
      </c>
      <c r="J139" s="18">
        <v>3</v>
      </c>
      <c r="K139" s="18"/>
      <c r="L139" s="45"/>
      <c r="M139" s="45">
        <v>3</v>
      </c>
      <c r="N139" s="44">
        <v>3</v>
      </c>
      <c r="O139" s="44">
        <v>3</v>
      </c>
      <c r="P139" s="45">
        <v>3</v>
      </c>
      <c r="Q139" s="45">
        <v>3</v>
      </c>
      <c r="R139" s="19">
        <f>SUM(PRODPLAN111213[[#This Row],[V]:[J]])*PRODPLAN111213[[#This Row],[Porduction Groupe]]</f>
        <v>25000</v>
      </c>
    </row>
    <row r="140" spans="2:18" hidden="1">
      <c r="B140" s="2">
        <v>201912</v>
      </c>
      <c r="C140" s="4" t="s">
        <v>60</v>
      </c>
      <c r="D140" s="22" t="s">
        <v>33</v>
      </c>
      <c r="E140" s="28" t="s">
        <v>166</v>
      </c>
      <c r="F140" s="4" t="s">
        <v>89</v>
      </c>
      <c r="G140" s="17">
        <v>5000</v>
      </c>
      <c r="H140" s="17">
        <f>PRODPLAN111213[[#This Row],[Production Jour ]]/3</f>
        <v>1666.6666666666667</v>
      </c>
      <c r="I140" s="17" t="s">
        <v>40</v>
      </c>
      <c r="J140" s="18">
        <v>3</v>
      </c>
      <c r="K140" s="18"/>
      <c r="L140" s="45"/>
      <c r="M140" s="49"/>
      <c r="N140" s="49"/>
      <c r="O140" s="49"/>
      <c r="P140" s="49"/>
      <c r="Q140" s="49"/>
      <c r="R140" s="19">
        <f>SUM(PRODPLAN111213[[#This Row],[V]:[J]])*PRODPLAN111213[[#This Row],[Porduction Groupe]]</f>
        <v>0</v>
      </c>
    </row>
    <row r="141" spans="2:18" hidden="1">
      <c r="B141" s="2">
        <v>201912</v>
      </c>
      <c r="C141" s="4" t="s">
        <v>60</v>
      </c>
      <c r="D141" s="22" t="s">
        <v>33</v>
      </c>
      <c r="E141" s="28" t="s">
        <v>166</v>
      </c>
      <c r="F141" s="4" t="s">
        <v>89</v>
      </c>
      <c r="G141" s="17">
        <v>5000</v>
      </c>
      <c r="H141" s="17">
        <f>PRODPLAN111213[[#This Row],[Production Jour ]]/3</f>
        <v>1666.6666666666667</v>
      </c>
      <c r="I141" s="17" t="s">
        <v>20</v>
      </c>
      <c r="J141" s="18">
        <v>3</v>
      </c>
      <c r="K141" s="18"/>
      <c r="L141" s="45"/>
      <c r="M141" s="45"/>
      <c r="P141" s="45"/>
      <c r="Q141" s="45"/>
      <c r="R141" s="19">
        <f>SUM(PRODPLAN111213[[#This Row],[V]:[J]])*PRODPLAN111213[[#This Row],[Porduction Groupe]]</f>
        <v>0</v>
      </c>
    </row>
    <row r="142" spans="2:18" hidden="1">
      <c r="B142" s="2">
        <v>201912</v>
      </c>
      <c r="C142" s="4" t="s">
        <v>60</v>
      </c>
      <c r="D142" s="22" t="s">
        <v>33</v>
      </c>
      <c r="E142" s="28" t="s">
        <v>166</v>
      </c>
      <c r="F142" s="4" t="s">
        <v>89</v>
      </c>
      <c r="G142" s="17">
        <v>5000</v>
      </c>
      <c r="H142" s="17">
        <f>PRODPLAN111213[[#This Row],[Production Jour ]]/3</f>
        <v>1666.6666666666667</v>
      </c>
      <c r="I142" s="17" t="s">
        <v>42</v>
      </c>
      <c r="J142" s="18">
        <v>3</v>
      </c>
      <c r="K142" s="18"/>
      <c r="L142" s="45"/>
      <c r="M142" s="45"/>
      <c r="P142" s="45"/>
      <c r="Q142" s="45"/>
      <c r="R142" s="19">
        <f>SUM(PRODPLAN111213[[#This Row],[V]:[J]])*PRODPLAN111213[[#This Row],[Porduction Groupe]]</f>
        <v>0</v>
      </c>
    </row>
    <row r="143" spans="2:18" hidden="1">
      <c r="B143" s="2">
        <v>201912</v>
      </c>
      <c r="C143" s="4" t="s">
        <v>60</v>
      </c>
      <c r="D143" s="22" t="s">
        <v>33</v>
      </c>
      <c r="E143" s="28" t="s">
        <v>166</v>
      </c>
      <c r="F143" s="4" t="s">
        <v>89</v>
      </c>
      <c r="G143" s="17">
        <v>5000</v>
      </c>
      <c r="H143" s="17">
        <f>PRODPLAN111213[[#This Row],[Production Jour ]]/3</f>
        <v>1666.6666666666667</v>
      </c>
      <c r="I143" s="17" t="s">
        <v>56</v>
      </c>
      <c r="J143" s="18">
        <v>3</v>
      </c>
      <c r="K143" s="18"/>
      <c r="L143" s="45"/>
      <c r="M143" s="45"/>
      <c r="P143" s="45"/>
      <c r="Q143" s="45"/>
      <c r="R143" s="19">
        <f>SUM(PRODPLAN111213[[#This Row],[V]:[J]])*PRODPLAN111213[[#This Row],[Porduction Groupe]]</f>
        <v>0</v>
      </c>
    </row>
    <row r="144" spans="2:18" hidden="1">
      <c r="B144" s="2">
        <v>201912</v>
      </c>
      <c r="C144" s="4" t="s">
        <v>60</v>
      </c>
      <c r="D144" s="22" t="s">
        <v>33</v>
      </c>
      <c r="E144" s="28" t="s">
        <v>166</v>
      </c>
      <c r="F144" s="4" t="s">
        <v>89</v>
      </c>
      <c r="G144" s="17">
        <v>5000</v>
      </c>
      <c r="H144" s="17">
        <f>PRODPLAN111213[[#This Row],[Production Jour ]]/3</f>
        <v>1666.6666666666667</v>
      </c>
      <c r="I144" s="17" t="s">
        <v>47</v>
      </c>
      <c r="J144" s="18">
        <v>3</v>
      </c>
      <c r="K144" s="18"/>
      <c r="L144" s="45"/>
      <c r="M144" s="47"/>
      <c r="N144" s="47"/>
      <c r="O144" s="47"/>
      <c r="P144" s="47"/>
      <c r="Q144" s="47"/>
      <c r="R144" s="19">
        <f>SUM(PRODPLAN111213[[#This Row],[V]:[J]])*PRODPLAN111213[[#This Row],[Porduction Groupe]]</f>
        <v>0</v>
      </c>
    </row>
    <row r="145" spans="2:18" hidden="1">
      <c r="B145" s="2">
        <v>201912</v>
      </c>
      <c r="C145" s="4" t="s">
        <v>60</v>
      </c>
      <c r="D145" s="22" t="s">
        <v>33</v>
      </c>
      <c r="E145" s="28" t="s">
        <v>166</v>
      </c>
      <c r="F145" s="22" t="s">
        <v>58</v>
      </c>
      <c r="G145" s="17">
        <v>5880</v>
      </c>
      <c r="H145" s="17">
        <f>PRODPLAN111213[[#This Row],[Production Jour ]]/3</f>
        <v>1960</v>
      </c>
      <c r="I145" s="17" t="s">
        <v>59</v>
      </c>
      <c r="J145" s="18">
        <v>3</v>
      </c>
      <c r="K145" s="18"/>
      <c r="L145" s="45"/>
      <c r="M145" s="45"/>
      <c r="P145" s="45"/>
      <c r="Q145" s="45"/>
      <c r="R145" s="19">
        <f>SUM(PRODPLAN111213[[#This Row],[V]:[J]])*PRODPLAN111213[[#This Row],[Porduction Groupe]]</f>
        <v>0</v>
      </c>
    </row>
    <row r="146" spans="2:18" hidden="1">
      <c r="B146" s="2">
        <v>201912</v>
      </c>
      <c r="C146" s="4" t="s">
        <v>60</v>
      </c>
      <c r="D146" s="22" t="s">
        <v>33</v>
      </c>
      <c r="E146" s="28" t="s">
        <v>166</v>
      </c>
      <c r="F146" s="22" t="s">
        <v>45</v>
      </c>
      <c r="G146" s="17">
        <v>3700</v>
      </c>
      <c r="H146" s="17">
        <f>PRODPLAN111213[[#This Row],[Production Jour ]]/3</f>
        <v>1233.3333333333333</v>
      </c>
      <c r="I146" s="17" t="s">
        <v>59</v>
      </c>
      <c r="J146" s="18">
        <v>3</v>
      </c>
      <c r="K146" s="18"/>
      <c r="L146" s="45"/>
      <c r="M146" s="45"/>
      <c r="P146" s="45"/>
      <c r="Q146" s="45"/>
      <c r="R146" s="19">
        <f>SUM(PRODPLAN111213[[#This Row],[V]:[J]])*PRODPLAN111213[[#This Row],[Porduction Groupe]]</f>
        <v>0</v>
      </c>
    </row>
    <row r="147" spans="2:18" hidden="1">
      <c r="B147" s="2">
        <v>201912</v>
      </c>
      <c r="C147" s="4" t="s">
        <v>60</v>
      </c>
      <c r="D147" s="22" t="s">
        <v>33</v>
      </c>
      <c r="E147" s="28" t="s">
        <v>166</v>
      </c>
      <c r="F147" s="22" t="s">
        <v>45</v>
      </c>
      <c r="G147" s="17">
        <v>5880</v>
      </c>
      <c r="H147" s="17">
        <f>PRODPLAN111213[[#This Row],[Production Jour ]]/3</f>
        <v>1960</v>
      </c>
      <c r="I147" s="17" t="s">
        <v>40</v>
      </c>
      <c r="J147" s="18">
        <v>3</v>
      </c>
      <c r="K147" s="18"/>
      <c r="L147" s="45"/>
      <c r="M147" s="45"/>
      <c r="P147" s="45"/>
      <c r="Q147" s="45"/>
      <c r="R147" s="19">
        <f>SUM(PRODPLAN111213[[#This Row],[V]:[J]])*PRODPLAN111213[[#This Row],[Porduction Groupe]]</f>
        <v>0</v>
      </c>
    </row>
    <row r="148" spans="2:18" hidden="1">
      <c r="B148" s="2">
        <v>201912</v>
      </c>
      <c r="C148" s="4" t="s">
        <v>60</v>
      </c>
      <c r="D148" s="22" t="s">
        <v>33</v>
      </c>
      <c r="E148" s="28" t="s">
        <v>166</v>
      </c>
      <c r="F148" s="22" t="s">
        <v>45</v>
      </c>
      <c r="G148" s="17">
        <v>5880</v>
      </c>
      <c r="H148" s="17">
        <f>PRODPLAN111213[[#This Row],[Production Jour ]]/3</f>
        <v>1960</v>
      </c>
      <c r="I148" s="17" t="s">
        <v>20</v>
      </c>
      <c r="J148" s="18">
        <v>3</v>
      </c>
      <c r="K148" s="18"/>
      <c r="L148" s="45"/>
      <c r="M148" s="45"/>
      <c r="P148" s="45"/>
      <c r="Q148" s="45"/>
      <c r="R148" s="19">
        <f>SUM(PRODPLAN111213[[#This Row],[V]:[J]])*PRODPLAN111213[[#This Row],[Porduction Groupe]]</f>
        <v>0</v>
      </c>
    </row>
    <row r="149" spans="2:18" hidden="1">
      <c r="B149" s="2">
        <v>201912</v>
      </c>
      <c r="C149" s="4" t="s">
        <v>60</v>
      </c>
      <c r="D149" s="22" t="s">
        <v>33</v>
      </c>
      <c r="E149" s="28" t="s">
        <v>166</v>
      </c>
      <c r="F149" s="22" t="s">
        <v>45</v>
      </c>
      <c r="G149" s="17">
        <v>5880</v>
      </c>
      <c r="H149" s="17">
        <f>PRODPLAN111213[[#This Row],[Production Jour ]]/3</f>
        <v>1960</v>
      </c>
      <c r="I149" s="17" t="s">
        <v>46</v>
      </c>
      <c r="J149" s="18">
        <v>3</v>
      </c>
      <c r="K149" s="18"/>
      <c r="L149" s="45"/>
      <c r="M149" s="45"/>
      <c r="P149" s="45"/>
      <c r="Q149" s="45"/>
      <c r="R149" s="19">
        <f>SUM(PRODPLAN111213[[#This Row],[V]:[J]])*PRODPLAN111213[[#This Row],[Porduction Groupe]]</f>
        <v>0</v>
      </c>
    </row>
    <row r="150" spans="2:18" hidden="1">
      <c r="B150" s="2">
        <v>201912</v>
      </c>
      <c r="C150" s="4" t="s">
        <v>60</v>
      </c>
      <c r="D150" s="22" t="s">
        <v>33</v>
      </c>
      <c r="E150" s="28" t="s">
        <v>166</v>
      </c>
      <c r="F150" s="22" t="s">
        <v>45</v>
      </c>
      <c r="G150" s="17">
        <v>5880</v>
      </c>
      <c r="H150" s="17">
        <f>PRODPLAN111213[[#This Row],[Production Jour ]]/3</f>
        <v>1960</v>
      </c>
      <c r="I150" s="17" t="s">
        <v>42</v>
      </c>
      <c r="J150" s="18">
        <v>3</v>
      </c>
      <c r="K150" s="18"/>
      <c r="L150" s="45"/>
      <c r="M150" s="45"/>
      <c r="P150" s="45"/>
      <c r="Q150" s="45"/>
      <c r="R150" s="19">
        <f>SUM(PRODPLAN111213[[#This Row],[V]:[J]])*PRODPLAN111213[[#This Row],[Porduction Groupe]]</f>
        <v>0</v>
      </c>
    </row>
    <row r="151" spans="2:18" hidden="1">
      <c r="B151" s="2">
        <v>201912</v>
      </c>
      <c r="C151" s="4" t="s">
        <v>60</v>
      </c>
      <c r="D151" s="22" t="s">
        <v>33</v>
      </c>
      <c r="E151" s="28" t="s">
        <v>166</v>
      </c>
      <c r="F151" s="22" t="s">
        <v>45</v>
      </c>
      <c r="G151" s="17">
        <v>5880</v>
      </c>
      <c r="H151" s="17">
        <f>PRODPLAN111213[[#This Row],[Production Jour ]]/3</f>
        <v>1960</v>
      </c>
      <c r="I151" s="17" t="s">
        <v>47</v>
      </c>
      <c r="J151" s="18">
        <v>3</v>
      </c>
      <c r="K151" s="18"/>
      <c r="L151" s="45"/>
      <c r="M151" s="45"/>
      <c r="P151" s="45"/>
      <c r="Q151" s="45"/>
      <c r="R151" s="19">
        <f>SUM(PRODPLAN111213[[#This Row],[V]:[J]])*PRODPLAN111213[[#This Row],[Porduction Groupe]]</f>
        <v>0</v>
      </c>
    </row>
    <row r="152" spans="2:18" hidden="1">
      <c r="B152" s="2">
        <v>201912</v>
      </c>
      <c r="C152" s="4" t="s">
        <v>60</v>
      </c>
      <c r="D152" s="22" t="s">
        <v>33</v>
      </c>
      <c r="E152" s="28" t="s">
        <v>166</v>
      </c>
      <c r="F152" s="22" t="s">
        <v>45</v>
      </c>
      <c r="G152" s="17">
        <v>5880</v>
      </c>
      <c r="H152" s="17">
        <f>PRODPLAN111213[[#This Row],[Production Jour ]]/3</f>
        <v>1960</v>
      </c>
      <c r="I152" s="17" t="s">
        <v>48</v>
      </c>
      <c r="J152" s="18">
        <v>3</v>
      </c>
      <c r="K152" s="18"/>
      <c r="L152" s="45"/>
      <c r="M152" s="45"/>
      <c r="P152" s="45"/>
      <c r="Q152" s="45"/>
      <c r="R152" s="19">
        <f>SUM(PRODPLAN111213[[#This Row],[V]:[J]])*PRODPLAN111213[[#This Row],[Porduction Groupe]]</f>
        <v>0</v>
      </c>
    </row>
    <row r="153" spans="2:18" hidden="1">
      <c r="B153" s="2">
        <v>201912</v>
      </c>
      <c r="C153" s="4" t="s">
        <v>60</v>
      </c>
      <c r="D153" s="22" t="s">
        <v>33</v>
      </c>
      <c r="E153" s="28" t="s">
        <v>94</v>
      </c>
      <c r="F153" s="22" t="s">
        <v>95</v>
      </c>
      <c r="G153" s="17">
        <v>5880</v>
      </c>
      <c r="H153" s="17">
        <f>PRODPLAN111213[[#This Row],[Production Jour ]]/3</f>
        <v>1960</v>
      </c>
      <c r="I153" s="17" t="s">
        <v>96</v>
      </c>
      <c r="J153" s="18">
        <v>3</v>
      </c>
      <c r="K153" s="18"/>
      <c r="L153" s="45"/>
      <c r="M153" s="45"/>
      <c r="P153" s="45"/>
      <c r="Q153" s="45"/>
      <c r="R153" s="19">
        <f>SUM(PRODPLAN111213[[#This Row],[V]:[J]])*PRODPLAN111213[[#This Row],[Porduction Groupe]]</f>
        <v>0</v>
      </c>
    </row>
    <row r="154" spans="2:18" hidden="1">
      <c r="B154" s="2">
        <v>201912</v>
      </c>
      <c r="C154" s="4" t="s">
        <v>60</v>
      </c>
      <c r="D154" s="22" t="s">
        <v>33</v>
      </c>
      <c r="E154" s="28" t="s">
        <v>94</v>
      </c>
      <c r="F154" s="22" t="s">
        <v>95</v>
      </c>
      <c r="G154" s="17">
        <v>5880</v>
      </c>
      <c r="H154" s="17">
        <f>PRODPLAN111213[[#This Row],[Production Jour ]]/3</f>
        <v>1960</v>
      </c>
      <c r="I154" s="17" t="s">
        <v>97</v>
      </c>
      <c r="J154" s="18">
        <v>3</v>
      </c>
      <c r="K154" s="18"/>
      <c r="L154" s="45"/>
      <c r="M154" s="45"/>
      <c r="P154" s="45"/>
      <c r="Q154" s="45"/>
      <c r="R154" s="19">
        <f>SUM(PRODPLAN111213[[#This Row],[V]:[J]])*PRODPLAN111213[[#This Row],[Porduction Groupe]]</f>
        <v>0</v>
      </c>
    </row>
    <row r="155" spans="2:18" hidden="1">
      <c r="B155" s="2">
        <v>201912</v>
      </c>
      <c r="C155" s="4" t="s">
        <v>60</v>
      </c>
      <c r="D155" s="22" t="s">
        <v>33</v>
      </c>
      <c r="E155" s="28" t="s">
        <v>94</v>
      </c>
      <c r="F155" s="22" t="s">
        <v>95</v>
      </c>
      <c r="G155" s="17">
        <v>5880</v>
      </c>
      <c r="H155" s="17">
        <f>PRODPLAN111213[[#This Row],[Production Jour ]]/3</f>
        <v>1960</v>
      </c>
      <c r="I155" s="17" t="s">
        <v>98</v>
      </c>
      <c r="J155" s="18">
        <v>3</v>
      </c>
      <c r="K155" s="18"/>
      <c r="L155" s="45"/>
      <c r="M155" s="45"/>
      <c r="P155" s="45"/>
      <c r="Q155" s="45"/>
      <c r="R155" s="19">
        <f>SUM(PRODPLAN111213[[#This Row],[V]:[J]])*PRODPLAN111213[[#This Row],[Porduction Groupe]]</f>
        <v>0</v>
      </c>
    </row>
    <row r="156" spans="2:18" s="4" customFormat="1" hidden="1">
      <c r="B156" s="2">
        <v>201912</v>
      </c>
      <c r="C156" s="4" t="s">
        <v>60</v>
      </c>
      <c r="D156" s="22" t="s">
        <v>33</v>
      </c>
      <c r="E156" s="21" t="s">
        <v>99</v>
      </c>
      <c r="F156" s="4" t="s">
        <v>51</v>
      </c>
      <c r="G156" s="17">
        <v>5760</v>
      </c>
      <c r="H156" s="17">
        <f>PRODPLAN111213[[#This Row],[Production Jour ]]/3</f>
        <v>1920</v>
      </c>
      <c r="I156" s="17" t="s">
        <v>100</v>
      </c>
      <c r="J156" s="18">
        <v>0</v>
      </c>
      <c r="K156" s="18"/>
      <c r="L156" s="45"/>
      <c r="M156" s="45"/>
      <c r="N156" s="44"/>
      <c r="O156" s="44"/>
      <c r="P156" s="45"/>
      <c r="Q156" s="45"/>
      <c r="R156" s="19">
        <f>SUM(PRODPLAN111213[[#This Row],[V]:[J]])*PRODPLAN111213[[#This Row],[Porduction Groupe]]</f>
        <v>0</v>
      </c>
    </row>
    <row r="157" spans="2:18" hidden="1">
      <c r="B157" s="2">
        <v>201912</v>
      </c>
      <c r="C157" s="4" t="s">
        <v>60</v>
      </c>
      <c r="D157" s="22" t="s">
        <v>33</v>
      </c>
      <c r="E157" s="21" t="s">
        <v>99</v>
      </c>
      <c r="F157" s="4" t="s">
        <v>51</v>
      </c>
      <c r="G157" s="17">
        <v>3000</v>
      </c>
      <c r="H157" s="17">
        <f>PRODPLAN111213[[#This Row],[Production Jour ]]/3</f>
        <v>1000</v>
      </c>
      <c r="I157" s="4" t="s">
        <v>40</v>
      </c>
      <c r="J157" s="18">
        <v>0</v>
      </c>
      <c r="K157" s="18"/>
      <c r="L157" s="45"/>
      <c r="M157" s="45"/>
      <c r="P157" s="45"/>
      <c r="Q157" s="45"/>
      <c r="R157" s="19">
        <f>SUM(PRODPLAN111213[[#This Row],[V]:[J]])*PRODPLAN111213[[#This Row],[Porduction Groupe]]</f>
        <v>0</v>
      </c>
    </row>
    <row r="158" spans="2:18" hidden="1">
      <c r="B158" s="2">
        <v>201912</v>
      </c>
      <c r="C158" s="4" t="s">
        <v>60</v>
      </c>
      <c r="D158" s="22" t="s">
        <v>33</v>
      </c>
      <c r="E158" s="21" t="s">
        <v>99</v>
      </c>
      <c r="F158" s="4" t="s">
        <v>51</v>
      </c>
      <c r="G158" s="17">
        <v>4500</v>
      </c>
      <c r="H158" s="17">
        <f>PRODPLAN111213[[#This Row],[Production Jour ]]/3</f>
        <v>1500</v>
      </c>
      <c r="I158" s="4" t="s">
        <v>20</v>
      </c>
      <c r="J158" s="18">
        <v>0</v>
      </c>
      <c r="K158" s="18"/>
      <c r="L158" s="45"/>
      <c r="M158" s="45"/>
      <c r="P158" s="45"/>
      <c r="Q158" s="45"/>
      <c r="R158" s="19">
        <f>SUM(PRODPLAN111213[[#This Row],[V]:[J]])*PRODPLAN111213[[#This Row],[Porduction Groupe]]</f>
        <v>0</v>
      </c>
    </row>
    <row r="159" spans="2:18" hidden="1">
      <c r="B159" s="2">
        <v>201912</v>
      </c>
      <c r="C159" s="4" t="s">
        <v>60</v>
      </c>
      <c r="D159" s="22" t="s">
        <v>33</v>
      </c>
      <c r="E159" s="21" t="s">
        <v>99</v>
      </c>
      <c r="F159" s="4" t="s">
        <v>51</v>
      </c>
      <c r="G159" s="17">
        <v>5760</v>
      </c>
      <c r="H159" s="17">
        <f>PRODPLAN111213[[#This Row],[Production Jour ]]/3</f>
        <v>1920</v>
      </c>
      <c r="I159" s="4" t="s">
        <v>42</v>
      </c>
      <c r="J159" s="18">
        <v>0</v>
      </c>
      <c r="K159" s="18"/>
      <c r="L159" s="45"/>
      <c r="M159" s="45"/>
      <c r="P159" s="45"/>
      <c r="Q159" s="45"/>
      <c r="R159" s="19">
        <f>SUM(PRODPLAN111213[[#This Row],[V]:[J]])*PRODPLAN111213[[#This Row],[Porduction Groupe]]</f>
        <v>0</v>
      </c>
    </row>
    <row r="160" spans="2:18" hidden="1">
      <c r="B160" s="2">
        <v>201912</v>
      </c>
      <c r="C160" s="4" t="s">
        <v>60</v>
      </c>
      <c r="D160" s="22" t="s">
        <v>33</v>
      </c>
      <c r="E160" s="21" t="s">
        <v>99</v>
      </c>
      <c r="F160" s="4" t="s">
        <v>51</v>
      </c>
      <c r="G160" s="17">
        <v>5760</v>
      </c>
      <c r="H160" s="17">
        <f>PRODPLAN111213[[#This Row],[Production Jour ]]/3</f>
        <v>1920</v>
      </c>
      <c r="I160" s="4" t="s">
        <v>56</v>
      </c>
      <c r="J160" s="18">
        <v>0</v>
      </c>
      <c r="K160" s="18"/>
      <c r="L160" s="45"/>
      <c r="M160" s="45"/>
      <c r="P160" s="45"/>
      <c r="Q160" s="45"/>
      <c r="R160" s="19">
        <f>SUM(PRODPLAN111213[[#This Row],[V]:[J]])*PRODPLAN111213[[#This Row],[Porduction Groupe]]</f>
        <v>0</v>
      </c>
    </row>
    <row r="161" spans="2:18" hidden="1">
      <c r="B161" s="2">
        <v>201912</v>
      </c>
      <c r="C161" s="4" t="s">
        <v>60</v>
      </c>
      <c r="D161" s="22" t="s">
        <v>33</v>
      </c>
      <c r="E161" s="21" t="s">
        <v>99</v>
      </c>
      <c r="F161" s="4" t="s">
        <v>51</v>
      </c>
      <c r="G161" s="17">
        <v>5760</v>
      </c>
      <c r="H161" s="17">
        <f>PRODPLAN111213[[#This Row],[Production Jour ]]/3</f>
        <v>1920</v>
      </c>
      <c r="I161" s="4" t="s">
        <v>47</v>
      </c>
      <c r="J161" s="18">
        <v>0</v>
      </c>
      <c r="K161" s="18"/>
      <c r="L161" s="45"/>
      <c r="M161" s="45"/>
      <c r="P161" s="45"/>
      <c r="Q161" s="45"/>
      <c r="R161" s="19">
        <f>SUM(PRODPLAN111213[[#This Row],[V]:[J]])*PRODPLAN111213[[#This Row],[Porduction Groupe]]</f>
        <v>0</v>
      </c>
    </row>
    <row r="162" spans="2:18" hidden="1">
      <c r="B162" s="2">
        <v>201912</v>
      </c>
      <c r="C162" s="4" t="s">
        <v>60</v>
      </c>
      <c r="D162" s="22" t="s">
        <v>33</v>
      </c>
      <c r="E162" s="21" t="s">
        <v>99</v>
      </c>
      <c r="F162" s="4" t="s">
        <v>51</v>
      </c>
      <c r="G162" s="17">
        <v>5760</v>
      </c>
      <c r="H162" s="17">
        <f>PRODPLAN111213[[#This Row],[Production Jour ]]/3</f>
        <v>1920</v>
      </c>
      <c r="I162" s="4" t="s">
        <v>101</v>
      </c>
      <c r="J162" s="18">
        <v>0</v>
      </c>
      <c r="K162" s="18"/>
      <c r="L162" s="45"/>
      <c r="M162" s="45"/>
      <c r="P162" s="45"/>
      <c r="Q162" s="45"/>
      <c r="R162" s="19">
        <f>SUM(PRODPLAN111213[[#This Row],[V]:[J]])*PRODPLAN111213[[#This Row],[Porduction Groupe]]</f>
        <v>0</v>
      </c>
    </row>
    <row r="163" spans="2:18" hidden="1">
      <c r="B163" s="2">
        <v>201912</v>
      </c>
      <c r="C163" s="4" t="s">
        <v>60</v>
      </c>
      <c r="D163" s="22" t="s">
        <v>33</v>
      </c>
      <c r="E163" s="29" t="s">
        <v>102</v>
      </c>
      <c r="F163" s="4" t="s">
        <v>51</v>
      </c>
      <c r="G163" s="17">
        <v>5000</v>
      </c>
      <c r="H163" s="17">
        <f>PRODPLAN111213[[#This Row],[Production Jour ]]/3</f>
        <v>1666.6666666666667</v>
      </c>
      <c r="I163" s="4" t="s">
        <v>55</v>
      </c>
      <c r="J163" s="18">
        <v>3</v>
      </c>
      <c r="K163" s="18"/>
      <c r="L163" s="45"/>
      <c r="M163" s="47"/>
      <c r="N163" s="47"/>
      <c r="O163" s="47"/>
      <c r="P163" s="47"/>
      <c r="Q163" s="47"/>
      <c r="R163" s="19">
        <f>SUM(PRODPLAN111213[[#This Row],[V]:[J]])*PRODPLAN111213[[#This Row],[Porduction Groupe]]</f>
        <v>0</v>
      </c>
    </row>
    <row r="164" spans="2:18" hidden="1">
      <c r="B164" s="2">
        <v>201912</v>
      </c>
      <c r="C164" s="4" t="s">
        <v>60</v>
      </c>
      <c r="D164" s="22" t="s">
        <v>33</v>
      </c>
      <c r="E164" s="29" t="s">
        <v>103</v>
      </c>
      <c r="F164" s="4" t="s">
        <v>51</v>
      </c>
      <c r="G164" s="17">
        <v>5000</v>
      </c>
      <c r="H164" s="17">
        <f>PRODPLAN111213[[#This Row],[Production Jour ]]/3</f>
        <v>1666.6666666666667</v>
      </c>
      <c r="I164" s="4" t="s">
        <v>40</v>
      </c>
      <c r="J164" s="18">
        <v>3</v>
      </c>
      <c r="K164" s="18"/>
      <c r="L164" s="45"/>
      <c r="M164" s="45"/>
      <c r="P164" s="45"/>
      <c r="Q164" s="45"/>
      <c r="R164" s="19">
        <f>SUM(PRODPLAN111213[[#This Row],[V]:[J]])*PRODPLAN111213[[#This Row],[Porduction Groupe]]</f>
        <v>0</v>
      </c>
    </row>
    <row r="165" spans="2:18" hidden="1">
      <c r="B165" s="2">
        <v>201912</v>
      </c>
      <c r="C165" s="4" t="s">
        <v>60</v>
      </c>
      <c r="D165" s="22" t="s">
        <v>33</v>
      </c>
      <c r="E165" s="29" t="s">
        <v>103</v>
      </c>
      <c r="F165" s="4" t="s">
        <v>51</v>
      </c>
      <c r="G165" s="17">
        <v>5000</v>
      </c>
      <c r="H165" s="17">
        <f>PRODPLAN111213[[#This Row],[Production Jour ]]/3</f>
        <v>1666.6666666666667</v>
      </c>
      <c r="I165" s="4" t="s">
        <v>20</v>
      </c>
      <c r="J165" s="18">
        <v>3</v>
      </c>
      <c r="K165" s="18"/>
      <c r="L165" s="45"/>
      <c r="M165" s="45"/>
      <c r="P165" s="45"/>
      <c r="Q165" s="45"/>
      <c r="R165" s="19">
        <f>SUM(PRODPLAN111213[[#This Row],[V]:[J]])*PRODPLAN111213[[#This Row],[Porduction Groupe]]</f>
        <v>0</v>
      </c>
    </row>
    <row r="166" spans="2:18" hidden="1">
      <c r="B166" s="2">
        <v>201912</v>
      </c>
      <c r="C166" s="4" t="s">
        <v>60</v>
      </c>
      <c r="D166" s="22" t="s">
        <v>33</v>
      </c>
      <c r="E166" s="29" t="s">
        <v>102</v>
      </c>
      <c r="F166" s="4" t="s">
        <v>51</v>
      </c>
      <c r="G166" s="17">
        <v>5000</v>
      </c>
      <c r="H166" s="17">
        <f>PRODPLAN111213[[#This Row],[Production Jour ]]/3</f>
        <v>1666.6666666666667</v>
      </c>
      <c r="I166" s="4" t="s">
        <v>42</v>
      </c>
      <c r="J166" s="18">
        <v>3</v>
      </c>
      <c r="K166" s="18"/>
      <c r="L166" s="45"/>
      <c r="M166" s="45"/>
      <c r="P166" s="45"/>
      <c r="Q166" s="45"/>
      <c r="R166" s="19">
        <f>SUM(PRODPLAN111213[[#This Row],[V]:[J]])*PRODPLAN111213[[#This Row],[Porduction Groupe]]</f>
        <v>0</v>
      </c>
    </row>
    <row r="167" spans="2:18" hidden="1">
      <c r="B167" s="2">
        <v>201912</v>
      </c>
      <c r="C167" s="4" t="s">
        <v>60</v>
      </c>
      <c r="D167" s="22" t="s">
        <v>33</v>
      </c>
      <c r="E167" s="29" t="s">
        <v>102</v>
      </c>
      <c r="F167" s="4" t="s">
        <v>51</v>
      </c>
      <c r="G167" s="17">
        <v>5000</v>
      </c>
      <c r="H167" s="17">
        <f>PRODPLAN111213[[#This Row],[Production Jour ]]/3</f>
        <v>1666.6666666666667</v>
      </c>
      <c r="I167" s="4" t="s">
        <v>56</v>
      </c>
      <c r="J167" s="18">
        <v>3</v>
      </c>
      <c r="K167" s="18"/>
      <c r="L167" s="45"/>
      <c r="M167" s="45"/>
      <c r="O167" s="56"/>
      <c r="P167" s="56"/>
      <c r="Q167" s="56"/>
      <c r="R167" s="19">
        <f>SUM(PRODPLAN111213[[#This Row],[V]:[J]])*PRODPLAN111213[[#This Row],[Porduction Groupe]]</f>
        <v>0</v>
      </c>
    </row>
    <row r="168" spans="2:18">
      <c r="B168" s="2">
        <v>201912</v>
      </c>
      <c r="C168" s="4" t="s">
        <v>60</v>
      </c>
      <c r="D168" s="22" t="s">
        <v>33</v>
      </c>
      <c r="E168" s="29" t="s">
        <v>102</v>
      </c>
      <c r="F168" s="4" t="s">
        <v>51</v>
      </c>
      <c r="G168" s="17">
        <v>5000</v>
      </c>
      <c r="H168" s="17">
        <f>PRODPLAN111213[[#This Row],[Production Jour ]]/3</f>
        <v>1666.6666666666667</v>
      </c>
      <c r="I168" s="4" t="s">
        <v>47</v>
      </c>
      <c r="J168" s="18">
        <v>3</v>
      </c>
      <c r="K168" s="18"/>
      <c r="L168" s="45"/>
      <c r="M168" s="45"/>
      <c r="O168" s="44">
        <v>3</v>
      </c>
      <c r="P168" s="45">
        <v>3</v>
      </c>
      <c r="Q168" s="45">
        <v>3</v>
      </c>
      <c r="R168" s="19">
        <f>SUM(PRODPLAN111213[[#This Row],[V]:[J]])*PRODPLAN111213[[#This Row],[Porduction Groupe]]</f>
        <v>15000</v>
      </c>
    </row>
    <row r="169" spans="2:18" hidden="1">
      <c r="B169" s="2">
        <f>B168</f>
        <v>201912</v>
      </c>
      <c r="C169" s="4" t="str">
        <f t="shared" ref="C169:C170" si="0">C168</f>
        <v>SOBCO 2</v>
      </c>
      <c r="D169" s="22" t="str">
        <f t="shared" ref="D169:D170" si="1">D168</f>
        <v>Végécao</v>
      </c>
      <c r="E169" s="29" t="str">
        <f t="shared" ref="E169:E170" si="2">E168</f>
        <v> BOEHNKE 800 4</v>
      </c>
      <c r="F169" s="57" t="s">
        <v>50</v>
      </c>
      <c r="G169" s="17">
        <v>5000</v>
      </c>
      <c r="H169" s="17">
        <f>PRODPLAN111213[[#This Row],[Production Jour ]]/3</f>
        <v>1666.6666666666667</v>
      </c>
      <c r="I169" s="57" t="s">
        <v>36</v>
      </c>
      <c r="J169" s="37">
        <v>3</v>
      </c>
      <c r="K169" s="18"/>
      <c r="L169" s="56"/>
      <c r="M169" s="56"/>
      <c r="N169" s="56"/>
      <c r="O169" s="56"/>
      <c r="P169" s="56"/>
      <c r="Q169" s="56"/>
      <c r="R169" s="60">
        <f>SUM(PRODPLAN111213[[#This Row],[V]:[J]])*PRODPLAN111213[[#This Row],[Porduction Groupe]]</f>
        <v>0</v>
      </c>
    </row>
    <row r="170" spans="2:18">
      <c r="B170" s="2">
        <f t="shared" ref="B170" si="3">B169</f>
        <v>201912</v>
      </c>
      <c r="C170" s="4" t="str">
        <f t="shared" si="0"/>
        <v>SOBCO 2</v>
      </c>
      <c r="D170" s="22" t="str">
        <f t="shared" si="1"/>
        <v>Végécao</v>
      </c>
      <c r="E170" s="29" t="str">
        <f t="shared" si="2"/>
        <v> BOEHNKE 800 4</v>
      </c>
      <c r="F170" s="57" t="s">
        <v>50</v>
      </c>
      <c r="G170" s="58">
        <v>4200</v>
      </c>
      <c r="H170" s="59">
        <v>1400</v>
      </c>
      <c r="I170" s="40" t="s">
        <v>37</v>
      </c>
      <c r="J170" s="37"/>
      <c r="K170" s="18"/>
      <c r="L170" s="56"/>
      <c r="M170" s="56">
        <v>3</v>
      </c>
      <c r="N170" s="56">
        <v>3</v>
      </c>
      <c r="O170" s="56"/>
      <c r="P170" s="56"/>
      <c r="Q170" s="56"/>
      <c r="R170" s="60">
        <f>SUM(PRODPLAN111213[[#This Row],[V]:[J]])*PRODPLAN111213[[#This Row],[Porduction Groupe]]</f>
        <v>8400</v>
      </c>
    </row>
    <row r="171" spans="2:18" hidden="1">
      <c r="B171" s="2">
        <v>201912</v>
      </c>
      <c r="C171" s="4" t="s">
        <v>60</v>
      </c>
      <c r="D171" s="22" t="s">
        <v>33</v>
      </c>
      <c r="E171" s="27" t="s">
        <v>102</v>
      </c>
      <c r="F171" s="4" t="s">
        <v>58</v>
      </c>
      <c r="G171" s="17">
        <v>3200</v>
      </c>
      <c r="H171" s="17">
        <f>PRODPLAN111213[[#This Row],[Production Jour ]]/3</f>
        <v>1066.6666666666667</v>
      </c>
      <c r="I171" s="4" t="s">
        <v>104</v>
      </c>
      <c r="J171" s="18">
        <v>3</v>
      </c>
      <c r="K171" s="18"/>
      <c r="L171" s="45"/>
      <c r="M171" s="45"/>
      <c r="P171" s="45"/>
      <c r="Q171" s="45"/>
      <c r="R171" s="19">
        <f>SUM(PRODPLAN111213[[#This Row],[V]:[J]])*PRODPLAN111213[[#This Row],[Porduction Groupe]]</f>
        <v>0</v>
      </c>
    </row>
    <row r="172" spans="2:18">
      <c r="B172" s="2">
        <v>201912</v>
      </c>
      <c r="C172" s="4" t="s">
        <v>60</v>
      </c>
      <c r="D172" s="22" t="s">
        <v>33</v>
      </c>
      <c r="E172" s="27" t="s">
        <v>105</v>
      </c>
      <c r="F172" s="4" t="s">
        <v>106</v>
      </c>
      <c r="G172" s="17">
        <v>2760</v>
      </c>
      <c r="H172" s="17">
        <f>PRODPLAN111213[[#This Row],[Production Jour ]]/3</f>
        <v>920</v>
      </c>
      <c r="I172" s="4" t="s">
        <v>107</v>
      </c>
      <c r="J172" s="18">
        <v>2</v>
      </c>
      <c r="K172" s="18"/>
      <c r="L172" s="45"/>
      <c r="M172" s="45">
        <v>3</v>
      </c>
      <c r="N172" s="50">
        <v>3</v>
      </c>
      <c r="O172" s="50">
        <v>3</v>
      </c>
      <c r="P172" s="50">
        <v>3</v>
      </c>
      <c r="Q172" s="50">
        <v>3</v>
      </c>
      <c r="R172" s="19">
        <f>SUM(PRODPLAN111213[[#This Row],[V]:[J]])*PRODPLAN111213[[#This Row],[Porduction Groupe]]</f>
        <v>13800</v>
      </c>
    </row>
    <row r="173" spans="2:18" hidden="1">
      <c r="B173" s="2">
        <v>201912</v>
      </c>
      <c r="C173" s="4" t="s">
        <v>60</v>
      </c>
      <c r="D173" s="22" t="s">
        <v>33</v>
      </c>
      <c r="E173" s="27" t="s">
        <v>105</v>
      </c>
      <c r="F173" s="4" t="s">
        <v>106</v>
      </c>
      <c r="G173" s="17">
        <v>3240</v>
      </c>
      <c r="H173" s="17">
        <f>PRODPLAN111213[[#This Row],[Production Jour ]]/3</f>
        <v>1080</v>
      </c>
      <c r="I173" s="4" t="s">
        <v>40</v>
      </c>
      <c r="J173" s="18">
        <v>2</v>
      </c>
      <c r="K173" s="18"/>
      <c r="L173" s="45"/>
      <c r="M173" s="45"/>
      <c r="P173" s="45"/>
      <c r="Q173" s="45"/>
      <c r="R173" s="19">
        <f>SUM(PRODPLAN111213[[#This Row],[V]:[J]])*PRODPLAN111213[[#This Row],[Porduction Groupe]]</f>
        <v>0</v>
      </c>
    </row>
    <row r="174" spans="2:18" hidden="1">
      <c r="B174" s="2">
        <v>201912</v>
      </c>
      <c r="C174" s="4" t="s">
        <v>60</v>
      </c>
      <c r="D174" s="22" t="s">
        <v>33</v>
      </c>
      <c r="E174" s="27" t="s">
        <v>105</v>
      </c>
      <c r="F174" s="4" t="s">
        <v>106</v>
      </c>
      <c r="G174" s="17">
        <v>3240</v>
      </c>
      <c r="H174" s="17">
        <f>PRODPLAN111213[[#This Row],[Production Jour ]]/3</f>
        <v>1080</v>
      </c>
      <c r="I174" s="4" t="s">
        <v>20</v>
      </c>
      <c r="J174" s="18">
        <v>2</v>
      </c>
      <c r="K174" s="18"/>
      <c r="L174" s="45"/>
      <c r="M174" s="45"/>
      <c r="P174" s="45"/>
      <c r="Q174" s="45"/>
      <c r="R174" s="19">
        <f>SUM(PRODPLAN111213[[#This Row],[V]:[J]])*PRODPLAN111213[[#This Row],[Porduction Groupe]]</f>
        <v>0</v>
      </c>
    </row>
    <row r="175" spans="2:18" hidden="1">
      <c r="B175" s="2">
        <v>201912</v>
      </c>
      <c r="C175" s="4" t="s">
        <v>60</v>
      </c>
      <c r="D175" s="22" t="s">
        <v>33</v>
      </c>
      <c r="E175" s="27" t="s">
        <v>105</v>
      </c>
      <c r="F175" s="4" t="s">
        <v>106</v>
      </c>
      <c r="G175" s="17">
        <v>3240</v>
      </c>
      <c r="H175" s="17">
        <f>PRODPLAN111213[[#This Row],[Production Jour ]]/3</f>
        <v>1080</v>
      </c>
      <c r="I175" s="4" t="s">
        <v>47</v>
      </c>
      <c r="J175" s="18">
        <v>2</v>
      </c>
      <c r="K175" s="18"/>
      <c r="L175" s="45"/>
      <c r="M175" s="45"/>
      <c r="P175" s="45"/>
      <c r="Q175" s="45"/>
      <c r="R175" s="19">
        <f>SUM(PRODPLAN111213[[#This Row],[V]:[J]])*PRODPLAN111213[[#This Row],[Porduction Groupe]]</f>
        <v>0</v>
      </c>
    </row>
    <row r="176" spans="2:18" hidden="1">
      <c r="B176" s="2">
        <v>201912</v>
      </c>
      <c r="C176" s="4" t="s">
        <v>60</v>
      </c>
      <c r="D176" s="22" t="s">
        <v>33</v>
      </c>
      <c r="E176" s="27" t="s">
        <v>105</v>
      </c>
      <c r="F176" s="4" t="s">
        <v>106</v>
      </c>
      <c r="G176" s="17">
        <v>3240</v>
      </c>
      <c r="H176" s="17">
        <f>PRODPLAN111213[[#This Row],[Production Jour ]]/3</f>
        <v>1080</v>
      </c>
      <c r="I176" s="4" t="s">
        <v>46</v>
      </c>
      <c r="J176" s="18">
        <v>2</v>
      </c>
      <c r="K176" s="18"/>
      <c r="L176" s="45"/>
      <c r="M176" s="45"/>
      <c r="P176" s="45"/>
      <c r="Q176" s="45"/>
      <c r="R176" s="19">
        <f>SUM(PRODPLAN111213[[#This Row],[V]:[J]])*PRODPLAN111213[[#This Row],[Porduction Groupe]]</f>
        <v>0</v>
      </c>
    </row>
    <row r="177" spans="2:18" hidden="1">
      <c r="B177" s="2">
        <v>201912</v>
      </c>
      <c r="C177" s="4" t="s">
        <v>60</v>
      </c>
      <c r="D177" s="22" t="s">
        <v>33</v>
      </c>
      <c r="E177" s="27" t="s">
        <v>105</v>
      </c>
      <c r="F177" s="4" t="s">
        <v>108</v>
      </c>
      <c r="G177" s="17">
        <v>2760</v>
      </c>
      <c r="H177" s="17">
        <f>PRODPLAN111213[[#This Row],[Production Jour ]]/3</f>
        <v>920</v>
      </c>
      <c r="I177" s="4" t="s">
        <v>109</v>
      </c>
      <c r="J177" s="18">
        <v>2</v>
      </c>
      <c r="K177" s="18"/>
      <c r="L177" s="45"/>
      <c r="M177" s="45"/>
      <c r="P177" s="45"/>
      <c r="Q177" s="45"/>
      <c r="R177" s="19">
        <f>SUM(PRODPLAN111213[[#This Row],[V]:[J]])*PRODPLAN111213[[#This Row],[Porduction Groupe]]</f>
        <v>0</v>
      </c>
    </row>
    <row r="178" spans="2:18" hidden="1">
      <c r="B178" s="2">
        <v>201912</v>
      </c>
      <c r="C178" s="4" t="s">
        <v>60</v>
      </c>
      <c r="D178" s="22" t="s">
        <v>33</v>
      </c>
      <c r="E178" s="27" t="s">
        <v>105</v>
      </c>
      <c r="F178" s="4" t="s">
        <v>108</v>
      </c>
      <c r="G178" s="17">
        <v>3240</v>
      </c>
      <c r="H178" s="17">
        <f>PRODPLAN111213[[#This Row],[Production Jour ]]/3</f>
        <v>1080</v>
      </c>
      <c r="I178" s="4" t="s">
        <v>110</v>
      </c>
      <c r="J178" s="18">
        <v>2</v>
      </c>
      <c r="K178" s="18"/>
      <c r="L178" s="45"/>
      <c r="M178" s="45"/>
      <c r="P178" s="45"/>
      <c r="Q178" s="45"/>
      <c r="R178" s="19">
        <f>SUM(PRODPLAN111213[[#This Row],[V]:[J]])*PRODPLAN111213[[#This Row],[Porduction Groupe]]</f>
        <v>0</v>
      </c>
    </row>
    <row r="179" spans="2:18" hidden="1">
      <c r="B179" s="2">
        <v>201912</v>
      </c>
      <c r="C179" s="4" t="s">
        <v>60</v>
      </c>
      <c r="D179" s="22" t="s">
        <v>33</v>
      </c>
      <c r="E179" s="27" t="s">
        <v>105</v>
      </c>
      <c r="F179" s="4" t="s">
        <v>108</v>
      </c>
      <c r="G179" s="17">
        <v>3240</v>
      </c>
      <c r="H179" s="17">
        <f>PRODPLAN111213[[#This Row],[Production Jour ]]/3</f>
        <v>1080</v>
      </c>
      <c r="I179" s="4" t="s">
        <v>111</v>
      </c>
      <c r="J179" s="18">
        <v>2</v>
      </c>
      <c r="K179" s="18"/>
      <c r="L179" s="45"/>
      <c r="M179" s="45"/>
      <c r="P179" s="45"/>
      <c r="Q179" s="45"/>
      <c r="R179" s="19">
        <f>SUM(PRODPLAN111213[[#This Row],[V]:[J]])*PRODPLAN111213[[#This Row],[Porduction Groupe]]</f>
        <v>0</v>
      </c>
    </row>
    <row r="180" spans="2:18" hidden="1">
      <c r="B180" s="2">
        <v>201912</v>
      </c>
      <c r="C180" s="4" t="s">
        <v>60</v>
      </c>
      <c r="D180" s="22" t="s">
        <v>33</v>
      </c>
      <c r="E180" s="27" t="s">
        <v>105</v>
      </c>
      <c r="F180" s="4" t="s">
        <v>108</v>
      </c>
      <c r="G180" s="17">
        <v>3240</v>
      </c>
      <c r="H180" s="17">
        <f>PRODPLAN111213[[#This Row],[Production Jour ]]/3</f>
        <v>1080</v>
      </c>
      <c r="I180" s="4" t="s">
        <v>37</v>
      </c>
      <c r="J180" s="18">
        <v>2</v>
      </c>
      <c r="K180" s="18"/>
      <c r="L180" s="45"/>
      <c r="M180" s="45"/>
      <c r="P180" s="45"/>
      <c r="Q180" s="45"/>
      <c r="R180" s="19">
        <f>SUM(PRODPLAN111213[[#This Row],[V]:[J]])*PRODPLAN111213[[#This Row],[Porduction Groupe]]</f>
        <v>0</v>
      </c>
    </row>
    <row r="181" spans="2:18" hidden="1">
      <c r="B181" s="2">
        <v>201912</v>
      </c>
      <c r="C181" s="4" t="s">
        <v>60</v>
      </c>
      <c r="D181" s="22" t="s">
        <v>33</v>
      </c>
      <c r="E181" s="27" t="s">
        <v>105</v>
      </c>
      <c r="F181" s="4" t="s">
        <v>112</v>
      </c>
      <c r="G181" s="17">
        <v>2760</v>
      </c>
      <c r="H181" s="17">
        <f>PRODPLAN111213[[#This Row],[Production Jour ]]/3</f>
        <v>920</v>
      </c>
      <c r="I181" s="4" t="s">
        <v>59</v>
      </c>
      <c r="J181" s="18">
        <v>2</v>
      </c>
      <c r="K181" s="18"/>
      <c r="L181" s="45"/>
      <c r="M181" s="45"/>
      <c r="P181" s="45"/>
      <c r="Q181" s="45"/>
      <c r="R181" s="19">
        <f>SUM(PRODPLAN111213[[#This Row],[V]:[J]])*PRODPLAN111213[[#This Row],[Porduction Groupe]]</f>
        <v>0</v>
      </c>
    </row>
    <row r="182" spans="2:18" hidden="1">
      <c r="B182" s="2">
        <v>201912</v>
      </c>
      <c r="C182" s="4" t="s">
        <v>60</v>
      </c>
      <c r="D182" s="22" t="s">
        <v>33</v>
      </c>
      <c r="E182" s="27" t="s">
        <v>105</v>
      </c>
      <c r="F182" s="4" t="s">
        <v>112</v>
      </c>
      <c r="G182" s="17">
        <v>3240</v>
      </c>
      <c r="H182" s="17">
        <f>PRODPLAN111213[[#This Row],[Production Jour ]]/3</f>
        <v>1080</v>
      </c>
      <c r="I182" s="4" t="s">
        <v>36</v>
      </c>
      <c r="J182" s="18">
        <v>2</v>
      </c>
      <c r="K182" s="18"/>
      <c r="L182" s="45"/>
      <c r="M182" s="45"/>
      <c r="P182" s="45"/>
      <c r="Q182" s="45"/>
      <c r="R182" s="19">
        <f>SUM(PRODPLAN111213[[#This Row],[V]:[J]])*PRODPLAN111213[[#This Row],[Porduction Groupe]]</f>
        <v>0</v>
      </c>
    </row>
    <row r="183" spans="2:18" hidden="1">
      <c r="B183" s="2">
        <v>201912</v>
      </c>
      <c r="C183" s="4" t="s">
        <v>60</v>
      </c>
      <c r="D183" s="22" t="s">
        <v>33</v>
      </c>
      <c r="E183" s="27" t="s">
        <v>105</v>
      </c>
      <c r="F183" s="4" t="s">
        <v>112</v>
      </c>
      <c r="G183" s="17">
        <v>3240</v>
      </c>
      <c r="H183" s="17">
        <f>PRODPLAN111213[[#This Row],[Production Jour ]]/3</f>
        <v>1080</v>
      </c>
      <c r="I183" s="4" t="s">
        <v>37</v>
      </c>
      <c r="J183" s="18">
        <v>2</v>
      </c>
      <c r="K183" s="18"/>
      <c r="L183" s="45"/>
      <c r="M183" s="45"/>
      <c r="P183" s="45"/>
      <c r="Q183" s="45"/>
      <c r="R183" s="19">
        <f>SUM(PRODPLAN111213[[#This Row],[V]:[J]])*PRODPLAN111213[[#This Row],[Porduction Groupe]]</f>
        <v>0</v>
      </c>
    </row>
    <row r="184" spans="2:18" hidden="1">
      <c r="B184" s="2">
        <v>201912</v>
      </c>
      <c r="C184" s="4" t="s">
        <v>60</v>
      </c>
      <c r="D184" s="22" t="s">
        <v>33</v>
      </c>
      <c r="E184" s="27" t="s">
        <v>105</v>
      </c>
      <c r="F184" s="4" t="s">
        <v>112</v>
      </c>
      <c r="G184" s="17">
        <v>3240</v>
      </c>
      <c r="H184" s="17">
        <f>PRODPLAN111213[[#This Row],[Production Jour ]]/3</f>
        <v>1080</v>
      </c>
      <c r="I184" s="4" t="s">
        <v>113</v>
      </c>
      <c r="J184" s="18">
        <v>2</v>
      </c>
      <c r="K184" s="18"/>
      <c r="L184" s="45"/>
      <c r="M184" s="45"/>
      <c r="P184" s="45"/>
      <c r="Q184" s="45"/>
      <c r="R184" s="19">
        <f>SUM(PRODPLAN111213[[#This Row],[V]:[J]])*PRODPLAN111213[[#This Row],[Porduction Groupe]]</f>
        <v>0</v>
      </c>
    </row>
    <row r="185" spans="2:18" hidden="1">
      <c r="B185" s="2">
        <v>201912</v>
      </c>
      <c r="C185" s="4" t="s">
        <v>60</v>
      </c>
      <c r="D185" s="22" t="s">
        <v>33</v>
      </c>
      <c r="E185" s="27" t="s">
        <v>105</v>
      </c>
      <c r="F185" s="4" t="s">
        <v>112</v>
      </c>
      <c r="G185" s="17">
        <v>3240</v>
      </c>
      <c r="H185" s="17">
        <f>PRODPLAN111213[[#This Row],[Production Jour ]]/3</f>
        <v>1080</v>
      </c>
      <c r="I185" s="4" t="s">
        <v>114</v>
      </c>
      <c r="J185" s="18">
        <v>2</v>
      </c>
      <c r="K185" s="18"/>
      <c r="L185" s="45"/>
      <c r="M185" s="45"/>
      <c r="P185" s="45"/>
      <c r="Q185" s="45"/>
      <c r="R185" s="19">
        <f>SUM(PRODPLAN111213[[#This Row],[V]:[J]])*PRODPLAN111213[[#This Row],[Porduction Groupe]]</f>
        <v>0</v>
      </c>
    </row>
    <row r="186" spans="2:18" hidden="1">
      <c r="B186" s="2">
        <v>201912</v>
      </c>
      <c r="C186" s="4" t="s">
        <v>60</v>
      </c>
      <c r="D186" s="22" t="s">
        <v>33</v>
      </c>
      <c r="E186" s="27" t="s">
        <v>105</v>
      </c>
      <c r="F186" s="4" t="s">
        <v>115</v>
      </c>
      <c r="G186" s="17">
        <v>3240</v>
      </c>
      <c r="H186" s="17">
        <f>PRODPLAN111213[[#This Row],[Production Jour ]]/3</f>
        <v>1080</v>
      </c>
      <c r="I186" s="4" t="s">
        <v>116</v>
      </c>
      <c r="J186" s="18">
        <v>2</v>
      </c>
      <c r="K186" s="18"/>
      <c r="L186" s="45"/>
      <c r="M186" s="45"/>
      <c r="P186" s="45"/>
      <c r="Q186" s="45"/>
      <c r="R186" s="19">
        <f>SUM(PRODPLAN111213[[#This Row],[V]:[J]])*PRODPLAN111213[[#This Row],[Porduction Groupe]]</f>
        <v>0</v>
      </c>
    </row>
    <row r="187" spans="2:18">
      <c r="B187" s="2">
        <v>201912</v>
      </c>
      <c r="C187" s="4" t="s">
        <v>60</v>
      </c>
      <c r="D187" s="22" t="s">
        <v>33</v>
      </c>
      <c r="E187" s="30" t="s">
        <v>117</v>
      </c>
      <c r="F187" s="4" t="s">
        <v>118</v>
      </c>
      <c r="G187" s="17">
        <f>1920*3</f>
        <v>5760</v>
      </c>
      <c r="H187" s="17">
        <f>PRODPLAN111213[[#This Row],[Production Jour ]]/3</f>
        <v>1920</v>
      </c>
      <c r="I187" s="4" t="s">
        <v>118</v>
      </c>
      <c r="J187" s="18">
        <v>1</v>
      </c>
      <c r="K187" s="18"/>
      <c r="L187" s="45"/>
      <c r="M187" s="45">
        <v>1</v>
      </c>
      <c r="N187" s="45">
        <v>1</v>
      </c>
      <c r="O187" s="45">
        <v>1</v>
      </c>
      <c r="P187" s="44">
        <v>1</v>
      </c>
      <c r="Q187" s="44">
        <v>1</v>
      </c>
      <c r="R187" s="19">
        <f>SUM(PRODPLAN111213[[#This Row],[V]:[J]])*PRODPLAN111213[[#This Row],[Porduction Groupe]]</f>
        <v>9600</v>
      </c>
    </row>
    <row r="188" spans="2:18">
      <c r="B188" s="2">
        <v>201912</v>
      </c>
      <c r="C188" s="4" t="s">
        <v>60</v>
      </c>
      <c r="D188" s="22" t="s">
        <v>33</v>
      </c>
      <c r="E188" s="30" t="s">
        <v>119</v>
      </c>
      <c r="F188" s="4" t="s">
        <v>120</v>
      </c>
      <c r="G188" s="17">
        <v>6000</v>
      </c>
      <c r="H188" s="17">
        <f>PRODPLAN111213[[#This Row],[Production Jour ]]/3</f>
        <v>2000</v>
      </c>
      <c r="I188" s="4" t="s">
        <v>120</v>
      </c>
      <c r="J188" s="18">
        <v>1</v>
      </c>
      <c r="K188" s="18"/>
      <c r="L188" s="45"/>
      <c r="M188" s="50">
        <v>1</v>
      </c>
      <c r="N188" s="44">
        <v>1</v>
      </c>
      <c r="O188" s="44">
        <v>1</v>
      </c>
      <c r="P188" s="50">
        <v>1</v>
      </c>
      <c r="Q188" s="50">
        <v>1</v>
      </c>
      <c r="R188" s="19">
        <f>SUM(PRODPLAN111213[[#This Row],[V]:[J]])*PRODPLAN111213[[#This Row],[Porduction Groupe]]</f>
        <v>10000</v>
      </c>
    </row>
    <row r="189" spans="2:18" hidden="1">
      <c r="B189" s="2">
        <v>201912</v>
      </c>
      <c r="C189" s="4" t="s">
        <v>60</v>
      </c>
      <c r="D189" s="22" t="s">
        <v>33</v>
      </c>
      <c r="E189" s="31" t="s">
        <v>121</v>
      </c>
      <c r="F189" s="4" t="s">
        <v>122</v>
      </c>
      <c r="G189" s="17">
        <v>6000</v>
      </c>
      <c r="H189" s="17">
        <v>1900</v>
      </c>
      <c r="I189" s="4" t="s">
        <v>123</v>
      </c>
      <c r="J189" s="18">
        <v>1</v>
      </c>
      <c r="K189" s="18"/>
      <c r="L189" s="45"/>
      <c r="M189" s="45"/>
      <c r="P189" s="45"/>
      <c r="Q189" s="45"/>
      <c r="R189" s="19">
        <f>SUM(PRODPLAN111213[[#This Row],[V]:[J]])*PRODPLAN111213[[#This Row],[Porduction Groupe]]</f>
        <v>0</v>
      </c>
    </row>
    <row r="190" spans="2:18">
      <c r="B190" s="2">
        <v>201912</v>
      </c>
      <c r="C190" s="4" t="s">
        <v>60</v>
      </c>
      <c r="D190" s="22" t="s">
        <v>33</v>
      </c>
      <c r="E190" s="31" t="s">
        <v>121</v>
      </c>
      <c r="F190" s="4" t="s">
        <v>122</v>
      </c>
      <c r="G190" s="17">
        <f>2100*3</f>
        <v>6300</v>
      </c>
      <c r="H190" s="17">
        <f>PRODPLAN111213[[#This Row],[Production Jour ]]/3</f>
        <v>2100</v>
      </c>
      <c r="I190" s="4" t="s">
        <v>124</v>
      </c>
      <c r="J190" s="18">
        <v>1</v>
      </c>
      <c r="K190" s="18"/>
      <c r="L190" s="45"/>
      <c r="M190" s="47">
        <v>2</v>
      </c>
      <c r="N190" s="47">
        <v>2</v>
      </c>
      <c r="O190" s="47">
        <v>2</v>
      </c>
      <c r="P190" s="47">
        <v>2</v>
      </c>
      <c r="Q190" s="47">
        <v>2</v>
      </c>
      <c r="R190" s="19">
        <f>SUM(PRODPLAN111213[[#This Row],[V]:[J]])*PRODPLAN111213[[#This Row],[Porduction Groupe]]</f>
        <v>21000</v>
      </c>
    </row>
    <row r="191" spans="2:18">
      <c r="B191" s="2">
        <v>201912</v>
      </c>
      <c r="C191" s="4" t="s">
        <v>60</v>
      </c>
      <c r="D191" s="22" t="s">
        <v>33</v>
      </c>
      <c r="E191" s="1" t="s">
        <v>125</v>
      </c>
      <c r="F191" s="4" t="s">
        <v>126</v>
      </c>
      <c r="G191" s="17">
        <v>600</v>
      </c>
      <c r="H191" s="17">
        <f>PRODPLAN111213[[#This Row],[Production Jour ]]/3</f>
        <v>200</v>
      </c>
      <c r="I191" s="4" t="s">
        <v>126</v>
      </c>
      <c r="J191" s="18">
        <v>1</v>
      </c>
      <c r="K191" s="18"/>
      <c r="L191" s="45"/>
      <c r="M191" s="47">
        <v>1</v>
      </c>
      <c r="N191" s="47">
        <v>1</v>
      </c>
      <c r="O191" s="47">
        <v>1</v>
      </c>
      <c r="P191" s="47">
        <v>1</v>
      </c>
      <c r="Q191" s="47">
        <v>1</v>
      </c>
      <c r="R191" s="19">
        <f>SUM(PRODPLAN111213[[#This Row],[V]:[J]])*PRODPLAN111213[[#This Row],[Porduction Groupe]]</f>
        <v>1000</v>
      </c>
    </row>
    <row r="192" spans="2:18" hidden="1">
      <c r="B192" s="2">
        <v>201912</v>
      </c>
      <c r="C192" s="4" t="s">
        <v>60</v>
      </c>
      <c r="D192" s="22" t="s">
        <v>33</v>
      </c>
      <c r="E192" s="31" t="s">
        <v>121</v>
      </c>
      <c r="F192" s="4" t="s">
        <v>127</v>
      </c>
      <c r="G192" s="17">
        <v>1300</v>
      </c>
      <c r="H192" s="17">
        <f>PRODPLAN111213[[#This Row],[Production Jour ]]/3</f>
        <v>433.33333333333331</v>
      </c>
      <c r="I192" s="4" t="s">
        <v>128</v>
      </c>
      <c r="J192" s="18">
        <v>1</v>
      </c>
      <c r="K192" s="18"/>
      <c r="L192" s="45"/>
      <c r="M192" s="45"/>
      <c r="P192" s="45"/>
      <c r="Q192" s="45"/>
      <c r="R192" s="19">
        <f>SUM(PRODPLAN111213[[#This Row],[V]:[J]])*PRODPLAN111213[[#This Row],[Porduction Groupe]]</f>
        <v>0</v>
      </c>
    </row>
    <row r="193" spans="2:18" hidden="1">
      <c r="B193" s="2">
        <v>201912</v>
      </c>
      <c r="C193" s="4" t="s">
        <v>60</v>
      </c>
      <c r="D193" s="22" t="s">
        <v>33</v>
      </c>
      <c r="E193" s="31" t="s">
        <v>121</v>
      </c>
      <c r="F193" s="4" t="s">
        <v>127</v>
      </c>
      <c r="G193" s="17">
        <v>800</v>
      </c>
      <c r="H193" s="17">
        <f>PRODPLAN111213[[#This Row],[Production Jour ]]/3</f>
        <v>266.66666666666669</v>
      </c>
      <c r="I193" s="4" t="s">
        <v>129</v>
      </c>
      <c r="J193" s="18">
        <v>1</v>
      </c>
      <c r="K193" s="18"/>
      <c r="L193" s="45"/>
      <c r="M193" s="45"/>
      <c r="P193" s="45"/>
      <c r="Q193" s="45"/>
      <c r="R193" s="19">
        <f>SUM(PRODPLAN111213[[#This Row],[V]:[J]])*PRODPLAN111213[[#This Row],[Porduction Groupe]]</f>
        <v>0</v>
      </c>
    </row>
    <row r="194" spans="2:18" hidden="1">
      <c r="B194" s="2">
        <v>201912</v>
      </c>
      <c r="C194" s="4" t="s">
        <v>60</v>
      </c>
      <c r="D194" s="22" t="s">
        <v>130</v>
      </c>
      <c r="E194" s="33" t="s">
        <v>131</v>
      </c>
      <c r="F194" s="4" t="s">
        <v>132</v>
      </c>
      <c r="G194" s="32"/>
      <c r="H194" s="32">
        <f>PRODPLAN111213[[#This Row],[Production Jour ]]/3</f>
        <v>0</v>
      </c>
      <c r="I194" s="4" t="s">
        <v>133</v>
      </c>
      <c r="J194" s="18">
        <v>1</v>
      </c>
      <c r="K194" s="18"/>
      <c r="L194" s="45"/>
      <c r="M194" s="50"/>
      <c r="N194" s="50"/>
      <c r="O194" s="50"/>
      <c r="P194" s="50"/>
      <c r="Q194" s="50"/>
      <c r="R194" s="19">
        <f>SUM(PRODPLAN111213[[#This Row],[V]:[J]])*PRODPLAN111213[[#This Row],[Porduction Groupe]]</f>
        <v>0</v>
      </c>
    </row>
    <row r="195" spans="2:18" hidden="1">
      <c r="B195" s="2">
        <v>201912</v>
      </c>
      <c r="C195" s="4" t="s">
        <v>60</v>
      </c>
      <c r="D195" s="22" t="s">
        <v>130</v>
      </c>
      <c r="E195" s="33" t="s">
        <v>131</v>
      </c>
      <c r="F195" s="4" t="s">
        <v>134</v>
      </c>
      <c r="G195" s="32"/>
      <c r="H195" s="32">
        <f>PRODPLAN111213[[#This Row],[Production Jour ]]/3</f>
        <v>0</v>
      </c>
      <c r="I195" s="4" t="s">
        <v>133</v>
      </c>
      <c r="J195" s="18">
        <v>1</v>
      </c>
      <c r="K195" s="18"/>
      <c r="L195" s="45"/>
      <c r="M195" s="50"/>
      <c r="N195" s="50"/>
      <c r="O195" s="50"/>
      <c r="P195" s="50"/>
      <c r="Q195" s="50"/>
      <c r="R195" s="19">
        <f>SUM(PRODPLAN111213[[#This Row],[V]:[J]])*PRODPLAN111213[[#This Row],[Porduction Groupe]]</f>
        <v>0</v>
      </c>
    </row>
    <row r="196" spans="2:18" hidden="1">
      <c r="B196" s="2">
        <v>201912</v>
      </c>
      <c r="C196" s="4" t="s">
        <v>60</v>
      </c>
      <c r="D196" s="22" t="s">
        <v>130</v>
      </c>
      <c r="E196" s="33" t="s">
        <v>131</v>
      </c>
      <c r="F196" s="4" t="s">
        <v>135</v>
      </c>
      <c r="G196" s="32"/>
      <c r="H196" s="32">
        <f>PRODPLAN111213[[#This Row],[Production Jour ]]/3</f>
        <v>0</v>
      </c>
      <c r="I196" s="4" t="s">
        <v>133</v>
      </c>
      <c r="J196" s="18">
        <v>1</v>
      </c>
      <c r="K196" s="18"/>
      <c r="L196" s="45"/>
      <c r="M196" s="45"/>
      <c r="N196" s="45"/>
      <c r="O196" s="45"/>
      <c r="P196" s="45"/>
      <c r="Q196" s="45"/>
      <c r="R196" s="19">
        <f>SUM(PRODPLAN111213[[#This Row],[V]:[J]])*PRODPLAN111213[[#This Row],[Porduction Groupe]]</f>
        <v>0</v>
      </c>
    </row>
    <row r="197" spans="2:18" hidden="1">
      <c r="B197" s="2">
        <v>201912</v>
      </c>
      <c r="C197" s="4" t="s">
        <v>60</v>
      </c>
      <c r="D197" s="22" t="s">
        <v>130</v>
      </c>
      <c r="E197" s="33" t="s">
        <v>131</v>
      </c>
      <c r="F197" s="4" t="s">
        <v>136</v>
      </c>
      <c r="G197" s="32"/>
      <c r="H197" s="32">
        <f>PRODPLAN111213[[#This Row],[Production Jour ]]/3</f>
        <v>0</v>
      </c>
      <c r="I197" s="4" t="s">
        <v>133</v>
      </c>
      <c r="J197" s="18">
        <v>1</v>
      </c>
      <c r="K197" s="18"/>
      <c r="L197" s="45"/>
      <c r="M197" s="50"/>
      <c r="N197" s="50"/>
      <c r="O197" s="50"/>
      <c r="P197" s="50"/>
      <c r="Q197" s="50"/>
      <c r="R197" s="19">
        <f>SUM(PRODPLAN111213[[#This Row],[V]:[J]])*PRODPLAN111213[[#This Row],[Porduction Groupe]]</f>
        <v>0</v>
      </c>
    </row>
    <row r="198" spans="2:18">
      <c r="B198" s="2">
        <v>201912</v>
      </c>
      <c r="C198" s="4" t="s">
        <v>137</v>
      </c>
      <c r="D198" s="22" t="s">
        <v>16</v>
      </c>
      <c r="E198" s="21" t="s">
        <v>138</v>
      </c>
      <c r="F198" s="4" t="s">
        <v>67</v>
      </c>
      <c r="G198" s="17">
        <v>5600</v>
      </c>
      <c r="H198" s="17">
        <f>PRODPLAN111213[[#This Row],[Production Jour ]]/3</f>
        <v>1866.6666666666667</v>
      </c>
      <c r="I198" s="4" t="s">
        <v>29</v>
      </c>
      <c r="J198" s="18">
        <v>3</v>
      </c>
      <c r="K198" s="18"/>
      <c r="L198" s="45"/>
      <c r="M198" s="45">
        <v>3</v>
      </c>
      <c r="N198" s="44">
        <v>3</v>
      </c>
      <c r="O198" s="44">
        <v>3</v>
      </c>
      <c r="P198" s="45">
        <v>3</v>
      </c>
      <c r="Q198" s="45">
        <v>3</v>
      </c>
      <c r="R198" s="19">
        <f>SUM(PRODPLAN111213[[#This Row],[V]:[J]])*PRODPLAN111213[[#This Row],[Porduction Groupe]]</f>
        <v>28000</v>
      </c>
    </row>
    <row r="199" spans="2:18" hidden="1">
      <c r="B199" s="2">
        <v>201912</v>
      </c>
      <c r="C199" s="4" t="s">
        <v>137</v>
      </c>
      <c r="D199" s="22" t="s">
        <v>16</v>
      </c>
      <c r="E199" s="21" t="s">
        <v>138</v>
      </c>
      <c r="F199" s="4" t="s">
        <v>67</v>
      </c>
      <c r="G199" s="17">
        <v>5600</v>
      </c>
      <c r="H199" s="17">
        <f>PRODPLAN111213[[#This Row],[Production Jour ]]/3</f>
        <v>1866.6666666666667</v>
      </c>
      <c r="I199" s="4" t="s">
        <v>20</v>
      </c>
      <c r="J199" s="18">
        <v>3</v>
      </c>
      <c r="K199" s="18"/>
      <c r="L199" s="45"/>
      <c r="M199" s="45"/>
      <c r="P199" s="45"/>
      <c r="Q199" s="45"/>
      <c r="R199" s="19">
        <f>SUM(PRODPLAN111213[[#This Row],[V]:[J]])*PRODPLAN111213[[#This Row],[Porduction Groupe]]</f>
        <v>0</v>
      </c>
    </row>
    <row r="200" spans="2:18" hidden="1">
      <c r="B200" s="2">
        <v>201912</v>
      </c>
      <c r="C200" s="4" t="s">
        <v>137</v>
      </c>
      <c r="D200" s="22" t="s">
        <v>16</v>
      </c>
      <c r="E200" s="21" t="s">
        <v>138</v>
      </c>
      <c r="F200" s="4" t="s">
        <v>67</v>
      </c>
      <c r="G200" s="17">
        <v>5600</v>
      </c>
      <c r="H200" s="17">
        <f>PRODPLAN111213[[#This Row],[Production Jour ]]/3</f>
        <v>1866.6666666666667</v>
      </c>
      <c r="I200" s="4" t="s">
        <v>19</v>
      </c>
      <c r="J200" s="18">
        <v>3</v>
      </c>
      <c r="K200" s="18"/>
      <c r="L200" s="45"/>
      <c r="M200" s="56"/>
      <c r="N200" s="56"/>
      <c r="O200" s="56"/>
      <c r="P200" s="56"/>
      <c r="Q200" s="56"/>
      <c r="R200" s="19">
        <f>SUM(PRODPLAN111213[[#This Row],[V]:[J]])*PRODPLAN111213[[#This Row],[Porduction Groupe]]</f>
        <v>0</v>
      </c>
    </row>
    <row r="201" spans="2:18" hidden="1">
      <c r="B201" s="2">
        <v>201912</v>
      </c>
      <c r="C201" s="4" t="s">
        <v>137</v>
      </c>
      <c r="D201" s="22" t="s">
        <v>16</v>
      </c>
      <c r="E201" s="21" t="s">
        <v>138</v>
      </c>
      <c r="F201" s="4" t="s">
        <v>139</v>
      </c>
      <c r="G201" s="17">
        <v>3000</v>
      </c>
      <c r="H201" s="17">
        <f>PRODPLAN111213[[#This Row],[Production Jour ]]/3</f>
        <v>1000</v>
      </c>
      <c r="I201" s="4" t="s">
        <v>140</v>
      </c>
      <c r="J201" s="18">
        <v>3</v>
      </c>
      <c r="K201" s="18"/>
      <c r="L201" s="45"/>
      <c r="M201" s="45"/>
      <c r="P201" s="45"/>
      <c r="Q201" s="45"/>
      <c r="R201" s="19">
        <f>SUM(PRODPLAN111213[[#This Row],[V]:[J]])*PRODPLAN111213[[#This Row],[Porduction Groupe]]</f>
        <v>0</v>
      </c>
    </row>
    <row r="202" spans="2:18" hidden="1">
      <c r="B202" s="2">
        <v>201912</v>
      </c>
      <c r="C202" s="4" t="s">
        <v>137</v>
      </c>
      <c r="D202" s="22" t="s">
        <v>16</v>
      </c>
      <c r="E202" s="1" t="s">
        <v>141</v>
      </c>
      <c r="F202" s="4" t="s">
        <v>142</v>
      </c>
      <c r="G202" s="17">
        <v>800</v>
      </c>
      <c r="H202" s="17">
        <f>PRODPLAN111213[[#This Row],[Production Jour ]]/3</f>
        <v>266.66666666666669</v>
      </c>
      <c r="I202" s="4" t="s">
        <v>143</v>
      </c>
      <c r="J202" s="18">
        <v>0</v>
      </c>
      <c r="K202" s="18"/>
      <c r="L202" s="45"/>
      <c r="M202" s="45"/>
      <c r="P202" s="45"/>
      <c r="Q202" s="45"/>
      <c r="R202" s="19">
        <f>SUM(PRODPLAN111213[[#This Row],[V]:[J]])*PRODPLAN111213[[#This Row],[Porduction Groupe]]</f>
        <v>0</v>
      </c>
    </row>
    <row r="203" spans="2:18">
      <c r="B203" s="2">
        <v>201912</v>
      </c>
      <c r="C203" s="4" t="s">
        <v>60</v>
      </c>
      <c r="D203" s="22" t="s">
        <v>16</v>
      </c>
      <c r="E203" s="34" t="s">
        <v>170</v>
      </c>
      <c r="F203" s="4" t="s">
        <v>144</v>
      </c>
      <c r="G203" s="17">
        <f>750*3</f>
        <v>2250</v>
      </c>
      <c r="H203" s="17">
        <f>PRODPLAN111213[[#This Row],[Production Jour ]]/3</f>
        <v>750</v>
      </c>
      <c r="I203" s="4" t="s">
        <v>144</v>
      </c>
      <c r="J203" s="18">
        <v>1</v>
      </c>
      <c r="K203" s="18"/>
      <c r="L203" s="45"/>
      <c r="M203" s="45">
        <v>1</v>
      </c>
      <c r="N203" s="44">
        <v>1</v>
      </c>
      <c r="O203" s="44">
        <v>1</v>
      </c>
      <c r="P203" s="45">
        <v>1</v>
      </c>
      <c r="Q203" s="45">
        <v>1</v>
      </c>
      <c r="R203" s="19">
        <f>SUM(PRODPLAN111213[[#This Row],[V]:[J]])*PRODPLAN111213[[#This Row],[Porduction Groupe]]</f>
        <v>3750</v>
      </c>
    </row>
    <row r="204" spans="2:18" hidden="1">
      <c r="B204" s="2">
        <v>201912</v>
      </c>
      <c r="C204" s="4" t="s">
        <v>60</v>
      </c>
      <c r="D204" s="22" t="s">
        <v>16</v>
      </c>
      <c r="E204" s="34" t="s">
        <v>170</v>
      </c>
      <c r="F204" s="4" t="s">
        <v>145</v>
      </c>
      <c r="G204" s="17">
        <v>1500</v>
      </c>
      <c r="H204" s="17">
        <f>PRODPLAN111213[[#This Row],[Production Jour ]]/3</f>
        <v>500</v>
      </c>
      <c r="I204" s="4" t="s">
        <v>145</v>
      </c>
      <c r="J204" s="18">
        <v>1</v>
      </c>
      <c r="K204" s="18"/>
      <c r="L204" s="45"/>
      <c r="M204" s="45"/>
      <c r="P204" s="45"/>
      <c r="Q204" s="45"/>
      <c r="R204" s="19">
        <f>SUM(PRODPLAN111213[[#This Row],[V]:[J]])*PRODPLAN111213[[#This Row],[Porduction Groupe]]</f>
        <v>0</v>
      </c>
    </row>
    <row r="205" spans="2:18">
      <c r="B205" s="2">
        <v>201912</v>
      </c>
      <c r="C205" s="4" t="s">
        <v>137</v>
      </c>
      <c r="D205" s="22" t="s">
        <v>146</v>
      </c>
      <c r="E205" s="35" t="s">
        <v>147</v>
      </c>
      <c r="F205" s="4" t="s">
        <v>148</v>
      </c>
      <c r="G205" s="32">
        <v>3</v>
      </c>
      <c r="H205" s="17">
        <f>PRODPLAN111213[[#This Row],[Production Jour ]]/3</f>
        <v>1</v>
      </c>
      <c r="I205" s="4" t="s">
        <v>133</v>
      </c>
      <c r="J205" s="18">
        <v>1</v>
      </c>
      <c r="K205" s="18"/>
      <c r="L205" s="45"/>
      <c r="M205" s="50">
        <f>+M136*$H$136*72*0.15*10%</f>
        <v>2376</v>
      </c>
      <c r="N205" s="50">
        <f t="shared" ref="N205:Q205" si="4">+N136*$H$136*72*0.15*10%</f>
        <v>2376</v>
      </c>
      <c r="O205" s="50">
        <f t="shared" si="4"/>
        <v>2376</v>
      </c>
      <c r="P205" s="50">
        <f t="shared" si="4"/>
        <v>2376</v>
      </c>
      <c r="Q205" s="50">
        <f t="shared" si="4"/>
        <v>2376</v>
      </c>
      <c r="R205" s="19">
        <f>SUM(PRODPLAN111213[[#This Row],[V]:[J]])*PRODPLAN111213[[#This Row],[Porduction Groupe]]</f>
        <v>11880</v>
      </c>
    </row>
    <row r="206" spans="2:18">
      <c r="B206" s="2">
        <v>201912</v>
      </c>
      <c r="C206" s="4" t="s">
        <v>137</v>
      </c>
      <c r="D206" s="22" t="s">
        <v>146</v>
      </c>
      <c r="E206" s="35" t="s">
        <v>147</v>
      </c>
      <c r="F206" s="4" t="s">
        <v>149</v>
      </c>
      <c r="G206" s="32">
        <v>3</v>
      </c>
      <c r="H206" s="17">
        <f>PRODPLAN111213[[#This Row],[Production Jour ]]/3</f>
        <v>1</v>
      </c>
      <c r="I206" s="4" t="s">
        <v>133</v>
      </c>
      <c r="J206" s="18">
        <v>1</v>
      </c>
      <c r="K206" s="18"/>
      <c r="L206" s="45"/>
      <c r="M206" s="50">
        <f>+M136*72*0.15*$H$136*3%</f>
        <v>712.8</v>
      </c>
      <c r="N206" s="50">
        <f t="shared" ref="N206:Q206" si="5">+N136*72*0.15*$H$136*3%</f>
        <v>712.8</v>
      </c>
      <c r="O206" s="50">
        <f t="shared" si="5"/>
        <v>712.8</v>
      </c>
      <c r="P206" s="50">
        <f t="shared" si="5"/>
        <v>712.8</v>
      </c>
      <c r="Q206" s="50">
        <f t="shared" si="5"/>
        <v>712.8</v>
      </c>
      <c r="R206" s="19">
        <f>SUM(PRODPLAN111213[[#This Row],[V]:[J]])*PRODPLAN111213[[#This Row],[Porduction Groupe]]</f>
        <v>3564</v>
      </c>
    </row>
    <row r="207" spans="2:18" hidden="1">
      <c r="B207" s="2">
        <v>201912</v>
      </c>
      <c r="C207" s="4" t="s">
        <v>137</v>
      </c>
      <c r="D207" s="22" t="s">
        <v>146</v>
      </c>
      <c r="E207" s="35" t="s">
        <v>147</v>
      </c>
      <c r="F207" s="4" t="s">
        <v>150</v>
      </c>
      <c r="G207" s="32">
        <v>3</v>
      </c>
      <c r="H207" s="17">
        <f>PRODPLAN111213[[#This Row],[Production Jour ]]/3</f>
        <v>1</v>
      </c>
      <c r="I207" s="4" t="s">
        <v>133</v>
      </c>
      <c r="J207" s="18">
        <v>1</v>
      </c>
      <c r="K207" s="18"/>
      <c r="L207" s="45"/>
      <c r="M207" s="50"/>
      <c r="N207" s="50"/>
      <c r="O207" s="50"/>
      <c r="P207" s="50"/>
      <c r="Q207" s="50"/>
      <c r="R207" s="19">
        <f>SUM(PRODPLAN111213[[#This Row],[V]:[J]])*PRODPLAN111213[[#This Row],[Porduction Groupe]]</f>
        <v>0</v>
      </c>
    </row>
    <row r="208" spans="2:18" hidden="1">
      <c r="B208" s="2">
        <v>201912</v>
      </c>
      <c r="C208" s="4" t="s">
        <v>137</v>
      </c>
      <c r="D208" s="22" t="s">
        <v>146</v>
      </c>
      <c r="E208" s="35" t="s">
        <v>147</v>
      </c>
      <c r="F208" s="4" t="s">
        <v>151</v>
      </c>
      <c r="G208" s="32">
        <v>3</v>
      </c>
      <c r="H208" s="17">
        <f>PRODPLAN111213[[#This Row],[Production Jour ]]/3</f>
        <v>1</v>
      </c>
      <c r="I208" s="4" t="s">
        <v>133</v>
      </c>
      <c r="J208" s="18">
        <v>1</v>
      </c>
      <c r="K208" s="18"/>
      <c r="L208" s="50"/>
      <c r="M208" s="50"/>
      <c r="N208" s="50"/>
      <c r="O208" s="50"/>
      <c r="P208" s="50"/>
      <c r="Q208" s="50"/>
      <c r="R208" s="19">
        <f>SUM(PRODPLAN111213[[#This Row],[V]:[J]])*PRODPLAN111213[[#This Row],[Porduction Groupe]]</f>
        <v>0</v>
      </c>
    </row>
    <row r="209" spans="2:18" hidden="1">
      <c r="B209" s="2">
        <v>201912</v>
      </c>
      <c r="C209" s="4" t="s">
        <v>137</v>
      </c>
      <c r="D209" s="22" t="s">
        <v>146</v>
      </c>
      <c r="E209" s="35" t="s">
        <v>147</v>
      </c>
      <c r="F209" s="4" t="s">
        <v>116</v>
      </c>
      <c r="G209" s="32">
        <v>3</v>
      </c>
      <c r="H209" s="17">
        <f>PRODPLAN111213[[#This Row],[Production Jour ]]/3</f>
        <v>1</v>
      </c>
      <c r="I209" s="4" t="s">
        <v>152</v>
      </c>
      <c r="J209" s="18">
        <v>1</v>
      </c>
      <c r="K209" s="18"/>
      <c r="L209" s="45"/>
      <c r="M209" s="50"/>
      <c r="N209" s="50"/>
      <c r="O209" s="50"/>
      <c r="P209" s="50"/>
      <c r="Q209" s="50"/>
      <c r="R209" s="19">
        <f>SUM(PRODPLAN111213[[#This Row],[V]:[J]])*PRODPLAN111213[[#This Row],[Porduction Groupe]]</f>
        <v>0</v>
      </c>
    </row>
    <row r="210" spans="2:18" hidden="1">
      <c r="B210" s="2">
        <v>201912</v>
      </c>
      <c r="C210" s="40" t="s">
        <v>137</v>
      </c>
      <c r="D210" s="22" t="s">
        <v>154</v>
      </c>
      <c r="E210" s="41" t="s">
        <v>155</v>
      </c>
      <c r="F210" s="40" t="s">
        <v>156</v>
      </c>
      <c r="G210" s="36"/>
      <c r="H210" s="36">
        <f>PRODPLAN111213[[#This Row],[Production Jour ]]/3</f>
        <v>0</v>
      </c>
      <c r="I210" s="40" t="s">
        <v>157</v>
      </c>
      <c r="J210" s="37">
        <v>1</v>
      </c>
      <c r="K210" s="37"/>
      <c r="L210" s="45"/>
      <c r="M210" s="45"/>
      <c r="P210" s="45"/>
      <c r="Q210" s="45"/>
      <c r="R210" s="19">
        <f>SUM(PRODPLAN111213[[#This Row],[V]:[J]])*PRODPLAN111213[[#This Row],[Porduction Groupe]]</f>
        <v>0</v>
      </c>
    </row>
  </sheetData>
  <phoneticPr fontId="27" type="noConversion"/>
  <conditionalFormatting sqref="M187:Q188 Q95:Q98 Q100:Q127 L94:N94 L99 L95:O98 L195:Q195 L163 Q85:Q93 L85:O86 Q77:Q82 L77:O81 L76 M82:O82 L30 O30 L140 M194:Q195 M197:Q197 L83:Q84 Q141:Q143 Q145:Q162 Q129:Q139 L141:O143 L145:O162 L144 L100:O139 L189:L191 M189:O190 Q53:Q75 M205:Q208 L16:O29 Q16 L54:O75 L53:N53 O33 Q18:Q31 Q33 L31:O31 M172:Q172 Q201:Q210 Q192:Q199 L201:O210 L200 L192:O199 Q48:Q51 Q35:Q46 L48:O52 L35:O46 M108:Q108 M106:Q106 L164:O166 L167:N167 L168:O188 Q164:Q166 Q168:Q190 L88:O93 N87:O87">
    <cfRule type="cellIs" dxfId="127" priority="1137" operator="between">
      <formula>20</formula>
      <formula>24</formula>
    </cfRule>
    <cfRule type="cellIs" dxfId="126" priority="1138" operator="between">
      <formula>8</formula>
      <formula>12</formula>
    </cfRule>
    <cfRule type="cellIs" dxfId="125" priority="1139" operator="between">
      <formula>14</formula>
      <formula>16</formula>
    </cfRule>
  </conditionalFormatting>
  <conditionalFormatting sqref="M187:Q188 Q85:Q93 Q95:Q98 Q100:Q127 L94:N94 L99 L95:O98 L195:Q195 L163 L85:O86 Q77:Q82 L77:O81 L76 M82:O82 L30 O30 L140 M194:Q195 M197:Q197 L83:Q84 Q141:Q143 Q145:Q162 Q129:Q139 L141:O143 L145:O162 L144 L100:O139 L189:L191 M189:O190 Q53:Q75 M205:Q208 L16:O29 Q16 L54:O75 L53:N53 O33 Q18:Q31 Q33 L31:O31 M172:Q172 Q201:Q210 Q192:Q199 L201:O210 L200 L192:O199 Q48:Q51 Q35:Q46 L48:O52 L35:O46 M108:Q108 M106:Q106 L164:O166 L167:N167 L168:O188 Q164:Q166 Q168:Q190 L88:O93 N87:O87">
    <cfRule type="containsText" dxfId="124" priority="1171" operator="containsText" text="A">
      <formula>NOT(ISERROR(SEARCH("A",L16)))</formula>
    </cfRule>
  </conditionalFormatting>
  <conditionalFormatting sqref="M187:Q188 Q85:Q93 Q95:Q98 Q100:Q127 L94:N94 L99 L95:O98 L195:Q195 L163 L85:O86 Q77:Q82 L77:O81 L76 M82:O82 L30 O30 L140 M194:Q195 M197:Q197 L83:Q84 Q141:Q143 Q145:Q162 Q129:Q139 L141:O143 L145:O162 L144 L100:O139 L189:L191 M189:O190 Q53:Q75 M205:Q208 L16:O29 Q16 L54:O75 L53:N53 O33 Q18:Q31 Q33 L31:O31 M172:Q172 Q201:Q210 Q192:Q199 L201:O210 L200 L192:O199 Q48:Q51 Q35:Q46 L48:O52 L35:O46 M108:Q108 M106:Q106 L164:O166 L167:N167 L168:O188 Q164:Q166 Q168:Q190 L88:O93 N87:O87">
    <cfRule type="containsText" dxfId="123" priority="1170" operator="containsText" text="D">
      <formula>NOT(ISERROR(SEARCH("D",L16)))</formula>
    </cfRule>
  </conditionalFormatting>
  <conditionalFormatting sqref="P20:Q20">
    <cfRule type="cellIs" dxfId="122" priority="992" operator="between">
      <formula>20</formula>
      <formula>24</formula>
    </cfRule>
    <cfRule type="cellIs" dxfId="121" priority="993" operator="between">
      <formula>8</formula>
      <formula>12</formula>
    </cfRule>
    <cfRule type="cellIs" dxfId="120" priority="994" operator="between">
      <formula>14</formula>
      <formula>16</formula>
    </cfRule>
  </conditionalFormatting>
  <conditionalFormatting sqref="P20:Q20">
    <cfRule type="containsText" dxfId="119" priority="996" operator="containsText" text="A">
      <formula>NOT(ISERROR(SEARCH("A",P20)))</formula>
    </cfRule>
  </conditionalFormatting>
  <conditionalFormatting sqref="P20:Q20">
    <cfRule type="containsText" dxfId="118" priority="995" operator="containsText" text="D">
      <formula>NOT(ISERROR(SEARCH("D",P20)))</formula>
    </cfRule>
  </conditionalFormatting>
  <conditionalFormatting sqref="L94:N94 L99 L95:Q98 L128:P128 L163 L77:Q81 L76 M82:Q82 L30 O30:Q30 L140 L83:Q86 L141:Q143 L145:Q162 L144 L129:Q139 L189:L191 M189:Q190 L16:Q16 L17:O17 L18:Q29 L54:Q75 L53:N53 P53:Q53 L52:O52 O33:Q33 L31:Q31 L201:Q210 L200 L192:Q199 L48:Q51 L35:Q46 L100:Q127 L164:Q166 L167:N167 L168:Q188 L88:Q93 N87:Q87">
    <cfRule type="cellIs" dxfId="117" priority="722" operator="greaterThan">
      <formula>0</formula>
    </cfRule>
  </conditionalFormatting>
  <conditionalFormatting sqref="M96:Q96">
    <cfRule type="cellIs" dxfId="116" priority="107" operator="between">
      <formula>20</formula>
      <formula>24</formula>
    </cfRule>
    <cfRule type="cellIs" dxfId="115" priority="108" operator="between">
      <formula>8</formula>
      <formula>12</formula>
    </cfRule>
    <cfRule type="cellIs" dxfId="114" priority="109" operator="between">
      <formula>14</formula>
      <formula>16</formula>
    </cfRule>
  </conditionalFormatting>
  <conditionalFormatting sqref="M96:Q96">
    <cfRule type="containsText" dxfId="113" priority="111" operator="containsText" text="A">
      <formula>NOT(ISERROR(SEARCH("A",M96)))</formula>
    </cfRule>
  </conditionalFormatting>
  <conditionalFormatting sqref="M96:Q96">
    <cfRule type="containsText" dxfId="112" priority="110" operator="containsText" text="D">
      <formula>NOT(ISERROR(SEARCH("D",M96)))</formula>
    </cfRule>
  </conditionalFormatting>
  <conditionalFormatting sqref="M100:Q100">
    <cfRule type="cellIs" dxfId="111" priority="102" operator="between">
      <formula>20</formula>
      <formula>24</formula>
    </cfRule>
    <cfRule type="cellIs" dxfId="110" priority="103" operator="between">
      <formula>8</formula>
      <formula>12</formula>
    </cfRule>
    <cfRule type="cellIs" dxfId="109" priority="104" operator="between">
      <formula>14</formula>
      <formula>16</formula>
    </cfRule>
  </conditionalFormatting>
  <conditionalFormatting sqref="M100:Q100">
    <cfRule type="containsText" dxfId="108" priority="106" operator="containsText" text="A">
      <formula>NOT(ISERROR(SEARCH("A",M100)))</formula>
    </cfRule>
  </conditionalFormatting>
  <conditionalFormatting sqref="M100:Q100">
    <cfRule type="containsText" dxfId="107" priority="105" operator="containsText" text="D">
      <formula>NOT(ISERROR(SEARCH("D",M100)))</formula>
    </cfRule>
  </conditionalFormatting>
  <conditionalFormatting sqref="M108:Q108">
    <cfRule type="cellIs" dxfId="106" priority="97" operator="between">
      <formula>20</formula>
      <formula>24</formula>
    </cfRule>
    <cfRule type="cellIs" dxfId="105" priority="98" operator="between">
      <formula>8</formula>
      <formula>12</formula>
    </cfRule>
    <cfRule type="cellIs" dxfId="104" priority="99" operator="between">
      <formula>14</formula>
      <formula>16</formula>
    </cfRule>
  </conditionalFormatting>
  <conditionalFormatting sqref="M108:Q108">
    <cfRule type="containsText" dxfId="103" priority="101" operator="containsText" text="A">
      <formula>NOT(ISERROR(SEARCH("A",M108)))</formula>
    </cfRule>
  </conditionalFormatting>
  <conditionalFormatting sqref="M108:Q108">
    <cfRule type="containsText" dxfId="102" priority="100" operator="containsText" text="D">
      <formula>NOT(ISERROR(SEARCH("D",M108)))</formula>
    </cfRule>
  </conditionalFormatting>
  <conditionalFormatting sqref="L163 L55:Q75 L76 L77:Q81 M82:Q82 L140 L141:Q143 L145:Q162 L144 L189:L191 M189:Q190 L201:Q207 L200 L192:Q199 L164:Q166 L167:N167 L168:Q188 L83:Q86 L88:Q139 N87:Q87">
    <cfRule type="cellIs" dxfId="101" priority="95" operator="equal">
      <formula>0</formula>
    </cfRule>
  </conditionalFormatting>
  <conditionalFormatting sqref="M191:Q191">
    <cfRule type="cellIs" dxfId="100" priority="83" operator="between">
      <formula>20</formula>
      <formula>24</formula>
    </cfRule>
    <cfRule type="cellIs" dxfId="99" priority="84" operator="between">
      <formula>8</formula>
      <formula>12</formula>
    </cfRule>
    <cfRule type="cellIs" dxfId="98" priority="85" operator="between">
      <formula>14</formula>
      <formula>16</formula>
    </cfRule>
  </conditionalFormatting>
  <conditionalFormatting sqref="M191:Q191">
    <cfRule type="containsText" dxfId="97" priority="87" operator="containsText" text="A">
      <formula>NOT(ISERROR(SEARCH("A",M191)))</formula>
    </cfRule>
  </conditionalFormatting>
  <conditionalFormatting sqref="M191:Q191">
    <cfRule type="containsText" dxfId="96" priority="86" operator="containsText" text="D">
      <formula>NOT(ISERROR(SEARCH("D",M191)))</formula>
    </cfRule>
  </conditionalFormatting>
  <conditionalFormatting sqref="M191:Q191">
    <cfRule type="cellIs" dxfId="95" priority="82" operator="greaterThan">
      <formula>0</formula>
    </cfRule>
  </conditionalFormatting>
  <conditionalFormatting sqref="M191:Q191">
    <cfRule type="cellIs" dxfId="94" priority="81" operator="equal">
      <formula>0</formula>
    </cfRule>
  </conditionalFormatting>
  <conditionalFormatting sqref="K17">
    <cfRule type="cellIs" dxfId="93" priority="76" operator="between">
      <formula>20</formula>
      <formula>24</formula>
    </cfRule>
    <cfRule type="cellIs" dxfId="92" priority="77" operator="between">
      <formula>8</formula>
      <formula>12</formula>
    </cfRule>
    <cfRule type="cellIs" dxfId="91" priority="78" operator="between">
      <formula>14</formula>
      <formula>16</formula>
    </cfRule>
  </conditionalFormatting>
  <conditionalFormatting sqref="K17">
    <cfRule type="containsText" dxfId="90" priority="80" operator="containsText" text="A">
      <formula>NOT(ISERROR(SEARCH("A",K17)))</formula>
    </cfRule>
  </conditionalFormatting>
  <conditionalFormatting sqref="K17">
    <cfRule type="containsText" dxfId="89" priority="79" operator="containsText" text="D">
      <formula>NOT(ISERROR(SEARCH("D",K17)))</formula>
    </cfRule>
  </conditionalFormatting>
  <conditionalFormatting sqref="K17">
    <cfRule type="cellIs" dxfId="88" priority="75" operator="greaterThan">
      <formula>0</formula>
    </cfRule>
  </conditionalFormatting>
  <conditionalFormatting sqref="K35">
    <cfRule type="cellIs" dxfId="87" priority="64" operator="between">
      <formula>20</formula>
      <formula>24</formula>
    </cfRule>
    <cfRule type="cellIs" dxfId="86" priority="65" operator="between">
      <formula>8</formula>
      <formula>12</formula>
    </cfRule>
    <cfRule type="cellIs" dxfId="85" priority="66" operator="between">
      <formula>14</formula>
      <formula>16</formula>
    </cfRule>
  </conditionalFormatting>
  <conditionalFormatting sqref="K35">
    <cfRule type="containsText" dxfId="84" priority="68" operator="containsText" text="A">
      <formula>NOT(ISERROR(SEARCH("A",K35)))</formula>
    </cfRule>
  </conditionalFormatting>
  <conditionalFormatting sqref="K35">
    <cfRule type="containsText" dxfId="83" priority="67" operator="containsText" text="D">
      <formula>NOT(ISERROR(SEARCH("D",K35)))</formula>
    </cfRule>
  </conditionalFormatting>
  <conditionalFormatting sqref="K35">
    <cfRule type="cellIs" dxfId="82" priority="63" operator="greaterThan">
      <formula>0</formula>
    </cfRule>
  </conditionalFormatting>
  <conditionalFormatting sqref="K16">
    <cfRule type="cellIs" dxfId="81" priority="58" operator="between">
      <formula>20</formula>
      <formula>24</formula>
    </cfRule>
    <cfRule type="cellIs" dxfId="80" priority="59" operator="between">
      <formula>8</formula>
      <formula>12</formula>
    </cfRule>
    <cfRule type="cellIs" dxfId="79" priority="60" operator="between">
      <formula>14</formula>
      <formula>16</formula>
    </cfRule>
  </conditionalFormatting>
  <conditionalFormatting sqref="K16">
    <cfRule type="containsText" dxfId="78" priority="62" operator="containsText" text="A">
      <formula>NOT(ISERROR(SEARCH("A",K16)))</formula>
    </cfRule>
  </conditionalFormatting>
  <conditionalFormatting sqref="K16">
    <cfRule type="containsText" dxfId="77" priority="61" operator="containsText" text="D">
      <formula>NOT(ISERROR(SEARCH("D",K16)))</formula>
    </cfRule>
  </conditionalFormatting>
  <conditionalFormatting sqref="K16">
    <cfRule type="cellIs" dxfId="76" priority="57" operator="greaterThan">
      <formula>0</formula>
    </cfRule>
  </conditionalFormatting>
  <conditionalFormatting sqref="K41">
    <cfRule type="cellIs" dxfId="75" priority="52" operator="between">
      <formula>20</formula>
      <formula>24</formula>
    </cfRule>
    <cfRule type="cellIs" dxfId="74" priority="53" operator="between">
      <formula>8</formula>
      <formula>12</formula>
    </cfRule>
    <cfRule type="cellIs" dxfId="73" priority="54" operator="between">
      <formula>14</formula>
      <formula>16</formula>
    </cfRule>
  </conditionalFormatting>
  <conditionalFormatting sqref="K41">
    <cfRule type="containsText" dxfId="72" priority="56" operator="containsText" text="A">
      <formula>NOT(ISERROR(SEARCH("A",K41)))</formula>
    </cfRule>
  </conditionalFormatting>
  <conditionalFormatting sqref="K41">
    <cfRule type="containsText" dxfId="71" priority="55" operator="containsText" text="D">
      <formula>NOT(ISERROR(SEARCH("D",K41)))</formula>
    </cfRule>
  </conditionalFormatting>
  <conditionalFormatting sqref="K41">
    <cfRule type="cellIs" dxfId="70" priority="51" operator="greaterThan">
      <formula>0</formula>
    </cfRule>
  </conditionalFormatting>
  <conditionalFormatting sqref="K62">
    <cfRule type="cellIs" dxfId="69" priority="46" operator="between">
      <formula>20</formula>
      <formula>24</formula>
    </cfRule>
    <cfRule type="cellIs" dxfId="68" priority="47" operator="between">
      <formula>8</formula>
      <formula>12</formula>
    </cfRule>
    <cfRule type="cellIs" dxfId="67" priority="48" operator="between">
      <formula>14</formula>
      <formula>16</formula>
    </cfRule>
  </conditionalFormatting>
  <conditionalFormatting sqref="K62">
    <cfRule type="containsText" dxfId="66" priority="50" operator="containsText" text="A">
      <formula>NOT(ISERROR(SEARCH("A",K62)))</formula>
    </cfRule>
  </conditionalFormatting>
  <conditionalFormatting sqref="K62">
    <cfRule type="containsText" dxfId="65" priority="49" operator="containsText" text="D">
      <formula>NOT(ISERROR(SEARCH("D",K62)))</formula>
    </cfRule>
  </conditionalFormatting>
  <conditionalFormatting sqref="K62">
    <cfRule type="cellIs" dxfId="64" priority="45" operator="greaterThan">
      <formula>0</formula>
    </cfRule>
  </conditionalFormatting>
  <conditionalFormatting sqref="K62">
    <cfRule type="cellIs" dxfId="63" priority="44" operator="equal">
      <formula>0</formula>
    </cfRule>
  </conditionalFormatting>
  <conditionalFormatting sqref="K96">
    <cfRule type="cellIs" dxfId="62" priority="39" operator="between">
      <formula>20</formula>
      <formula>24</formula>
    </cfRule>
    <cfRule type="cellIs" dxfId="61" priority="40" operator="between">
      <formula>8</formula>
      <formula>12</formula>
    </cfRule>
    <cfRule type="cellIs" dxfId="60" priority="41" operator="between">
      <formula>14</formula>
      <formula>16</formula>
    </cfRule>
  </conditionalFormatting>
  <conditionalFormatting sqref="K96">
    <cfRule type="containsText" dxfId="59" priority="43" operator="containsText" text="A">
      <formula>NOT(ISERROR(SEARCH("A",K96)))</formula>
    </cfRule>
  </conditionalFormatting>
  <conditionalFormatting sqref="K96">
    <cfRule type="containsText" dxfId="58" priority="42" operator="containsText" text="D">
      <formula>NOT(ISERROR(SEARCH("D",K96)))</formula>
    </cfRule>
  </conditionalFormatting>
  <conditionalFormatting sqref="K96">
    <cfRule type="cellIs" dxfId="57" priority="38" operator="greaterThan">
      <formula>0</formula>
    </cfRule>
  </conditionalFormatting>
  <conditionalFormatting sqref="K96">
    <cfRule type="cellIs" dxfId="56" priority="37" operator="equal">
      <formula>0</formula>
    </cfRule>
  </conditionalFormatting>
  <conditionalFormatting sqref="M106:Q106">
    <cfRule type="cellIs" dxfId="55" priority="32" operator="between">
      <formula>20</formula>
      <formula>24</formula>
    </cfRule>
    <cfRule type="cellIs" dxfId="54" priority="33" operator="between">
      <formula>8</formula>
      <formula>12</formula>
    </cfRule>
    <cfRule type="cellIs" dxfId="53" priority="34" operator="between">
      <formula>14</formula>
      <formula>16</formula>
    </cfRule>
  </conditionalFormatting>
  <conditionalFormatting sqref="M106:Q106">
    <cfRule type="containsText" dxfId="52" priority="36" operator="containsText" text="A">
      <formula>NOT(ISERROR(SEARCH("A",M106)))</formula>
    </cfRule>
  </conditionalFormatting>
  <conditionalFormatting sqref="M106:Q106">
    <cfRule type="containsText" dxfId="51" priority="35" operator="containsText" text="D">
      <formula>NOT(ISERROR(SEARCH("D",M106)))</formula>
    </cfRule>
  </conditionalFormatting>
  <conditionalFormatting sqref="O99:Q99">
    <cfRule type="cellIs" dxfId="50" priority="27" operator="between">
      <formula>20</formula>
      <formula>24</formula>
    </cfRule>
    <cfRule type="cellIs" dxfId="49" priority="28" operator="between">
      <formula>8</formula>
      <formula>12</formula>
    </cfRule>
    <cfRule type="cellIs" dxfId="48" priority="29" operator="between">
      <formula>14</formula>
      <formula>16</formula>
    </cfRule>
  </conditionalFormatting>
  <conditionalFormatting sqref="O99:Q99">
    <cfRule type="containsText" dxfId="47" priority="31" operator="containsText" text="A">
      <formula>NOT(ISERROR(SEARCH("A",O99)))</formula>
    </cfRule>
  </conditionalFormatting>
  <conditionalFormatting sqref="O99:Q99">
    <cfRule type="containsText" dxfId="46" priority="30" operator="containsText" text="D">
      <formula>NOT(ISERROR(SEARCH("D",O99)))</formula>
    </cfRule>
  </conditionalFormatting>
  <conditionalFormatting sqref="O99:Q99">
    <cfRule type="cellIs" dxfId="45" priority="26" operator="greaterThan">
      <formula>0</formula>
    </cfRule>
  </conditionalFormatting>
  <conditionalFormatting sqref="O99:Q99">
    <cfRule type="cellIs" dxfId="44" priority="21" operator="between">
      <formula>20</formula>
      <formula>24</formula>
    </cfRule>
    <cfRule type="cellIs" dxfId="43" priority="22" operator="between">
      <formula>8</formula>
      <formula>12</formula>
    </cfRule>
    <cfRule type="cellIs" dxfId="42" priority="23" operator="between">
      <formula>14</formula>
      <formula>16</formula>
    </cfRule>
  </conditionalFormatting>
  <conditionalFormatting sqref="O99:Q99">
    <cfRule type="containsText" dxfId="41" priority="25" operator="containsText" text="A">
      <formula>NOT(ISERROR(SEARCH("A",O99)))</formula>
    </cfRule>
  </conditionalFormatting>
  <conditionalFormatting sqref="O99:Q99">
    <cfRule type="containsText" dxfId="40" priority="24" operator="containsText" text="D">
      <formula>NOT(ISERROR(SEARCH("D",O99)))</formula>
    </cfRule>
  </conditionalFormatting>
  <conditionalFormatting sqref="K77">
    <cfRule type="cellIs" dxfId="39" priority="16" operator="between">
      <formula>20</formula>
      <formula>24</formula>
    </cfRule>
    <cfRule type="cellIs" dxfId="38" priority="17" operator="between">
      <formula>8</formula>
      <formula>12</formula>
    </cfRule>
    <cfRule type="cellIs" dxfId="37" priority="18" operator="between">
      <formula>14</formula>
      <formula>16</formula>
    </cfRule>
  </conditionalFormatting>
  <conditionalFormatting sqref="K77">
    <cfRule type="containsText" dxfId="36" priority="20" operator="containsText" text="A">
      <formula>NOT(ISERROR(SEARCH("A",K77)))</formula>
    </cfRule>
  </conditionalFormatting>
  <conditionalFormatting sqref="K77">
    <cfRule type="containsText" dxfId="35" priority="19" operator="containsText" text="D">
      <formula>NOT(ISERROR(SEARCH("D",K77)))</formula>
    </cfRule>
  </conditionalFormatting>
  <conditionalFormatting sqref="K77">
    <cfRule type="cellIs" dxfId="34" priority="15" operator="greaterThan">
      <formula>0</formula>
    </cfRule>
  </conditionalFormatting>
  <conditionalFormatting sqref="K77">
    <cfRule type="cellIs" dxfId="33" priority="14" operator="equal">
      <formula>0</formula>
    </cfRule>
  </conditionalFormatting>
  <conditionalFormatting sqref="O94:Q94">
    <cfRule type="cellIs" dxfId="32" priority="9" operator="between">
      <formula>20</formula>
      <formula>24</formula>
    </cfRule>
    <cfRule type="cellIs" dxfId="31" priority="10" operator="between">
      <formula>8</formula>
      <formula>12</formula>
    </cfRule>
    <cfRule type="cellIs" dxfId="30" priority="11" operator="between">
      <formula>14</formula>
      <formula>16</formula>
    </cfRule>
  </conditionalFormatting>
  <conditionalFormatting sqref="O94:Q94">
    <cfRule type="containsText" dxfId="29" priority="13" operator="containsText" text="A">
      <formula>NOT(ISERROR(SEARCH("A",O94)))</formula>
    </cfRule>
  </conditionalFormatting>
  <conditionalFormatting sqref="O94:Q94">
    <cfRule type="containsText" dxfId="28" priority="12" operator="containsText" text="D">
      <formula>NOT(ISERROR(SEARCH("D",O94)))</formula>
    </cfRule>
  </conditionalFormatting>
  <conditionalFormatting sqref="O94:Q94">
    <cfRule type="cellIs" dxfId="27" priority="8" operator="greaterThan">
      <formula>0</formula>
    </cfRule>
  </conditionalFormatting>
  <conditionalFormatting sqref="K87:M87">
    <cfRule type="cellIs" dxfId="26" priority="7" operator="equal">
      <formula>0</formula>
    </cfRule>
  </conditionalFormatting>
  <conditionalFormatting sqref="K87:M87">
    <cfRule type="cellIs" dxfId="25" priority="2" operator="between">
      <formula>20</formula>
      <formula>24</formula>
    </cfRule>
    <cfRule type="cellIs" dxfId="24" priority="3" operator="between">
      <formula>8</formula>
      <formula>12</formula>
    </cfRule>
    <cfRule type="cellIs" dxfId="23" priority="4" operator="between">
      <formula>14</formula>
      <formula>16</formula>
    </cfRule>
  </conditionalFormatting>
  <conditionalFormatting sqref="K87:M87">
    <cfRule type="containsText" dxfId="22" priority="6" operator="containsText" text="A">
      <formula>NOT(ISERROR(SEARCH("A",K87)))</formula>
    </cfRule>
  </conditionalFormatting>
  <conditionalFormatting sqref="K87:M87">
    <cfRule type="containsText" dxfId="21" priority="5" operator="containsText" text="D">
      <formula>NOT(ISERROR(SEARCH("D",K87)))</formula>
    </cfRule>
  </conditionalFormatting>
  <conditionalFormatting sqref="K87:M87">
    <cfRule type="cellIs" dxfId="20" priority="1" operator="greaterThan">
      <formula>0</formula>
    </cfRule>
  </conditionalFormatting>
  <pageMargins left="3.937007874015748E-2" right="3.937007874015748E-2" top="0.74803149606299213" bottom="0.74803149606299213" header="0.31496062992125984" footer="0.31496062992125984"/>
  <pageSetup paperSize="9" scale="60" orientation="landscape" r:id="rId1"/>
  <headerFooter>
    <oddHeader xml:space="preserve">&amp;LPLANIFICATION DE PRODUCTION &amp;CPLANNING DE PRODUCTION&amp;R&amp;G
</oddHeader>
    <oddFooter>&amp;LSADEG Adel&amp;C&amp;N&amp;R&amp;D  &amp;T</oddFooter>
  </headerFooter>
  <ignoredErrors>
    <ignoredError sqref="H189" calculatedColumn="1"/>
  </ignoredErrors>
  <drawing r:id="rId2"/>
  <legacyDrawingHF r:id="rId3"/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DECEMBRE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SADEG</dc:creator>
  <cp:lastModifiedBy>Adel SADEG</cp:lastModifiedBy>
  <cp:lastPrinted>2019-12-31T09:15:55Z</cp:lastPrinted>
  <dcterms:created xsi:type="dcterms:W3CDTF">2015-06-05T18:19:34Z</dcterms:created>
  <dcterms:modified xsi:type="dcterms:W3CDTF">2020-01-01T11:22:43Z</dcterms:modified>
</cp:coreProperties>
</file>