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895" windowHeight="131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<sst xmlns="http://schemas.openxmlformats.org/spreadsheetml/2006/main" count="37" uniqueCount="34">
  <si>
    <t>规格设定</t>
  </si>
  <si>
    <t>高清码率上限</t>
  </si>
  <si>
    <t>Kbps</t>
  </si>
  <si>
    <t>标清码率上限</t>
  </si>
  <si>
    <t>音频</t>
  </si>
  <si>
    <t>对应8K 16bit</t>
  </si>
  <si>
    <t>事件图片大小上限</t>
  </si>
  <si>
    <t>KB</t>
  </si>
  <si>
    <t>最大单帧大小</t>
  </si>
  <si>
    <t>黄色背景的为可设置项</t>
  </si>
  <si>
    <t>应用层功能</t>
  </si>
  <si>
    <t>缓存时长/路数规格</t>
  </si>
  <si>
    <t>DDR占用 MB</t>
  </si>
  <si>
    <t>任务/线程数</t>
  </si>
  <si>
    <t>说明</t>
  </si>
  <si>
    <t>*IOT</t>
  </si>
  <si>
    <t>*ringbuffer缓存时长</t>
  </si>
  <si>
    <t>该总量计算包含了（高清+标清）*时长
减少缓存时长N会影响网络抗抖，并且云存储上传速率要求提高(N-0.5秒内必须完成上传)
调用tuya_ipc_ring_buffer_init接口时即申请内存，通过max_buffer_seconds控制B10格的时长
内存长期占用</t>
  </si>
  <si>
    <t>云存储分片时长</t>
  </si>
  <si>
    <t>（高清+音频）*缓存时长+加密临时空间+事件图片
调用tuya_ipc_cloud_storage_init接口时即申请内存
内存长期占用</t>
  </si>
  <si>
    <t>本地存储写文件间隔</t>
  </si>
  <si>
    <t>（高清+音频）*写文件频次时长，仅统计应用层大块内存。可能涉及系统内存开销
调用tuya_ipc_ss_init接口，并且sd卡挂载成功后申请内存
内存长期占用</t>
  </si>
  <si>
    <t>*P2P/webrtc预览回放合计路数</t>
  </si>
  <si>
    <t>包括封装、TLS加密等开销
tuya_ipc_tranfser_init初始化后，当预览/回放建立时申请内存</t>
  </si>
  <si>
    <t>*MD事件</t>
  </si>
  <si>
    <t>图片+加密临时空间，仅触发调用tuya_ipc_notify_with_event或tuya_ipc_notify_motion_detect时申请大小基本一致的加密空间，完成后SDK内部自动释放</t>
  </si>
  <si>
    <t>云端AI</t>
  </si>
  <si>
    <t>图片+加密临时空间
调用tuya_ipc_ai_detect_storage_init接口后申请内存
内存长期占用</t>
  </si>
  <si>
    <t>*云端推流</t>
  </si>
  <si>
    <t>收发/加密一帧数据，支持chromecast与其他第三方推流服务
调用tuya_ipc_tranfser_init接口后申请内存
内存长期占用</t>
  </si>
  <si>
    <t>云台机收藏点功能</t>
  </si>
  <si>
    <t>图片+加密临时空间
调用tuya_ipc_preset_add_pic接口后申请内存，完成后SDK内部自动释放</t>
  </si>
  <si>
    <t>*必选项</t>
  </si>
  <si>
    <t>合计(自动计算)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</si>
</sst>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6" borderId="3" applyNumberFormat="0" applyAlignment="0" applyProtection="0">
      <alignment vertical="center"/>
    </xf>
    <xf numFmtId="0" fontId="18" fillId="6" borderId="2" applyNumberFormat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left"/>
    </xf>
    <xf numFmtId="0" fontId="0" fillId="3" borderId="0" xfId="0" applyFill="1"/>
    <xf numFmtId="0" fontId="0" fillId="4" borderId="1" xfId="0" applyFill="1" applyBorder="1"/>
    <xf numFmtId="0" fontId="0" fillId="3" borderId="1" xfId="0" applyFill="1" applyBorder="1" applyAlignment="1">
      <alignment horizontal="right"/>
    </xf>
    <xf numFmtId="0" fontId="0" fillId="0" borderId="1" xfId="0" applyBorder="1" applyAlignment="1">
      <alignment wrapText="1"/>
    </xf>
    <xf numFmtId="0" fontId="0" fillId="3" borderId="1" xfId="0" applyFill="1" applyBorder="1"/>
    <xf numFmtId="0" fontId="1" fillId="0" borderId="1" xfId="0" applyFont="1" applyBorder="1"/>
    <xf numFmtId="0" fontId="0" fillId="0" borderId="0" xfId="0" applyAlignment="1">
      <alignment horizontal="right"/>
    </xf>
    <xf numFmtId="0" fontId="0" fillId="0" borderId="0" xfId="0" applyAlignment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tabSelected="1" workbookViewId="0">
      <selection activeCell="D15" sqref="D15"/>
    </sheetView>
  </sheetViews>
  <sheetFormatPr defaultColWidth="9" defaultRowHeight="14.25" outlineLevelCol="4"/>
  <cols>
    <col min="1" max="1" width="27.5" customWidth="1"/>
    <col min="2" max="2" width="17.875" customWidth="1"/>
    <col min="3" max="3" width="12.5" customWidth="1"/>
    <col min="4" max="4" width="11.625" customWidth="1"/>
    <col min="5" max="5" width="81.25" customWidth="1"/>
    <col min="6" max="6" width="17.875" customWidth="1"/>
    <col min="7" max="7" width="12.75" customWidth="1"/>
    <col min="8" max="8" width="11.625" customWidth="1"/>
    <col min="9" max="9" width="81.25" customWidth="1"/>
  </cols>
  <sheetData>
    <row r="1" spans="1:3">
      <c r="A1" s="1" t="s">
        <v>0</v>
      </c>
      <c r="B1" s="1"/>
      <c r="C1" s="1"/>
    </row>
    <row r="2" spans="1:3">
      <c r="A2" s="2" t="s">
        <v>1</v>
      </c>
      <c r="B2" s="3">
        <v>1536</v>
      </c>
      <c r="C2" s="2" t="s">
        <v>2</v>
      </c>
    </row>
    <row r="3" spans="1:3">
      <c r="A3" s="2" t="s">
        <v>3</v>
      </c>
      <c r="B3" s="3">
        <f>0.5*1024</f>
        <v>512</v>
      </c>
      <c r="C3" s="2" t="s">
        <v>2</v>
      </c>
    </row>
    <row r="4" spans="1:4">
      <c r="A4" s="2" t="s">
        <v>4</v>
      </c>
      <c r="B4" s="3">
        <f>640*25/1024*8</f>
        <v>125</v>
      </c>
      <c r="C4" s="2" t="s">
        <v>2</v>
      </c>
      <c r="D4" t="s">
        <v>5</v>
      </c>
    </row>
    <row r="5" spans="1:3">
      <c r="A5" s="2" t="s">
        <v>6</v>
      </c>
      <c r="B5" s="3">
        <v>150</v>
      </c>
      <c r="C5" s="2" t="s">
        <v>7</v>
      </c>
    </row>
    <row r="6" spans="1:5">
      <c r="A6" s="2" t="s">
        <v>8</v>
      </c>
      <c r="B6" s="3">
        <v>300</v>
      </c>
      <c r="C6" s="2" t="s">
        <v>7</v>
      </c>
      <c r="E6" s="4" t="s">
        <v>9</v>
      </c>
    </row>
    <row r="8" spans="1:5">
      <c r="A8" s="1" t="s">
        <v>10</v>
      </c>
      <c r="B8" s="1" t="s">
        <v>11</v>
      </c>
      <c r="C8" s="1" t="s">
        <v>12</v>
      </c>
      <c r="D8" s="1" t="s">
        <v>13</v>
      </c>
      <c r="E8" s="1" t="s">
        <v>14</v>
      </c>
    </row>
    <row r="9" spans="1:5">
      <c r="A9" s="2" t="s">
        <v>15</v>
      </c>
      <c r="B9" s="5">
        <v>1</v>
      </c>
      <c r="C9" s="2">
        <v>0.8</v>
      </c>
      <c r="D9" s="2"/>
      <c r="E9" s="2"/>
    </row>
    <row r="10" ht="57" spans="1:5">
      <c r="A10" s="2" t="s">
        <v>16</v>
      </c>
      <c r="B10" s="6">
        <v>10</v>
      </c>
      <c r="C10" s="2">
        <f>(B2+B3+B4)*B10/8/1024</f>
        <v>2.652587890625</v>
      </c>
      <c r="D10" s="2">
        <v>0</v>
      </c>
      <c r="E10" s="7" t="s">
        <v>17</v>
      </c>
    </row>
    <row r="11" ht="42.75" spans="1:5">
      <c r="A11" s="2" t="s">
        <v>18</v>
      </c>
      <c r="B11" s="5">
        <v>10</v>
      </c>
      <c r="C11" s="2">
        <f>(B2+B4)*(B11+1)/8/1024+B6/1024+B5/1024</f>
        <v>2.6697998046875</v>
      </c>
      <c r="D11" s="2">
        <v>1</v>
      </c>
      <c r="E11" s="7" t="s">
        <v>19</v>
      </c>
    </row>
    <row r="12" ht="42.75" spans="1:5">
      <c r="A12" s="2" t="s">
        <v>20</v>
      </c>
      <c r="B12" s="8">
        <v>6</v>
      </c>
      <c r="C12" s="2">
        <f>B2*(B12+1)/8/1024+B3*B12/8/1024</f>
        <v>1.6875</v>
      </c>
      <c r="D12" s="2">
        <v>2</v>
      </c>
      <c r="E12" s="7" t="s">
        <v>21</v>
      </c>
    </row>
    <row r="13" ht="28.5" spans="1:5">
      <c r="A13" s="2" t="s">
        <v>22</v>
      </c>
      <c r="B13" s="6">
        <v>3</v>
      </c>
      <c r="C13" s="2">
        <f>0.8*B13</f>
        <v>2.4</v>
      </c>
      <c r="D13" s="2">
        <v>4</v>
      </c>
      <c r="E13" s="7" t="s">
        <v>23</v>
      </c>
    </row>
    <row r="14" ht="28.5" spans="1:5">
      <c r="A14" s="2" t="s">
        <v>24</v>
      </c>
      <c r="B14" s="5">
        <v>1</v>
      </c>
      <c r="C14" s="2">
        <f>B5*2/1024</f>
        <v>0.29296875</v>
      </c>
      <c r="D14" s="2">
        <v>0</v>
      </c>
      <c r="E14" s="7" t="s">
        <v>25</v>
      </c>
    </row>
    <row r="15" ht="42.75" spans="1:5">
      <c r="A15" s="2" t="s">
        <v>26</v>
      </c>
      <c r="B15" s="8">
        <v>1</v>
      </c>
      <c r="C15" s="2">
        <f>B5*2/1024*B15</f>
        <v>0.29296875</v>
      </c>
      <c r="D15" s="2">
        <v>1</v>
      </c>
      <c r="E15" s="7" t="s">
        <v>27</v>
      </c>
    </row>
    <row r="16" ht="42.75" spans="1:5">
      <c r="A16" s="2" t="s">
        <v>28</v>
      </c>
      <c r="B16" s="5">
        <v>1</v>
      </c>
      <c r="C16" s="2">
        <f>B6/1024*2*B16*B16</f>
        <v>0.5859375</v>
      </c>
      <c r="D16" s="2">
        <v>1</v>
      </c>
      <c r="E16" s="7" t="s">
        <v>29</v>
      </c>
    </row>
    <row r="17" ht="28.5" spans="1:5">
      <c r="A17" s="2" t="s">
        <v>30</v>
      </c>
      <c r="B17" s="6">
        <v>1</v>
      </c>
      <c r="C17" s="2">
        <f>B5*2/1024*B17</f>
        <v>0.29296875</v>
      </c>
      <c r="D17" s="2">
        <v>1</v>
      </c>
      <c r="E17" s="7" t="s">
        <v>31</v>
      </c>
    </row>
    <row r="18" spans="1:5">
      <c r="A18" s="2"/>
      <c r="B18" s="2"/>
      <c r="C18" s="2"/>
      <c r="D18" s="2"/>
      <c r="E18" s="2"/>
    </row>
    <row r="19" spans="1:5">
      <c r="A19" s="2" t="s">
        <v>32</v>
      </c>
      <c r="B19" s="2" t="s">
        <v>33</v>
      </c>
      <c r="C19" s="9">
        <f>SUM(C9:C18)</f>
        <v>11.6747314453125</v>
      </c>
      <c r="D19" s="2"/>
      <c r="E19" s="2"/>
    </row>
    <row r="22" spans="2:3">
      <c r="B22" s="10"/>
      <c r="C22" s="10"/>
    </row>
    <row r="26" spans="3:3">
      <c r="C26" s="11"/>
    </row>
    <row r="27" spans="3:3">
      <c r="C27" s="11"/>
    </row>
  </sheetData>
  <mergeCells count="1">
    <mergeCell ref="A1:C1"/>
  </mergeCells>
  <pageMargins left="0.7" right="0.7" top="0.75" bottom="0.75" header="0.3" footer="0.3"/>
  <pageSetup paperSize="9" orientation="portrait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Chen</dc:creator>
  <cp:lastModifiedBy>尔东三日</cp:lastModifiedBy>
  <dcterms:created xsi:type="dcterms:W3CDTF">2015-06-05T18:17:00Z</dcterms:created>
  <dcterms:modified xsi:type="dcterms:W3CDTF">2020-08-21T09:22:09Z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