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9C15961-3BA5-4D0B-9DC6-CD289636B10A}" xr6:coauthVersionLast="47" xr6:coauthVersionMax="47" xr10:uidLastSave="{00000000-0000-0000-0000-000000000000}"/>
  <bookViews>
    <workbookView xWindow="28680" yWindow="-120" windowWidth="29040" windowHeight="16440" xr2:uid="{790D9020-D925-4C93-A149-EB2535663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1" l="1"/>
  <c r="C64" i="1"/>
  <c r="L64" i="1" s="1"/>
  <c r="N64" i="1" s="1"/>
  <c r="B64" i="1"/>
  <c r="H63" i="1"/>
  <c r="C63" i="1"/>
  <c r="L63" i="1" s="1"/>
  <c r="N63" i="1" s="1"/>
  <c r="B63" i="1"/>
  <c r="H62" i="1"/>
  <c r="B62" i="1"/>
  <c r="C62" i="1" s="1"/>
  <c r="L62" i="1" s="1"/>
  <c r="N62" i="1" s="1"/>
  <c r="H61" i="1"/>
  <c r="B61" i="1"/>
  <c r="C61" i="1" s="1"/>
  <c r="L61" i="1" s="1"/>
  <c r="N61" i="1" s="1"/>
  <c r="H60" i="1"/>
  <c r="C60" i="1"/>
  <c r="L60" i="1" s="1"/>
  <c r="N60" i="1" s="1"/>
  <c r="B60" i="1"/>
  <c r="H59" i="1"/>
  <c r="C59" i="1"/>
  <c r="L59" i="1" s="1"/>
  <c r="N59" i="1" s="1"/>
  <c r="B59" i="1"/>
  <c r="L58" i="1"/>
  <c r="N58" i="1" s="1"/>
  <c r="H58" i="1"/>
  <c r="C58" i="1"/>
  <c r="B58" i="1"/>
  <c r="H57" i="1"/>
  <c r="B57" i="1"/>
  <c r="C57" i="1" s="1"/>
  <c r="L57" i="1" s="1"/>
  <c r="N57" i="1" s="1"/>
  <c r="H56" i="1"/>
  <c r="C56" i="1"/>
  <c r="L56" i="1" s="1"/>
  <c r="N56" i="1" s="1"/>
  <c r="B56" i="1"/>
  <c r="H55" i="1"/>
  <c r="C55" i="1"/>
  <c r="L55" i="1" s="1"/>
  <c r="N55" i="1" s="1"/>
  <c r="B55" i="1"/>
  <c r="L54" i="1"/>
  <c r="N54" i="1" s="1"/>
  <c r="H54" i="1"/>
  <c r="C54" i="1"/>
  <c r="B54" i="1"/>
  <c r="H53" i="1"/>
  <c r="B53" i="1"/>
  <c r="C53" i="1" s="1"/>
  <c r="L53" i="1" s="1"/>
  <c r="N53" i="1" s="1"/>
  <c r="H52" i="1"/>
  <c r="C52" i="1"/>
  <c r="L52" i="1" s="1"/>
  <c r="N52" i="1" s="1"/>
  <c r="B52" i="1"/>
  <c r="H51" i="1"/>
  <c r="C51" i="1"/>
  <c r="L51" i="1" s="1"/>
  <c r="N51" i="1" s="1"/>
  <c r="B51" i="1"/>
  <c r="L50" i="1"/>
  <c r="N50" i="1" s="1"/>
  <c r="H50" i="1"/>
  <c r="C50" i="1"/>
  <c r="B50" i="1"/>
  <c r="H49" i="1"/>
  <c r="B49" i="1"/>
  <c r="C49" i="1" s="1"/>
  <c r="L49" i="1" s="1"/>
  <c r="N49" i="1" s="1"/>
  <c r="H48" i="1"/>
  <c r="C48" i="1"/>
  <c r="L48" i="1" s="1"/>
  <c r="N48" i="1" s="1"/>
  <c r="B48" i="1"/>
  <c r="H47" i="1"/>
  <c r="C47" i="1"/>
  <c r="L47" i="1" s="1"/>
  <c r="N47" i="1" s="1"/>
  <c r="B47" i="1"/>
  <c r="L46" i="1"/>
  <c r="N46" i="1" s="1"/>
  <c r="H46" i="1"/>
  <c r="C46" i="1"/>
  <c r="B46" i="1"/>
  <c r="H45" i="1"/>
  <c r="B45" i="1"/>
  <c r="C45" i="1" s="1"/>
  <c r="L45" i="1" s="1"/>
  <c r="N45" i="1" s="1"/>
  <c r="H44" i="1"/>
  <c r="C44" i="1"/>
  <c r="L44" i="1" s="1"/>
  <c r="N44" i="1" s="1"/>
  <c r="N68" i="1" s="1"/>
  <c r="B44" i="1"/>
  <c r="H43" i="1"/>
  <c r="C43" i="1"/>
  <c r="L43" i="1" s="1"/>
  <c r="N43" i="1" s="1"/>
  <c r="B43" i="1"/>
  <c r="L42" i="1"/>
  <c r="N42" i="1" s="1"/>
  <c r="H42" i="1"/>
  <c r="C42" i="1"/>
  <c r="B42" i="1"/>
  <c r="H41" i="1"/>
  <c r="B41" i="1"/>
  <c r="C41" i="1" s="1"/>
  <c r="L41" i="1" s="1"/>
  <c r="N41" i="1" s="1"/>
  <c r="H40" i="1"/>
  <c r="C40" i="1"/>
  <c r="L40" i="1" s="1"/>
  <c r="N40" i="1" s="1"/>
  <c r="B40" i="1"/>
  <c r="H39" i="1"/>
  <c r="C39" i="1"/>
  <c r="L39" i="1" s="1"/>
  <c r="N39" i="1" s="1"/>
  <c r="B39" i="1"/>
  <c r="L38" i="1"/>
  <c r="N38" i="1" s="1"/>
  <c r="H38" i="1"/>
  <c r="C38" i="1"/>
  <c r="B38" i="1"/>
  <c r="H37" i="1"/>
  <c r="B37" i="1"/>
  <c r="C37" i="1" s="1"/>
  <c r="L37" i="1" s="1"/>
  <c r="N37" i="1" s="1"/>
  <c r="H36" i="1"/>
  <c r="C36" i="1"/>
  <c r="L36" i="1" s="1"/>
  <c r="N36" i="1" s="1"/>
  <c r="B36" i="1"/>
  <c r="H35" i="1"/>
  <c r="C35" i="1"/>
  <c r="L35" i="1" s="1"/>
  <c r="N35" i="1" s="1"/>
  <c r="B35" i="1"/>
  <c r="L34" i="1"/>
  <c r="N34" i="1" s="1"/>
  <c r="H34" i="1"/>
  <c r="C34" i="1"/>
  <c r="B34" i="1"/>
  <c r="H33" i="1"/>
  <c r="B33" i="1"/>
  <c r="C33" i="1" s="1"/>
  <c r="L33" i="1" s="1"/>
  <c r="N33" i="1" s="1"/>
  <c r="H32" i="1"/>
  <c r="C32" i="1"/>
  <c r="L32" i="1" s="1"/>
  <c r="N32" i="1" s="1"/>
  <c r="B32" i="1"/>
  <c r="H31" i="1"/>
  <c r="C31" i="1"/>
  <c r="L31" i="1" s="1"/>
  <c r="N31" i="1" s="1"/>
  <c r="B31" i="1"/>
  <c r="L30" i="1"/>
  <c r="N30" i="1" s="1"/>
  <c r="H30" i="1"/>
  <c r="C30" i="1"/>
  <c r="B30" i="1"/>
  <c r="H29" i="1"/>
  <c r="B29" i="1"/>
  <c r="C29" i="1" s="1"/>
  <c r="L29" i="1" s="1"/>
  <c r="N29" i="1" s="1"/>
  <c r="H28" i="1"/>
  <c r="C28" i="1"/>
  <c r="L28" i="1" s="1"/>
  <c r="N28" i="1" s="1"/>
  <c r="B28" i="1"/>
  <c r="H27" i="1"/>
  <c r="C27" i="1"/>
  <c r="L27" i="1" s="1"/>
  <c r="N27" i="1" s="1"/>
  <c r="B27" i="1"/>
  <c r="L26" i="1"/>
  <c r="N26" i="1" s="1"/>
  <c r="H26" i="1"/>
  <c r="C26" i="1"/>
  <c r="B26" i="1"/>
  <c r="H25" i="1"/>
  <c r="B25" i="1"/>
  <c r="C25" i="1" s="1"/>
  <c r="L25" i="1" s="1"/>
  <c r="N25" i="1" s="1"/>
  <c r="H24" i="1"/>
  <c r="C24" i="1"/>
  <c r="L24" i="1" s="1"/>
  <c r="N24" i="1" s="1"/>
  <c r="B24" i="1"/>
  <c r="H23" i="1"/>
  <c r="B23" i="1"/>
  <c r="C23" i="1" s="1"/>
  <c r="L23" i="1" s="1"/>
  <c r="N23" i="1" s="1"/>
  <c r="L22" i="1"/>
  <c r="N22" i="1" s="1"/>
  <c r="H22" i="1"/>
  <c r="C22" i="1"/>
  <c r="B22" i="1"/>
  <c r="H21" i="1"/>
  <c r="B21" i="1"/>
  <c r="C21" i="1" s="1"/>
  <c r="L21" i="1" s="1"/>
  <c r="N21" i="1" s="1"/>
  <c r="H20" i="1"/>
  <c r="C20" i="1"/>
  <c r="L20" i="1" s="1"/>
  <c r="N20" i="1" s="1"/>
  <c r="B20" i="1"/>
  <c r="H19" i="1"/>
  <c r="B19" i="1"/>
  <c r="C19" i="1" s="1"/>
  <c r="L19" i="1" s="1"/>
  <c r="N19" i="1" s="1"/>
  <c r="L18" i="1"/>
  <c r="N18" i="1" s="1"/>
  <c r="H18" i="1"/>
  <c r="C18" i="1"/>
  <c r="B18" i="1"/>
  <c r="H17" i="1"/>
  <c r="B17" i="1"/>
  <c r="C17" i="1" s="1"/>
  <c r="L17" i="1" s="1"/>
  <c r="N17" i="1" s="1"/>
  <c r="H16" i="1"/>
  <c r="C16" i="1"/>
  <c r="L16" i="1" s="1"/>
  <c r="N16" i="1" s="1"/>
  <c r="B16" i="1"/>
  <c r="H15" i="1"/>
  <c r="B15" i="1"/>
  <c r="C15" i="1" s="1"/>
  <c r="L15" i="1" s="1"/>
  <c r="N15" i="1" s="1"/>
  <c r="L14" i="1"/>
  <c r="N14" i="1" s="1"/>
  <c r="H14" i="1"/>
  <c r="C14" i="1"/>
  <c r="B14" i="1"/>
  <c r="H13" i="1"/>
  <c r="B13" i="1"/>
  <c r="C13" i="1" s="1"/>
  <c r="L13" i="1" s="1"/>
  <c r="N13" i="1" s="1"/>
  <c r="H12" i="1"/>
  <c r="C12" i="1"/>
  <c r="L12" i="1" s="1"/>
  <c r="N12" i="1" s="1"/>
  <c r="B12" i="1"/>
  <c r="H11" i="1"/>
  <c r="B11" i="1"/>
  <c r="C11" i="1" s="1"/>
  <c r="L11" i="1" s="1"/>
  <c r="N11" i="1" s="1"/>
  <c r="L10" i="1"/>
  <c r="N10" i="1" s="1"/>
  <c r="H10" i="1"/>
  <c r="C10" i="1"/>
  <c r="B10" i="1"/>
  <c r="H9" i="1"/>
  <c r="B9" i="1"/>
  <c r="C9" i="1" s="1"/>
  <c r="L9" i="1" s="1"/>
  <c r="N9" i="1" s="1"/>
  <c r="H8" i="1"/>
  <c r="C8" i="1"/>
  <c r="L8" i="1" s="1"/>
  <c r="N8" i="1" s="1"/>
  <c r="B8" i="1"/>
  <c r="H7" i="1"/>
  <c r="B7" i="1"/>
  <c r="C7" i="1" s="1"/>
  <c r="L7" i="1" s="1"/>
  <c r="N7" i="1" s="1"/>
  <c r="L6" i="1"/>
  <c r="N6" i="1" s="1"/>
  <c r="H6" i="1"/>
  <c r="C6" i="1"/>
  <c r="B6" i="1"/>
  <c r="H5" i="1"/>
  <c r="B5" i="1"/>
  <c r="C5" i="1" s="1"/>
  <c r="L5" i="1" s="1"/>
  <c r="N5" i="1" s="1"/>
  <c r="H4" i="1"/>
  <c r="C4" i="1"/>
  <c r="L4" i="1" s="1"/>
  <c r="N4" i="1" s="1"/>
  <c r="B4" i="1"/>
  <c r="H3" i="1"/>
  <c r="B3" i="1"/>
  <c r="C3" i="1" s="1"/>
  <c r="L2" i="1"/>
  <c r="N2" i="1" s="1"/>
  <c r="H2" i="1"/>
  <c r="C2" i="1"/>
  <c r="B2" i="1"/>
  <c r="N69" i="1" l="1"/>
  <c r="L3" i="1"/>
  <c r="N3" i="1" s="1"/>
  <c r="N67" i="1" s="1"/>
  <c r="B67" i="1"/>
</calcChain>
</file>

<file path=xl/sharedStrings.xml><?xml version="1.0" encoding="utf-8"?>
<sst xmlns="http://schemas.openxmlformats.org/spreadsheetml/2006/main" count="89" uniqueCount="27">
  <si>
    <t>Subject</t>
  </si>
  <si>
    <t>Initial_preference</t>
  </si>
  <si>
    <t>Active_surface</t>
  </si>
  <si>
    <t>Condition</t>
  </si>
  <si>
    <t>Body_status</t>
  </si>
  <si>
    <t xml:space="preserve">Baseline_rough </t>
  </si>
  <si>
    <t>Baseline_smooth</t>
  </si>
  <si>
    <t>Baseline_active_proportion</t>
  </si>
  <si>
    <t>baseline_distance</t>
  </si>
  <si>
    <t>Test_smooth</t>
  </si>
  <si>
    <t>Test_active_proportion</t>
  </si>
  <si>
    <t>Test_distance</t>
  </si>
  <si>
    <t>Difference_score</t>
  </si>
  <si>
    <t xml:space="preserve">Regeneration_test_rough </t>
  </si>
  <si>
    <t>Regeneration_test_smooth</t>
  </si>
  <si>
    <t>Regeneration_test_active_proportion</t>
  </si>
  <si>
    <t>Regeneration_test_distance</t>
  </si>
  <si>
    <t xml:space="preserve">Reinstatement_test_rough </t>
  </si>
  <si>
    <t>Reinstatement_test_smooth</t>
  </si>
  <si>
    <t>Reinstatement_test_active_proportion</t>
  </si>
  <si>
    <t>Reinstatement_test_distance</t>
  </si>
  <si>
    <t>Cocaine</t>
  </si>
  <si>
    <t>Control</t>
  </si>
  <si>
    <t>Methamphetamine</t>
  </si>
  <si>
    <t>Median</t>
  </si>
  <si>
    <t>Meth</t>
  </si>
  <si>
    <t>Test_rough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</si>
</sst>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8B5E-994A-422D-B290-CDB4B8AB827E}">
  <dimension ref="A1:V69"/>
  <sheetViews>
    <sheetView tabSelected="1" topLeftCell="E1" workbookViewId="0">
      <selection activeCell="J1" sqref="J1"/>
    </sheetView>
  </sheetViews>
  <sheetFormatPr defaultRowHeight="18.75" x14ac:dyDescent="0.3"/>
  <cols>
    <col min="1" max="1" width="15.28515625" style="1" customWidth="1"/>
    <col min="2" max="2" width="17.140625" customWidth="1"/>
    <col min="3" max="4" width="21.140625" customWidth="1"/>
    <col min="5" max="5" width="17" customWidth="1"/>
    <col min="6" max="6" width="23.5703125" customWidth="1"/>
    <col min="7" max="7" width="23.7109375" customWidth="1"/>
    <col min="8" max="8" width="32.5703125" customWidth="1"/>
    <col min="9" max="9" width="23.7109375" customWidth="1"/>
    <col min="10" max="10" width="17.5703125" customWidth="1"/>
    <col min="11" max="11" width="16.7109375" customWidth="1"/>
    <col min="12" max="12" width="25" customWidth="1"/>
    <col min="13" max="22" width="21.42578125" customWidth="1"/>
    <col min="23" max="23" width="29" customWidth="1"/>
    <col min="24" max="24" width="30" customWidth="1"/>
    <col min="25" max="25" width="28.42578125" customWidth="1"/>
    <col min="26" max="26" width="23.28515625" customWidth="1"/>
  </cols>
  <sheetData>
    <row r="1" spans="1:22" ht="30.7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26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">
      <c r="A2" s="3">
        <v>1</v>
      </c>
      <c r="B2" s="4" t="str">
        <f t="shared" ref="B2:B64" si="0">IF(F2&gt;G2, "Rough", "Smooth")</f>
        <v>Rough</v>
      </c>
      <c r="C2" s="4" t="str">
        <f t="shared" ref="C2:C64" si="1">IF(B2 = "Rough", "Smooth", "Rough")</f>
        <v>Smooth</v>
      </c>
      <c r="D2" s="4" t="s">
        <v>21</v>
      </c>
      <c r="E2" s="4"/>
      <c r="F2" s="5">
        <v>552.36500000000001</v>
      </c>
      <c r="G2" s="5">
        <v>347.02699999999999</v>
      </c>
      <c r="H2" s="5">
        <f t="shared" ref="H2:H25" si="2">IF(F2&gt;G2,G2/SUM(F2+G2),F2/SUM(F2+G2))</f>
        <v>0.38584621611043901</v>
      </c>
      <c r="I2">
        <v>48.856999999999999</v>
      </c>
      <c r="J2">
        <v>377.74299999999999</v>
      </c>
      <c r="K2">
        <v>522.59199999999998</v>
      </c>
      <c r="L2">
        <f>IF(C2="Rough", J2/(J2+K2), K2/(J2+K2))</f>
        <v>0.58044172446922526</v>
      </c>
      <c r="M2">
        <v>108.569</v>
      </c>
      <c r="N2" s="5">
        <f t="shared" ref="N2:N64" si="3">L2-H2</f>
        <v>0.19459550835878625</v>
      </c>
      <c r="O2" s="5"/>
      <c r="P2" s="5"/>
      <c r="Q2" s="5"/>
    </row>
    <row r="3" spans="1:22" x14ac:dyDescent="0.3">
      <c r="A3" s="3">
        <v>4</v>
      </c>
      <c r="B3" s="4" t="str">
        <f t="shared" si="0"/>
        <v>Smooth</v>
      </c>
      <c r="C3" s="4" t="str">
        <f t="shared" si="1"/>
        <v>Rough</v>
      </c>
      <c r="D3" s="4" t="s">
        <v>21</v>
      </c>
      <c r="F3" s="5">
        <v>442.5</v>
      </c>
      <c r="G3" s="5">
        <v>456.892</v>
      </c>
      <c r="H3" s="5">
        <f>IF(F3&gt;G3,G3/SUM(F3+G3),F3/SUM(F3+G3))</f>
        <v>0.49199903935102823</v>
      </c>
      <c r="I3">
        <v>82.561099999999996</v>
      </c>
      <c r="J3">
        <v>445.90699999999998</v>
      </c>
      <c r="K3">
        <v>454.428</v>
      </c>
      <c r="L3">
        <f t="shared" ref="L3:L64" si="4">IF(C3="Rough", J3/(J3+K3), K3/(J3+K3))</f>
        <v>0.49526787251411969</v>
      </c>
      <c r="M3">
        <v>96.326800000000006</v>
      </c>
      <c r="N3" s="5">
        <f t="shared" si="3"/>
        <v>3.2688331630914558E-3</v>
      </c>
      <c r="O3" s="5"/>
      <c r="P3" s="5"/>
      <c r="Q3" s="5"/>
      <c r="R3" s="5"/>
      <c r="S3" s="5"/>
      <c r="T3" s="5"/>
      <c r="U3" s="5"/>
      <c r="V3" s="5"/>
    </row>
    <row r="4" spans="1:22" x14ac:dyDescent="0.3">
      <c r="A4" s="3">
        <v>11</v>
      </c>
      <c r="B4" s="4" t="str">
        <f t="shared" si="0"/>
        <v>Rough</v>
      </c>
      <c r="C4" s="4" t="str">
        <f t="shared" si="1"/>
        <v>Smooth</v>
      </c>
      <c r="D4" s="4" t="s">
        <v>21</v>
      </c>
      <c r="F4" s="5">
        <v>555.89</v>
      </c>
      <c r="G4" s="5">
        <v>344.14499999999998</v>
      </c>
      <c r="H4" s="5">
        <f t="shared" si="2"/>
        <v>0.38236846344864367</v>
      </c>
      <c r="I4">
        <v>93.094899999999996</v>
      </c>
      <c r="J4">
        <v>297.61</v>
      </c>
      <c r="K4">
        <v>602.726</v>
      </c>
      <c r="L4">
        <f t="shared" si="4"/>
        <v>0.66944562918732564</v>
      </c>
      <c r="M4">
        <v>79.384699999999995</v>
      </c>
      <c r="N4" s="5">
        <f t="shared" si="3"/>
        <v>0.28707716573868197</v>
      </c>
      <c r="O4" s="5"/>
      <c r="P4" s="5"/>
      <c r="Q4" s="5"/>
      <c r="R4" s="5"/>
      <c r="S4" s="5"/>
      <c r="T4" s="5"/>
      <c r="U4" s="5"/>
      <c r="V4" s="5"/>
    </row>
    <row r="5" spans="1:22" x14ac:dyDescent="0.3">
      <c r="A5" s="3">
        <v>12</v>
      </c>
      <c r="B5" s="4" t="str">
        <f t="shared" si="0"/>
        <v>Smooth</v>
      </c>
      <c r="C5" s="4" t="str">
        <f t="shared" si="1"/>
        <v>Rough</v>
      </c>
      <c r="D5" s="4" t="s">
        <v>21</v>
      </c>
      <c r="F5" s="5">
        <v>359.35199999999998</v>
      </c>
      <c r="G5" s="5">
        <v>540.68299999999999</v>
      </c>
      <c r="H5" s="5">
        <f t="shared" si="2"/>
        <v>0.39926447304827034</v>
      </c>
      <c r="I5">
        <v>64.181700000000006</v>
      </c>
      <c r="J5">
        <v>828.51900000000001</v>
      </c>
      <c r="K5">
        <v>71.815799999999996</v>
      </c>
      <c r="L5">
        <f t="shared" si="4"/>
        <v>0.92023433949237554</v>
      </c>
      <c r="M5">
        <v>26.2194</v>
      </c>
      <c r="N5" s="5">
        <f t="shared" si="3"/>
        <v>0.52096986644410515</v>
      </c>
      <c r="Q5" s="5"/>
    </row>
    <row r="6" spans="1:22" x14ac:dyDescent="0.3">
      <c r="A6" s="3">
        <v>14</v>
      </c>
      <c r="B6" s="4" t="str">
        <f t="shared" si="0"/>
        <v>Rough</v>
      </c>
      <c r="C6" s="4" t="str">
        <f t="shared" si="1"/>
        <v>Smooth</v>
      </c>
      <c r="D6" s="4" t="s">
        <v>21</v>
      </c>
      <c r="F6" s="5">
        <v>491.38299999999998</v>
      </c>
      <c r="G6" s="5">
        <v>408.65199999999999</v>
      </c>
      <c r="H6" s="5">
        <f t="shared" si="2"/>
        <v>0.45404012066197424</v>
      </c>
      <c r="I6">
        <v>105.17700000000001</v>
      </c>
      <c r="J6">
        <v>435.74299999999999</v>
      </c>
      <c r="K6">
        <v>443.81799999999998</v>
      </c>
      <c r="L6">
        <f t="shared" si="4"/>
        <v>0.50459035814457442</v>
      </c>
      <c r="M6">
        <v>103.708</v>
      </c>
      <c r="N6" s="5">
        <f t="shared" si="3"/>
        <v>5.055023748260018E-2</v>
      </c>
      <c r="O6" s="5"/>
      <c r="P6" s="5"/>
      <c r="Q6" s="5"/>
      <c r="R6" s="5"/>
      <c r="S6" s="5"/>
      <c r="T6" s="5"/>
      <c r="U6" s="5"/>
      <c r="V6" s="5"/>
    </row>
    <row r="7" spans="1:22" x14ac:dyDescent="0.3">
      <c r="A7" s="3">
        <v>21</v>
      </c>
      <c r="B7" s="4" t="str">
        <f t="shared" si="0"/>
        <v>Rough</v>
      </c>
      <c r="C7" s="4" t="str">
        <f t="shared" si="1"/>
        <v>Smooth</v>
      </c>
      <c r="D7" s="4" t="s">
        <v>21</v>
      </c>
      <c r="F7" s="5">
        <v>746.55899999999997</v>
      </c>
      <c r="G7" s="5">
        <v>152.76400000000001</v>
      </c>
      <c r="H7" s="5">
        <f t="shared" si="2"/>
        <v>0.16986555442260456</v>
      </c>
      <c r="I7">
        <v>41.363</v>
      </c>
      <c r="J7">
        <v>144.52699999999999</v>
      </c>
      <c r="K7">
        <v>755.50699999999995</v>
      </c>
      <c r="L7">
        <f t="shared" si="4"/>
        <v>0.8394205107807039</v>
      </c>
      <c r="M7">
        <v>102.369</v>
      </c>
      <c r="N7" s="5">
        <f t="shared" si="3"/>
        <v>0.66955495635809936</v>
      </c>
      <c r="O7" s="5"/>
      <c r="P7" s="5"/>
      <c r="Q7" s="5"/>
      <c r="R7" s="5"/>
      <c r="S7" s="5"/>
      <c r="T7" s="5"/>
      <c r="U7" s="5"/>
      <c r="V7" s="5"/>
    </row>
    <row r="8" spans="1:22" x14ac:dyDescent="0.3">
      <c r="A8" s="3">
        <v>26</v>
      </c>
      <c r="B8" s="4" t="str">
        <f t="shared" si="0"/>
        <v>Rough</v>
      </c>
      <c r="C8" s="4" t="str">
        <f t="shared" si="1"/>
        <v>Smooth</v>
      </c>
      <c r="D8" s="4" t="s">
        <v>21</v>
      </c>
      <c r="F8">
        <v>770.14</v>
      </c>
      <c r="G8" s="5">
        <v>116.786</v>
      </c>
      <c r="H8" s="5">
        <f t="shared" si="2"/>
        <v>0.13167502136593132</v>
      </c>
      <c r="I8">
        <v>53.129300000000001</v>
      </c>
      <c r="J8">
        <v>614.73</v>
      </c>
      <c r="K8">
        <v>285.30399999999997</v>
      </c>
      <c r="L8">
        <f t="shared" si="4"/>
        <v>0.31699246917338675</v>
      </c>
      <c r="M8">
        <v>120.735</v>
      </c>
      <c r="N8" s="5">
        <f t="shared" si="3"/>
        <v>0.18531744780745543</v>
      </c>
      <c r="Q8" s="5"/>
      <c r="U8" s="6"/>
    </row>
    <row r="9" spans="1:22" x14ac:dyDescent="0.3">
      <c r="A9" s="3">
        <v>31</v>
      </c>
      <c r="B9" s="4" t="str">
        <f t="shared" si="0"/>
        <v>Rough</v>
      </c>
      <c r="C9" s="4" t="str">
        <f t="shared" si="1"/>
        <v>Smooth</v>
      </c>
      <c r="D9" s="4" t="s">
        <v>21</v>
      </c>
      <c r="F9">
        <v>598.43600000000004</v>
      </c>
      <c r="G9">
        <v>301.59899999999999</v>
      </c>
      <c r="H9" s="5">
        <f t="shared" si="2"/>
        <v>0.33509696845122683</v>
      </c>
      <c r="I9">
        <v>66.990200000000002</v>
      </c>
      <c r="J9">
        <v>557.77099999999996</v>
      </c>
      <c r="K9">
        <v>278.34500000000003</v>
      </c>
      <c r="L9">
        <f t="shared" si="4"/>
        <v>0.33290237239808834</v>
      </c>
      <c r="M9">
        <v>62.559699999999999</v>
      </c>
      <c r="N9" s="5">
        <f t="shared" si="3"/>
        <v>-2.1945960531384867E-3</v>
      </c>
      <c r="Q9" s="5"/>
      <c r="U9" s="6"/>
    </row>
    <row r="10" spans="1:22" x14ac:dyDescent="0.3">
      <c r="A10" s="3">
        <v>33</v>
      </c>
      <c r="B10" s="4" t="str">
        <f t="shared" si="0"/>
        <v>Smooth</v>
      </c>
      <c r="C10" s="4" t="str">
        <f t="shared" si="1"/>
        <v>Rough</v>
      </c>
      <c r="D10" s="4" t="s">
        <v>21</v>
      </c>
      <c r="F10">
        <v>205.06800000000001</v>
      </c>
      <c r="G10">
        <v>694.96699999999998</v>
      </c>
      <c r="H10" s="5">
        <f t="shared" si="2"/>
        <v>0.22784447271495001</v>
      </c>
      <c r="I10">
        <v>68.877799999999993</v>
      </c>
      <c r="J10">
        <v>500.99400000000003</v>
      </c>
      <c r="K10">
        <v>399.07299999999998</v>
      </c>
      <c r="L10">
        <f t="shared" si="4"/>
        <v>0.55661856284032196</v>
      </c>
      <c r="M10">
        <v>109.233</v>
      </c>
      <c r="N10" s="5">
        <f t="shared" si="3"/>
        <v>0.32877409012537195</v>
      </c>
      <c r="Q10" s="5"/>
      <c r="U10" s="6"/>
    </row>
    <row r="11" spans="1:22" x14ac:dyDescent="0.3">
      <c r="A11" s="3">
        <v>35</v>
      </c>
      <c r="B11" s="4" t="str">
        <f t="shared" si="0"/>
        <v>Smooth</v>
      </c>
      <c r="C11" s="4" t="str">
        <f t="shared" si="1"/>
        <v>Rough</v>
      </c>
      <c r="D11" s="4" t="s">
        <v>21</v>
      </c>
      <c r="F11">
        <v>315.81099999999998</v>
      </c>
      <c r="G11">
        <v>584.22299999999996</v>
      </c>
      <c r="H11" s="5">
        <f t="shared" si="2"/>
        <v>0.35088785534768691</v>
      </c>
      <c r="I11">
        <v>53.002800000000001</v>
      </c>
      <c r="J11">
        <v>443.05700000000002</v>
      </c>
      <c r="K11">
        <v>457.01</v>
      </c>
      <c r="L11">
        <f t="shared" si="4"/>
        <v>0.49224891035889551</v>
      </c>
      <c r="M11">
        <v>132.66300000000001</v>
      </c>
      <c r="N11" s="5">
        <f t="shared" si="3"/>
        <v>0.1413610550112086</v>
      </c>
      <c r="Q11" s="5"/>
      <c r="U11" s="6"/>
    </row>
    <row r="12" spans="1:22" x14ac:dyDescent="0.3">
      <c r="A12" s="3">
        <v>37</v>
      </c>
      <c r="B12" s="4" t="str">
        <f t="shared" si="0"/>
        <v>Smooth</v>
      </c>
      <c r="C12" s="4" t="str">
        <f t="shared" si="1"/>
        <v>Rough</v>
      </c>
      <c r="D12" s="4" t="s">
        <v>21</v>
      </c>
      <c r="F12">
        <v>432.77199999999999</v>
      </c>
      <c r="G12">
        <v>467.26299999999998</v>
      </c>
      <c r="H12" s="5">
        <f t="shared" si="2"/>
        <v>0.48083907848028135</v>
      </c>
      <c r="I12">
        <v>76.549000000000007</v>
      </c>
      <c r="J12">
        <v>410.18700000000001</v>
      </c>
      <c r="K12">
        <v>489.88</v>
      </c>
      <c r="L12">
        <f t="shared" si="4"/>
        <v>0.4557294068108263</v>
      </c>
      <c r="M12">
        <v>119.235</v>
      </c>
      <c r="N12" s="5">
        <f t="shared" si="3"/>
        <v>-2.5109671669455047E-2</v>
      </c>
      <c r="Q12" s="5"/>
      <c r="U12" s="6"/>
    </row>
    <row r="13" spans="1:22" x14ac:dyDescent="0.3">
      <c r="A13" s="3">
        <v>39</v>
      </c>
      <c r="B13" s="4" t="str">
        <f t="shared" si="0"/>
        <v>Rough</v>
      </c>
      <c r="C13" s="4" t="str">
        <f t="shared" si="1"/>
        <v>Smooth</v>
      </c>
      <c r="D13" s="4" t="s">
        <v>21</v>
      </c>
      <c r="F13">
        <v>496.822</v>
      </c>
      <c r="G13">
        <v>403.214</v>
      </c>
      <c r="H13" s="5">
        <f t="shared" si="2"/>
        <v>0.44799763565012951</v>
      </c>
      <c r="I13">
        <v>97.265299999999996</v>
      </c>
      <c r="J13">
        <v>322.75799999999998</v>
      </c>
      <c r="K13">
        <v>577.30899999999997</v>
      </c>
      <c r="L13">
        <f t="shared" si="4"/>
        <v>0.64140669527935135</v>
      </c>
      <c r="M13">
        <v>74.894499999999994</v>
      </c>
      <c r="N13" s="5">
        <f t="shared" si="3"/>
        <v>0.19340905962922184</v>
      </c>
      <c r="Q13" s="5"/>
      <c r="U13" s="6"/>
    </row>
    <row r="14" spans="1:22" x14ac:dyDescent="0.3">
      <c r="A14" s="3">
        <v>40</v>
      </c>
      <c r="B14" s="4" t="str">
        <f t="shared" si="0"/>
        <v>Smooth</v>
      </c>
      <c r="C14" s="4" t="str">
        <f t="shared" si="1"/>
        <v>Rough</v>
      </c>
      <c r="D14" s="4" t="s">
        <v>21</v>
      </c>
      <c r="F14">
        <v>296.66699999999997</v>
      </c>
      <c r="G14">
        <v>603.36800000000005</v>
      </c>
      <c r="H14" s="5">
        <f t="shared" si="2"/>
        <v>0.32961718155405062</v>
      </c>
      <c r="I14">
        <v>100.60299999999999</v>
      </c>
      <c r="J14">
        <v>746.40200000000004</v>
      </c>
      <c r="K14">
        <v>153.63200000000001</v>
      </c>
      <c r="L14">
        <f t="shared" si="4"/>
        <v>0.82930422628478473</v>
      </c>
      <c r="M14">
        <v>69.2821</v>
      </c>
      <c r="N14" s="5">
        <f t="shared" si="3"/>
        <v>0.49968704473073411</v>
      </c>
      <c r="Q14" s="5"/>
      <c r="U14" s="6"/>
    </row>
    <row r="15" spans="1:22" x14ac:dyDescent="0.3">
      <c r="A15" s="3">
        <v>43</v>
      </c>
      <c r="B15" s="4" t="str">
        <f t="shared" si="0"/>
        <v>Rough</v>
      </c>
      <c r="C15" s="4" t="str">
        <f t="shared" si="1"/>
        <v>Smooth</v>
      </c>
      <c r="D15" s="4" t="s">
        <v>21</v>
      </c>
      <c r="F15">
        <v>453.02300000000002</v>
      </c>
      <c r="G15">
        <v>447.04399999999998</v>
      </c>
      <c r="H15" s="5">
        <f t="shared" si="2"/>
        <v>0.49667858059455572</v>
      </c>
      <c r="I15">
        <v>49.822200000000002</v>
      </c>
      <c r="J15">
        <v>371.29199999999997</v>
      </c>
      <c r="K15">
        <v>528.74199999999996</v>
      </c>
      <c r="L15">
        <f t="shared" si="4"/>
        <v>0.58746891784088162</v>
      </c>
      <c r="M15">
        <v>92.568100000000001</v>
      </c>
      <c r="N15" s="5">
        <f t="shared" si="3"/>
        <v>9.0790337246325903E-2</v>
      </c>
      <c r="Q15" s="5"/>
      <c r="U15" s="6"/>
    </row>
    <row r="16" spans="1:22" x14ac:dyDescent="0.3">
      <c r="A16" s="3">
        <v>44</v>
      </c>
      <c r="B16" s="4" t="str">
        <f t="shared" si="0"/>
        <v>Rough</v>
      </c>
      <c r="C16" s="4" t="str">
        <f t="shared" si="1"/>
        <v>Smooth</v>
      </c>
      <c r="D16" s="4" t="s">
        <v>21</v>
      </c>
      <c r="F16">
        <v>471.13099999999997</v>
      </c>
      <c r="G16">
        <v>428.93599999999998</v>
      </c>
      <c r="H16" s="5">
        <f t="shared" si="2"/>
        <v>0.47656007830528169</v>
      </c>
      <c r="I16">
        <v>83.194900000000004</v>
      </c>
      <c r="J16">
        <v>489.21100000000001</v>
      </c>
      <c r="K16">
        <v>410.82299999999998</v>
      </c>
      <c r="L16">
        <f t="shared" si="4"/>
        <v>0.45645275622920911</v>
      </c>
      <c r="M16">
        <v>130.79900000000001</v>
      </c>
      <c r="N16" s="5">
        <f t="shared" si="3"/>
        <v>-2.0107322076072576E-2</v>
      </c>
      <c r="Q16" s="5"/>
      <c r="U16" s="6"/>
    </row>
    <row r="17" spans="1:22" x14ac:dyDescent="0.3">
      <c r="A17" s="3">
        <v>49</v>
      </c>
      <c r="B17" s="4" t="str">
        <f t="shared" si="0"/>
        <v>Rough</v>
      </c>
      <c r="C17" s="4" t="str">
        <f t="shared" si="1"/>
        <v>Smooth</v>
      </c>
      <c r="D17" t="s">
        <v>21</v>
      </c>
      <c r="F17">
        <v>487.26400000000001</v>
      </c>
      <c r="G17">
        <v>412.77</v>
      </c>
      <c r="H17" s="5">
        <f t="shared" si="2"/>
        <v>0.4586160078397038</v>
      </c>
      <c r="I17">
        <v>111.562</v>
      </c>
      <c r="J17">
        <v>575.13300000000004</v>
      </c>
      <c r="K17">
        <v>324.90199999999999</v>
      </c>
      <c r="L17">
        <f t="shared" si="4"/>
        <v>0.36098818379285247</v>
      </c>
      <c r="M17">
        <v>98.051199999999994</v>
      </c>
      <c r="N17" s="5">
        <f t="shared" si="3"/>
        <v>-9.762782404685133E-2</v>
      </c>
    </row>
    <row r="18" spans="1:22" x14ac:dyDescent="0.3">
      <c r="A18" s="3">
        <v>58</v>
      </c>
      <c r="B18" s="4" t="str">
        <f t="shared" si="0"/>
        <v>Smooth</v>
      </c>
      <c r="C18" s="4" t="str">
        <f t="shared" si="1"/>
        <v>Rough</v>
      </c>
      <c r="D18" t="s">
        <v>21</v>
      </c>
      <c r="F18">
        <v>440.303</v>
      </c>
      <c r="G18">
        <v>453.44600000000003</v>
      </c>
      <c r="H18" s="5">
        <f t="shared" si="2"/>
        <v>0.49264726450043578</v>
      </c>
      <c r="I18">
        <v>76.963499999999996</v>
      </c>
      <c r="J18">
        <v>501.94499999999999</v>
      </c>
      <c r="K18">
        <v>398.09</v>
      </c>
      <c r="L18">
        <f t="shared" si="4"/>
        <v>0.55769497852861283</v>
      </c>
      <c r="M18">
        <v>80.447900000000004</v>
      </c>
      <c r="N18" s="5">
        <f t="shared" si="3"/>
        <v>6.5047714028177051E-2</v>
      </c>
    </row>
    <row r="19" spans="1:22" x14ac:dyDescent="0.3">
      <c r="A19" s="3">
        <v>60</v>
      </c>
      <c r="B19" s="4" t="str">
        <f t="shared" si="0"/>
        <v>Smooth</v>
      </c>
      <c r="C19" s="4" t="str">
        <f t="shared" si="1"/>
        <v>Rough</v>
      </c>
      <c r="D19" t="s">
        <v>21</v>
      </c>
      <c r="F19">
        <v>391.92099999999999</v>
      </c>
      <c r="G19">
        <v>508.04500000000002</v>
      </c>
      <c r="H19" s="5">
        <f t="shared" si="2"/>
        <v>0.43548422940422193</v>
      </c>
      <c r="I19">
        <v>96.704999999999998</v>
      </c>
      <c r="J19">
        <v>335.52</v>
      </c>
      <c r="K19">
        <v>564.51499999999999</v>
      </c>
      <c r="L19">
        <f t="shared" si="4"/>
        <v>0.37278550278600275</v>
      </c>
      <c r="M19">
        <v>88.830500000000001</v>
      </c>
      <c r="N19" s="5">
        <f t="shared" si="3"/>
        <v>-6.269872661821918E-2</v>
      </c>
    </row>
    <row r="20" spans="1:22" x14ac:dyDescent="0.3">
      <c r="A20" s="3">
        <v>61</v>
      </c>
      <c r="B20" s="4" t="str">
        <f t="shared" si="0"/>
        <v>Rough</v>
      </c>
      <c r="C20" s="4" t="str">
        <f t="shared" si="1"/>
        <v>Smooth</v>
      </c>
      <c r="D20" t="s">
        <v>21</v>
      </c>
      <c r="F20">
        <v>501.34</v>
      </c>
      <c r="G20">
        <v>398.69400000000002</v>
      </c>
      <c r="H20" s="5">
        <f t="shared" si="2"/>
        <v>0.44297659866182837</v>
      </c>
      <c r="I20">
        <v>82.333600000000004</v>
      </c>
      <c r="J20">
        <v>484.411</v>
      </c>
      <c r="K20">
        <v>415.62400000000002</v>
      </c>
      <c r="L20">
        <f t="shared" si="4"/>
        <v>0.46178648608109685</v>
      </c>
      <c r="M20">
        <v>123.379</v>
      </c>
      <c r="N20" s="5">
        <f t="shared" si="3"/>
        <v>1.8809887419268478E-2</v>
      </c>
    </row>
    <row r="21" spans="1:22" x14ac:dyDescent="0.3">
      <c r="A21" s="3">
        <v>63</v>
      </c>
      <c r="B21" s="4" t="str">
        <f t="shared" si="0"/>
        <v>Smooth</v>
      </c>
      <c r="C21" s="4" t="str">
        <f t="shared" si="1"/>
        <v>Rough</v>
      </c>
      <c r="D21" t="s">
        <v>21</v>
      </c>
      <c r="F21">
        <v>270.43599999999998</v>
      </c>
      <c r="G21">
        <v>629.59799999999996</v>
      </c>
      <c r="H21" s="5">
        <f t="shared" si="2"/>
        <v>0.30047309323869986</v>
      </c>
      <c r="I21">
        <v>109.212</v>
      </c>
      <c r="J21">
        <v>294.70699999999999</v>
      </c>
      <c r="K21">
        <v>605.32799999999997</v>
      </c>
      <c r="L21">
        <f t="shared" si="4"/>
        <v>0.32743948846433751</v>
      </c>
      <c r="M21">
        <v>125.465</v>
      </c>
      <c r="N21" s="5">
        <f t="shared" si="3"/>
        <v>2.6966395225637652E-2</v>
      </c>
    </row>
    <row r="22" spans="1:22" x14ac:dyDescent="0.3">
      <c r="A22" s="3">
        <v>65</v>
      </c>
      <c r="B22" s="4" t="str">
        <f t="shared" si="0"/>
        <v>Rough</v>
      </c>
      <c r="C22" s="4" t="str">
        <f t="shared" si="1"/>
        <v>Smooth</v>
      </c>
      <c r="D22" t="s">
        <v>21</v>
      </c>
      <c r="F22">
        <v>600.78800000000001</v>
      </c>
      <c r="G22">
        <v>299.279</v>
      </c>
      <c r="H22" s="5">
        <f t="shared" si="2"/>
        <v>0.33250746888842719</v>
      </c>
      <c r="I22">
        <v>70.132199999999997</v>
      </c>
      <c r="J22">
        <v>533.73</v>
      </c>
      <c r="K22">
        <v>366.33699999999999</v>
      </c>
      <c r="L22">
        <f t="shared" si="4"/>
        <v>0.40701081141737222</v>
      </c>
      <c r="M22">
        <v>80.424700000000001</v>
      </c>
      <c r="N22" s="5">
        <f t="shared" si="3"/>
        <v>7.4503342528945027E-2</v>
      </c>
    </row>
    <row r="23" spans="1:22" x14ac:dyDescent="0.3">
      <c r="A23" s="3">
        <v>2</v>
      </c>
      <c r="B23" s="4" t="str">
        <f t="shared" si="0"/>
        <v>Rough</v>
      </c>
      <c r="C23" s="4" t="str">
        <f t="shared" si="1"/>
        <v>Smooth</v>
      </c>
      <c r="D23" s="4" t="s">
        <v>22</v>
      </c>
      <c r="F23" s="5">
        <v>476.75700000000001</v>
      </c>
      <c r="G23" s="5">
        <v>422.63499999999999</v>
      </c>
      <c r="H23" s="5">
        <f t="shared" si="2"/>
        <v>0.46991189603643346</v>
      </c>
      <c r="I23">
        <v>98.568100000000001</v>
      </c>
      <c r="J23">
        <v>455.45600000000002</v>
      </c>
      <c r="K23">
        <v>444.61099999999999</v>
      </c>
      <c r="L23">
        <f t="shared" si="4"/>
        <v>0.49397544849438985</v>
      </c>
      <c r="M23">
        <v>94.463399999999993</v>
      </c>
      <c r="N23" s="5">
        <f t="shared" si="3"/>
        <v>2.4063552457956383E-2</v>
      </c>
      <c r="O23" s="5"/>
      <c r="P23" s="5"/>
      <c r="Q23" s="5"/>
      <c r="R23" s="5"/>
      <c r="S23" s="5"/>
      <c r="T23" s="5"/>
      <c r="U23" s="5"/>
      <c r="V23" s="5"/>
    </row>
    <row r="24" spans="1:22" x14ac:dyDescent="0.3">
      <c r="A24" s="3">
        <v>3</v>
      </c>
      <c r="B24" s="4" t="str">
        <f t="shared" si="0"/>
        <v>Smooth</v>
      </c>
      <c r="C24" s="4" t="str">
        <f t="shared" si="1"/>
        <v>Rough</v>
      </c>
      <c r="D24" s="4" t="s">
        <v>22</v>
      </c>
      <c r="F24" s="5">
        <v>410.06799999999998</v>
      </c>
      <c r="G24" s="5">
        <v>489.32499999999999</v>
      </c>
      <c r="H24" s="5">
        <f t="shared" si="2"/>
        <v>0.45593861637793487</v>
      </c>
      <c r="I24">
        <v>73.615099999999998</v>
      </c>
      <c r="J24">
        <v>140.23099999999999</v>
      </c>
      <c r="K24">
        <v>260.15899999999999</v>
      </c>
      <c r="L24">
        <f t="shared" si="4"/>
        <v>0.35023601988061642</v>
      </c>
      <c r="M24">
        <v>35.227200000000003</v>
      </c>
      <c r="N24" s="5">
        <f t="shared" si="3"/>
        <v>-0.10570259649731845</v>
      </c>
      <c r="O24" s="5"/>
      <c r="P24" s="5"/>
      <c r="Q24" s="5"/>
      <c r="R24" s="5"/>
      <c r="S24" s="5"/>
      <c r="T24" s="5"/>
      <c r="U24" s="5"/>
      <c r="V24" s="5"/>
    </row>
    <row r="25" spans="1:22" x14ac:dyDescent="0.3">
      <c r="A25" s="3">
        <v>7</v>
      </c>
      <c r="B25" s="4" t="str">
        <f t="shared" si="0"/>
        <v>Smooth</v>
      </c>
      <c r="C25" s="4" t="str">
        <f t="shared" si="1"/>
        <v>Rough</v>
      </c>
      <c r="D25" s="4" t="s">
        <v>22</v>
      </c>
      <c r="F25" s="5">
        <v>380.28500000000003</v>
      </c>
      <c r="G25" s="5">
        <v>519.71600000000001</v>
      </c>
      <c r="H25" s="5">
        <f t="shared" si="2"/>
        <v>0.42253841940175624</v>
      </c>
      <c r="I25">
        <v>69.429199999999994</v>
      </c>
      <c r="J25">
        <v>323.43400000000003</v>
      </c>
      <c r="K25">
        <v>576.63300000000004</v>
      </c>
      <c r="L25">
        <f t="shared" si="4"/>
        <v>0.35934435991987268</v>
      </c>
      <c r="M25">
        <v>74.703400000000002</v>
      </c>
      <c r="N25" s="5">
        <f t="shared" si="3"/>
        <v>-6.3194059481883558E-2</v>
      </c>
      <c r="O25" s="5"/>
      <c r="P25" s="5"/>
      <c r="Q25" s="5"/>
      <c r="R25" s="5"/>
      <c r="S25" s="5"/>
      <c r="T25" s="5"/>
      <c r="U25" s="5"/>
      <c r="V25" s="5"/>
    </row>
    <row r="26" spans="1:22" x14ac:dyDescent="0.3">
      <c r="A26" s="3">
        <v>9</v>
      </c>
      <c r="B26" s="4" t="str">
        <f t="shared" si="0"/>
        <v>Smooth</v>
      </c>
      <c r="C26" s="4" t="str">
        <f t="shared" si="1"/>
        <v>Rough</v>
      </c>
      <c r="D26" s="4" t="s">
        <v>22</v>
      </c>
      <c r="F26" s="5">
        <v>446.67200000000003</v>
      </c>
      <c r="G26" s="5">
        <v>453.363</v>
      </c>
      <c r="H26" s="5">
        <f t="shared" ref="H26:H64" si="5">IF(F26&gt;G26,G26/SUM(F26+G26),F26/SUM(F26+G26))</f>
        <v>0.49628292233079824</v>
      </c>
      <c r="I26">
        <v>73.994100000000003</v>
      </c>
      <c r="J26">
        <v>398.61399999999998</v>
      </c>
      <c r="K26">
        <v>501.45100000000002</v>
      </c>
      <c r="L26">
        <f t="shared" si="4"/>
        <v>0.44287245921127916</v>
      </c>
      <c r="M26">
        <v>102.694</v>
      </c>
      <c r="N26" s="5">
        <f t="shared" si="3"/>
        <v>-5.341046311951908E-2</v>
      </c>
      <c r="Q26" s="5"/>
    </row>
    <row r="27" spans="1:22" x14ac:dyDescent="0.3">
      <c r="A27" s="3">
        <v>15</v>
      </c>
      <c r="B27" s="4" t="str">
        <f t="shared" si="0"/>
        <v>Rough</v>
      </c>
      <c r="C27" s="4" t="str">
        <f t="shared" si="1"/>
        <v>Smooth</v>
      </c>
      <c r="D27" s="4" t="s">
        <v>22</v>
      </c>
      <c r="F27" s="5">
        <v>450.30500000000001</v>
      </c>
      <c r="G27" s="5">
        <v>449.73</v>
      </c>
      <c r="H27" s="5">
        <f t="shared" si="5"/>
        <v>0.49968056797791194</v>
      </c>
      <c r="I27">
        <v>105.90300000000001</v>
      </c>
      <c r="J27">
        <v>277.97199999999998</v>
      </c>
      <c r="K27">
        <v>613.85</v>
      </c>
      <c r="L27">
        <f t="shared" si="4"/>
        <v>0.68830999908053403</v>
      </c>
      <c r="M27">
        <v>112.854</v>
      </c>
      <c r="N27" s="5">
        <f t="shared" si="3"/>
        <v>0.18862943110262209</v>
      </c>
      <c r="O27" s="5"/>
      <c r="P27" s="5"/>
      <c r="Q27" s="5"/>
      <c r="R27" s="5"/>
      <c r="S27" s="5"/>
      <c r="T27" s="5"/>
      <c r="U27" s="5"/>
      <c r="V27" s="5"/>
    </row>
    <row r="28" spans="1:22" x14ac:dyDescent="0.3">
      <c r="A28" s="3">
        <v>24</v>
      </c>
      <c r="B28" s="4" t="str">
        <f t="shared" si="0"/>
        <v>Rough</v>
      </c>
      <c r="C28" s="4" t="str">
        <f t="shared" si="1"/>
        <v>Smooth</v>
      </c>
      <c r="D28" s="4" t="s">
        <v>22</v>
      </c>
      <c r="F28" s="5">
        <v>524.03399999999999</v>
      </c>
      <c r="G28" s="5">
        <v>376.03300000000002</v>
      </c>
      <c r="H28" s="5">
        <f t="shared" si="5"/>
        <v>0.41778334279559187</v>
      </c>
      <c r="I28">
        <v>76.892899999999997</v>
      </c>
      <c r="J28">
        <v>238.547</v>
      </c>
      <c r="K28">
        <v>661.51900000000001</v>
      </c>
      <c r="L28">
        <f t="shared" si="4"/>
        <v>0.73496721351545324</v>
      </c>
      <c r="M28">
        <v>104.26300000000001</v>
      </c>
      <c r="N28" s="5">
        <f t="shared" si="3"/>
        <v>0.31718387071986137</v>
      </c>
      <c r="O28" s="5"/>
      <c r="P28" s="5"/>
      <c r="Q28" s="5"/>
      <c r="R28" s="5"/>
      <c r="S28" s="5"/>
      <c r="T28" s="5"/>
      <c r="U28" s="5"/>
      <c r="V28" s="5"/>
    </row>
    <row r="29" spans="1:22" x14ac:dyDescent="0.3">
      <c r="A29" s="3">
        <v>28</v>
      </c>
      <c r="B29" s="4" t="str">
        <f t="shared" si="0"/>
        <v>Smooth</v>
      </c>
      <c r="C29" s="4" t="str">
        <f t="shared" si="1"/>
        <v>Rough</v>
      </c>
      <c r="D29" s="4" t="s">
        <v>22</v>
      </c>
      <c r="F29">
        <v>295.39400000000001</v>
      </c>
      <c r="G29">
        <v>592.71400000000006</v>
      </c>
      <c r="H29" s="5">
        <f t="shared" si="5"/>
        <v>0.33261044827881292</v>
      </c>
      <c r="I29">
        <v>118.80500000000001</v>
      </c>
      <c r="J29">
        <v>543.64700000000005</v>
      </c>
      <c r="K29">
        <v>356.35</v>
      </c>
      <c r="L29">
        <f t="shared" si="4"/>
        <v>0.60405423573634132</v>
      </c>
      <c r="M29">
        <v>60.708199999999998</v>
      </c>
      <c r="N29" s="5">
        <f t="shared" si="3"/>
        <v>0.2714437874575284</v>
      </c>
      <c r="Q29" s="5"/>
      <c r="U29" s="6"/>
    </row>
    <row r="30" spans="1:22" x14ac:dyDescent="0.3">
      <c r="A30" s="3">
        <v>38</v>
      </c>
      <c r="B30" s="4" t="str">
        <f t="shared" si="0"/>
        <v>Smooth</v>
      </c>
      <c r="C30" s="4" t="str">
        <f t="shared" si="1"/>
        <v>Rough</v>
      </c>
      <c r="D30" s="4" t="s">
        <v>22</v>
      </c>
      <c r="F30">
        <v>315.65199999999999</v>
      </c>
      <c r="G30">
        <v>584.38300000000004</v>
      </c>
      <c r="H30" s="5">
        <f t="shared" si="5"/>
        <v>0.35071080569088975</v>
      </c>
      <c r="I30">
        <v>94.789900000000003</v>
      </c>
      <c r="J30">
        <v>370.851</v>
      </c>
      <c r="K30">
        <v>529.18399999999997</v>
      </c>
      <c r="L30">
        <f t="shared" si="4"/>
        <v>0.41204064286388864</v>
      </c>
      <c r="M30">
        <v>109.82299999999999</v>
      </c>
      <c r="N30" s="5">
        <f t="shared" si="3"/>
        <v>6.1329837172998891E-2</v>
      </c>
      <c r="Q30" s="5"/>
      <c r="U30" s="6"/>
    </row>
    <row r="31" spans="1:22" x14ac:dyDescent="0.3">
      <c r="A31" s="3">
        <v>42</v>
      </c>
      <c r="B31" s="4" t="str">
        <f t="shared" si="0"/>
        <v>Smooth</v>
      </c>
      <c r="C31" s="4" t="str">
        <f t="shared" si="1"/>
        <v>Rough</v>
      </c>
      <c r="D31" s="4" t="s">
        <v>22</v>
      </c>
      <c r="F31">
        <v>208.77600000000001</v>
      </c>
      <c r="G31">
        <v>691.29100000000005</v>
      </c>
      <c r="H31" s="5">
        <f t="shared" si="5"/>
        <v>0.23195606549290221</v>
      </c>
      <c r="I31">
        <v>93.236999999999995</v>
      </c>
      <c r="J31">
        <v>340.14400000000001</v>
      </c>
      <c r="K31">
        <v>527.42700000000002</v>
      </c>
      <c r="L31">
        <f t="shared" si="4"/>
        <v>0.39206474167532107</v>
      </c>
      <c r="M31">
        <v>71.426199999999994</v>
      </c>
      <c r="N31" s="5">
        <f t="shared" si="3"/>
        <v>0.16010867618241886</v>
      </c>
      <c r="Q31" s="5"/>
      <c r="U31" s="6"/>
    </row>
    <row r="32" spans="1:22" x14ac:dyDescent="0.3">
      <c r="A32" s="3">
        <v>45</v>
      </c>
      <c r="B32" s="4" t="str">
        <f t="shared" si="0"/>
        <v>Smooth</v>
      </c>
      <c r="C32" s="4" t="str">
        <f t="shared" si="1"/>
        <v>Rough</v>
      </c>
      <c r="D32" s="4" t="s">
        <v>22</v>
      </c>
      <c r="F32">
        <v>394.33</v>
      </c>
      <c r="G32">
        <v>505.73599999999999</v>
      </c>
      <c r="H32" s="5">
        <f t="shared" si="5"/>
        <v>0.43811231620792251</v>
      </c>
      <c r="I32">
        <v>89.021600000000007</v>
      </c>
      <c r="J32">
        <v>309.572</v>
      </c>
      <c r="K32">
        <v>588.09900000000005</v>
      </c>
      <c r="L32">
        <f t="shared" si="4"/>
        <v>0.34486131333194453</v>
      </c>
      <c r="M32">
        <v>99.716499999999996</v>
      </c>
      <c r="N32" s="5">
        <f t="shared" si="3"/>
        <v>-9.3251002875977984E-2</v>
      </c>
      <c r="Q32" s="5"/>
      <c r="U32" s="6"/>
    </row>
    <row r="33" spans="1:22" x14ac:dyDescent="0.3">
      <c r="A33" s="3">
        <v>47</v>
      </c>
      <c r="B33" s="4" t="str">
        <f t="shared" si="0"/>
        <v>Smooth</v>
      </c>
      <c r="C33" s="4" t="str">
        <f t="shared" si="1"/>
        <v>Rough</v>
      </c>
      <c r="D33" s="4" t="s">
        <v>22</v>
      </c>
      <c r="F33">
        <v>406.83300000000003</v>
      </c>
      <c r="G33">
        <v>493.23399999999998</v>
      </c>
      <c r="H33" s="5">
        <f t="shared" si="5"/>
        <v>0.45200301755313776</v>
      </c>
      <c r="I33">
        <v>89.643100000000004</v>
      </c>
      <c r="J33">
        <v>397.505</v>
      </c>
      <c r="K33">
        <v>502.53100000000001</v>
      </c>
      <c r="L33">
        <f t="shared" si="4"/>
        <v>0.44165455603998061</v>
      </c>
      <c r="M33">
        <v>98.720399999999998</v>
      </c>
      <c r="N33" s="5">
        <f t="shared" si="3"/>
        <v>-1.0348461513157159E-2</v>
      </c>
      <c r="Q33" s="5"/>
      <c r="U33" s="6"/>
    </row>
    <row r="34" spans="1:22" x14ac:dyDescent="0.3">
      <c r="A34" s="3">
        <v>48</v>
      </c>
      <c r="B34" s="4" t="str">
        <f t="shared" si="0"/>
        <v>Smooth</v>
      </c>
      <c r="C34" s="4" t="str">
        <f t="shared" si="1"/>
        <v>Rough</v>
      </c>
      <c r="D34" t="s">
        <v>22</v>
      </c>
      <c r="F34">
        <v>402.947</v>
      </c>
      <c r="G34">
        <v>497.12</v>
      </c>
      <c r="H34" s="5">
        <f t="shared" si="5"/>
        <v>0.44768556118600061</v>
      </c>
      <c r="I34">
        <v>97.2376</v>
      </c>
      <c r="J34">
        <v>74.386399999999995</v>
      </c>
      <c r="K34">
        <v>825.649</v>
      </c>
      <c r="L34">
        <f t="shared" si="4"/>
        <v>8.2648304722236471E-2</v>
      </c>
      <c r="M34">
        <v>76.109300000000005</v>
      </c>
      <c r="N34" s="5">
        <f t="shared" si="3"/>
        <v>-0.36503725646376417</v>
      </c>
      <c r="O34" s="5"/>
      <c r="P34" s="5"/>
    </row>
    <row r="35" spans="1:22" x14ac:dyDescent="0.3">
      <c r="A35" s="3">
        <v>50</v>
      </c>
      <c r="B35" s="4" t="str">
        <f t="shared" si="0"/>
        <v>Rough</v>
      </c>
      <c r="C35" s="4" t="str">
        <f t="shared" si="1"/>
        <v>Smooth</v>
      </c>
      <c r="D35" t="s">
        <v>22</v>
      </c>
      <c r="F35">
        <v>522.19600000000003</v>
      </c>
      <c r="G35">
        <v>377.83800000000002</v>
      </c>
      <c r="H35" s="5">
        <f t="shared" si="5"/>
        <v>0.4198041407324612</v>
      </c>
      <c r="I35">
        <v>102.66</v>
      </c>
      <c r="J35">
        <v>369.02699999999999</v>
      </c>
      <c r="K35">
        <v>467.56700000000001</v>
      </c>
      <c r="L35">
        <f t="shared" si="4"/>
        <v>0.55889356127344925</v>
      </c>
      <c r="M35">
        <v>129.39599999999999</v>
      </c>
      <c r="N35" s="5">
        <f t="shared" si="3"/>
        <v>0.13908942054098805</v>
      </c>
    </row>
    <row r="36" spans="1:22" x14ac:dyDescent="0.3">
      <c r="A36" s="3">
        <v>51</v>
      </c>
      <c r="B36" s="4" t="str">
        <f t="shared" si="0"/>
        <v>Smooth</v>
      </c>
      <c r="C36" s="4" t="str">
        <f t="shared" si="1"/>
        <v>Rough</v>
      </c>
      <c r="D36" t="s">
        <v>22</v>
      </c>
      <c r="F36">
        <v>363.34500000000003</v>
      </c>
      <c r="G36">
        <v>531.38499999999999</v>
      </c>
      <c r="H36" s="5">
        <f t="shared" si="5"/>
        <v>0.40609457601734605</v>
      </c>
      <c r="I36">
        <v>87.309200000000004</v>
      </c>
      <c r="J36">
        <v>695.79300000000001</v>
      </c>
      <c r="K36">
        <v>204.24199999999999</v>
      </c>
      <c r="L36">
        <f t="shared" si="4"/>
        <v>0.77307326937285781</v>
      </c>
      <c r="M36">
        <v>84.097099999999998</v>
      </c>
      <c r="N36" s="5">
        <f t="shared" si="3"/>
        <v>0.36697869335551175</v>
      </c>
    </row>
    <row r="37" spans="1:22" x14ac:dyDescent="0.3">
      <c r="A37" s="3">
        <v>54</v>
      </c>
      <c r="B37" s="4" t="str">
        <f t="shared" si="0"/>
        <v>Smooth</v>
      </c>
      <c r="C37" s="4" t="str">
        <f t="shared" si="1"/>
        <v>Rough</v>
      </c>
      <c r="D37" t="s">
        <v>22</v>
      </c>
      <c r="F37">
        <v>193.148</v>
      </c>
      <c r="G37">
        <v>706.91499999999996</v>
      </c>
      <c r="H37" s="5">
        <f t="shared" si="5"/>
        <v>0.21459386731817662</v>
      </c>
      <c r="I37">
        <v>71.505099999999999</v>
      </c>
      <c r="J37">
        <v>241.40100000000001</v>
      </c>
      <c r="K37">
        <v>658.63400000000001</v>
      </c>
      <c r="L37">
        <f t="shared" si="4"/>
        <v>0.26821290283155652</v>
      </c>
      <c r="M37">
        <v>120.526</v>
      </c>
      <c r="N37" s="5">
        <f t="shared" si="3"/>
        <v>5.3619035513379903E-2</v>
      </c>
    </row>
    <row r="38" spans="1:22" x14ac:dyDescent="0.3">
      <c r="A38" s="3">
        <v>55</v>
      </c>
      <c r="B38" s="4" t="str">
        <f t="shared" si="0"/>
        <v>Smooth</v>
      </c>
      <c r="C38" s="4" t="str">
        <f t="shared" si="1"/>
        <v>Rough</v>
      </c>
      <c r="D38" t="s">
        <v>22</v>
      </c>
      <c r="F38">
        <v>395.92500000000001</v>
      </c>
      <c r="G38">
        <v>504.13799999999998</v>
      </c>
      <c r="H38" s="5">
        <f t="shared" si="5"/>
        <v>0.43988587465544082</v>
      </c>
      <c r="I38">
        <v>102.392</v>
      </c>
      <c r="J38">
        <v>421.50400000000002</v>
      </c>
      <c r="K38">
        <v>453.05700000000002</v>
      </c>
      <c r="L38">
        <f t="shared" si="4"/>
        <v>0.48196066369298424</v>
      </c>
      <c r="M38">
        <v>115.084</v>
      </c>
      <c r="N38" s="5">
        <f t="shared" si="3"/>
        <v>4.2074789037543414E-2</v>
      </c>
    </row>
    <row r="39" spans="1:22" x14ac:dyDescent="0.3">
      <c r="A39" s="3">
        <v>56</v>
      </c>
      <c r="B39" s="4" t="str">
        <f t="shared" si="0"/>
        <v>Smooth</v>
      </c>
      <c r="C39" s="4" t="str">
        <f t="shared" si="1"/>
        <v>Rough</v>
      </c>
      <c r="D39" t="s">
        <v>22</v>
      </c>
      <c r="F39">
        <v>385.89100000000002</v>
      </c>
      <c r="G39">
        <v>514.17200000000003</v>
      </c>
      <c r="H39" s="5">
        <f t="shared" si="5"/>
        <v>0.42873776613414838</v>
      </c>
      <c r="I39">
        <v>125.617</v>
      </c>
      <c r="J39">
        <v>493.96800000000002</v>
      </c>
      <c r="K39">
        <v>406.09899999999999</v>
      </c>
      <c r="L39">
        <f t="shared" si="4"/>
        <v>0.54881247729335703</v>
      </c>
      <c r="M39">
        <v>125.429</v>
      </c>
      <c r="N39" s="5">
        <f t="shared" si="3"/>
        <v>0.12007471115920865</v>
      </c>
    </row>
    <row r="40" spans="1:22" x14ac:dyDescent="0.3">
      <c r="A40" s="3">
        <v>57</v>
      </c>
      <c r="B40" s="4" t="str">
        <f t="shared" si="0"/>
        <v>Rough</v>
      </c>
      <c r="C40" s="4" t="str">
        <f t="shared" si="1"/>
        <v>Smooth</v>
      </c>
      <c r="D40" t="s">
        <v>22</v>
      </c>
      <c r="F40">
        <v>500.916</v>
      </c>
      <c r="G40">
        <v>399.15100000000001</v>
      </c>
      <c r="H40" s="5">
        <f t="shared" si="5"/>
        <v>0.44346809737497322</v>
      </c>
      <c r="I40">
        <v>100.88800000000001</v>
      </c>
      <c r="J40">
        <v>832.80600000000004</v>
      </c>
      <c r="K40">
        <v>67.260999999999996</v>
      </c>
      <c r="L40">
        <f t="shared" si="4"/>
        <v>7.4728881294392521E-2</v>
      </c>
      <c r="M40">
        <v>23.2563</v>
      </c>
      <c r="N40" s="5">
        <f t="shared" si="3"/>
        <v>-0.36873921608058069</v>
      </c>
    </row>
    <row r="41" spans="1:22" x14ac:dyDescent="0.3">
      <c r="A41" s="3">
        <v>67</v>
      </c>
      <c r="B41" s="4" t="str">
        <f t="shared" si="0"/>
        <v>Smooth</v>
      </c>
      <c r="C41" s="4" t="str">
        <f t="shared" si="1"/>
        <v>Rough</v>
      </c>
      <c r="D41" t="s">
        <v>22</v>
      </c>
      <c r="F41">
        <v>273.57100000000003</v>
      </c>
      <c r="G41">
        <v>626.49599999999998</v>
      </c>
      <c r="H41" s="5">
        <f t="shared" si="5"/>
        <v>0.30394515074988865</v>
      </c>
      <c r="I41">
        <v>97.915000000000006</v>
      </c>
      <c r="J41">
        <v>456.63799999999998</v>
      </c>
      <c r="K41">
        <v>443.42899999999997</v>
      </c>
      <c r="L41">
        <f t="shared" si="4"/>
        <v>0.50733778707585098</v>
      </c>
      <c r="M41">
        <v>126.10299999999999</v>
      </c>
      <c r="N41" s="5">
        <f t="shared" si="3"/>
        <v>0.20339263632596233</v>
      </c>
    </row>
    <row r="42" spans="1:22" x14ac:dyDescent="0.3">
      <c r="A42" s="3">
        <v>68</v>
      </c>
      <c r="B42" s="4" t="str">
        <f t="shared" si="0"/>
        <v>Rough</v>
      </c>
      <c r="C42" s="4" t="str">
        <f t="shared" si="1"/>
        <v>Smooth</v>
      </c>
      <c r="D42" t="s">
        <v>22</v>
      </c>
      <c r="F42">
        <v>603.28800000000001</v>
      </c>
      <c r="G42">
        <v>296.779</v>
      </c>
      <c r="H42" s="5">
        <f t="shared" si="5"/>
        <v>0.32972989788537965</v>
      </c>
      <c r="I42">
        <v>45.365900000000003</v>
      </c>
      <c r="J42">
        <v>247.54900000000001</v>
      </c>
      <c r="K42">
        <v>652.48599999999999</v>
      </c>
      <c r="L42">
        <f t="shared" si="4"/>
        <v>0.72495625170132272</v>
      </c>
      <c r="M42">
        <v>46.5672</v>
      </c>
      <c r="N42" s="5">
        <f t="shared" si="3"/>
        <v>0.39522635381594307</v>
      </c>
    </row>
    <row r="43" spans="1:22" x14ac:dyDescent="0.3">
      <c r="A43" s="3">
        <v>69</v>
      </c>
      <c r="B43" s="4" t="str">
        <f t="shared" si="0"/>
        <v>Rough</v>
      </c>
      <c r="C43" s="4" t="str">
        <f t="shared" si="1"/>
        <v>Smooth</v>
      </c>
      <c r="D43" t="s">
        <v>22</v>
      </c>
      <c r="F43">
        <v>477.73500000000001</v>
      </c>
      <c r="G43">
        <v>422.3</v>
      </c>
      <c r="H43" s="5">
        <f t="shared" si="5"/>
        <v>0.4692039754009566</v>
      </c>
      <c r="I43">
        <v>77.834100000000007</v>
      </c>
      <c r="J43">
        <v>548.47299999999996</v>
      </c>
      <c r="K43">
        <v>351.56200000000001</v>
      </c>
      <c r="L43">
        <f t="shared" si="4"/>
        <v>0.39060925408456343</v>
      </c>
      <c r="M43">
        <v>118.04900000000001</v>
      </c>
      <c r="N43" s="5">
        <f t="shared" si="3"/>
        <v>-7.8594721316393168E-2</v>
      </c>
    </row>
    <row r="44" spans="1:22" x14ac:dyDescent="0.3">
      <c r="A44" s="3">
        <v>6</v>
      </c>
      <c r="B44" s="4" t="str">
        <f t="shared" si="0"/>
        <v>Rough</v>
      </c>
      <c r="C44" s="4" t="str">
        <f t="shared" si="1"/>
        <v>Smooth</v>
      </c>
      <c r="D44" s="4" t="s">
        <v>23</v>
      </c>
      <c r="F44" s="5">
        <v>595.73299999999995</v>
      </c>
      <c r="G44" s="5">
        <v>304.26900000000001</v>
      </c>
      <c r="H44" s="5">
        <f t="shared" si="5"/>
        <v>0.33807591538685472</v>
      </c>
      <c r="I44">
        <v>69.165899999999993</v>
      </c>
      <c r="J44">
        <v>511.31400000000002</v>
      </c>
      <c r="K44">
        <v>388.721</v>
      </c>
      <c r="L44">
        <f t="shared" si="4"/>
        <v>0.43189542628897759</v>
      </c>
      <c r="M44">
        <v>62.93</v>
      </c>
      <c r="N44" s="5">
        <f t="shared" si="3"/>
        <v>9.3819510902122871E-2</v>
      </c>
      <c r="O44" s="5"/>
      <c r="P44" s="5"/>
      <c r="Q44" s="5"/>
      <c r="R44" s="5"/>
      <c r="S44" s="5"/>
      <c r="T44" s="5"/>
      <c r="U44" s="5"/>
      <c r="V44" s="5"/>
    </row>
    <row r="45" spans="1:22" x14ac:dyDescent="0.3">
      <c r="A45" s="3">
        <v>8</v>
      </c>
      <c r="B45" s="4" t="str">
        <f t="shared" si="0"/>
        <v>Smooth</v>
      </c>
      <c r="C45" s="4" t="str">
        <f t="shared" si="1"/>
        <v>Rough</v>
      </c>
      <c r="D45" s="4" t="s">
        <v>23</v>
      </c>
      <c r="E45" s="4"/>
      <c r="F45" s="5">
        <v>187.40600000000001</v>
      </c>
      <c r="G45" s="5">
        <v>712.59500000000003</v>
      </c>
      <c r="H45" s="5">
        <f t="shared" si="5"/>
        <v>0.20822865752371386</v>
      </c>
      <c r="I45">
        <v>39.827399999999997</v>
      </c>
      <c r="J45">
        <v>552.96600000000001</v>
      </c>
      <c r="K45">
        <v>347.06900000000002</v>
      </c>
      <c r="L45">
        <f t="shared" si="4"/>
        <v>0.61438277400323316</v>
      </c>
      <c r="M45">
        <v>97.165599999999998</v>
      </c>
      <c r="N45" s="5">
        <f t="shared" si="3"/>
        <v>0.40615411647951927</v>
      </c>
      <c r="Q45" s="5"/>
    </row>
    <row r="46" spans="1:22" x14ac:dyDescent="0.3">
      <c r="A46" s="3">
        <v>10</v>
      </c>
      <c r="B46" s="4" t="str">
        <f t="shared" si="0"/>
        <v>Smooth</v>
      </c>
      <c r="C46" s="4" t="str">
        <f t="shared" si="1"/>
        <v>Rough</v>
      </c>
      <c r="D46" s="4" t="s">
        <v>23</v>
      </c>
      <c r="F46" s="5">
        <v>293.92899999999997</v>
      </c>
      <c r="G46" s="5">
        <v>575.15200000000004</v>
      </c>
      <c r="H46" s="5">
        <f t="shared" si="5"/>
        <v>0.33820668038997515</v>
      </c>
      <c r="I46">
        <v>104.35599999999999</v>
      </c>
      <c r="J46">
        <v>524.75900000000001</v>
      </c>
      <c r="K46">
        <v>375.27600000000001</v>
      </c>
      <c r="L46">
        <f t="shared" si="4"/>
        <v>0.58304288166571294</v>
      </c>
      <c r="M46">
        <v>101.898</v>
      </c>
      <c r="N46" s="5">
        <f t="shared" si="3"/>
        <v>0.2448362012757378</v>
      </c>
      <c r="O46" s="5"/>
      <c r="P46" s="5"/>
      <c r="Q46" s="5"/>
      <c r="R46" s="5"/>
      <c r="S46" s="5"/>
      <c r="T46" s="5"/>
      <c r="U46" s="5"/>
      <c r="V46" s="5"/>
    </row>
    <row r="47" spans="1:22" x14ac:dyDescent="0.3">
      <c r="A47" s="3">
        <v>13</v>
      </c>
      <c r="B47" s="4" t="str">
        <f t="shared" si="0"/>
        <v>Smooth</v>
      </c>
      <c r="C47" s="4" t="str">
        <f t="shared" si="1"/>
        <v>Rough</v>
      </c>
      <c r="D47" s="4" t="s">
        <v>23</v>
      </c>
      <c r="F47" s="5">
        <v>400.815</v>
      </c>
      <c r="G47" s="5">
        <v>499.22</v>
      </c>
      <c r="H47" s="5">
        <f t="shared" si="5"/>
        <v>0.44533268150683025</v>
      </c>
      <c r="I47">
        <v>92.703000000000003</v>
      </c>
      <c r="J47">
        <v>516.28</v>
      </c>
      <c r="K47">
        <v>383.75599999999997</v>
      </c>
      <c r="L47">
        <f t="shared" si="4"/>
        <v>0.57362149958446107</v>
      </c>
      <c r="M47">
        <v>101.494</v>
      </c>
      <c r="N47" s="5">
        <f t="shared" si="3"/>
        <v>0.12828881807763082</v>
      </c>
      <c r="O47" s="5"/>
      <c r="P47" s="5"/>
      <c r="Q47" s="5"/>
      <c r="R47" s="5"/>
      <c r="S47" s="5"/>
      <c r="T47" s="5"/>
      <c r="U47" s="5"/>
      <c r="V47" s="5"/>
    </row>
    <row r="48" spans="1:22" x14ac:dyDescent="0.3">
      <c r="A48" s="3">
        <v>16</v>
      </c>
      <c r="B48" s="4" t="str">
        <f t="shared" si="0"/>
        <v>Rough</v>
      </c>
      <c r="C48" s="4" t="str">
        <f t="shared" si="1"/>
        <v>Smooth</v>
      </c>
      <c r="D48" s="4" t="s">
        <v>23</v>
      </c>
      <c r="E48" s="4"/>
      <c r="F48" s="5">
        <v>477.97199999999998</v>
      </c>
      <c r="G48" s="5">
        <v>422.06400000000002</v>
      </c>
      <c r="H48" s="5">
        <f t="shared" si="5"/>
        <v>0.46894124235030599</v>
      </c>
      <c r="I48">
        <v>113.486</v>
      </c>
      <c r="J48">
        <v>234.273</v>
      </c>
      <c r="K48">
        <v>665.76199999999994</v>
      </c>
      <c r="L48">
        <f t="shared" si="4"/>
        <v>0.73970678918042077</v>
      </c>
      <c r="M48">
        <v>93.979100000000003</v>
      </c>
      <c r="N48" s="5">
        <f t="shared" si="3"/>
        <v>0.27076554683011478</v>
      </c>
      <c r="Q48" s="5"/>
    </row>
    <row r="49" spans="1:22" x14ac:dyDescent="0.3">
      <c r="A49" s="3">
        <v>17</v>
      </c>
      <c r="B49" s="4" t="str">
        <f t="shared" si="0"/>
        <v>Rough</v>
      </c>
      <c r="C49" s="4" t="str">
        <f t="shared" si="1"/>
        <v>Smooth</v>
      </c>
      <c r="D49" s="4" t="s">
        <v>23</v>
      </c>
      <c r="E49" s="4"/>
      <c r="F49" s="5">
        <v>476.85700000000003</v>
      </c>
      <c r="G49" s="5">
        <v>423.178</v>
      </c>
      <c r="H49" s="5">
        <f t="shared" si="5"/>
        <v>0.47017949301971584</v>
      </c>
      <c r="I49">
        <v>115.90900000000001</v>
      </c>
      <c r="J49">
        <v>545.298</v>
      </c>
      <c r="K49">
        <v>354.73700000000002</v>
      </c>
      <c r="L49">
        <f t="shared" si="4"/>
        <v>0.39413689467631813</v>
      </c>
      <c r="M49">
        <v>86.132199999999997</v>
      </c>
      <c r="N49" s="5">
        <f t="shared" si="3"/>
        <v>-7.6042598343397716E-2</v>
      </c>
      <c r="Q49" s="5"/>
    </row>
    <row r="50" spans="1:22" x14ac:dyDescent="0.3">
      <c r="A50" s="3">
        <v>18</v>
      </c>
      <c r="B50" s="4" t="str">
        <f t="shared" si="0"/>
        <v>Rough</v>
      </c>
      <c r="C50" s="4" t="str">
        <f t="shared" si="1"/>
        <v>Smooth</v>
      </c>
      <c r="D50" s="4" t="s">
        <v>23</v>
      </c>
      <c r="F50" s="5">
        <v>454.05399999999997</v>
      </c>
      <c r="G50" s="5">
        <v>445.98099999999999</v>
      </c>
      <c r="H50" s="5">
        <f t="shared" si="5"/>
        <v>0.49551517440988407</v>
      </c>
      <c r="I50">
        <v>80.744600000000005</v>
      </c>
      <c r="J50">
        <v>413.517</v>
      </c>
      <c r="K50">
        <v>486.51799999999997</v>
      </c>
      <c r="L50">
        <f t="shared" si="4"/>
        <v>0.54055453399034481</v>
      </c>
      <c r="M50">
        <v>118.45699999999999</v>
      </c>
      <c r="N50" s="5">
        <f t="shared" si="3"/>
        <v>4.5039359580460736E-2</v>
      </c>
      <c r="O50" s="5"/>
      <c r="P50" s="5"/>
      <c r="Q50" s="5"/>
      <c r="R50" s="5"/>
      <c r="S50" s="5"/>
      <c r="T50" s="5"/>
      <c r="U50" s="5"/>
      <c r="V50" s="5"/>
    </row>
    <row r="51" spans="1:22" x14ac:dyDescent="0.3">
      <c r="A51" s="3">
        <v>22</v>
      </c>
      <c r="B51" s="4" t="str">
        <f t="shared" si="0"/>
        <v>Smooth</v>
      </c>
      <c r="C51" s="4" t="str">
        <f t="shared" si="1"/>
        <v>Rough</v>
      </c>
      <c r="D51" s="4" t="s">
        <v>23</v>
      </c>
      <c r="E51" s="4"/>
      <c r="F51" s="5">
        <v>280.05700000000002</v>
      </c>
      <c r="G51" s="5">
        <v>620.01</v>
      </c>
      <c r="H51" s="5">
        <f t="shared" si="5"/>
        <v>0.31115128096019518</v>
      </c>
      <c r="I51">
        <v>75.362200000000001</v>
      </c>
      <c r="J51">
        <v>408.68599999999998</v>
      </c>
      <c r="K51">
        <v>491.34899999999999</v>
      </c>
      <c r="L51">
        <f t="shared" si="4"/>
        <v>0.45407789697067336</v>
      </c>
      <c r="M51">
        <v>106.461</v>
      </c>
      <c r="N51" s="5">
        <f t="shared" si="3"/>
        <v>0.14292661601047818</v>
      </c>
      <c r="Q51" s="5"/>
    </row>
    <row r="52" spans="1:22" x14ac:dyDescent="0.3">
      <c r="A52" s="3">
        <v>23</v>
      </c>
      <c r="B52" s="4" t="str">
        <f t="shared" si="0"/>
        <v>Rough</v>
      </c>
      <c r="C52" s="4" t="str">
        <f t="shared" si="1"/>
        <v>Smooth</v>
      </c>
      <c r="D52" s="4" t="s">
        <v>23</v>
      </c>
      <c r="E52" s="4"/>
      <c r="F52" s="5">
        <v>456.60399999999998</v>
      </c>
      <c r="G52" s="5">
        <v>443.46300000000002</v>
      </c>
      <c r="H52" s="5">
        <f t="shared" si="5"/>
        <v>0.49269998788979047</v>
      </c>
      <c r="I52">
        <v>113.878</v>
      </c>
      <c r="J52">
        <v>379.09399999999999</v>
      </c>
      <c r="K52">
        <v>520.94100000000003</v>
      </c>
      <c r="L52">
        <f t="shared" si="4"/>
        <v>0.5788008244123839</v>
      </c>
      <c r="M52">
        <v>134.25800000000001</v>
      </c>
      <c r="N52" s="5">
        <f t="shared" si="3"/>
        <v>8.6100836522593427E-2</v>
      </c>
      <c r="Q52" s="5"/>
    </row>
    <row r="53" spans="1:22" x14ac:dyDescent="0.3">
      <c r="A53" s="3">
        <v>27</v>
      </c>
      <c r="B53" s="4" t="str">
        <f t="shared" si="0"/>
        <v>Smooth</v>
      </c>
      <c r="C53" s="4" t="str">
        <f t="shared" si="1"/>
        <v>Rough</v>
      </c>
      <c r="D53" s="4" t="s">
        <v>23</v>
      </c>
      <c r="F53">
        <v>411.70699999999999</v>
      </c>
      <c r="G53">
        <v>488.36</v>
      </c>
      <c r="H53" s="5">
        <f t="shared" si="5"/>
        <v>0.45741816998067919</v>
      </c>
      <c r="I53">
        <v>95.658199999999994</v>
      </c>
      <c r="J53">
        <v>574.18100000000004</v>
      </c>
      <c r="K53">
        <v>323.59100000000001</v>
      </c>
      <c r="L53">
        <f t="shared" si="4"/>
        <v>0.63956216054855797</v>
      </c>
      <c r="M53">
        <v>89.1584</v>
      </c>
      <c r="N53" s="5">
        <f t="shared" si="3"/>
        <v>0.18214399056787878</v>
      </c>
      <c r="Q53" s="5"/>
      <c r="U53" s="6"/>
    </row>
    <row r="54" spans="1:22" x14ac:dyDescent="0.3">
      <c r="A54" s="3">
        <v>32</v>
      </c>
      <c r="B54" s="4" t="str">
        <f t="shared" si="0"/>
        <v>Smooth</v>
      </c>
      <c r="C54" s="4" t="str">
        <f t="shared" si="1"/>
        <v>Rough</v>
      </c>
      <c r="D54" s="4" t="s">
        <v>23</v>
      </c>
      <c r="F54">
        <v>410.24</v>
      </c>
      <c r="G54">
        <v>489.79500000000002</v>
      </c>
      <c r="H54" s="5">
        <f t="shared" si="5"/>
        <v>0.45580449649180305</v>
      </c>
      <c r="I54">
        <v>82.879000000000005</v>
      </c>
      <c r="J54">
        <v>699.63599999999997</v>
      </c>
      <c r="K54">
        <v>200.43199999999999</v>
      </c>
      <c r="L54">
        <f t="shared" si="4"/>
        <v>0.77731460289666998</v>
      </c>
      <c r="M54">
        <v>67.058000000000007</v>
      </c>
      <c r="N54" s="5">
        <f t="shared" si="3"/>
        <v>0.32151010640486694</v>
      </c>
      <c r="Q54" s="5"/>
      <c r="U54" s="6"/>
    </row>
    <row r="55" spans="1:22" x14ac:dyDescent="0.3">
      <c r="A55" s="3">
        <v>34</v>
      </c>
      <c r="B55" s="4" t="str">
        <f t="shared" si="0"/>
        <v>Smooth</v>
      </c>
      <c r="C55" s="4" t="str">
        <f t="shared" si="1"/>
        <v>Rough</v>
      </c>
      <c r="D55" s="4" t="s">
        <v>23</v>
      </c>
      <c r="F55">
        <v>417.83800000000002</v>
      </c>
      <c r="G55">
        <v>482.19600000000003</v>
      </c>
      <c r="H55" s="5">
        <f t="shared" si="5"/>
        <v>0.46424690622798692</v>
      </c>
      <c r="I55">
        <v>103.563</v>
      </c>
      <c r="J55">
        <v>312.589</v>
      </c>
      <c r="K55">
        <v>587.47799999999995</v>
      </c>
      <c r="L55">
        <f t="shared" si="4"/>
        <v>0.34729525690865237</v>
      </c>
      <c r="M55">
        <v>93.133899999999997</v>
      </c>
      <c r="N55" s="5">
        <f t="shared" si="3"/>
        <v>-0.11695164931933455</v>
      </c>
      <c r="Q55" s="5"/>
      <c r="U55" s="6"/>
    </row>
    <row r="56" spans="1:22" x14ac:dyDescent="0.3">
      <c r="A56" s="3">
        <v>41</v>
      </c>
      <c r="B56" s="4" t="str">
        <f t="shared" si="0"/>
        <v>Rough</v>
      </c>
      <c r="C56" s="4" t="str">
        <f t="shared" si="1"/>
        <v>Smooth</v>
      </c>
      <c r="D56" s="4" t="s">
        <v>23</v>
      </c>
      <c r="F56">
        <v>645.34699999999998</v>
      </c>
      <c r="G56">
        <v>254.72</v>
      </c>
      <c r="H56" s="5">
        <f t="shared" si="5"/>
        <v>0.28300115435850887</v>
      </c>
      <c r="I56">
        <v>52.657699999999998</v>
      </c>
      <c r="J56">
        <v>506.16300000000001</v>
      </c>
      <c r="K56">
        <v>393.904</v>
      </c>
      <c r="L56">
        <f t="shared" si="4"/>
        <v>0.437638531353777</v>
      </c>
      <c r="M56">
        <v>110.277</v>
      </c>
      <c r="N56" s="5">
        <f t="shared" si="3"/>
        <v>0.15463737699526814</v>
      </c>
      <c r="Q56" s="5"/>
      <c r="U56" s="6"/>
    </row>
    <row r="57" spans="1:22" x14ac:dyDescent="0.3">
      <c r="A57" s="3">
        <v>46</v>
      </c>
      <c r="B57" s="4" t="str">
        <f t="shared" si="0"/>
        <v>Rough</v>
      </c>
      <c r="C57" s="4" t="str">
        <f t="shared" si="1"/>
        <v>Smooth</v>
      </c>
      <c r="D57" s="4" t="s">
        <v>23</v>
      </c>
      <c r="F57">
        <v>581.76400000000001</v>
      </c>
      <c r="G57">
        <v>318.303</v>
      </c>
      <c r="H57" s="5">
        <f t="shared" si="5"/>
        <v>0.35364367319321782</v>
      </c>
      <c r="I57">
        <v>69.8874</v>
      </c>
      <c r="J57">
        <v>590.34900000000005</v>
      </c>
      <c r="K57">
        <v>309.71800000000002</v>
      </c>
      <c r="L57">
        <f t="shared" si="4"/>
        <v>0.34410549436875254</v>
      </c>
      <c r="M57">
        <v>71.678100000000001</v>
      </c>
      <c r="N57" s="5">
        <f t="shared" si="3"/>
        <v>-9.5381788244652821E-3</v>
      </c>
      <c r="Q57" s="5"/>
      <c r="U57" s="6"/>
    </row>
    <row r="58" spans="1:22" x14ac:dyDescent="0.3">
      <c r="A58" s="3">
        <v>52</v>
      </c>
      <c r="B58" s="4" t="str">
        <f t="shared" si="0"/>
        <v>Rough</v>
      </c>
      <c r="C58" s="4" t="str">
        <f t="shared" si="1"/>
        <v>Smooth</v>
      </c>
      <c r="D58" t="s">
        <v>23</v>
      </c>
      <c r="F58">
        <v>522.93899999999996</v>
      </c>
      <c r="G58">
        <v>376.38499999999999</v>
      </c>
      <c r="H58" s="5">
        <f t="shared" si="5"/>
        <v>0.41851991051056125</v>
      </c>
      <c r="I58">
        <v>88.885800000000003</v>
      </c>
      <c r="J58">
        <v>308.82900000000001</v>
      </c>
      <c r="K58">
        <v>582.99800000000005</v>
      </c>
      <c r="L58">
        <f t="shared" si="4"/>
        <v>0.65371198674182329</v>
      </c>
      <c r="M58">
        <v>92.935500000000005</v>
      </c>
      <c r="N58" s="5">
        <f t="shared" si="3"/>
        <v>0.23519207623126204</v>
      </c>
    </row>
    <row r="59" spans="1:22" x14ac:dyDescent="0.3">
      <c r="A59" s="3">
        <v>53</v>
      </c>
      <c r="B59" s="4" t="str">
        <f t="shared" si="0"/>
        <v>Smooth</v>
      </c>
      <c r="C59" s="4" t="str">
        <f t="shared" si="1"/>
        <v>Rough</v>
      </c>
      <c r="D59" t="s">
        <v>23</v>
      </c>
      <c r="F59">
        <v>384.303</v>
      </c>
      <c r="G59">
        <v>515.76</v>
      </c>
      <c r="H59" s="5">
        <f t="shared" si="5"/>
        <v>0.4269734451921699</v>
      </c>
      <c r="I59">
        <v>80.904700000000005</v>
      </c>
      <c r="J59">
        <v>310.315</v>
      </c>
      <c r="K59">
        <v>589.72</v>
      </c>
      <c r="L59">
        <f t="shared" si="4"/>
        <v>0.34478103629303303</v>
      </c>
      <c r="M59">
        <v>92.425399999999996</v>
      </c>
      <c r="N59" s="5">
        <f t="shared" si="3"/>
        <v>-8.2192408899136871E-2</v>
      </c>
    </row>
    <row r="60" spans="1:22" x14ac:dyDescent="0.3">
      <c r="A60" s="3">
        <v>59</v>
      </c>
      <c r="B60" s="4" t="str">
        <f t="shared" si="0"/>
        <v>Rough</v>
      </c>
      <c r="C60" s="4" t="str">
        <f t="shared" si="1"/>
        <v>Smooth</v>
      </c>
      <c r="D60" t="s">
        <v>23</v>
      </c>
      <c r="F60">
        <v>526.18799999999999</v>
      </c>
      <c r="G60">
        <v>373.87900000000002</v>
      </c>
      <c r="H60" s="5">
        <f t="shared" si="5"/>
        <v>0.41539018761936614</v>
      </c>
      <c r="I60">
        <v>100.785</v>
      </c>
      <c r="J60">
        <v>406.62599999999998</v>
      </c>
      <c r="K60">
        <v>489.18700000000001</v>
      </c>
      <c r="L60">
        <f t="shared" si="4"/>
        <v>0.54608160408478112</v>
      </c>
      <c r="M60">
        <v>121.289</v>
      </c>
      <c r="N60" s="5">
        <f t="shared" si="3"/>
        <v>0.13069141646541499</v>
      </c>
    </row>
    <row r="61" spans="1:22" x14ac:dyDescent="0.3">
      <c r="A61" s="3">
        <v>62</v>
      </c>
      <c r="B61" s="4" t="str">
        <f t="shared" si="0"/>
        <v>Smooth</v>
      </c>
      <c r="C61" s="4" t="str">
        <f t="shared" si="1"/>
        <v>Rough</v>
      </c>
      <c r="D61" t="s">
        <v>23</v>
      </c>
      <c r="F61">
        <v>441.435</v>
      </c>
      <c r="G61">
        <v>458.59899999999999</v>
      </c>
      <c r="H61" s="5">
        <f t="shared" si="5"/>
        <v>0.49046480466293496</v>
      </c>
      <c r="I61">
        <v>66.808300000000003</v>
      </c>
      <c r="J61">
        <v>18.9175</v>
      </c>
      <c r="K61">
        <v>881.11800000000005</v>
      </c>
      <c r="L61">
        <f t="shared" si="4"/>
        <v>2.1018615376837912E-2</v>
      </c>
      <c r="M61">
        <v>68.813699999999997</v>
      </c>
      <c r="N61" s="5">
        <f t="shared" si="3"/>
        <v>-0.46944618928609705</v>
      </c>
    </row>
    <row r="62" spans="1:22" x14ac:dyDescent="0.3">
      <c r="A62" s="3">
        <v>66</v>
      </c>
      <c r="B62" s="4" t="str">
        <f t="shared" si="0"/>
        <v>Smooth</v>
      </c>
      <c r="C62" s="4" t="str">
        <f t="shared" si="1"/>
        <v>Rough</v>
      </c>
      <c r="D62" t="s">
        <v>23</v>
      </c>
      <c r="F62">
        <v>214.553</v>
      </c>
      <c r="G62">
        <v>685.51400000000001</v>
      </c>
      <c r="H62" s="5">
        <f t="shared" si="5"/>
        <v>0.23837447656674446</v>
      </c>
      <c r="I62">
        <v>83.766300000000001</v>
      </c>
      <c r="J62">
        <v>583.88499999999999</v>
      </c>
      <c r="K62">
        <v>316.149</v>
      </c>
      <c r="L62">
        <f t="shared" si="4"/>
        <v>0.64873660328387595</v>
      </c>
      <c r="M62">
        <v>58.953699999999998</v>
      </c>
      <c r="N62" s="5">
        <f t="shared" si="3"/>
        <v>0.41036212671713146</v>
      </c>
    </row>
    <row r="63" spans="1:22" x14ac:dyDescent="0.3">
      <c r="A63" s="3">
        <v>70</v>
      </c>
      <c r="B63" s="4" t="str">
        <f t="shared" si="0"/>
        <v>Smooth</v>
      </c>
      <c r="C63" s="4" t="str">
        <f t="shared" si="1"/>
        <v>Rough</v>
      </c>
      <c r="D63" t="s">
        <v>23</v>
      </c>
      <c r="F63">
        <v>358.72399999999999</v>
      </c>
      <c r="G63">
        <v>541.31200000000001</v>
      </c>
      <c r="H63" s="5">
        <f t="shared" si="5"/>
        <v>0.39856627957103935</v>
      </c>
      <c r="I63">
        <v>98.357299999999995</v>
      </c>
      <c r="J63">
        <v>342.09500000000003</v>
      </c>
      <c r="K63">
        <v>539.15599999999995</v>
      </c>
      <c r="L63">
        <f t="shared" si="4"/>
        <v>0.38819246729932794</v>
      </c>
      <c r="M63">
        <v>116.696</v>
      </c>
      <c r="N63" s="5">
        <f t="shared" si="3"/>
        <v>-1.0373812271711413E-2</v>
      </c>
    </row>
    <row r="64" spans="1:22" x14ac:dyDescent="0.3">
      <c r="A64" s="3">
        <v>72</v>
      </c>
      <c r="B64" s="4" t="str">
        <f t="shared" si="0"/>
        <v>Smooth</v>
      </c>
      <c r="C64" s="4" t="str">
        <f t="shared" si="1"/>
        <v>Rough</v>
      </c>
      <c r="D64" t="s">
        <v>23</v>
      </c>
      <c r="F64">
        <v>369.56700000000001</v>
      </c>
      <c r="G64">
        <v>530.46799999999996</v>
      </c>
      <c r="H64" s="5">
        <f t="shared" si="5"/>
        <v>0.41061403167654592</v>
      </c>
      <c r="I64">
        <v>78.897800000000004</v>
      </c>
      <c r="J64">
        <v>548.649</v>
      </c>
      <c r="K64">
        <v>351.38499999999999</v>
      </c>
      <c r="L64">
        <f t="shared" si="4"/>
        <v>0.60958697115886729</v>
      </c>
      <c r="M64">
        <v>109.206</v>
      </c>
      <c r="N64" s="5">
        <f t="shared" si="3"/>
        <v>0.19897293948232136</v>
      </c>
    </row>
    <row r="65" spans="2:14" x14ac:dyDescent="0.3">
      <c r="H65" s="5"/>
    </row>
    <row r="66" spans="2:14" x14ac:dyDescent="0.3">
      <c r="N66" t="s">
        <v>24</v>
      </c>
    </row>
    <row r="67" spans="2:14" x14ac:dyDescent="0.3">
      <c r="B67" s="4">
        <f>COUNTIF(C2:C64, "Smooth")</f>
        <v>28</v>
      </c>
      <c r="M67" t="s">
        <v>21</v>
      </c>
      <c r="N67" s="5">
        <f>MEDIAN(N2:N22)</f>
        <v>7.4503342528945027E-2</v>
      </c>
    </row>
    <row r="68" spans="2:14" x14ac:dyDescent="0.3">
      <c r="M68" t="s">
        <v>25</v>
      </c>
      <c r="N68" s="5">
        <f>MEDIAN(N44:N64)</f>
        <v>0.13069141646541499</v>
      </c>
    </row>
    <row r="69" spans="2:14" x14ac:dyDescent="0.3">
      <c r="M69" t="s">
        <v>22</v>
      </c>
      <c r="N69" s="5">
        <f>MEDIAN(N23:N43)</f>
        <v>5.3619035513379903E-2</v>
      </c>
    </row>
  </sheetData>
  <conditionalFormatting sqref="I2:I64">
    <cfRule type="expression" dxfId="2" priority="1">
      <formula xml:space="preserve"> I2 &lt; 0.25 * MEDIAN($E$2:$E$73)</formula>
    </cfRule>
    <cfRule type="expression" dxfId="1" priority="2">
      <formula>I2 &gt; (AVERAGE($E$2:$E$73) + (2 * 27.395))</formula>
    </cfRule>
    <cfRule type="expression" dxfId="0" priority="3">
      <formula>I2 &lt; (AVERAGE($E$2:$E$73) - (2 * 27.395))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Forde</dc:creator>
  <cp:lastModifiedBy>Francis Forde</cp:lastModifiedBy>
  <dcterms:created xsi:type="dcterms:W3CDTF">2025-02-11T09:07:33Z</dcterms:created>
  <dcterms:modified xsi:type="dcterms:W3CDTF">2025-02-11T09:16:12Z</dcterms:modified>
</cp:coreProperties>
</file>