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ordefr_staff_vuw_ac_nz1/Documents/CBNS thesis research/Quarto manuscript/Datasets/"/>
    </mc:Choice>
  </mc:AlternateContent>
  <xr:revisionPtr revIDLastSave="1264" documentId="13_ncr:1_{291DAA46-BFF2-4A7D-86F1-96F950BB66F8}" xr6:coauthVersionLast="47" xr6:coauthVersionMax="47" xr10:uidLastSave="{804D71AA-FEB8-47D5-9478-90BC3FDCD2A6}"/>
  <bookViews>
    <workbookView xWindow="-120" yWindow="-120" windowWidth="29040" windowHeight="15840" xr2:uid="{5199DC13-BA51-4BC2-BD04-33ACF1487BEE}"/>
  </bookViews>
  <sheets>
    <sheet name="Raw data" sheetId="1" r:id="rId1"/>
    <sheet name="quick analysis" sheetId="2" r:id="rId2"/>
    <sheet name="Notes" sheetId="4" r:id="rId3"/>
    <sheet name="Grapghpad randm. alloc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2" l="1"/>
  <c r="J19" i="2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32" i="1"/>
  <c r="K19" i="2" s="1"/>
  <c r="AP32" i="1"/>
  <c r="AP33" i="1"/>
  <c r="AP34" i="1"/>
  <c r="AP35" i="1"/>
  <c r="AP36" i="1"/>
  <c r="AP37" i="1"/>
  <c r="AP38" i="1"/>
  <c r="AP39" i="1"/>
  <c r="AP40" i="1"/>
  <c r="AP41" i="1"/>
  <c r="AF47" i="1"/>
  <c r="AG47" i="1"/>
  <c r="AH47" i="1"/>
  <c r="AI47" i="1"/>
  <c r="AJ47" i="1"/>
  <c r="AK47" i="1"/>
  <c r="AL47" i="1"/>
  <c r="AM47" i="1"/>
  <c r="AN47" i="1"/>
  <c r="AO47" i="1"/>
  <c r="AF46" i="1"/>
  <c r="AG46" i="1"/>
  <c r="AH46" i="1"/>
  <c r="AI46" i="1"/>
  <c r="AJ46" i="1"/>
  <c r="AK46" i="1"/>
  <c r="AL46" i="1"/>
  <c r="AM46" i="1"/>
  <c r="AN46" i="1"/>
  <c r="AO46" i="1"/>
  <c r="AF45" i="1"/>
  <c r="AG45" i="1"/>
  <c r="AH45" i="1"/>
  <c r="AI45" i="1"/>
  <c r="AJ45" i="1"/>
  <c r="AK45" i="1"/>
  <c r="AL45" i="1"/>
  <c r="AM45" i="1"/>
  <c r="AN45" i="1"/>
  <c r="AO45" i="1"/>
  <c r="AF44" i="1"/>
  <c r="AG44" i="1"/>
  <c r="AH44" i="1"/>
  <c r="AI44" i="1"/>
  <c r="AJ44" i="1"/>
  <c r="AK44" i="1"/>
  <c r="AL44" i="1"/>
  <c r="AM44" i="1"/>
  <c r="AN44" i="1"/>
  <c r="AO44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7" i="3"/>
  <c r="K18" i="2" l="1"/>
  <c r="B3" i="1"/>
  <c r="B4" i="1"/>
  <c r="B5" i="1"/>
  <c r="C5" i="1" s="1"/>
  <c r="AN5" i="1" s="1"/>
  <c r="B6" i="1"/>
  <c r="C6" i="1" s="1"/>
  <c r="AL6" i="1" s="1"/>
  <c r="B7" i="1"/>
  <c r="C7" i="1" s="1"/>
  <c r="AM7" i="1" s="1"/>
  <c r="B8" i="1"/>
  <c r="B9" i="1"/>
  <c r="C9" i="1" s="1"/>
  <c r="AN9" i="1" s="1"/>
  <c r="B10" i="1"/>
  <c r="B11" i="1"/>
  <c r="C11" i="1" s="1"/>
  <c r="AO11" i="1" s="1"/>
  <c r="B12" i="1"/>
  <c r="C12" i="1" s="1"/>
  <c r="AL12" i="1" s="1"/>
  <c r="B13" i="1"/>
  <c r="C13" i="1" s="1"/>
  <c r="AN13" i="1" s="1"/>
  <c r="B14" i="1"/>
  <c r="C14" i="1" s="1"/>
  <c r="AL14" i="1" s="1"/>
  <c r="B15" i="1"/>
  <c r="B16" i="1"/>
  <c r="C16" i="1" s="1"/>
  <c r="AL16" i="1" s="1"/>
  <c r="B17" i="1"/>
  <c r="B18" i="1"/>
  <c r="C18" i="1" s="1"/>
  <c r="AL18" i="1" s="1"/>
  <c r="B19" i="1"/>
  <c r="C19" i="1" s="1"/>
  <c r="AL19" i="1" s="1"/>
  <c r="B20" i="1"/>
  <c r="C20" i="1" s="1"/>
  <c r="AL20" i="1" s="1"/>
  <c r="B21" i="1"/>
  <c r="C21" i="1" s="1"/>
  <c r="AN21" i="1" s="1"/>
  <c r="B22" i="1"/>
  <c r="C22" i="1" s="1"/>
  <c r="AL22" i="1" s="1"/>
  <c r="B23" i="1"/>
  <c r="B24" i="1"/>
  <c r="B25" i="1"/>
  <c r="C25" i="1" s="1"/>
  <c r="AN25" i="1" s="1"/>
  <c r="B26" i="1"/>
  <c r="C26" i="1" s="1"/>
  <c r="AL26" i="1" s="1"/>
  <c r="B27" i="1"/>
  <c r="C27" i="1" s="1"/>
  <c r="AM27" i="1" s="1"/>
  <c r="B28" i="1"/>
  <c r="C28" i="1" s="1"/>
  <c r="AL28" i="1" s="1"/>
  <c r="B29" i="1"/>
  <c r="C29" i="1" s="1"/>
  <c r="AN29" i="1" s="1"/>
  <c r="B30" i="1"/>
  <c r="C30" i="1" s="1"/>
  <c r="AL30" i="1" s="1"/>
  <c r="B31" i="1"/>
  <c r="C31" i="1" s="1"/>
  <c r="AM31" i="1" s="1"/>
  <c r="B2" i="1"/>
  <c r="AF2" i="1"/>
  <c r="AO43" i="1"/>
  <c r="AN43" i="1"/>
  <c r="AM43" i="1"/>
  <c r="AL43" i="1"/>
  <c r="AK43" i="1"/>
  <c r="AJ43" i="1"/>
  <c r="AI43" i="1"/>
  <c r="AH43" i="1"/>
  <c r="AG43" i="1"/>
  <c r="AF43" i="1"/>
  <c r="AO42" i="1"/>
  <c r="AN42" i="1"/>
  <c r="AM42" i="1"/>
  <c r="AL42" i="1"/>
  <c r="AK42" i="1"/>
  <c r="AJ42" i="1"/>
  <c r="AI42" i="1"/>
  <c r="AH42" i="1"/>
  <c r="AG42" i="1"/>
  <c r="AF42" i="1"/>
  <c r="AO41" i="1"/>
  <c r="AN41" i="1"/>
  <c r="AM41" i="1"/>
  <c r="AL41" i="1"/>
  <c r="AK41" i="1"/>
  <c r="AJ41" i="1"/>
  <c r="AI41" i="1"/>
  <c r="AH41" i="1"/>
  <c r="AG41" i="1"/>
  <c r="AF41" i="1"/>
  <c r="AO40" i="1"/>
  <c r="AN40" i="1"/>
  <c r="AM40" i="1"/>
  <c r="AL40" i="1"/>
  <c r="AK40" i="1"/>
  <c r="AJ40" i="1"/>
  <c r="AI40" i="1"/>
  <c r="AH40" i="1"/>
  <c r="AG40" i="1"/>
  <c r="AF40" i="1"/>
  <c r="AO39" i="1"/>
  <c r="AN39" i="1"/>
  <c r="AM39" i="1"/>
  <c r="AL39" i="1"/>
  <c r="AK39" i="1"/>
  <c r="AJ39" i="1"/>
  <c r="AI39" i="1"/>
  <c r="AH39" i="1"/>
  <c r="AG39" i="1"/>
  <c r="AF39" i="1"/>
  <c r="AO38" i="1"/>
  <c r="AN38" i="1"/>
  <c r="AM38" i="1"/>
  <c r="AL38" i="1"/>
  <c r="AK38" i="1"/>
  <c r="AJ38" i="1"/>
  <c r="AI38" i="1"/>
  <c r="AH38" i="1"/>
  <c r="AG38" i="1"/>
  <c r="AF38" i="1"/>
  <c r="AO37" i="1"/>
  <c r="AN37" i="1"/>
  <c r="AM37" i="1"/>
  <c r="AL37" i="1"/>
  <c r="AK37" i="1"/>
  <c r="AJ37" i="1"/>
  <c r="AI37" i="1"/>
  <c r="AH37" i="1"/>
  <c r="AG37" i="1"/>
  <c r="AF37" i="1"/>
  <c r="AO36" i="1"/>
  <c r="AN36" i="1"/>
  <c r="AM36" i="1"/>
  <c r="AL36" i="1"/>
  <c r="AK36" i="1"/>
  <c r="AJ36" i="1"/>
  <c r="AI36" i="1"/>
  <c r="AH36" i="1"/>
  <c r="AG36" i="1"/>
  <c r="AF36" i="1"/>
  <c r="AO35" i="1"/>
  <c r="AN35" i="1"/>
  <c r="AM35" i="1"/>
  <c r="AL35" i="1"/>
  <c r="AK35" i="1"/>
  <c r="AJ35" i="1"/>
  <c r="AI35" i="1"/>
  <c r="AH35" i="1"/>
  <c r="AG35" i="1"/>
  <c r="AF35" i="1"/>
  <c r="AO34" i="1"/>
  <c r="AN34" i="1"/>
  <c r="AM34" i="1"/>
  <c r="AL34" i="1"/>
  <c r="AK34" i="1"/>
  <c r="AJ34" i="1"/>
  <c r="AI34" i="1"/>
  <c r="AH34" i="1"/>
  <c r="AG34" i="1"/>
  <c r="AF34" i="1"/>
  <c r="AO33" i="1"/>
  <c r="AN33" i="1"/>
  <c r="AM33" i="1"/>
  <c r="AL33" i="1"/>
  <c r="AK33" i="1"/>
  <c r="AJ33" i="1"/>
  <c r="AI33" i="1"/>
  <c r="AH33" i="1"/>
  <c r="AG33" i="1"/>
  <c r="AF33" i="1"/>
  <c r="AO32" i="1"/>
  <c r="AN32" i="1"/>
  <c r="AM32" i="1"/>
  <c r="AL32" i="1"/>
  <c r="AK32" i="1"/>
  <c r="AJ32" i="1"/>
  <c r="AI32" i="1"/>
  <c r="AH32" i="1"/>
  <c r="AG32" i="1"/>
  <c r="AF32" i="1"/>
  <c r="AK27" i="1"/>
  <c r="AO24" i="1"/>
  <c r="AN24" i="1"/>
  <c r="AM24" i="1"/>
  <c r="AL24" i="1"/>
  <c r="AK24" i="1"/>
  <c r="AJ24" i="1"/>
  <c r="AI24" i="1"/>
  <c r="AH24" i="1"/>
  <c r="AG24" i="1"/>
  <c r="AF24" i="1"/>
  <c r="AO23" i="1"/>
  <c r="AN23" i="1"/>
  <c r="AM23" i="1"/>
  <c r="AL23" i="1"/>
  <c r="AK23" i="1"/>
  <c r="AJ23" i="1"/>
  <c r="AI23" i="1"/>
  <c r="AH23" i="1"/>
  <c r="AG23" i="1"/>
  <c r="AF23" i="1"/>
  <c r="AN19" i="1"/>
  <c r="AO17" i="1"/>
  <c r="AN17" i="1"/>
  <c r="AM17" i="1"/>
  <c r="AL17" i="1"/>
  <c r="AK17" i="1"/>
  <c r="AJ17" i="1"/>
  <c r="AI17" i="1"/>
  <c r="AH17" i="1"/>
  <c r="AG17" i="1"/>
  <c r="AF17" i="1"/>
  <c r="AO15" i="1"/>
  <c r="AN15" i="1"/>
  <c r="AM15" i="1"/>
  <c r="AL15" i="1"/>
  <c r="AK15" i="1"/>
  <c r="AJ15" i="1"/>
  <c r="AI15" i="1"/>
  <c r="AH15" i="1"/>
  <c r="AG15" i="1"/>
  <c r="AF15" i="1"/>
  <c r="AH11" i="1"/>
  <c r="AO10" i="1"/>
  <c r="AN10" i="1"/>
  <c r="AM10" i="1"/>
  <c r="AL10" i="1"/>
  <c r="AK10" i="1"/>
  <c r="AJ10" i="1"/>
  <c r="AI10" i="1"/>
  <c r="AH10" i="1"/>
  <c r="AG10" i="1"/>
  <c r="AF10" i="1"/>
  <c r="AO8" i="1"/>
  <c r="AN8" i="1"/>
  <c r="AM8" i="1"/>
  <c r="AL8" i="1"/>
  <c r="AK8" i="1"/>
  <c r="AJ8" i="1"/>
  <c r="AI8" i="1"/>
  <c r="AH8" i="1"/>
  <c r="AG8" i="1"/>
  <c r="AF8" i="1"/>
  <c r="AK7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  <c r="AO2" i="1"/>
  <c r="AN2" i="1"/>
  <c r="AM2" i="1"/>
  <c r="AL2" i="1"/>
  <c r="AK2" i="1"/>
  <c r="AJ2" i="1"/>
  <c r="AI2" i="1"/>
  <c r="AH2" i="1"/>
  <c r="AG2" i="1"/>
  <c r="AL11" i="1" l="1"/>
  <c r="AO27" i="1"/>
  <c r="AH7" i="1"/>
  <c r="AJ19" i="1"/>
  <c r="AF7" i="1"/>
  <c r="AL7" i="1"/>
  <c r="AM11" i="1"/>
  <c r="AF27" i="1"/>
  <c r="AM28" i="1"/>
  <c r="AG7" i="1"/>
  <c r="AN7" i="1"/>
  <c r="AF19" i="1"/>
  <c r="AG27" i="1"/>
  <c r="AJ16" i="1"/>
  <c r="AF20" i="1"/>
  <c r="AN28" i="1"/>
  <c r="AJ7" i="1"/>
  <c r="AO7" i="1"/>
  <c r="AO12" i="1"/>
  <c r="AO16" i="1"/>
  <c r="AI19" i="1"/>
  <c r="AO20" i="1"/>
  <c r="AN27" i="1"/>
  <c r="AF31" i="1"/>
  <c r="AI12" i="1"/>
  <c r="AG20" i="1"/>
  <c r="AI7" i="1"/>
  <c r="AI11" i="1"/>
  <c r="AJ12" i="1"/>
  <c r="AI16" i="1"/>
  <c r="AM19" i="1"/>
  <c r="AM20" i="1"/>
  <c r="AJ27" i="1"/>
  <c r="AF28" i="1"/>
  <c r="AJ31" i="1"/>
  <c r="AM12" i="1"/>
  <c r="AK16" i="1"/>
  <c r="AJ20" i="1"/>
  <c r="AL21" i="1"/>
  <c r="AG28" i="1"/>
  <c r="AG12" i="1"/>
  <c r="AN12" i="1"/>
  <c r="AF16" i="1"/>
  <c r="AN16" i="1"/>
  <c r="AK20" i="1"/>
  <c r="AI28" i="1"/>
  <c r="AN31" i="1"/>
  <c r="AF12" i="1"/>
  <c r="AK12" i="1"/>
  <c r="AL13" i="1"/>
  <c r="AG16" i="1"/>
  <c r="AM16" i="1"/>
  <c r="AI20" i="1"/>
  <c r="AN20" i="1"/>
  <c r="AK28" i="1"/>
  <c r="AF11" i="1"/>
  <c r="AJ11" i="1"/>
  <c r="AN11" i="1"/>
  <c r="AG19" i="1"/>
  <c r="AK19" i="1"/>
  <c r="AO19" i="1"/>
  <c r="AH27" i="1"/>
  <c r="AL27" i="1"/>
  <c r="AH31" i="1"/>
  <c r="AL31" i="1"/>
  <c r="AG31" i="1"/>
  <c r="AK31" i="1"/>
  <c r="AO31" i="1"/>
  <c r="AG11" i="1"/>
  <c r="AK11" i="1"/>
  <c r="AH19" i="1"/>
  <c r="AI27" i="1"/>
  <c r="AI31" i="1"/>
  <c r="AI18" i="1"/>
  <c r="AL29" i="1"/>
  <c r="AI26" i="1"/>
  <c r="AL9" i="1"/>
  <c r="AM18" i="1"/>
  <c r="AI30" i="1"/>
  <c r="AM26" i="1"/>
  <c r="AI6" i="1"/>
  <c r="AI22" i="1"/>
  <c r="AI14" i="1"/>
  <c r="AM22" i="1"/>
  <c r="AM30" i="1"/>
  <c r="AM6" i="1"/>
  <c r="AM14" i="1"/>
  <c r="AL25" i="1"/>
  <c r="AJ28" i="1"/>
  <c r="AO28" i="1"/>
  <c r="AF14" i="1"/>
  <c r="AJ14" i="1"/>
  <c r="AN14" i="1"/>
  <c r="AF6" i="1"/>
  <c r="AJ6" i="1"/>
  <c r="AN6" i="1"/>
  <c r="AF18" i="1"/>
  <c r="AJ18" i="1"/>
  <c r="AN18" i="1"/>
  <c r="AF22" i="1"/>
  <c r="AJ22" i="1"/>
  <c r="AN22" i="1"/>
  <c r="AF26" i="1"/>
  <c r="AJ26" i="1"/>
  <c r="AN26" i="1"/>
  <c r="AF30" i="1"/>
  <c r="AJ30" i="1"/>
  <c r="AN30" i="1"/>
  <c r="AG6" i="1"/>
  <c r="AK6" i="1"/>
  <c r="AO6" i="1"/>
  <c r="AG14" i="1"/>
  <c r="AK14" i="1"/>
  <c r="AO14" i="1"/>
  <c r="AG18" i="1"/>
  <c r="AK18" i="1"/>
  <c r="AO18" i="1"/>
  <c r="AG22" i="1"/>
  <c r="AK22" i="1"/>
  <c r="AO22" i="1"/>
  <c r="AG26" i="1"/>
  <c r="AK26" i="1"/>
  <c r="AO26" i="1"/>
  <c r="AG30" i="1"/>
  <c r="AK30" i="1"/>
  <c r="AO30" i="1"/>
  <c r="AH6" i="1"/>
  <c r="AH9" i="1"/>
  <c r="AH12" i="1"/>
  <c r="AH13" i="1"/>
  <c r="AH14" i="1"/>
  <c r="AH16" i="1"/>
  <c r="AH18" i="1"/>
  <c r="AH20" i="1"/>
  <c r="AH21" i="1"/>
  <c r="AH22" i="1"/>
  <c r="AH25" i="1"/>
  <c r="AH26" i="1"/>
  <c r="AH28" i="1"/>
  <c r="AH29" i="1"/>
  <c r="AH30" i="1"/>
  <c r="AH5" i="1"/>
  <c r="AG5" i="1"/>
  <c r="AK5" i="1"/>
  <c r="AO5" i="1"/>
  <c r="AG9" i="1"/>
  <c r="AK9" i="1"/>
  <c r="AO9" i="1"/>
  <c r="AG13" i="1"/>
  <c r="AK13" i="1"/>
  <c r="AO13" i="1"/>
  <c r="AG21" i="1"/>
  <c r="AK21" i="1"/>
  <c r="AO21" i="1"/>
  <c r="AG25" i="1"/>
  <c r="AK25" i="1"/>
  <c r="AO25" i="1"/>
  <c r="AG29" i="1"/>
  <c r="AK29" i="1"/>
  <c r="AO29" i="1"/>
  <c r="AI5" i="1"/>
  <c r="AM5" i="1"/>
  <c r="AI9" i="1"/>
  <c r="AM9" i="1"/>
  <c r="AI13" i="1"/>
  <c r="AM13" i="1"/>
  <c r="AI21" i="1"/>
  <c r="AM21" i="1"/>
  <c r="AI25" i="1"/>
  <c r="AM25" i="1"/>
  <c r="AI29" i="1"/>
  <c r="AM29" i="1"/>
  <c r="AL5" i="1"/>
  <c r="AF5" i="1"/>
  <c r="AJ5" i="1"/>
  <c r="AF9" i="1"/>
  <c r="AJ9" i="1"/>
  <c r="AF13" i="1"/>
  <c r="AJ13" i="1"/>
  <c r="AF21" i="1"/>
  <c r="AJ21" i="1"/>
  <c r="AF25" i="1"/>
  <c r="AJ25" i="1"/>
  <c r="AF29" i="1"/>
  <c r="AJ29" i="1"/>
  <c r="F3" i="2" l="1"/>
  <c r="K3" i="2" s="1"/>
  <c r="E6" i="2"/>
  <c r="J6" i="2" s="1"/>
  <c r="E8" i="2"/>
  <c r="J8" i="2" s="1"/>
  <c r="F6" i="2"/>
  <c r="K6" i="2" s="1"/>
  <c r="F7" i="2"/>
  <c r="K7" i="2" s="1"/>
  <c r="F8" i="2"/>
  <c r="K8" i="2" s="1"/>
  <c r="F9" i="2"/>
  <c r="K9" i="2" s="1"/>
  <c r="F4" i="2"/>
  <c r="K4" i="2" s="1"/>
  <c r="F5" i="2"/>
  <c r="K5" i="2" s="1"/>
  <c r="E9" i="2"/>
  <c r="J9" i="2" s="1"/>
  <c r="E7" i="2"/>
  <c r="J7" i="2" s="1"/>
  <c r="E5" i="2"/>
  <c r="J5" i="2" s="1"/>
  <c r="E3" i="2"/>
  <c r="J3" i="2" s="1"/>
  <c r="E4" i="2"/>
  <c r="J4" i="2" s="1"/>
</calcChain>
</file>

<file path=xl/sharedStrings.xml><?xml version="1.0" encoding="utf-8"?>
<sst xmlns="http://schemas.openxmlformats.org/spreadsheetml/2006/main" count="1325" uniqueCount="132">
  <si>
    <t>Subject</t>
  </si>
  <si>
    <t>Condition</t>
  </si>
  <si>
    <t>Prefered_arm</t>
  </si>
  <si>
    <t>Active arm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</si>
  <si>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</si>
  <si>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</si>
  <si>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</si>
  <si>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</si>
  <si>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</si>
  <si>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</si>
  <si>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</si>
  <si>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</si>
  <si>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</si>
  <si>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</si>
  <si>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</si>
  <si>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</si>
  <si>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</si>
  <si>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</si>
  <si>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</si>
  <si>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</si>
  <si>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</si>
  <si>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</si>
  <si>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</si>
  <si>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</si>
  <si>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</si>
  <si>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baseline_active_arm_entries</t>
  </si>
  <si>
    <t>endpoint_active_arm_entries</t>
  </si>
  <si>
    <t>total_active_arm_entries</t>
  </si>
  <si>
    <t>Baseline_day1</t>
  </si>
  <si>
    <t>Baseline_day2</t>
  </si>
  <si>
    <t>Conditioning_day1</t>
  </si>
  <si>
    <t>Conditioning_day2</t>
  </si>
  <si>
    <t>Conditioning_day3</t>
  </si>
  <si>
    <t>Conditioning_day4</t>
  </si>
  <si>
    <t>Conditioning_day5</t>
  </si>
  <si>
    <t>T1</t>
  </si>
  <si>
    <t>T2</t>
  </si>
  <si>
    <t>T3</t>
  </si>
  <si>
    <t>R1</t>
  </si>
  <si>
    <t>R2</t>
  </si>
  <si>
    <t>R3</t>
  </si>
  <si>
    <t xml:space="preserve">20uM dose </t>
  </si>
  <si>
    <t>L</t>
  </si>
  <si>
    <t>R</t>
  </si>
  <si>
    <t>NA</t>
  </si>
  <si>
    <t>B</t>
  </si>
  <si>
    <t>A</t>
  </si>
  <si>
    <t>A = Control</t>
  </si>
  <si>
    <t>B = Treatment (20uM Meth)</t>
  </si>
  <si>
    <t>Treatment</t>
  </si>
  <si>
    <t>Control</t>
  </si>
  <si>
    <t>Baseline 1</t>
  </si>
  <si>
    <t>Baseline 2</t>
  </si>
  <si>
    <t xml:space="preserve">Day 1 </t>
  </si>
  <si>
    <t>Day 2</t>
  </si>
  <si>
    <t>Day 3</t>
  </si>
  <si>
    <t>Subejcts #11 and #12 may have got mixed up on day 3 trial 3 (both were in same well)</t>
  </si>
  <si>
    <t>Day 4</t>
  </si>
  <si>
    <t>Day 5</t>
  </si>
  <si>
    <t>1H</t>
  </si>
  <si>
    <t>1T</t>
  </si>
  <si>
    <t>2H</t>
  </si>
  <si>
    <t>2T</t>
  </si>
  <si>
    <t>3H</t>
  </si>
  <si>
    <t>3T</t>
  </si>
  <si>
    <t>4H</t>
  </si>
  <si>
    <t>4T</t>
  </si>
  <si>
    <t>5H</t>
  </si>
  <si>
    <t>5T</t>
  </si>
  <si>
    <t>6H</t>
  </si>
  <si>
    <t>6T</t>
  </si>
  <si>
    <t>7H</t>
  </si>
  <si>
    <t>7T</t>
  </si>
  <si>
    <t>8H</t>
  </si>
  <si>
    <t>8T</t>
  </si>
  <si>
    <t>9H</t>
  </si>
  <si>
    <t>9T</t>
  </si>
  <si>
    <t>10H</t>
  </si>
  <si>
    <t>10T</t>
  </si>
  <si>
    <t>11H</t>
  </si>
  <si>
    <t>11T</t>
  </si>
  <si>
    <t>12H</t>
  </si>
  <si>
    <t>12T</t>
  </si>
  <si>
    <t>13H</t>
  </si>
  <si>
    <t>13T</t>
  </si>
  <si>
    <t>14H</t>
  </si>
  <si>
    <t>14T</t>
  </si>
  <si>
    <t>15H</t>
  </si>
  <si>
    <t>15T</t>
  </si>
  <si>
    <t>16H</t>
  </si>
  <si>
    <t>16T</t>
  </si>
  <si>
    <t>17H</t>
  </si>
  <si>
    <t>17T</t>
  </si>
  <si>
    <t>18H</t>
  </si>
  <si>
    <t>18T</t>
  </si>
  <si>
    <t>19H</t>
  </si>
  <si>
    <t>19T</t>
  </si>
  <si>
    <t>20H</t>
  </si>
  <si>
    <t>20T</t>
  </si>
  <si>
    <t>21H</t>
  </si>
  <si>
    <t>21T</t>
  </si>
  <si>
    <t>22H</t>
  </si>
  <si>
    <t>22T</t>
  </si>
  <si>
    <t>23H</t>
  </si>
  <si>
    <t>23T</t>
  </si>
  <si>
    <t>24H</t>
  </si>
  <si>
    <t>24T</t>
  </si>
  <si>
    <t>25H</t>
  </si>
  <si>
    <t>25T</t>
  </si>
  <si>
    <t>26H</t>
  </si>
  <si>
    <t>26T</t>
  </si>
  <si>
    <t>27H</t>
  </si>
  <si>
    <t>27T</t>
  </si>
  <si>
    <t>28H</t>
  </si>
  <si>
    <t>28T</t>
  </si>
  <si>
    <t>29H</t>
  </si>
  <si>
    <t>29T</t>
  </si>
  <si>
    <t>30H</t>
  </si>
  <si>
    <t>30T</t>
  </si>
  <si>
    <t>regen test done on day 14 of regen, and reinstatement on day 15</t>
  </si>
  <si>
    <t>Test</t>
  </si>
  <si>
    <t>Reinstatement</t>
  </si>
  <si>
    <t>Regenerates</t>
  </si>
  <si>
    <t>Whole animals (count)</t>
  </si>
  <si>
    <t>Whole animals (percentage)</t>
  </si>
  <si>
    <t>20uM dose of Meth</t>
  </si>
  <si>
    <t>reinstatement for 5 mins</t>
  </si>
  <si>
    <t>Head Test</t>
  </si>
  <si>
    <t>Head test</t>
  </si>
  <si>
    <t>Tail test</t>
  </si>
  <si>
    <t>Tail reinst.</t>
  </si>
  <si>
    <t>Head reinst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</si>
</sst>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Arial"/>
    </font>
    <font>
      <sz val="12"/>
      <color rgb="FF000000"/>
      <name val="Arial"/>
      <family val="2"/>
    </font>
    <font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right" vertical="center" wrapText="1"/>
    </xf>
    <xf numFmtId="0" fontId="5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6" fillId="0" borderId="0" xfId="1"/>
    <xf numFmtId="0" fontId="7" fillId="0" borderId="0" xfId="0" applyFont="1"/>
  </cellXfs>
  <cellStyles count="2">
    <cellStyle name="Hyperlink" xfId="1" builtinId="8"/>
    <cellStyle name="Normal" xfId="0" builtinId="0"/>
  </cellStyles>
  <dxfs count="11">
    <dxf>
      <fill>
        <patternFill patternType="solid"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analysis'!$J$2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analysis'!$D$3:$D$11</c:f>
              <c:strCache>
                <c:ptCount val="9"/>
                <c:pt idx="0">
                  <c:v>Baseline 1</c:v>
                </c:pt>
                <c:pt idx="1">
                  <c:v>Baseline 2</c:v>
                </c:pt>
                <c:pt idx="2">
                  <c:v>Day 1 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Test</c:v>
                </c:pt>
                <c:pt idx="8">
                  <c:v>Reinstatement</c:v>
                </c:pt>
              </c:strCache>
            </c:strRef>
          </c:cat>
          <c:val>
            <c:numRef>
              <c:f>'quick analysis'!$J$3:$J$11</c:f>
              <c:numCache>
                <c:formatCode>General</c:formatCode>
                <c:ptCount val="9"/>
                <c:pt idx="0">
                  <c:v>0.22222222222222221</c:v>
                </c:pt>
                <c:pt idx="1">
                  <c:v>0.33333333333333331</c:v>
                </c:pt>
                <c:pt idx="2">
                  <c:v>0.37777777777777777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0.4</c:v>
                </c:pt>
                <c:pt idx="6">
                  <c:v>0.37777777777777777</c:v>
                </c:pt>
                <c:pt idx="7">
                  <c:v>0.52222222222222225</c:v>
                </c:pt>
                <c:pt idx="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D-4185-862C-8559F49F1F30}"/>
            </c:ext>
          </c:extLst>
        </c:ser>
        <c:ser>
          <c:idx val="1"/>
          <c:order val="1"/>
          <c:tx>
            <c:strRef>
              <c:f>'quick analysis'!$F$2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analysis'!$D$3:$D$11</c:f>
              <c:strCache>
                <c:ptCount val="9"/>
                <c:pt idx="0">
                  <c:v>Baseline 1</c:v>
                </c:pt>
                <c:pt idx="1">
                  <c:v>Baseline 2</c:v>
                </c:pt>
                <c:pt idx="2">
                  <c:v>Day 1 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Test</c:v>
                </c:pt>
                <c:pt idx="8">
                  <c:v>Reinstatement</c:v>
                </c:pt>
              </c:strCache>
            </c:strRef>
          </c:cat>
          <c:val>
            <c:numRef>
              <c:f>'quick analysis'!$K$3:$K$11</c:f>
              <c:numCache>
                <c:formatCode>General</c:formatCode>
                <c:ptCount val="9"/>
                <c:pt idx="0">
                  <c:v>0.35555555555555557</c:v>
                </c:pt>
                <c:pt idx="1">
                  <c:v>0.37777777777777777</c:v>
                </c:pt>
                <c:pt idx="2">
                  <c:v>0.42222222222222222</c:v>
                </c:pt>
                <c:pt idx="3">
                  <c:v>0.53333333333333333</c:v>
                </c:pt>
                <c:pt idx="4">
                  <c:v>0.75555555555555554</c:v>
                </c:pt>
                <c:pt idx="5">
                  <c:v>0.57777777777777772</c:v>
                </c:pt>
                <c:pt idx="6">
                  <c:v>0.48888888888888887</c:v>
                </c:pt>
                <c:pt idx="7">
                  <c:v>0.52222222222222225</c:v>
                </c:pt>
                <c:pt idx="8">
                  <c:v>0.42222222222222222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D-4185-862C-8559F49F1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918128"/>
        <c:axId val="427918488"/>
      </c:barChart>
      <c:catAx>
        <c:axId val="4279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8488"/>
        <c:crosses val="autoZero"/>
        <c:auto val="1"/>
        <c:lblAlgn val="ctr"/>
        <c:lblOffset val="100"/>
        <c:noMultiLvlLbl val="0"/>
      </c:catAx>
      <c:valAx>
        <c:axId val="42791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9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9</xdr:row>
      <xdr:rowOff>9524</xdr:rowOff>
    </xdr:from>
    <xdr:to>
      <xdr:col>22</xdr:col>
      <xdr:colOff>38100</xdr:colOff>
      <xdr:row>24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335DB-D27A-7B3D-B1E3-A8AE9EA73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E62E-BE52-4EBE-A567-2FC442EAFD3F}">
  <dimension ref="A1:AQ91"/>
  <sheetViews>
    <sheetView tabSelected="1" zoomScale="103" zoomScaleNormal="130" workbookViewId="0">
      <pane xSplit="10" ySplit="1" topLeftCell="K68" activePane="bottomRight" state="frozen"/>
      <selection pane="topRight" activeCell="K1" sqref="K1"/>
      <selection pane="bottomLeft" activeCell="A2" sqref="A2"/>
      <selection pane="bottomRight" activeCell="G82" sqref="G82"/>
    </sheetView>
  </sheetViews>
  <sheetFormatPr defaultRowHeight="15" x14ac:dyDescent="0.25"/>
  <cols>
    <col min="2" max="2" width="14.42578125" customWidth="1"/>
    <col min="3" max="3" width="12.28515625" style="10" customWidth="1"/>
    <col min="4" max="9" width="9.140625" customWidth="1"/>
    <col min="10" max="10" width="11.42578125" customWidth="1"/>
    <col min="32" max="32" width="30.85546875" customWidth="1"/>
    <col min="33" max="33" width="32.85546875" customWidth="1"/>
    <col min="34" max="34" width="38.5703125" customWidth="1"/>
    <col min="35" max="41" width="15.5703125" customWidth="1"/>
  </cols>
  <sheetData>
    <row r="1" spans="1:43" ht="30.75" x14ac:dyDescent="0.3">
      <c r="A1" s="4" t="s">
        <v>0</v>
      </c>
      <c r="B1" s="1" t="s">
        <v>2</v>
      </c>
      <c r="C1" s="9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t="s">
        <v>1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25</v>
      </c>
      <c r="AG1" s="2" t="s">
        <v>26</v>
      </c>
      <c r="AH1" s="2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120</v>
      </c>
      <c r="AQ1" s="3" t="s">
        <v>121</v>
      </c>
    </row>
    <row r="2" spans="1:43" x14ac:dyDescent="0.25">
      <c r="A2">
        <v>1</v>
      </c>
      <c r="B2" t="str">
        <f>IF(AND(COUNTIF(D2:I2,"L")&gt;0,COUNTIF(D2:I2,"L")=COUNTIF(D2:I2,"R")),"NA",IF(COUNTIF(D2:I2,"L")&gt;COUNTIF(D2:I2,"R"),"L","R"))</f>
        <v>NA</v>
      </c>
      <c r="C2" s="10" t="s">
        <v>43</v>
      </c>
      <c r="D2" t="s">
        <v>42</v>
      </c>
      <c r="E2" t="s">
        <v>42</v>
      </c>
      <c r="F2" t="s">
        <v>43</v>
      </c>
      <c r="G2" t="s">
        <v>43</v>
      </c>
      <c r="H2" t="s">
        <v>43</v>
      </c>
      <c r="I2" t="s">
        <v>42</v>
      </c>
      <c r="J2" t="s">
        <v>49</v>
      </c>
      <c r="K2" t="s">
        <v>43</v>
      </c>
      <c r="L2" t="s">
        <v>42</v>
      </c>
      <c r="M2" t="s">
        <v>43</v>
      </c>
      <c r="N2" t="s">
        <v>43</v>
      </c>
      <c r="O2" t="s">
        <v>43</v>
      </c>
      <c r="P2" t="s">
        <v>42</v>
      </c>
      <c r="Q2" t="s">
        <v>43</v>
      </c>
      <c r="R2" t="s">
        <v>43</v>
      </c>
      <c r="S2" t="s">
        <v>43</v>
      </c>
      <c r="T2" t="s">
        <v>42</v>
      </c>
      <c r="U2" t="s">
        <v>43</v>
      </c>
      <c r="V2" t="s">
        <v>43</v>
      </c>
      <c r="W2" t="s">
        <v>43</v>
      </c>
      <c r="X2" t="s">
        <v>43</v>
      </c>
      <c r="Y2" t="s">
        <v>42</v>
      </c>
      <c r="AF2">
        <f t="shared" ref="AF2:AF47" si="0">COUNTIF(D2:I2, C2)</f>
        <v>3</v>
      </c>
      <c r="AG2">
        <f>COUNTIF(T2:Y2, C2)</f>
        <v>4</v>
      </c>
      <c r="AH2">
        <f t="shared" ref="AH2:AH47" si="1">COUNTIF(K2:Y2,C2)</f>
        <v>11</v>
      </c>
      <c r="AI2">
        <f t="shared" ref="AI2:AI47" si="2">COUNTIF(D2:F2, C2)</f>
        <v>1</v>
      </c>
      <c r="AJ2">
        <f t="shared" ref="AJ2:AJ47" si="3">COUNTIF(G2:I2, C2)</f>
        <v>2</v>
      </c>
      <c r="AK2">
        <f t="shared" ref="AK2:AK47" si="4">COUNTIF(K2:M2, C2)</f>
        <v>2</v>
      </c>
      <c r="AL2">
        <f t="shared" ref="AL2:AL47" si="5">COUNTIF(N2:P2, C2)</f>
        <v>2</v>
      </c>
      <c r="AM2">
        <f t="shared" ref="AM2:AM47" si="6">COUNTIF(Q2:S2, C2)</f>
        <v>3</v>
      </c>
      <c r="AN2">
        <f t="shared" ref="AN2:AN47" si="7">COUNTIF(T2:V2, C2)</f>
        <v>2</v>
      </c>
      <c r="AO2">
        <f t="shared" ref="AO2:AO47" si="8">COUNTIF(W2:Y2, C2)</f>
        <v>2</v>
      </c>
    </row>
    <row r="3" spans="1:43" x14ac:dyDescent="0.25">
      <c r="A3">
        <v>2</v>
      </c>
      <c r="B3" t="str">
        <f t="shared" ref="B3:B31" si="9">IF(AND(COUNTIF(D3:I3,"L")&gt;0,COUNTIF(D3:I3,"L")=COUNTIF(D3:I3,"R")),"NA",IF(COUNTIF(D3:I3,"L")&gt;COUNTIF(D3:I3,"R"),"L","R"))</f>
        <v>NA</v>
      </c>
      <c r="C3" s="10" t="s">
        <v>42</v>
      </c>
      <c r="D3" t="s">
        <v>43</v>
      </c>
      <c r="E3" t="s">
        <v>43</v>
      </c>
      <c r="F3" t="s">
        <v>42</v>
      </c>
      <c r="G3" t="s">
        <v>42</v>
      </c>
      <c r="H3" t="s">
        <v>43</v>
      </c>
      <c r="I3" t="s">
        <v>42</v>
      </c>
      <c r="J3" t="s">
        <v>49</v>
      </c>
      <c r="K3" t="s">
        <v>42</v>
      </c>
      <c r="L3" t="s">
        <v>43</v>
      </c>
      <c r="M3" t="s">
        <v>42</v>
      </c>
      <c r="N3" t="s">
        <v>42</v>
      </c>
      <c r="O3" t="s">
        <v>43</v>
      </c>
      <c r="P3" t="s">
        <v>42</v>
      </c>
      <c r="Q3" t="s">
        <v>43</v>
      </c>
      <c r="R3" t="s">
        <v>42</v>
      </c>
      <c r="S3" t="s">
        <v>42</v>
      </c>
      <c r="T3" t="s">
        <v>43</v>
      </c>
      <c r="U3" t="s">
        <v>42</v>
      </c>
      <c r="V3" t="s">
        <v>42</v>
      </c>
      <c r="W3" t="s">
        <v>42</v>
      </c>
      <c r="X3" t="s">
        <v>42</v>
      </c>
      <c r="Y3" t="s">
        <v>43</v>
      </c>
      <c r="AF3">
        <f t="shared" si="0"/>
        <v>3</v>
      </c>
      <c r="AG3">
        <f t="shared" ref="AG3:AG47" si="10">COUNTIF(T3:Y3, C3)</f>
        <v>4</v>
      </c>
      <c r="AH3">
        <f t="shared" si="1"/>
        <v>10</v>
      </c>
      <c r="AI3">
        <f t="shared" si="2"/>
        <v>1</v>
      </c>
      <c r="AJ3">
        <f t="shared" si="3"/>
        <v>2</v>
      </c>
      <c r="AK3">
        <f t="shared" si="4"/>
        <v>2</v>
      </c>
      <c r="AL3">
        <f t="shared" si="5"/>
        <v>2</v>
      </c>
      <c r="AM3">
        <f t="shared" si="6"/>
        <v>2</v>
      </c>
      <c r="AN3">
        <f t="shared" si="7"/>
        <v>2</v>
      </c>
      <c r="AO3">
        <f t="shared" si="8"/>
        <v>2</v>
      </c>
    </row>
    <row r="4" spans="1:43" x14ac:dyDescent="0.25">
      <c r="A4">
        <v>3</v>
      </c>
      <c r="B4" t="str">
        <f t="shared" si="9"/>
        <v>NA</v>
      </c>
      <c r="C4" s="10" t="s">
        <v>43</v>
      </c>
      <c r="D4" t="s">
        <v>43</v>
      </c>
      <c r="E4" t="s">
        <v>42</v>
      </c>
      <c r="F4" t="s">
        <v>42</v>
      </c>
      <c r="G4" t="s">
        <v>43</v>
      </c>
      <c r="H4" t="s">
        <v>42</v>
      </c>
      <c r="I4" t="s">
        <v>43</v>
      </c>
      <c r="J4" t="s">
        <v>49</v>
      </c>
      <c r="K4" t="s">
        <v>43</v>
      </c>
      <c r="L4" t="s">
        <v>42</v>
      </c>
      <c r="M4" t="s">
        <v>43</v>
      </c>
      <c r="N4" t="s">
        <v>42</v>
      </c>
      <c r="O4" t="s">
        <v>42</v>
      </c>
      <c r="P4" t="s">
        <v>43</v>
      </c>
      <c r="Q4" t="s">
        <v>43</v>
      </c>
      <c r="R4" t="s">
        <v>42</v>
      </c>
      <c r="S4" t="s">
        <v>42</v>
      </c>
      <c r="T4" t="s">
        <v>43</v>
      </c>
      <c r="U4" t="s">
        <v>42</v>
      </c>
      <c r="V4" t="s">
        <v>43</v>
      </c>
      <c r="W4" t="s">
        <v>42</v>
      </c>
      <c r="X4" t="s">
        <v>42</v>
      </c>
      <c r="Y4" t="s">
        <v>42</v>
      </c>
      <c r="AF4">
        <f t="shared" si="0"/>
        <v>3</v>
      </c>
      <c r="AG4">
        <f t="shared" si="10"/>
        <v>2</v>
      </c>
      <c r="AH4">
        <f t="shared" si="1"/>
        <v>6</v>
      </c>
      <c r="AI4">
        <f t="shared" si="2"/>
        <v>1</v>
      </c>
      <c r="AJ4">
        <f t="shared" si="3"/>
        <v>2</v>
      </c>
      <c r="AK4">
        <f t="shared" si="4"/>
        <v>2</v>
      </c>
      <c r="AL4">
        <f t="shared" si="5"/>
        <v>1</v>
      </c>
      <c r="AM4">
        <f t="shared" si="6"/>
        <v>1</v>
      </c>
      <c r="AN4">
        <f t="shared" si="7"/>
        <v>2</v>
      </c>
      <c r="AO4">
        <f t="shared" si="8"/>
        <v>0</v>
      </c>
    </row>
    <row r="5" spans="1:43" x14ac:dyDescent="0.25">
      <c r="A5">
        <v>4</v>
      </c>
      <c r="B5" t="str">
        <f t="shared" si="9"/>
        <v>R</v>
      </c>
      <c r="C5" s="10" t="str">
        <f t="shared" ref="C5:C31" si="11">IF(B5 = "R", "L", "R")</f>
        <v>L</v>
      </c>
      <c r="D5" t="s">
        <v>43</v>
      </c>
      <c r="E5" t="s">
        <v>43</v>
      </c>
      <c r="F5" t="s">
        <v>43</v>
      </c>
      <c r="G5" t="s">
        <v>43</v>
      </c>
      <c r="H5" t="s">
        <v>42</v>
      </c>
      <c r="I5" t="s">
        <v>42</v>
      </c>
      <c r="J5" t="s">
        <v>50</v>
      </c>
      <c r="K5" t="s">
        <v>43</v>
      </c>
      <c r="L5" t="s">
        <v>43</v>
      </c>
      <c r="M5" t="s">
        <v>43</v>
      </c>
      <c r="N5" t="s">
        <v>43</v>
      </c>
      <c r="O5" t="s">
        <v>43</v>
      </c>
      <c r="P5" t="s">
        <v>43</v>
      </c>
      <c r="Q5" t="s">
        <v>42</v>
      </c>
      <c r="R5" t="s">
        <v>43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t="s">
        <v>42</v>
      </c>
      <c r="Y5" t="s">
        <v>43</v>
      </c>
      <c r="AF5">
        <f t="shared" si="0"/>
        <v>2</v>
      </c>
      <c r="AG5">
        <f t="shared" si="10"/>
        <v>1</v>
      </c>
      <c r="AH5">
        <f t="shared" si="1"/>
        <v>2</v>
      </c>
      <c r="AI5">
        <f t="shared" si="2"/>
        <v>0</v>
      </c>
      <c r="AJ5">
        <f t="shared" si="3"/>
        <v>2</v>
      </c>
      <c r="AK5">
        <f t="shared" si="4"/>
        <v>0</v>
      </c>
      <c r="AL5">
        <f t="shared" si="5"/>
        <v>0</v>
      </c>
      <c r="AM5">
        <f t="shared" si="6"/>
        <v>1</v>
      </c>
      <c r="AN5">
        <f t="shared" si="7"/>
        <v>0</v>
      </c>
      <c r="AO5">
        <f t="shared" si="8"/>
        <v>1</v>
      </c>
    </row>
    <row r="6" spans="1:43" x14ac:dyDescent="0.25">
      <c r="A6">
        <v>5</v>
      </c>
      <c r="B6" t="str">
        <f t="shared" si="9"/>
        <v>L</v>
      </c>
      <c r="C6" s="10" t="str">
        <f t="shared" si="11"/>
        <v>R</v>
      </c>
      <c r="D6" t="s">
        <v>42</v>
      </c>
      <c r="E6" t="s">
        <v>42</v>
      </c>
      <c r="F6" t="s">
        <v>42</v>
      </c>
      <c r="G6" t="s">
        <v>42</v>
      </c>
      <c r="H6" t="s">
        <v>43</v>
      </c>
      <c r="I6" t="s">
        <v>43</v>
      </c>
      <c r="J6" t="s">
        <v>50</v>
      </c>
      <c r="K6" t="s">
        <v>43</v>
      </c>
      <c r="L6" t="s">
        <v>42</v>
      </c>
      <c r="M6" t="s">
        <v>42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43</v>
      </c>
      <c r="U6" t="s">
        <v>42</v>
      </c>
      <c r="V6" t="s">
        <v>43</v>
      </c>
      <c r="W6" t="s">
        <v>43</v>
      </c>
      <c r="X6" t="s">
        <v>43</v>
      </c>
      <c r="Y6" t="s">
        <v>43</v>
      </c>
      <c r="AF6">
        <f t="shared" si="0"/>
        <v>2</v>
      </c>
      <c r="AG6">
        <f t="shared" si="10"/>
        <v>5</v>
      </c>
      <c r="AH6">
        <f t="shared" si="1"/>
        <v>6</v>
      </c>
      <c r="AI6">
        <f t="shared" si="2"/>
        <v>0</v>
      </c>
      <c r="AJ6">
        <f t="shared" si="3"/>
        <v>2</v>
      </c>
      <c r="AK6">
        <f t="shared" si="4"/>
        <v>1</v>
      </c>
      <c r="AL6">
        <f t="shared" si="5"/>
        <v>0</v>
      </c>
      <c r="AM6">
        <f t="shared" si="6"/>
        <v>0</v>
      </c>
      <c r="AN6">
        <f t="shared" si="7"/>
        <v>2</v>
      </c>
      <c r="AO6">
        <f t="shared" si="8"/>
        <v>3</v>
      </c>
    </row>
    <row r="7" spans="1:43" x14ac:dyDescent="0.25">
      <c r="A7">
        <v>6</v>
      </c>
      <c r="B7" t="str">
        <f t="shared" si="9"/>
        <v>R</v>
      </c>
      <c r="C7" s="10" t="str">
        <f t="shared" si="11"/>
        <v>L</v>
      </c>
      <c r="D7" t="s">
        <v>43</v>
      </c>
      <c r="E7" t="s">
        <v>43</v>
      </c>
      <c r="F7" t="s">
        <v>42</v>
      </c>
      <c r="G7" t="s">
        <v>44</v>
      </c>
      <c r="H7" t="s">
        <v>43</v>
      </c>
      <c r="I7" t="s">
        <v>42</v>
      </c>
      <c r="J7" t="s">
        <v>49</v>
      </c>
      <c r="K7" t="s">
        <v>43</v>
      </c>
      <c r="L7" t="s">
        <v>43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43</v>
      </c>
      <c r="U7" t="s">
        <v>42</v>
      </c>
      <c r="V7" t="s">
        <v>42</v>
      </c>
      <c r="W7" t="s">
        <v>42</v>
      </c>
      <c r="X7" t="s">
        <v>43</v>
      </c>
      <c r="Y7" t="s">
        <v>43</v>
      </c>
      <c r="AF7">
        <f t="shared" si="0"/>
        <v>2</v>
      </c>
      <c r="AG7">
        <f t="shared" si="10"/>
        <v>3</v>
      </c>
      <c r="AH7">
        <f t="shared" si="1"/>
        <v>10</v>
      </c>
      <c r="AI7">
        <f t="shared" si="2"/>
        <v>1</v>
      </c>
      <c r="AJ7">
        <f t="shared" si="3"/>
        <v>1</v>
      </c>
      <c r="AK7">
        <f t="shared" si="4"/>
        <v>1</v>
      </c>
      <c r="AL7">
        <f t="shared" si="5"/>
        <v>3</v>
      </c>
      <c r="AM7">
        <f t="shared" si="6"/>
        <v>3</v>
      </c>
      <c r="AN7">
        <f t="shared" si="7"/>
        <v>2</v>
      </c>
      <c r="AO7">
        <f t="shared" si="8"/>
        <v>1</v>
      </c>
    </row>
    <row r="8" spans="1:43" x14ac:dyDescent="0.25">
      <c r="A8">
        <v>7</v>
      </c>
      <c r="B8" t="str">
        <f t="shared" si="9"/>
        <v>NA</v>
      </c>
      <c r="C8" s="10" t="s">
        <v>43</v>
      </c>
      <c r="D8" t="s">
        <v>43</v>
      </c>
      <c r="E8" t="s">
        <v>42</v>
      </c>
      <c r="F8" t="s">
        <v>43</v>
      </c>
      <c r="G8" t="s">
        <v>42</v>
      </c>
      <c r="H8" t="s">
        <v>43</v>
      </c>
      <c r="I8" t="s">
        <v>42</v>
      </c>
      <c r="J8" t="s">
        <v>49</v>
      </c>
      <c r="K8" t="s">
        <v>43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42</v>
      </c>
      <c r="V8" t="s">
        <v>43</v>
      </c>
      <c r="W8" t="s">
        <v>43</v>
      </c>
      <c r="X8" t="s">
        <v>43</v>
      </c>
      <c r="Y8" t="s">
        <v>42</v>
      </c>
      <c r="AF8">
        <f t="shared" si="0"/>
        <v>3</v>
      </c>
      <c r="AG8">
        <f t="shared" si="10"/>
        <v>4</v>
      </c>
      <c r="AH8">
        <f t="shared" si="1"/>
        <v>13</v>
      </c>
      <c r="AI8">
        <f t="shared" si="2"/>
        <v>2</v>
      </c>
      <c r="AJ8">
        <f t="shared" si="3"/>
        <v>1</v>
      </c>
      <c r="AK8">
        <f t="shared" si="4"/>
        <v>3</v>
      </c>
      <c r="AL8">
        <f t="shared" si="5"/>
        <v>3</v>
      </c>
      <c r="AM8">
        <f t="shared" si="6"/>
        <v>3</v>
      </c>
      <c r="AN8">
        <f t="shared" si="7"/>
        <v>2</v>
      </c>
      <c r="AO8">
        <f t="shared" si="8"/>
        <v>2</v>
      </c>
    </row>
    <row r="9" spans="1:43" x14ac:dyDescent="0.25">
      <c r="A9">
        <v>8</v>
      </c>
      <c r="B9" t="str">
        <f t="shared" si="9"/>
        <v>L</v>
      </c>
      <c r="C9" s="10" t="str">
        <f t="shared" si="11"/>
        <v>R</v>
      </c>
      <c r="D9" t="s">
        <v>42</v>
      </c>
      <c r="E9" t="s">
        <v>42</v>
      </c>
      <c r="F9" t="s">
        <v>43</v>
      </c>
      <c r="G9" t="s">
        <v>42</v>
      </c>
      <c r="H9" t="s">
        <v>42</v>
      </c>
      <c r="I9" t="s">
        <v>42</v>
      </c>
      <c r="J9" t="s">
        <v>49</v>
      </c>
      <c r="K9" t="s">
        <v>43</v>
      </c>
      <c r="L9" t="s">
        <v>43</v>
      </c>
      <c r="M9" t="s">
        <v>43</v>
      </c>
      <c r="N9" t="s">
        <v>43</v>
      </c>
      <c r="O9" t="s">
        <v>42</v>
      </c>
      <c r="P9" t="s">
        <v>42</v>
      </c>
      <c r="Q9" t="s">
        <v>43</v>
      </c>
      <c r="R9" t="s">
        <v>43</v>
      </c>
      <c r="S9" t="s">
        <v>43</v>
      </c>
      <c r="T9" t="s">
        <v>42</v>
      </c>
      <c r="U9" t="s">
        <v>42</v>
      </c>
      <c r="V9" t="s">
        <v>43</v>
      </c>
      <c r="W9" t="s">
        <v>42</v>
      </c>
      <c r="X9" t="s">
        <v>42</v>
      </c>
      <c r="Y9" t="s">
        <v>42</v>
      </c>
      <c r="AF9">
        <f t="shared" si="0"/>
        <v>1</v>
      </c>
      <c r="AG9">
        <f t="shared" si="10"/>
        <v>1</v>
      </c>
      <c r="AH9">
        <f t="shared" si="1"/>
        <v>8</v>
      </c>
      <c r="AI9">
        <f t="shared" si="2"/>
        <v>1</v>
      </c>
      <c r="AJ9">
        <f t="shared" si="3"/>
        <v>0</v>
      </c>
      <c r="AK9">
        <f t="shared" si="4"/>
        <v>3</v>
      </c>
      <c r="AL9">
        <f t="shared" si="5"/>
        <v>1</v>
      </c>
      <c r="AM9">
        <f t="shared" si="6"/>
        <v>3</v>
      </c>
      <c r="AN9">
        <f t="shared" si="7"/>
        <v>1</v>
      </c>
      <c r="AO9">
        <f t="shared" si="8"/>
        <v>0</v>
      </c>
    </row>
    <row r="10" spans="1:43" x14ac:dyDescent="0.25">
      <c r="A10">
        <v>9</v>
      </c>
      <c r="B10" t="str">
        <f t="shared" si="9"/>
        <v>NA</v>
      </c>
      <c r="C10" s="10" t="s">
        <v>43</v>
      </c>
      <c r="D10" t="s">
        <v>43</v>
      </c>
      <c r="E10" t="s">
        <v>43</v>
      </c>
      <c r="F10" t="s">
        <v>42</v>
      </c>
      <c r="G10" t="s">
        <v>43</v>
      </c>
      <c r="H10" t="s">
        <v>42</v>
      </c>
      <c r="I10" t="s">
        <v>42</v>
      </c>
      <c r="J10" t="s">
        <v>50</v>
      </c>
      <c r="K10" t="s">
        <v>42</v>
      </c>
      <c r="L10" t="s">
        <v>44</v>
      </c>
      <c r="M10" t="s">
        <v>43</v>
      </c>
      <c r="N10" t="s">
        <v>43</v>
      </c>
      <c r="O10" t="s">
        <v>44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42</v>
      </c>
      <c r="W10" t="s">
        <v>43</v>
      </c>
      <c r="X10" t="s">
        <v>43</v>
      </c>
      <c r="Y10" t="s">
        <v>42</v>
      </c>
      <c r="AF10">
        <f t="shared" si="0"/>
        <v>3</v>
      </c>
      <c r="AG10">
        <f t="shared" si="10"/>
        <v>4</v>
      </c>
      <c r="AH10">
        <f t="shared" si="1"/>
        <v>10</v>
      </c>
      <c r="AI10">
        <f t="shared" si="2"/>
        <v>2</v>
      </c>
      <c r="AJ10">
        <f t="shared" si="3"/>
        <v>1</v>
      </c>
      <c r="AK10">
        <f t="shared" si="4"/>
        <v>1</v>
      </c>
      <c r="AL10">
        <f t="shared" si="5"/>
        <v>2</v>
      </c>
      <c r="AM10">
        <f t="shared" si="6"/>
        <v>3</v>
      </c>
      <c r="AN10">
        <f t="shared" si="7"/>
        <v>2</v>
      </c>
      <c r="AO10">
        <f t="shared" si="8"/>
        <v>2</v>
      </c>
    </row>
    <row r="11" spans="1:43" x14ac:dyDescent="0.25">
      <c r="A11">
        <v>10</v>
      </c>
      <c r="B11" t="str">
        <f t="shared" si="9"/>
        <v>R</v>
      </c>
      <c r="C11" s="10" t="str">
        <f t="shared" si="11"/>
        <v>L</v>
      </c>
      <c r="D11" t="s">
        <v>42</v>
      </c>
      <c r="E11" t="s">
        <v>43</v>
      </c>
      <c r="F11" t="s">
        <v>43</v>
      </c>
      <c r="G11" t="s">
        <v>43</v>
      </c>
      <c r="H11" t="s">
        <v>43</v>
      </c>
      <c r="I11" t="s">
        <v>42</v>
      </c>
      <c r="J11" t="s">
        <v>49</v>
      </c>
      <c r="K11" t="s">
        <v>43</v>
      </c>
      <c r="L11" t="s">
        <v>43</v>
      </c>
      <c r="M11" t="s">
        <v>43</v>
      </c>
      <c r="N11" t="s">
        <v>42</v>
      </c>
      <c r="O11" t="s">
        <v>42</v>
      </c>
      <c r="P11" t="s">
        <v>43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AF11">
        <f t="shared" si="0"/>
        <v>2</v>
      </c>
      <c r="AG11">
        <f t="shared" si="10"/>
        <v>6</v>
      </c>
      <c r="AH11">
        <f t="shared" si="1"/>
        <v>11</v>
      </c>
      <c r="AI11">
        <f t="shared" si="2"/>
        <v>1</v>
      </c>
      <c r="AJ11">
        <f t="shared" si="3"/>
        <v>1</v>
      </c>
      <c r="AK11">
        <f t="shared" si="4"/>
        <v>0</v>
      </c>
      <c r="AL11">
        <f t="shared" si="5"/>
        <v>2</v>
      </c>
      <c r="AM11">
        <f t="shared" si="6"/>
        <v>3</v>
      </c>
      <c r="AN11">
        <f t="shared" si="7"/>
        <v>3</v>
      </c>
      <c r="AO11">
        <f t="shared" si="8"/>
        <v>3</v>
      </c>
    </row>
    <row r="12" spans="1:43" x14ac:dyDescent="0.25">
      <c r="A12">
        <v>11</v>
      </c>
      <c r="B12" t="str">
        <f t="shared" si="9"/>
        <v>L</v>
      </c>
      <c r="C12" s="10" t="str">
        <f t="shared" si="11"/>
        <v>R</v>
      </c>
      <c r="D12" t="s">
        <v>42</v>
      </c>
      <c r="E12" t="s">
        <v>42</v>
      </c>
      <c r="F12" t="s">
        <v>43</v>
      </c>
      <c r="G12" t="s">
        <v>42</v>
      </c>
      <c r="H12" t="s">
        <v>42</v>
      </c>
      <c r="I12" t="s">
        <v>42</v>
      </c>
      <c r="J12" t="s">
        <v>49</v>
      </c>
      <c r="K12" t="s">
        <v>43</v>
      </c>
      <c r="L12" t="s">
        <v>43</v>
      </c>
      <c r="M12" t="s">
        <v>42</v>
      </c>
      <c r="N12" t="s">
        <v>43</v>
      </c>
      <c r="O12" t="s">
        <v>42</v>
      </c>
      <c r="P12" t="s">
        <v>43</v>
      </c>
      <c r="Q12" t="s">
        <v>43</v>
      </c>
      <c r="R12" t="s">
        <v>43</v>
      </c>
      <c r="S12" t="s">
        <v>42</v>
      </c>
      <c r="T12" t="s">
        <v>43</v>
      </c>
      <c r="U12" t="s">
        <v>43</v>
      </c>
      <c r="V12" t="s">
        <v>42</v>
      </c>
      <c r="W12" t="s">
        <v>43</v>
      </c>
      <c r="X12" t="s">
        <v>43</v>
      </c>
      <c r="Y12" t="s">
        <v>42</v>
      </c>
      <c r="AF12">
        <f t="shared" si="0"/>
        <v>1</v>
      </c>
      <c r="AG12">
        <f t="shared" si="10"/>
        <v>4</v>
      </c>
      <c r="AH12">
        <f t="shared" si="1"/>
        <v>10</v>
      </c>
      <c r="AI12">
        <f t="shared" si="2"/>
        <v>1</v>
      </c>
      <c r="AJ12">
        <f t="shared" si="3"/>
        <v>0</v>
      </c>
      <c r="AK12">
        <f t="shared" si="4"/>
        <v>2</v>
      </c>
      <c r="AL12">
        <f t="shared" si="5"/>
        <v>2</v>
      </c>
      <c r="AM12">
        <f t="shared" si="6"/>
        <v>2</v>
      </c>
      <c r="AN12">
        <f t="shared" si="7"/>
        <v>2</v>
      </c>
      <c r="AO12">
        <f t="shared" si="8"/>
        <v>2</v>
      </c>
    </row>
    <row r="13" spans="1:43" x14ac:dyDescent="0.25">
      <c r="A13">
        <v>12</v>
      </c>
      <c r="B13" t="str">
        <f t="shared" si="9"/>
        <v>R</v>
      </c>
      <c r="C13" s="10" t="str">
        <f t="shared" si="11"/>
        <v>L</v>
      </c>
      <c r="D13" t="s">
        <v>43</v>
      </c>
      <c r="E13" t="s">
        <v>43</v>
      </c>
      <c r="F13" t="s">
        <v>43</v>
      </c>
      <c r="G13" t="s">
        <v>43</v>
      </c>
      <c r="H13" t="s">
        <v>42</v>
      </c>
      <c r="I13" t="s">
        <v>42</v>
      </c>
      <c r="J13" t="s">
        <v>50</v>
      </c>
      <c r="K13" t="s">
        <v>42</v>
      </c>
      <c r="L13" t="s">
        <v>43</v>
      </c>
      <c r="M13" t="s">
        <v>42</v>
      </c>
      <c r="N13" t="s">
        <v>43</v>
      </c>
      <c r="O13" t="s">
        <v>42</v>
      </c>
      <c r="P13" t="s">
        <v>42</v>
      </c>
      <c r="Q13" t="s">
        <v>43</v>
      </c>
      <c r="R13" t="s">
        <v>42</v>
      </c>
      <c r="S13" t="s">
        <v>43</v>
      </c>
      <c r="T13" t="s">
        <v>42</v>
      </c>
      <c r="U13" t="s">
        <v>43</v>
      </c>
      <c r="V13" t="s">
        <v>43</v>
      </c>
      <c r="W13" t="s">
        <v>42</v>
      </c>
      <c r="X13" t="s">
        <v>43</v>
      </c>
      <c r="Y13" t="s">
        <v>43</v>
      </c>
      <c r="AF13">
        <f t="shared" si="0"/>
        <v>2</v>
      </c>
      <c r="AG13">
        <f t="shared" si="10"/>
        <v>2</v>
      </c>
      <c r="AH13">
        <f t="shared" si="1"/>
        <v>7</v>
      </c>
      <c r="AI13">
        <f t="shared" si="2"/>
        <v>0</v>
      </c>
      <c r="AJ13">
        <f t="shared" si="3"/>
        <v>2</v>
      </c>
      <c r="AK13">
        <f t="shared" si="4"/>
        <v>2</v>
      </c>
      <c r="AL13">
        <f t="shared" si="5"/>
        <v>2</v>
      </c>
      <c r="AM13">
        <f t="shared" si="6"/>
        <v>1</v>
      </c>
      <c r="AN13">
        <f t="shared" si="7"/>
        <v>1</v>
      </c>
      <c r="AO13">
        <f t="shared" si="8"/>
        <v>1</v>
      </c>
    </row>
    <row r="14" spans="1:43" x14ac:dyDescent="0.25">
      <c r="A14">
        <v>13</v>
      </c>
      <c r="B14" t="str">
        <f t="shared" si="9"/>
        <v>R</v>
      </c>
      <c r="C14" s="10" t="str">
        <f t="shared" si="11"/>
        <v>L</v>
      </c>
      <c r="D14" t="s">
        <v>43</v>
      </c>
      <c r="E14" t="s">
        <v>43</v>
      </c>
      <c r="F14" t="s">
        <v>43</v>
      </c>
      <c r="G14" t="s">
        <v>42</v>
      </c>
      <c r="H14" t="s">
        <v>42</v>
      </c>
      <c r="I14" t="s">
        <v>43</v>
      </c>
      <c r="J14" t="s">
        <v>49</v>
      </c>
      <c r="K14" t="s">
        <v>43</v>
      </c>
      <c r="L14" t="s">
        <v>43</v>
      </c>
      <c r="M14" t="s">
        <v>43</v>
      </c>
      <c r="N14" t="s">
        <v>43</v>
      </c>
      <c r="O14" t="s">
        <v>43</v>
      </c>
      <c r="P14" t="s">
        <v>43</v>
      </c>
      <c r="Q14" t="s">
        <v>42</v>
      </c>
      <c r="R14" t="s">
        <v>43</v>
      </c>
      <c r="S14" t="s">
        <v>42</v>
      </c>
      <c r="T14" t="s">
        <v>43</v>
      </c>
      <c r="U14" t="s">
        <v>43</v>
      </c>
      <c r="V14" t="s">
        <v>43</v>
      </c>
      <c r="W14" t="s">
        <v>43</v>
      </c>
      <c r="X14" t="s">
        <v>43</v>
      </c>
      <c r="Y14" t="s">
        <v>43</v>
      </c>
      <c r="AF14">
        <f t="shared" si="0"/>
        <v>2</v>
      </c>
      <c r="AG14">
        <f t="shared" si="10"/>
        <v>0</v>
      </c>
      <c r="AH14">
        <f t="shared" si="1"/>
        <v>2</v>
      </c>
      <c r="AI14">
        <f t="shared" si="2"/>
        <v>0</v>
      </c>
      <c r="AJ14">
        <f t="shared" si="3"/>
        <v>2</v>
      </c>
      <c r="AK14">
        <f t="shared" si="4"/>
        <v>0</v>
      </c>
      <c r="AL14">
        <f t="shared" si="5"/>
        <v>0</v>
      </c>
      <c r="AM14">
        <f t="shared" si="6"/>
        <v>2</v>
      </c>
      <c r="AN14">
        <f t="shared" si="7"/>
        <v>0</v>
      </c>
      <c r="AO14">
        <f t="shared" si="8"/>
        <v>0</v>
      </c>
    </row>
    <row r="15" spans="1:43" x14ac:dyDescent="0.25">
      <c r="A15">
        <v>14</v>
      </c>
      <c r="B15" t="str">
        <f t="shared" si="9"/>
        <v>NA</v>
      </c>
      <c r="C15" s="10" t="s">
        <v>42</v>
      </c>
      <c r="D15" t="s">
        <v>42</v>
      </c>
      <c r="E15" t="s">
        <v>42</v>
      </c>
      <c r="F15" t="s">
        <v>42</v>
      </c>
      <c r="G15" t="s">
        <v>43</v>
      </c>
      <c r="H15" t="s">
        <v>43</v>
      </c>
      <c r="I15" t="s">
        <v>43</v>
      </c>
      <c r="J15" t="s">
        <v>49</v>
      </c>
      <c r="K15" t="s">
        <v>43</v>
      </c>
      <c r="L15" t="s">
        <v>42</v>
      </c>
      <c r="M15" t="s">
        <v>43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AF15">
        <f t="shared" si="0"/>
        <v>3</v>
      </c>
      <c r="AG15">
        <f t="shared" si="10"/>
        <v>1</v>
      </c>
      <c r="AH15">
        <f t="shared" si="1"/>
        <v>8</v>
      </c>
      <c r="AI15">
        <f t="shared" si="2"/>
        <v>3</v>
      </c>
      <c r="AJ15">
        <f t="shared" si="3"/>
        <v>0</v>
      </c>
      <c r="AK15">
        <f t="shared" si="4"/>
        <v>1</v>
      </c>
      <c r="AL15">
        <f t="shared" si="5"/>
        <v>3</v>
      </c>
      <c r="AM15">
        <f t="shared" si="6"/>
        <v>3</v>
      </c>
      <c r="AN15">
        <f t="shared" si="7"/>
        <v>1</v>
      </c>
      <c r="AO15">
        <f t="shared" si="8"/>
        <v>0</v>
      </c>
    </row>
    <row r="16" spans="1:43" x14ac:dyDescent="0.25">
      <c r="A16">
        <v>15</v>
      </c>
      <c r="B16" t="str">
        <f t="shared" si="9"/>
        <v>L</v>
      </c>
      <c r="C16" s="10" t="str">
        <f t="shared" si="11"/>
        <v>R</v>
      </c>
      <c r="D16" t="s">
        <v>42</v>
      </c>
      <c r="E16" t="s">
        <v>42</v>
      </c>
      <c r="F16" t="s">
        <v>43</v>
      </c>
      <c r="G16" t="s">
        <v>42</v>
      </c>
      <c r="H16" t="s">
        <v>42</v>
      </c>
      <c r="I16" t="s">
        <v>44</v>
      </c>
      <c r="J16" t="s">
        <v>49</v>
      </c>
      <c r="K16" t="s">
        <v>42</v>
      </c>
      <c r="L16" t="s">
        <v>43</v>
      </c>
      <c r="M16" t="s">
        <v>42</v>
      </c>
      <c r="N16" t="s">
        <v>42</v>
      </c>
      <c r="O16" t="s">
        <v>42</v>
      </c>
      <c r="P16" t="s">
        <v>42</v>
      </c>
      <c r="Q16" t="s">
        <v>42</v>
      </c>
      <c r="R16" t="s">
        <v>43</v>
      </c>
      <c r="S16" t="s">
        <v>42</v>
      </c>
      <c r="T16" t="s">
        <v>42</v>
      </c>
      <c r="U16" t="s">
        <v>42</v>
      </c>
      <c r="V16" t="s">
        <v>43</v>
      </c>
      <c r="W16" t="s">
        <v>43</v>
      </c>
      <c r="X16" t="s">
        <v>43</v>
      </c>
      <c r="Y16" t="s">
        <v>42</v>
      </c>
      <c r="AF16">
        <f t="shared" si="0"/>
        <v>1</v>
      </c>
      <c r="AG16">
        <f t="shared" si="10"/>
        <v>3</v>
      </c>
      <c r="AH16">
        <f t="shared" si="1"/>
        <v>5</v>
      </c>
      <c r="AI16">
        <f t="shared" si="2"/>
        <v>1</v>
      </c>
      <c r="AJ16">
        <f t="shared" si="3"/>
        <v>0</v>
      </c>
      <c r="AK16">
        <f t="shared" si="4"/>
        <v>1</v>
      </c>
      <c r="AL16">
        <f t="shared" si="5"/>
        <v>0</v>
      </c>
      <c r="AM16">
        <f t="shared" si="6"/>
        <v>1</v>
      </c>
      <c r="AN16">
        <f t="shared" si="7"/>
        <v>1</v>
      </c>
      <c r="AO16">
        <f t="shared" si="8"/>
        <v>2</v>
      </c>
    </row>
    <row r="17" spans="1:43" x14ac:dyDescent="0.25">
      <c r="A17">
        <v>16</v>
      </c>
      <c r="B17" t="str">
        <f t="shared" si="9"/>
        <v>NA</v>
      </c>
      <c r="C17" s="10" t="s">
        <v>43</v>
      </c>
      <c r="D17" t="s">
        <v>42</v>
      </c>
      <c r="E17" t="s">
        <v>43</v>
      </c>
      <c r="F17" t="s">
        <v>43</v>
      </c>
      <c r="G17" t="s">
        <v>42</v>
      </c>
      <c r="H17" t="s">
        <v>43</v>
      </c>
      <c r="I17" t="s">
        <v>42</v>
      </c>
      <c r="J17" t="s">
        <v>50</v>
      </c>
      <c r="K17" t="s">
        <v>42</v>
      </c>
      <c r="L17" t="s">
        <v>43</v>
      </c>
      <c r="M17" t="s">
        <v>42</v>
      </c>
      <c r="N17" t="s">
        <v>43</v>
      </c>
      <c r="O17" t="s">
        <v>43</v>
      </c>
      <c r="P17" t="s">
        <v>42</v>
      </c>
      <c r="Q17" t="s">
        <v>42</v>
      </c>
      <c r="R17" t="s">
        <v>43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43</v>
      </c>
      <c r="AF17">
        <f t="shared" si="0"/>
        <v>3</v>
      </c>
      <c r="AG17">
        <f t="shared" si="10"/>
        <v>1</v>
      </c>
      <c r="AH17">
        <f t="shared" si="1"/>
        <v>5</v>
      </c>
      <c r="AI17">
        <f t="shared" si="2"/>
        <v>2</v>
      </c>
      <c r="AJ17">
        <f t="shared" si="3"/>
        <v>1</v>
      </c>
      <c r="AK17">
        <f t="shared" si="4"/>
        <v>1</v>
      </c>
      <c r="AL17">
        <f t="shared" si="5"/>
        <v>2</v>
      </c>
      <c r="AM17">
        <f t="shared" si="6"/>
        <v>1</v>
      </c>
      <c r="AN17">
        <f t="shared" si="7"/>
        <v>0</v>
      </c>
      <c r="AO17">
        <f t="shared" si="8"/>
        <v>1</v>
      </c>
    </row>
    <row r="18" spans="1:43" x14ac:dyDescent="0.25">
      <c r="A18">
        <v>17</v>
      </c>
      <c r="B18" t="str">
        <f t="shared" si="9"/>
        <v>R</v>
      </c>
      <c r="C18" s="10" t="str">
        <f t="shared" si="11"/>
        <v>L</v>
      </c>
      <c r="D18" t="s">
        <v>43</v>
      </c>
      <c r="E18" t="s">
        <v>43</v>
      </c>
      <c r="F18" t="s">
        <v>42</v>
      </c>
      <c r="G18" t="s">
        <v>43</v>
      </c>
      <c r="H18" t="s">
        <v>42</v>
      </c>
      <c r="I18" t="s">
        <v>43</v>
      </c>
      <c r="J18" t="s">
        <v>49</v>
      </c>
      <c r="K18" t="s">
        <v>42</v>
      </c>
      <c r="L18" t="s">
        <v>42</v>
      </c>
      <c r="M18" t="s">
        <v>43</v>
      </c>
      <c r="N18" t="s">
        <v>43</v>
      </c>
      <c r="O18" t="s">
        <v>43</v>
      </c>
      <c r="P18" t="s">
        <v>42</v>
      </c>
      <c r="Q18" t="s">
        <v>42</v>
      </c>
      <c r="R18" t="s">
        <v>42</v>
      </c>
      <c r="S18" t="s">
        <v>43</v>
      </c>
      <c r="T18" t="s">
        <v>42</v>
      </c>
      <c r="U18" t="s">
        <v>42</v>
      </c>
      <c r="V18" t="s">
        <v>42</v>
      </c>
      <c r="W18" t="s">
        <v>43</v>
      </c>
      <c r="X18" t="s">
        <v>42</v>
      </c>
      <c r="Y18" t="s">
        <v>43</v>
      </c>
      <c r="AF18">
        <f t="shared" si="0"/>
        <v>2</v>
      </c>
      <c r="AG18">
        <f t="shared" si="10"/>
        <v>4</v>
      </c>
      <c r="AH18">
        <f t="shared" si="1"/>
        <v>9</v>
      </c>
      <c r="AI18">
        <f t="shared" si="2"/>
        <v>1</v>
      </c>
      <c r="AJ18">
        <f t="shared" si="3"/>
        <v>1</v>
      </c>
      <c r="AK18">
        <f t="shared" si="4"/>
        <v>2</v>
      </c>
      <c r="AL18">
        <f t="shared" si="5"/>
        <v>1</v>
      </c>
      <c r="AM18">
        <f t="shared" si="6"/>
        <v>2</v>
      </c>
      <c r="AN18">
        <f t="shared" si="7"/>
        <v>3</v>
      </c>
      <c r="AO18">
        <f t="shared" si="8"/>
        <v>1</v>
      </c>
    </row>
    <row r="19" spans="1:43" x14ac:dyDescent="0.25">
      <c r="A19">
        <v>18</v>
      </c>
      <c r="B19" t="str">
        <f t="shared" si="9"/>
        <v>R</v>
      </c>
      <c r="C19" s="10" t="str">
        <f t="shared" si="11"/>
        <v>L</v>
      </c>
      <c r="D19" t="s">
        <v>43</v>
      </c>
      <c r="E19" t="s">
        <v>43</v>
      </c>
      <c r="F19" t="s">
        <v>43</v>
      </c>
      <c r="G19" t="s">
        <v>42</v>
      </c>
      <c r="H19" t="s">
        <v>43</v>
      </c>
      <c r="I19" t="s">
        <v>42</v>
      </c>
      <c r="J19" t="s">
        <v>49</v>
      </c>
      <c r="K19" t="s">
        <v>43</v>
      </c>
      <c r="L19" t="s">
        <v>43</v>
      </c>
      <c r="M19" t="s">
        <v>43</v>
      </c>
      <c r="N19" t="s">
        <v>43</v>
      </c>
      <c r="O19" t="s">
        <v>43</v>
      </c>
      <c r="P19" t="s">
        <v>43</v>
      </c>
      <c r="Q19" t="s">
        <v>43</v>
      </c>
      <c r="R19" t="s">
        <v>42</v>
      </c>
      <c r="S19" t="s">
        <v>43</v>
      </c>
      <c r="T19" t="s">
        <v>44</v>
      </c>
      <c r="U19" t="s">
        <v>42</v>
      </c>
      <c r="V19" t="s">
        <v>42</v>
      </c>
      <c r="W19" t="s">
        <v>43</v>
      </c>
      <c r="X19" t="s">
        <v>42</v>
      </c>
      <c r="Y19" t="s">
        <v>42</v>
      </c>
      <c r="AF19">
        <f t="shared" si="0"/>
        <v>2</v>
      </c>
      <c r="AG19">
        <f t="shared" si="10"/>
        <v>4</v>
      </c>
      <c r="AH19">
        <f t="shared" si="1"/>
        <v>5</v>
      </c>
      <c r="AI19">
        <f t="shared" si="2"/>
        <v>0</v>
      </c>
      <c r="AJ19">
        <f t="shared" si="3"/>
        <v>2</v>
      </c>
      <c r="AK19">
        <f t="shared" si="4"/>
        <v>0</v>
      </c>
      <c r="AL19">
        <f t="shared" si="5"/>
        <v>0</v>
      </c>
      <c r="AM19">
        <f t="shared" si="6"/>
        <v>1</v>
      </c>
      <c r="AN19">
        <f t="shared" si="7"/>
        <v>2</v>
      </c>
      <c r="AO19">
        <f t="shared" si="8"/>
        <v>2</v>
      </c>
    </row>
    <row r="20" spans="1:43" x14ac:dyDescent="0.25">
      <c r="A20">
        <v>19</v>
      </c>
      <c r="B20" t="str">
        <f t="shared" si="9"/>
        <v>R</v>
      </c>
      <c r="C20" s="10" t="str">
        <f t="shared" si="11"/>
        <v>L</v>
      </c>
      <c r="D20" t="s">
        <v>43</v>
      </c>
      <c r="E20" t="s">
        <v>43</v>
      </c>
      <c r="F20" t="s">
        <v>43</v>
      </c>
      <c r="G20" t="s">
        <v>43</v>
      </c>
      <c r="H20" t="s">
        <v>43</v>
      </c>
      <c r="I20" t="s">
        <v>42</v>
      </c>
      <c r="J20" t="s">
        <v>50</v>
      </c>
      <c r="K20" t="s">
        <v>42</v>
      </c>
      <c r="L20" t="s">
        <v>43</v>
      </c>
      <c r="M20" t="s">
        <v>43</v>
      </c>
      <c r="N20" t="s">
        <v>42</v>
      </c>
      <c r="O20" t="s">
        <v>43</v>
      </c>
      <c r="P20" t="s">
        <v>43</v>
      </c>
      <c r="Q20" t="s">
        <v>42</v>
      </c>
      <c r="R20" t="s">
        <v>42</v>
      </c>
      <c r="S20" t="s">
        <v>43</v>
      </c>
      <c r="T20" t="s">
        <v>42</v>
      </c>
      <c r="U20" t="s">
        <v>44</v>
      </c>
      <c r="V20" t="s">
        <v>43</v>
      </c>
      <c r="W20" t="s">
        <v>42</v>
      </c>
      <c r="X20" t="s">
        <v>43</v>
      </c>
      <c r="Y20" t="s">
        <v>43</v>
      </c>
      <c r="AF20">
        <f t="shared" si="0"/>
        <v>1</v>
      </c>
      <c r="AG20">
        <f t="shared" si="10"/>
        <v>2</v>
      </c>
      <c r="AH20">
        <f t="shared" si="1"/>
        <v>6</v>
      </c>
      <c r="AI20">
        <f t="shared" si="2"/>
        <v>0</v>
      </c>
      <c r="AJ20">
        <f t="shared" si="3"/>
        <v>1</v>
      </c>
      <c r="AK20">
        <f t="shared" si="4"/>
        <v>1</v>
      </c>
      <c r="AL20">
        <f t="shared" si="5"/>
        <v>1</v>
      </c>
      <c r="AM20">
        <f t="shared" si="6"/>
        <v>2</v>
      </c>
      <c r="AN20">
        <f t="shared" si="7"/>
        <v>1</v>
      </c>
      <c r="AO20">
        <f t="shared" si="8"/>
        <v>1</v>
      </c>
    </row>
    <row r="21" spans="1:43" x14ac:dyDescent="0.25">
      <c r="A21">
        <v>20</v>
      </c>
      <c r="B21" t="str">
        <f t="shared" si="9"/>
        <v>L</v>
      </c>
      <c r="C21" s="10" t="str">
        <f t="shared" si="11"/>
        <v>R</v>
      </c>
      <c r="D21" t="s">
        <v>42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50</v>
      </c>
      <c r="K21" t="s">
        <v>43</v>
      </c>
      <c r="L21" t="s">
        <v>43</v>
      </c>
      <c r="M21" t="s">
        <v>42</v>
      </c>
      <c r="N21" t="s">
        <v>43</v>
      </c>
      <c r="O21" t="s">
        <v>42</v>
      </c>
      <c r="P21" t="s">
        <v>44</v>
      </c>
      <c r="Q21" t="s">
        <v>42</v>
      </c>
      <c r="R21" t="s">
        <v>43</v>
      </c>
      <c r="S21" t="s">
        <v>42</v>
      </c>
      <c r="T21" t="s">
        <v>43</v>
      </c>
      <c r="U21" t="s">
        <v>43</v>
      </c>
      <c r="V21" t="s">
        <v>42</v>
      </c>
      <c r="W21" t="s">
        <v>43</v>
      </c>
      <c r="X21" t="s">
        <v>42</v>
      </c>
      <c r="Y21" t="s">
        <v>42</v>
      </c>
      <c r="AF21">
        <f t="shared" si="0"/>
        <v>0</v>
      </c>
      <c r="AG21">
        <f t="shared" si="10"/>
        <v>3</v>
      </c>
      <c r="AH21">
        <f t="shared" si="1"/>
        <v>7</v>
      </c>
      <c r="AI21">
        <f t="shared" si="2"/>
        <v>0</v>
      </c>
      <c r="AJ21">
        <f t="shared" si="3"/>
        <v>0</v>
      </c>
      <c r="AK21">
        <f t="shared" si="4"/>
        <v>2</v>
      </c>
      <c r="AL21">
        <f t="shared" si="5"/>
        <v>1</v>
      </c>
      <c r="AM21">
        <f t="shared" si="6"/>
        <v>1</v>
      </c>
      <c r="AN21">
        <f t="shared" si="7"/>
        <v>2</v>
      </c>
      <c r="AO21">
        <f t="shared" si="8"/>
        <v>1</v>
      </c>
    </row>
    <row r="22" spans="1:43" x14ac:dyDescent="0.25">
      <c r="A22">
        <v>21</v>
      </c>
      <c r="B22" t="str">
        <f t="shared" si="9"/>
        <v>R</v>
      </c>
      <c r="C22" s="10" t="str">
        <f t="shared" si="11"/>
        <v>L</v>
      </c>
      <c r="D22" t="s">
        <v>43</v>
      </c>
      <c r="E22" t="s">
        <v>43</v>
      </c>
      <c r="F22" t="s">
        <v>42</v>
      </c>
      <c r="G22" t="s">
        <v>44</v>
      </c>
      <c r="H22" t="s">
        <v>43</v>
      </c>
      <c r="I22" t="s">
        <v>43</v>
      </c>
      <c r="J22" t="s">
        <v>50</v>
      </c>
      <c r="K22" t="s">
        <v>43</v>
      </c>
      <c r="L22" t="s">
        <v>43</v>
      </c>
      <c r="M22" t="s">
        <v>43</v>
      </c>
      <c r="N22" t="s">
        <v>43</v>
      </c>
      <c r="O22" t="s">
        <v>43</v>
      </c>
      <c r="P22" t="s">
        <v>42</v>
      </c>
      <c r="Q22" t="s">
        <v>43</v>
      </c>
      <c r="R22" t="s">
        <v>43</v>
      </c>
      <c r="S22" t="s">
        <v>42</v>
      </c>
      <c r="T22" t="s">
        <v>43</v>
      </c>
      <c r="U22" t="s">
        <v>43</v>
      </c>
      <c r="V22" t="s">
        <v>43</v>
      </c>
      <c r="W22" t="s">
        <v>43</v>
      </c>
      <c r="X22" s="11" t="s">
        <v>43</v>
      </c>
      <c r="Y22" t="s">
        <v>43</v>
      </c>
      <c r="AF22">
        <f t="shared" si="0"/>
        <v>1</v>
      </c>
      <c r="AG22">
        <f t="shared" si="10"/>
        <v>0</v>
      </c>
      <c r="AH22">
        <f t="shared" si="1"/>
        <v>2</v>
      </c>
      <c r="AI22">
        <f t="shared" si="2"/>
        <v>1</v>
      </c>
      <c r="AJ22">
        <f t="shared" si="3"/>
        <v>0</v>
      </c>
      <c r="AK22">
        <f t="shared" si="4"/>
        <v>0</v>
      </c>
      <c r="AL22">
        <f t="shared" si="5"/>
        <v>1</v>
      </c>
      <c r="AM22">
        <f t="shared" si="6"/>
        <v>1</v>
      </c>
      <c r="AN22">
        <f t="shared" si="7"/>
        <v>0</v>
      </c>
      <c r="AO22">
        <f t="shared" si="8"/>
        <v>0</v>
      </c>
    </row>
    <row r="23" spans="1:43" x14ac:dyDescent="0.25">
      <c r="A23">
        <v>22</v>
      </c>
      <c r="B23" t="str">
        <f t="shared" si="9"/>
        <v>NA</v>
      </c>
      <c r="C23" s="10" t="s">
        <v>42</v>
      </c>
      <c r="D23" t="s">
        <v>43</v>
      </c>
      <c r="E23" t="s">
        <v>43</v>
      </c>
      <c r="F23" t="s">
        <v>42</v>
      </c>
      <c r="G23" t="s">
        <v>42</v>
      </c>
      <c r="H23" t="s">
        <v>42</v>
      </c>
      <c r="I23" t="s">
        <v>43</v>
      </c>
      <c r="J23" t="s">
        <v>50</v>
      </c>
      <c r="K23" t="s">
        <v>43</v>
      </c>
      <c r="L23" t="s">
        <v>43</v>
      </c>
      <c r="M23" t="s">
        <v>42</v>
      </c>
      <c r="N23" t="s">
        <v>44</v>
      </c>
      <c r="O23" t="s">
        <v>42</v>
      </c>
      <c r="P23" t="s">
        <v>43</v>
      </c>
      <c r="Q23" t="s">
        <v>43</v>
      </c>
      <c r="R23" t="s">
        <v>42</v>
      </c>
      <c r="S23" t="s">
        <v>43</v>
      </c>
      <c r="T23" t="s">
        <v>43</v>
      </c>
      <c r="U23" t="s">
        <v>43</v>
      </c>
      <c r="V23" t="s">
        <v>42</v>
      </c>
      <c r="W23" t="s">
        <v>43</v>
      </c>
      <c r="X23" t="s">
        <v>42</v>
      </c>
      <c r="Y23" t="s">
        <v>44</v>
      </c>
      <c r="AF23">
        <f t="shared" si="0"/>
        <v>3</v>
      </c>
      <c r="AG23">
        <f t="shared" si="10"/>
        <v>2</v>
      </c>
      <c r="AH23">
        <f t="shared" si="1"/>
        <v>5</v>
      </c>
      <c r="AI23">
        <f t="shared" si="2"/>
        <v>1</v>
      </c>
      <c r="AJ23">
        <f t="shared" si="3"/>
        <v>2</v>
      </c>
      <c r="AK23">
        <f t="shared" si="4"/>
        <v>1</v>
      </c>
      <c r="AL23">
        <f t="shared" si="5"/>
        <v>1</v>
      </c>
      <c r="AM23">
        <f t="shared" si="6"/>
        <v>1</v>
      </c>
      <c r="AN23">
        <f t="shared" si="7"/>
        <v>1</v>
      </c>
      <c r="AO23">
        <f t="shared" si="8"/>
        <v>1</v>
      </c>
    </row>
    <row r="24" spans="1:43" x14ac:dyDescent="0.25">
      <c r="A24">
        <v>23</v>
      </c>
      <c r="B24" t="str">
        <f t="shared" si="9"/>
        <v>NA</v>
      </c>
      <c r="C24" s="10" t="s">
        <v>43</v>
      </c>
      <c r="D24" t="s">
        <v>42</v>
      </c>
      <c r="E24" t="s">
        <v>42</v>
      </c>
      <c r="F24" t="s">
        <v>42</v>
      </c>
      <c r="G24" t="s">
        <v>43</v>
      </c>
      <c r="H24" t="s">
        <v>43</v>
      </c>
      <c r="I24" t="s">
        <v>43</v>
      </c>
      <c r="J24" t="s">
        <v>49</v>
      </c>
      <c r="K24" t="s">
        <v>42</v>
      </c>
      <c r="L24" t="s">
        <v>42</v>
      </c>
      <c r="M24" t="s">
        <v>42</v>
      </c>
      <c r="N24" t="s">
        <v>43</v>
      </c>
      <c r="O24" t="s">
        <v>42</v>
      </c>
      <c r="P24" t="s">
        <v>43</v>
      </c>
      <c r="Q24" t="s">
        <v>43</v>
      </c>
      <c r="R24" t="s">
        <v>43</v>
      </c>
      <c r="S24" t="s">
        <v>43</v>
      </c>
      <c r="T24" t="s">
        <v>43</v>
      </c>
      <c r="U24" t="s">
        <v>42</v>
      </c>
      <c r="V24" t="s">
        <v>42</v>
      </c>
      <c r="W24" t="s">
        <v>43</v>
      </c>
      <c r="X24" t="s">
        <v>43</v>
      </c>
      <c r="Y24" t="s">
        <v>43</v>
      </c>
      <c r="AF24">
        <f t="shared" si="0"/>
        <v>3</v>
      </c>
      <c r="AG24">
        <f t="shared" si="10"/>
        <v>4</v>
      </c>
      <c r="AH24">
        <f t="shared" si="1"/>
        <v>9</v>
      </c>
      <c r="AI24">
        <f t="shared" si="2"/>
        <v>0</v>
      </c>
      <c r="AJ24">
        <f t="shared" si="3"/>
        <v>3</v>
      </c>
      <c r="AK24">
        <f t="shared" si="4"/>
        <v>0</v>
      </c>
      <c r="AL24">
        <f t="shared" si="5"/>
        <v>2</v>
      </c>
      <c r="AM24">
        <f t="shared" si="6"/>
        <v>3</v>
      </c>
      <c r="AN24">
        <f t="shared" si="7"/>
        <v>1</v>
      </c>
      <c r="AO24">
        <f t="shared" si="8"/>
        <v>3</v>
      </c>
    </row>
    <row r="25" spans="1:43" x14ac:dyDescent="0.25">
      <c r="A25">
        <v>24</v>
      </c>
      <c r="B25" t="str">
        <f t="shared" si="9"/>
        <v>L</v>
      </c>
      <c r="C25" s="10" t="str">
        <f t="shared" si="11"/>
        <v>R</v>
      </c>
      <c r="D25" t="s">
        <v>42</v>
      </c>
      <c r="E25" t="s">
        <v>42</v>
      </c>
      <c r="F25" t="s">
        <v>43</v>
      </c>
      <c r="G25" t="s">
        <v>44</v>
      </c>
      <c r="H25" t="s">
        <v>43</v>
      </c>
      <c r="I25" t="s">
        <v>42</v>
      </c>
      <c r="J25" t="s">
        <v>50</v>
      </c>
      <c r="K25" t="s">
        <v>43</v>
      </c>
      <c r="L25" t="s">
        <v>42</v>
      </c>
      <c r="M25" t="s">
        <v>42</v>
      </c>
      <c r="N25" t="s">
        <v>42</v>
      </c>
      <c r="O25" t="s">
        <v>43</v>
      </c>
      <c r="P25" t="s">
        <v>43</v>
      </c>
      <c r="Q25" t="s">
        <v>43</v>
      </c>
      <c r="R25" t="s">
        <v>43</v>
      </c>
      <c r="S25" t="s">
        <v>43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AF25">
        <f t="shared" si="0"/>
        <v>2</v>
      </c>
      <c r="AG25">
        <f t="shared" si="10"/>
        <v>0</v>
      </c>
      <c r="AH25">
        <f t="shared" si="1"/>
        <v>6</v>
      </c>
      <c r="AI25">
        <f t="shared" si="2"/>
        <v>1</v>
      </c>
      <c r="AJ25">
        <f t="shared" si="3"/>
        <v>1</v>
      </c>
      <c r="AK25">
        <f t="shared" si="4"/>
        <v>1</v>
      </c>
      <c r="AL25">
        <f t="shared" si="5"/>
        <v>2</v>
      </c>
      <c r="AM25">
        <f t="shared" si="6"/>
        <v>3</v>
      </c>
      <c r="AN25">
        <f t="shared" si="7"/>
        <v>0</v>
      </c>
      <c r="AO25">
        <f t="shared" si="8"/>
        <v>0</v>
      </c>
    </row>
    <row r="26" spans="1:43" x14ac:dyDescent="0.25">
      <c r="A26">
        <v>25</v>
      </c>
      <c r="B26" t="str">
        <f t="shared" si="9"/>
        <v>R</v>
      </c>
      <c r="C26" s="10" t="str">
        <f t="shared" si="11"/>
        <v>L</v>
      </c>
      <c r="D26" t="s">
        <v>43</v>
      </c>
      <c r="E26" t="s">
        <v>43</v>
      </c>
      <c r="F26" t="s">
        <v>43</v>
      </c>
      <c r="G26" t="s">
        <v>43</v>
      </c>
      <c r="H26" t="s">
        <v>43</v>
      </c>
      <c r="I26" t="s">
        <v>43</v>
      </c>
      <c r="J26" t="s">
        <v>50</v>
      </c>
      <c r="K26" t="s">
        <v>42</v>
      </c>
      <c r="L26" t="s">
        <v>43</v>
      </c>
      <c r="M26" t="s">
        <v>43</v>
      </c>
      <c r="N26" t="s">
        <v>43</v>
      </c>
      <c r="O26" t="s">
        <v>43</v>
      </c>
      <c r="P26" t="s">
        <v>43</v>
      </c>
      <c r="Q26" t="s">
        <v>43</v>
      </c>
      <c r="R26" t="s">
        <v>42</v>
      </c>
      <c r="S26" t="s">
        <v>43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43</v>
      </c>
      <c r="AF26">
        <f t="shared" si="0"/>
        <v>0</v>
      </c>
      <c r="AG26">
        <f t="shared" si="10"/>
        <v>5</v>
      </c>
      <c r="AH26">
        <f t="shared" si="1"/>
        <v>7</v>
      </c>
      <c r="AI26">
        <f t="shared" si="2"/>
        <v>0</v>
      </c>
      <c r="AJ26">
        <f t="shared" si="3"/>
        <v>0</v>
      </c>
      <c r="AK26">
        <f t="shared" si="4"/>
        <v>1</v>
      </c>
      <c r="AL26">
        <f t="shared" si="5"/>
        <v>0</v>
      </c>
      <c r="AM26">
        <f t="shared" si="6"/>
        <v>1</v>
      </c>
      <c r="AN26">
        <f t="shared" si="7"/>
        <v>3</v>
      </c>
      <c r="AO26">
        <f t="shared" si="8"/>
        <v>2</v>
      </c>
    </row>
    <row r="27" spans="1:43" x14ac:dyDescent="0.25">
      <c r="A27">
        <v>26</v>
      </c>
      <c r="B27" t="str">
        <f t="shared" si="9"/>
        <v>L</v>
      </c>
      <c r="C27" s="10" t="str">
        <f t="shared" si="11"/>
        <v>R</v>
      </c>
      <c r="D27" t="s">
        <v>43</v>
      </c>
      <c r="E27" t="s">
        <v>42</v>
      </c>
      <c r="F27" t="s">
        <v>43</v>
      </c>
      <c r="G27" t="s">
        <v>42</v>
      </c>
      <c r="H27" t="s">
        <v>42</v>
      </c>
      <c r="I27" t="s">
        <v>42</v>
      </c>
      <c r="J27" t="s">
        <v>49</v>
      </c>
      <c r="K27" t="s">
        <v>42</v>
      </c>
      <c r="L27" t="s">
        <v>42</v>
      </c>
      <c r="M27" t="s">
        <v>42</v>
      </c>
      <c r="N27" t="s">
        <v>44</v>
      </c>
      <c r="O27" t="s">
        <v>43</v>
      </c>
      <c r="P27" t="s">
        <v>43</v>
      </c>
      <c r="Q27" t="s">
        <v>43</v>
      </c>
      <c r="R27" t="s">
        <v>43</v>
      </c>
      <c r="S27" t="s">
        <v>42</v>
      </c>
      <c r="T27" t="s">
        <v>43</v>
      </c>
      <c r="U27" t="s">
        <v>42</v>
      </c>
      <c r="V27" t="s">
        <v>43</v>
      </c>
      <c r="W27" t="s">
        <v>43</v>
      </c>
      <c r="X27" t="s">
        <v>43</v>
      </c>
      <c r="Y27" t="s">
        <v>42</v>
      </c>
      <c r="AF27">
        <f t="shared" si="0"/>
        <v>2</v>
      </c>
      <c r="AG27">
        <f t="shared" si="10"/>
        <v>4</v>
      </c>
      <c r="AH27">
        <f t="shared" si="1"/>
        <v>8</v>
      </c>
      <c r="AI27">
        <f t="shared" si="2"/>
        <v>2</v>
      </c>
      <c r="AJ27">
        <f t="shared" si="3"/>
        <v>0</v>
      </c>
      <c r="AK27">
        <f t="shared" si="4"/>
        <v>0</v>
      </c>
      <c r="AL27">
        <f t="shared" si="5"/>
        <v>2</v>
      </c>
      <c r="AM27">
        <f t="shared" si="6"/>
        <v>2</v>
      </c>
      <c r="AN27">
        <f t="shared" si="7"/>
        <v>2</v>
      </c>
      <c r="AO27">
        <f t="shared" si="8"/>
        <v>2</v>
      </c>
    </row>
    <row r="28" spans="1:43" x14ac:dyDescent="0.25">
      <c r="A28">
        <v>27</v>
      </c>
      <c r="B28" t="str">
        <f t="shared" si="9"/>
        <v>L</v>
      </c>
      <c r="C28" s="10" t="str">
        <f t="shared" si="11"/>
        <v>R</v>
      </c>
      <c r="D28" t="s">
        <v>42</v>
      </c>
      <c r="E28" t="s">
        <v>43</v>
      </c>
      <c r="F28" t="s">
        <v>42</v>
      </c>
      <c r="G28" t="s">
        <v>43</v>
      </c>
      <c r="H28" t="s">
        <v>42</v>
      </c>
      <c r="I28" t="s">
        <v>42</v>
      </c>
      <c r="J28" t="s">
        <v>50</v>
      </c>
      <c r="K28" t="s">
        <v>43</v>
      </c>
      <c r="L28" t="s">
        <v>42</v>
      </c>
      <c r="M28" t="s">
        <v>43</v>
      </c>
      <c r="N28" t="s">
        <v>43</v>
      </c>
      <c r="O28" t="s">
        <v>42</v>
      </c>
      <c r="P28" t="s">
        <v>42</v>
      </c>
      <c r="Q28" t="s">
        <v>42</v>
      </c>
      <c r="R28" t="s">
        <v>43</v>
      </c>
      <c r="S28" t="s">
        <v>43</v>
      </c>
      <c r="T28" t="s">
        <v>43</v>
      </c>
      <c r="U28" t="s">
        <v>42</v>
      </c>
      <c r="V28" t="s">
        <v>42</v>
      </c>
      <c r="W28" t="s">
        <v>42</v>
      </c>
      <c r="X28" t="s">
        <v>43</v>
      </c>
      <c r="Y28" t="s">
        <v>42</v>
      </c>
      <c r="AF28">
        <f t="shared" si="0"/>
        <v>2</v>
      </c>
      <c r="AG28">
        <f t="shared" si="10"/>
        <v>2</v>
      </c>
      <c r="AH28">
        <f t="shared" si="1"/>
        <v>7</v>
      </c>
      <c r="AI28">
        <f t="shared" si="2"/>
        <v>1</v>
      </c>
      <c r="AJ28">
        <f t="shared" si="3"/>
        <v>1</v>
      </c>
      <c r="AK28">
        <f t="shared" si="4"/>
        <v>2</v>
      </c>
      <c r="AL28">
        <f t="shared" si="5"/>
        <v>1</v>
      </c>
      <c r="AM28">
        <f t="shared" si="6"/>
        <v>2</v>
      </c>
      <c r="AN28">
        <f t="shared" si="7"/>
        <v>1</v>
      </c>
      <c r="AO28">
        <f t="shared" si="8"/>
        <v>1</v>
      </c>
    </row>
    <row r="29" spans="1:43" x14ac:dyDescent="0.25">
      <c r="A29">
        <v>28</v>
      </c>
      <c r="B29" t="str">
        <f t="shared" si="9"/>
        <v>R</v>
      </c>
      <c r="C29" s="10" t="str">
        <f t="shared" si="11"/>
        <v>L</v>
      </c>
      <c r="D29" t="s">
        <v>43</v>
      </c>
      <c r="E29" t="s">
        <v>43</v>
      </c>
      <c r="F29" t="s">
        <v>42</v>
      </c>
      <c r="G29" t="s">
        <v>43</v>
      </c>
      <c r="H29" t="s">
        <v>43</v>
      </c>
      <c r="I29" t="s">
        <v>43</v>
      </c>
      <c r="J29" t="s">
        <v>50</v>
      </c>
      <c r="K29" t="s">
        <v>43</v>
      </c>
      <c r="L29" t="s">
        <v>43</v>
      </c>
      <c r="M29" t="s">
        <v>43</v>
      </c>
      <c r="N29" t="s">
        <v>43</v>
      </c>
      <c r="O29" t="s">
        <v>43</v>
      </c>
      <c r="P29" t="s">
        <v>43</v>
      </c>
      <c r="Q29" t="s">
        <v>43</v>
      </c>
      <c r="R29" t="s">
        <v>42</v>
      </c>
      <c r="S29" t="s">
        <v>43</v>
      </c>
      <c r="T29" t="s">
        <v>42</v>
      </c>
      <c r="U29" t="s">
        <v>43</v>
      </c>
      <c r="V29" t="s">
        <v>42</v>
      </c>
      <c r="W29" t="s">
        <v>42</v>
      </c>
      <c r="X29" t="s">
        <v>42</v>
      </c>
      <c r="Y29" t="s">
        <v>43</v>
      </c>
      <c r="AF29">
        <f t="shared" si="0"/>
        <v>1</v>
      </c>
      <c r="AG29">
        <f t="shared" si="10"/>
        <v>4</v>
      </c>
      <c r="AH29">
        <f t="shared" si="1"/>
        <v>5</v>
      </c>
      <c r="AI29">
        <f t="shared" si="2"/>
        <v>1</v>
      </c>
      <c r="AJ29">
        <f t="shared" si="3"/>
        <v>0</v>
      </c>
      <c r="AK29">
        <f t="shared" si="4"/>
        <v>0</v>
      </c>
      <c r="AL29">
        <f t="shared" si="5"/>
        <v>0</v>
      </c>
      <c r="AM29">
        <f t="shared" si="6"/>
        <v>1</v>
      </c>
      <c r="AN29">
        <f t="shared" si="7"/>
        <v>2</v>
      </c>
      <c r="AO29">
        <f t="shared" si="8"/>
        <v>2</v>
      </c>
    </row>
    <row r="30" spans="1:43" x14ac:dyDescent="0.25">
      <c r="A30">
        <v>29</v>
      </c>
      <c r="B30" t="str">
        <f t="shared" si="9"/>
        <v>R</v>
      </c>
      <c r="C30" s="10" t="str">
        <f t="shared" si="11"/>
        <v>L</v>
      </c>
      <c r="D30" t="s">
        <v>43</v>
      </c>
      <c r="E30" t="s">
        <v>43</v>
      </c>
      <c r="F30" t="s">
        <v>42</v>
      </c>
      <c r="G30" t="s">
        <v>43</v>
      </c>
      <c r="H30" t="s">
        <v>43</v>
      </c>
      <c r="I30" t="s">
        <v>43</v>
      </c>
      <c r="J30" t="s">
        <v>50</v>
      </c>
      <c r="K30" t="s">
        <v>42</v>
      </c>
      <c r="L30" t="s">
        <v>42</v>
      </c>
      <c r="M30" t="s">
        <v>42</v>
      </c>
      <c r="N30" t="s">
        <v>42</v>
      </c>
      <c r="O30" t="s">
        <v>44</v>
      </c>
      <c r="P30" t="s">
        <v>42</v>
      </c>
      <c r="Q30" t="s">
        <v>43</v>
      </c>
      <c r="R30" t="s">
        <v>43</v>
      </c>
      <c r="S30" t="s">
        <v>42</v>
      </c>
      <c r="T30" t="s">
        <v>43</v>
      </c>
      <c r="U30" t="s">
        <v>42</v>
      </c>
      <c r="V30" t="s">
        <v>42</v>
      </c>
      <c r="W30" t="s">
        <v>43</v>
      </c>
      <c r="X30" t="s">
        <v>43</v>
      </c>
      <c r="Y30" t="s">
        <v>42</v>
      </c>
      <c r="AF30">
        <f t="shared" si="0"/>
        <v>1</v>
      </c>
      <c r="AG30">
        <f t="shared" si="10"/>
        <v>3</v>
      </c>
      <c r="AH30">
        <f t="shared" si="1"/>
        <v>9</v>
      </c>
      <c r="AI30">
        <f t="shared" si="2"/>
        <v>1</v>
      </c>
      <c r="AJ30">
        <f t="shared" si="3"/>
        <v>0</v>
      </c>
      <c r="AK30">
        <f t="shared" si="4"/>
        <v>3</v>
      </c>
      <c r="AL30">
        <f t="shared" si="5"/>
        <v>2</v>
      </c>
      <c r="AM30">
        <f t="shared" si="6"/>
        <v>1</v>
      </c>
      <c r="AN30">
        <f t="shared" si="7"/>
        <v>2</v>
      </c>
      <c r="AO30">
        <f t="shared" si="8"/>
        <v>1</v>
      </c>
    </row>
    <row r="31" spans="1:43" x14ac:dyDescent="0.25">
      <c r="A31">
        <v>30</v>
      </c>
      <c r="B31" t="str">
        <f t="shared" si="9"/>
        <v>L</v>
      </c>
      <c r="C31" s="10" t="str">
        <f t="shared" si="11"/>
        <v>R</v>
      </c>
      <c r="D31" t="s">
        <v>42</v>
      </c>
      <c r="E31" t="s">
        <v>42</v>
      </c>
      <c r="F31" t="s">
        <v>42</v>
      </c>
      <c r="G31" t="s">
        <v>42</v>
      </c>
      <c r="H31" t="s">
        <v>43</v>
      </c>
      <c r="I31" t="s">
        <v>43</v>
      </c>
      <c r="J31" t="s">
        <v>50</v>
      </c>
      <c r="K31" t="s">
        <v>43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43</v>
      </c>
      <c r="R31" t="s">
        <v>42</v>
      </c>
      <c r="S31" t="s">
        <v>42</v>
      </c>
      <c r="T31" t="s">
        <v>42</v>
      </c>
      <c r="U31" t="s">
        <v>42</v>
      </c>
      <c r="V31" t="s">
        <v>43</v>
      </c>
      <c r="W31" t="s">
        <v>42</v>
      </c>
      <c r="X31" t="s">
        <v>42</v>
      </c>
      <c r="Y31" t="s">
        <v>42</v>
      </c>
      <c r="AF31">
        <f t="shared" si="0"/>
        <v>2</v>
      </c>
      <c r="AG31">
        <f t="shared" si="10"/>
        <v>1</v>
      </c>
      <c r="AH31">
        <f t="shared" si="1"/>
        <v>3</v>
      </c>
      <c r="AI31">
        <f t="shared" si="2"/>
        <v>0</v>
      </c>
      <c r="AJ31">
        <f t="shared" si="3"/>
        <v>2</v>
      </c>
      <c r="AK31">
        <f t="shared" si="4"/>
        <v>1</v>
      </c>
      <c r="AL31">
        <f t="shared" si="5"/>
        <v>0</v>
      </c>
      <c r="AM31">
        <f t="shared" si="6"/>
        <v>1</v>
      </c>
      <c r="AN31">
        <f t="shared" si="7"/>
        <v>1</v>
      </c>
      <c r="AO31">
        <f t="shared" si="8"/>
        <v>0</v>
      </c>
    </row>
    <row r="32" spans="1:43" x14ac:dyDescent="0.25">
      <c r="A32" t="s">
        <v>59</v>
      </c>
      <c r="C32" s="10" t="s">
        <v>43</v>
      </c>
      <c r="J32" t="s">
        <v>49</v>
      </c>
      <c r="Z32" t="s">
        <v>43</v>
      </c>
      <c r="AA32" t="s">
        <v>42</v>
      </c>
      <c r="AB32" t="s">
        <v>43</v>
      </c>
      <c r="AC32" t="s">
        <v>43</v>
      </c>
      <c r="AD32" t="s">
        <v>43</v>
      </c>
      <c r="AE32" t="s">
        <v>42</v>
      </c>
      <c r="AF32">
        <f t="shared" si="0"/>
        <v>0</v>
      </c>
      <c r="AG32">
        <f t="shared" si="10"/>
        <v>0</v>
      </c>
      <c r="AH32">
        <f t="shared" si="1"/>
        <v>0</v>
      </c>
      <c r="AI32">
        <f t="shared" si="2"/>
        <v>0</v>
      </c>
      <c r="AJ32">
        <f t="shared" si="3"/>
        <v>0</v>
      </c>
      <c r="AK32">
        <f t="shared" si="4"/>
        <v>0</v>
      </c>
      <c r="AL32">
        <f t="shared" si="5"/>
        <v>0</v>
      </c>
      <c r="AM32">
        <f t="shared" si="6"/>
        <v>0</v>
      </c>
      <c r="AN32">
        <f t="shared" si="7"/>
        <v>0</v>
      </c>
      <c r="AO32">
        <f t="shared" si="8"/>
        <v>0</v>
      </c>
      <c r="AP32">
        <f t="shared" ref="AP32:AP41" si="12">COUNTIF(Z32:AB32, C32)</f>
        <v>2</v>
      </c>
      <c r="AQ32">
        <f>COUNTIF(AC32:AE32, C32)</f>
        <v>2</v>
      </c>
    </row>
    <row r="33" spans="1:43" x14ac:dyDescent="0.25">
      <c r="A33" t="s">
        <v>60</v>
      </c>
      <c r="C33" s="10" t="s">
        <v>43</v>
      </c>
      <c r="J33" t="s">
        <v>49</v>
      </c>
      <c r="Z33" t="s">
        <v>42</v>
      </c>
      <c r="AA33" t="s">
        <v>42</v>
      </c>
      <c r="AB33" t="s">
        <v>42</v>
      </c>
      <c r="AC33" t="s">
        <v>42</v>
      </c>
      <c r="AD33" t="s">
        <v>43</v>
      </c>
      <c r="AE33" t="s">
        <v>43</v>
      </c>
      <c r="AF33">
        <f t="shared" si="0"/>
        <v>0</v>
      </c>
      <c r="AG33">
        <f t="shared" si="10"/>
        <v>0</v>
      </c>
      <c r="AH33">
        <f t="shared" si="1"/>
        <v>0</v>
      </c>
      <c r="AI33">
        <f t="shared" si="2"/>
        <v>0</v>
      </c>
      <c r="AJ33">
        <f t="shared" si="3"/>
        <v>0</v>
      </c>
      <c r="AK33">
        <f t="shared" si="4"/>
        <v>0</v>
      </c>
      <c r="AL33">
        <f t="shared" si="5"/>
        <v>0</v>
      </c>
      <c r="AM33">
        <f t="shared" si="6"/>
        <v>0</v>
      </c>
      <c r="AN33">
        <f t="shared" si="7"/>
        <v>0</v>
      </c>
      <c r="AO33">
        <f t="shared" si="8"/>
        <v>0</v>
      </c>
      <c r="AP33">
        <f t="shared" si="12"/>
        <v>0</v>
      </c>
      <c r="AQ33">
        <f t="shared" ref="AQ33:AQ83" si="13">COUNTIF(AC33:AE33, C33)</f>
        <v>2</v>
      </c>
    </row>
    <row r="34" spans="1:43" x14ac:dyDescent="0.25">
      <c r="A34" t="s">
        <v>61</v>
      </c>
      <c r="C34" s="10" t="s">
        <v>42</v>
      </c>
      <c r="J34" t="s">
        <v>49</v>
      </c>
      <c r="Z34" t="s">
        <v>42</v>
      </c>
      <c r="AA34" t="s">
        <v>43</v>
      </c>
      <c r="AB34" t="s">
        <v>42</v>
      </c>
      <c r="AC34" t="s">
        <v>43</v>
      </c>
      <c r="AD34" t="s">
        <v>42</v>
      </c>
      <c r="AE34" t="s">
        <v>43</v>
      </c>
      <c r="AF34">
        <f t="shared" si="0"/>
        <v>0</v>
      </c>
      <c r="AG34">
        <f t="shared" si="10"/>
        <v>0</v>
      </c>
      <c r="AH34">
        <f t="shared" si="1"/>
        <v>0</v>
      </c>
      <c r="AI34">
        <f t="shared" si="2"/>
        <v>0</v>
      </c>
      <c r="AJ34">
        <f t="shared" si="3"/>
        <v>0</v>
      </c>
      <c r="AK34">
        <f t="shared" si="4"/>
        <v>0</v>
      </c>
      <c r="AL34">
        <f t="shared" si="5"/>
        <v>0</v>
      </c>
      <c r="AM34">
        <f t="shared" si="6"/>
        <v>0</v>
      </c>
      <c r="AN34">
        <f t="shared" si="7"/>
        <v>0</v>
      </c>
      <c r="AO34">
        <f t="shared" si="8"/>
        <v>0</v>
      </c>
      <c r="AP34">
        <f t="shared" si="12"/>
        <v>2</v>
      </c>
      <c r="AQ34">
        <f t="shared" si="13"/>
        <v>1</v>
      </c>
    </row>
    <row r="35" spans="1:43" x14ac:dyDescent="0.25">
      <c r="A35" t="s">
        <v>62</v>
      </c>
      <c r="C35" s="10" t="s">
        <v>42</v>
      </c>
      <c r="J35" t="s">
        <v>49</v>
      </c>
      <c r="Z35" t="s">
        <v>42</v>
      </c>
      <c r="AA35" t="s">
        <v>43</v>
      </c>
      <c r="AB35" t="s">
        <v>43</v>
      </c>
      <c r="AC35" t="s">
        <v>42</v>
      </c>
      <c r="AD35" t="s">
        <v>42</v>
      </c>
      <c r="AE35" t="s">
        <v>42</v>
      </c>
      <c r="AF35">
        <f t="shared" si="0"/>
        <v>0</v>
      </c>
      <c r="AG35">
        <f t="shared" si="10"/>
        <v>0</v>
      </c>
      <c r="AH35">
        <f t="shared" si="1"/>
        <v>0</v>
      </c>
      <c r="AI35">
        <f t="shared" si="2"/>
        <v>0</v>
      </c>
      <c r="AJ35">
        <f t="shared" si="3"/>
        <v>0</v>
      </c>
      <c r="AK35">
        <f t="shared" si="4"/>
        <v>0</v>
      </c>
      <c r="AL35">
        <f t="shared" si="5"/>
        <v>0</v>
      </c>
      <c r="AM35">
        <f t="shared" si="6"/>
        <v>0</v>
      </c>
      <c r="AN35">
        <f t="shared" si="7"/>
        <v>0</v>
      </c>
      <c r="AO35">
        <f t="shared" si="8"/>
        <v>0</v>
      </c>
      <c r="AP35">
        <f t="shared" si="12"/>
        <v>1</v>
      </c>
      <c r="AQ35">
        <f t="shared" si="13"/>
        <v>3</v>
      </c>
    </row>
    <row r="36" spans="1:43" x14ac:dyDescent="0.25">
      <c r="A36" t="s">
        <v>63</v>
      </c>
      <c r="C36" s="10" t="s">
        <v>43</v>
      </c>
      <c r="J36" t="s">
        <v>49</v>
      </c>
      <c r="Z36" t="s">
        <v>43</v>
      </c>
      <c r="AA36" t="s">
        <v>42</v>
      </c>
      <c r="AB36" t="s">
        <v>43</v>
      </c>
      <c r="AC36" t="s">
        <v>42</v>
      </c>
      <c r="AD36" t="s">
        <v>43</v>
      </c>
      <c r="AE36" t="s">
        <v>43</v>
      </c>
      <c r="AF36">
        <f t="shared" si="0"/>
        <v>0</v>
      </c>
      <c r="AG36">
        <f t="shared" si="10"/>
        <v>0</v>
      </c>
      <c r="AH36">
        <f t="shared" si="1"/>
        <v>0</v>
      </c>
      <c r="AI36">
        <f t="shared" si="2"/>
        <v>0</v>
      </c>
      <c r="AJ36">
        <f t="shared" si="3"/>
        <v>0</v>
      </c>
      <c r="AK36">
        <f t="shared" si="4"/>
        <v>0</v>
      </c>
      <c r="AL36">
        <f t="shared" si="5"/>
        <v>0</v>
      </c>
      <c r="AM36">
        <f t="shared" si="6"/>
        <v>0</v>
      </c>
      <c r="AN36">
        <f t="shared" si="7"/>
        <v>0</v>
      </c>
      <c r="AO36">
        <f t="shared" si="8"/>
        <v>0</v>
      </c>
      <c r="AP36">
        <f t="shared" si="12"/>
        <v>2</v>
      </c>
      <c r="AQ36">
        <f t="shared" si="13"/>
        <v>2</v>
      </c>
    </row>
    <row r="37" spans="1:43" x14ac:dyDescent="0.25">
      <c r="A37" t="s">
        <v>64</v>
      </c>
      <c r="C37" s="10" t="s">
        <v>43</v>
      </c>
      <c r="J37" t="s">
        <v>49</v>
      </c>
      <c r="Z37" t="s">
        <v>43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>
        <f t="shared" si="0"/>
        <v>0</v>
      </c>
      <c r="AG37">
        <f t="shared" si="10"/>
        <v>0</v>
      </c>
      <c r="AH37">
        <f t="shared" si="1"/>
        <v>0</v>
      </c>
      <c r="AI37">
        <f t="shared" si="2"/>
        <v>0</v>
      </c>
      <c r="AJ37">
        <f t="shared" si="3"/>
        <v>0</v>
      </c>
      <c r="AK37">
        <f t="shared" si="4"/>
        <v>0</v>
      </c>
      <c r="AL37">
        <f t="shared" si="5"/>
        <v>0</v>
      </c>
      <c r="AM37">
        <f t="shared" si="6"/>
        <v>0</v>
      </c>
      <c r="AN37">
        <f t="shared" si="7"/>
        <v>0</v>
      </c>
      <c r="AO37">
        <f t="shared" si="8"/>
        <v>0</v>
      </c>
      <c r="AP37">
        <f t="shared" si="12"/>
        <v>1</v>
      </c>
      <c r="AQ37">
        <f t="shared" si="13"/>
        <v>0</v>
      </c>
    </row>
    <row r="38" spans="1:43" x14ac:dyDescent="0.25">
      <c r="A38" t="s">
        <v>65</v>
      </c>
      <c r="C38" s="10" t="s">
        <v>42</v>
      </c>
      <c r="J38" t="s">
        <v>50</v>
      </c>
      <c r="Z38" t="s">
        <v>42</v>
      </c>
      <c r="AA38" t="s">
        <v>42</v>
      </c>
      <c r="AB38" t="s">
        <v>43</v>
      </c>
      <c r="AC38" t="s">
        <v>42</v>
      </c>
      <c r="AD38" t="s">
        <v>43</v>
      </c>
      <c r="AE38" t="s">
        <v>42</v>
      </c>
      <c r="AF38">
        <f t="shared" si="0"/>
        <v>0</v>
      </c>
      <c r="AG38">
        <f t="shared" si="10"/>
        <v>0</v>
      </c>
      <c r="AH38">
        <f t="shared" si="1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>
        <f t="shared" si="5"/>
        <v>0</v>
      </c>
      <c r="AM38">
        <f t="shared" si="6"/>
        <v>0</v>
      </c>
      <c r="AN38">
        <f t="shared" si="7"/>
        <v>0</v>
      </c>
      <c r="AO38">
        <f t="shared" si="8"/>
        <v>0</v>
      </c>
      <c r="AP38">
        <f t="shared" si="12"/>
        <v>2</v>
      </c>
      <c r="AQ38">
        <f t="shared" si="13"/>
        <v>2</v>
      </c>
    </row>
    <row r="39" spans="1:43" x14ac:dyDescent="0.25">
      <c r="A39" t="s">
        <v>66</v>
      </c>
      <c r="C39" s="10" t="s">
        <v>42</v>
      </c>
      <c r="J39" t="s">
        <v>50</v>
      </c>
      <c r="Z39" t="s">
        <v>42</v>
      </c>
      <c r="AA39" t="s">
        <v>43</v>
      </c>
      <c r="AB39" t="s">
        <v>43</v>
      </c>
      <c r="AC39" t="s">
        <v>43</v>
      </c>
      <c r="AD39" t="s">
        <v>43</v>
      </c>
      <c r="AE39" t="s">
        <v>42</v>
      </c>
      <c r="AF39">
        <f t="shared" si="0"/>
        <v>0</v>
      </c>
      <c r="AG39">
        <f t="shared" si="10"/>
        <v>0</v>
      </c>
      <c r="AH39">
        <f t="shared" si="1"/>
        <v>0</v>
      </c>
      <c r="AI39">
        <f t="shared" si="2"/>
        <v>0</v>
      </c>
      <c r="AJ39">
        <f t="shared" si="3"/>
        <v>0</v>
      </c>
      <c r="AK39">
        <f t="shared" si="4"/>
        <v>0</v>
      </c>
      <c r="AL39">
        <f t="shared" si="5"/>
        <v>0</v>
      </c>
      <c r="AM39">
        <f t="shared" si="6"/>
        <v>0</v>
      </c>
      <c r="AN39">
        <f t="shared" si="7"/>
        <v>0</v>
      </c>
      <c r="AO39">
        <f t="shared" si="8"/>
        <v>0</v>
      </c>
      <c r="AP39">
        <f t="shared" si="12"/>
        <v>1</v>
      </c>
      <c r="AQ39">
        <f t="shared" si="13"/>
        <v>1</v>
      </c>
    </row>
    <row r="40" spans="1:43" x14ac:dyDescent="0.25">
      <c r="A40" t="s">
        <v>67</v>
      </c>
      <c r="C40" s="10" t="s">
        <v>43</v>
      </c>
      <c r="J40" t="s">
        <v>50</v>
      </c>
      <c r="Z40" t="s">
        <v>42</v>
      </c>
      <c r="AA40" t="s">
        <v>43</v>
      </c>
      <c r="AB40" t="s">
        <v>42</v>
      </c>
      <c r="AC40" t="s">
        <v>42</v>
      </c>
      <c r="AD40" t="s">
        <v>42</v>
      </c>
      <c r="AE40" t="s">
        <v>43</v>
      </c>
      <c r="AF40">
        <f t="shared" si="0"/>
        <v>0</v>
      </c>
      <c r="AG40">
        <f t="shared" si="10"/>
        <v>0</v>
      </c>
      <c r="AH40">
        <f t="shared" si="1"/>
        <v>0</v>
      </c>
      <c r="AI40">
        <f t="shared" si="2"/>
        <v>0</v>
      </c>
      <c r="AJ40">
        <f t="shared" si="3"/>
        <v>0</v>
      </c>
      <c r="AK40">
        <f t="shared" si="4"/>
        <v>0</v>
      </c>
      <c r="AL40">
        <f t="shared" si="5"/>
        <v>0</v>
      </c>
      <c r="AM40">
        <f t="shared" si="6"/>
        <v>0</v>
      </c>
      <c r="AN40">
        <f t="shared" si="7"/>
        <v>0</v>
      </c>
      <c r="AO40">
        <f t="shared" si="8"/>
        <v>0</v>
      </c>
      <c r="AP40">
        <f t="shared" si="12"/>
        <v>1</v>
      </c>
      <c r="AQ40">
        <f t="shared" si="13"/>
        <v>1</v>
      </c>
    </row>
    <row r="41" spans="1:43" x14ac:dyDescent="0.25">
      <c r="A41" t="s">
        <v>68</v>
      </c>
      <c r="C41" s="10" t="s">
        <v>43</v>
      </c>
      <c r="J41" t="s">
        <v>50</v>
      </c>
      <c r="Z41" t="s">
        <v>43</v>
      </c>
      <c r="AA41" t="s">
        <v>43</v>
      </c>
      <c r="AB41" t="s">
        <v>42</v>
      </c>
      <c r="AC41" t="s">
        <v>43</v>
      </c>
      <c r="AD41" t="s">
        <v>42</v>
      </c>
      <c r="AE41" t="s">
        <v>43</v>
      </c>
      <c r="AF41">
        <f t="shared" si="0"/>
        <v>0</v>
      </c>
      <c r="AG41">
        <f t="shared" si="10"/>
        <v>0</v>
      </c>
      <c r="AH41">
        <f t="shared" si="1"/>
        <v>0</v>
      </c>
      <c r="AI41">
        <f t="shared" si="2"/>
        <v>0</v>
      </c>
      <c r="AJ41">
        <f t="shared" si="3"/>
        <v>0</v>
      </c>
      <c r="AK41">
        <f t="shared" si="4"/>
        <v>0</v>
      </c>
      <c r="AL41">
        <f t="shared" si="5"/>
        <v>0</v>
      </c>
      <c r="AM41">
        <f t="shared" si="6"/>
        <v>0</v>
      </c>
      <c r="AN41">
        <f t="shared" si="7"/>
        <v>0</v>
      </c>
      <c r="AO41">
        <f t="shared" si="8"/>
        <v>0</v>
      </c>
      <c r="AP41">
        <f t="shared" si="12"/>
        <v>2</v>
      </c>
      <c r="AQ41">
        <f t="shared" si="13"/>
        <v>2</v>
      </c>
    </row>
    <row r="42" spans="1:43" x14ac:dyDescent="0.25">
      <c r="A42" t="s">
        <v>69</v>
      </c>
      <c r="C42" s="10" t="s">
        <v>42</v>
      </c>
      <c r="J42" t="s">
        <v>49</v>
      </c>
      <c r="Z42" t="s">
        <v>43</v>
      </c>
      <c r="AA42" t="s">
        <v>42</v>
      </c>
      <c r="AB42" t="s">
        <v>42</v>
      </c>
      <c r="AC42" t="s">
        <v>43</v>
      </c>
      <c r="AD42" t="s">
        <v>43</v>
      </c>
      <c r="AE42" t="s">
        <v>43</v>
      </c>
      <c r="AF42">
        <f t="shared" si="0"/>
        <v>0</v>
      </c>
      <c r="AG42">
        <f t="shared" si="10"/>
        <v>0</v>
      </c>
      <c r="AH42">
        <f t="shared" si="1"/>
        <v>0</v>
      </c>
      <c r="AI42">
        <f t="shared" si="2"/>
        <v>0</v>
      </c>
      <c r="AJ42">
        <f t="shared" si="3"/>
        <v>0</v>
      </c>
      <c r="AK42">
        <f t="shared" si="4"/>
        <v>0</v>
      </c>
      <c r="AL42">
        <f t="shared" si="5"/>
        <v>0</v>
      </c>
      <c r="AM42">
        <f t="shared" si="6"/>
        <v>0</v>
      </c>
      <c r="AN42">
        <f t="shared" si="7"/>
        <v>0</v>
      </c>
      <c r="AO42">
        <f t="shared" si="8"/>
        <v>0</v>
      </c>
      <c r="AP42">
        <f t="shared" ref="AP42:AP91" si="14">COUNTIF(Z42:AB42, C42)</f>
        <v>2</v>
      </c>
      <c r="AQ42">
        <f t="shared" si="13"/>
        <v>0</v>
      </c>
    </row>
    <row r="43" spans="1:43" x14ac:dyDescent="0.25">
      <c r="A43" t="s">
        <v>70</v>
      </c>
      <c r="C43" s="10" t="s">
        <v>42</v>
      </c>
      <c r="J43" t="s">
        <v>49</v>
      </c>
      <c r="Z43" t="s">
        <v>44</v>
      </c>
      <c r="AA43" t="s">
        <v>43</v>
      </c>
      <c r="AB43" t="s">
        <v>44</v>
      </c>
      <c r="AC43" t="s">
        <v>44</v>
      </c>
      <c r="AD43" t="s">
        <v>44</v>
      </c>
      <c r="AE43" t="s">
        <v>44</v>
      </c>
      <c r="AF43">
        <f t="shared" si="0"/>
        <v>0</v>
      </c>
      <c r="AG43">
        <f t="shared" si="10"/>
        <v>0</v>
      </c>
      <c r="AH43">
        <f t="shared" si="1"/>
        <v>0</v>
      </c>
      <c r="AI43">
        <f t="shared" si="2"/>
        <v>0</v>
      </c>
      <c r="AJ43">
        <f t="shared" si="3"/>
        <v>0</v>
      </c>
      <c r="AK43">
        <f t="shared" si="4"/>
        <v>0</v>
      </c>
      <c r="AL43">
        <f t="shared" si="5"/>
        <v>0</v>
      </c>
      <c r="AM43">
        <f t="shared" si="6"/>
        <v>0</v>
      </c>
      <c r="AN43">
        <f t="shared" si="7"/>
        <v>0</v>
      </c>
      <c r="AO43">
        <f t="shared" si="8"/>
        <v>0</v>
      </c>
      <c r="AP43">
        <f t="shared" si="14"/>
        <v>0</v>
      </c>
      <c r="AQ43">
        <f t="shared" si="13"/>
        <v>0</v>
      </c>
    </row>
    <row r="44" spans="1:43" x14ac:dyDescent="0.25">
      <c r="A44" t="s">
        <v>71</v>
      </c>
      <c r="C44" s="10" t="s">
        <v>43</v>
      </c>
      <c r="J44" t="s">
        <v>49</v>
      </c>
      <c r="Z44" t="s">
        <v>43</v>
      </c>
      <c r="AA44" t="s">
        <v>43</v>
      </c>
      <c r="AB44" t="s">
        <v>42</v>
      </c>
      <c r="AC44" t="s">
        <v>43</v>
      </c>
      <c r="AD44" t="s">
        <v>43</v>
      </c>
      <c r="AE44" t="s">
        <v>43</v>
      </c>
      <c r="AF44">
        <f t="shared" si="0"/>
        <v>0</v>
      </c>
      <c r="AG44">
        <f t="shared" si="10"/>
        <v>0</v>
      </c>
      <c r="AH44">
        <f t="shared" si="1"/>
        <v>0</v>
      </c>
      <c r="AI44">
        <f t="shared" si="2"/>
        <v>0</v>
      </c>
      <c r="AJ44">
        <f t="shared" si="3"/>
        <v>0</v>
      </c>
      <c r="AK44">
        <f t="shared" si="4"/>
        <v>0</v>
      </c>
      <c r="AL44">
        <f t="shared" si="5"/>
        <v>0</v>
      </c>
      <c r="AM44">
        <f t="shared" si="6"/>
        <v>0</v>
      </c>
      <c r="AN44">
        <f t="shared" si="7"/>
        <v>0</v>
      </c>
      <c r="AO44">
        <f t="shared" si="8"/>
        <v>0</v>
      </c>
      <c r="AP44">
        <f t="shared" si="14"/>
        <v>2</v>
      </c>
      <c r="AQ44">
        <f t="shared" si="13"/>
        <v>3</v>
      </c>
    </row>
    <row r="45" spans="1:43" x14ac:dyDescent="0.25">
      <c r="A45" t="s">
        <v>72</v>
      </c>
      <c r="C45" s="10" t="s">
        <v>43</v>
      </c>
      <c r="J45" t="s">
        <v>49</v>
      </c>
      <c r="Z45" t="s">
        <v>43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>
        <f t="shared" si="0"/>
        <v>0</v>
      </c>
      <c r="AG45">
        <f t="shared" si="10"/>
        <v>0</v>
      </c>
      <c r="AH45">
        <f t="shared" si="1"/>
        <v>0</v>
      </c>
      <c r="AI45">
        <f t="shared" si="2"/>
        <v>0</v>
      </c>
      <c r="AJ45">
        <f t="shared" si="3"/>
        <v>0</v>
      </c>
      <c r="AK45">
        <f t="shared" si="4"/>
        <v>0</v>
      </c>
      <c r="AL45">
        <f t="shared" si="5"/>
        <v>0</v>
      </c>
      <c r="AM45">
        <f t="shared" si="6"/>
        <v>0</v>
      </c>
      <c r="AN45">
        <f t="shared" si="7"/>
        <v>0</v>
      </c>
      <c r="AO45">
        <f t="shared" si="8"/>
        <v>0</v>
      </c>
      <c r="AP45">
        <f t="shared" si="14"/>
        <v>1</v>
      </c>
      <c r="AQ45">
        <f t="shared" si="13"/>
        <v>0</v>
      </c>
    </row>
    <row r="46" spans="1:43" x14ac:dyDescent="0.25">
      <c r="A46" t="s">
        <v>73</v>
      </c>
      <c r="C46" s="10" t="s">
        <v>43</v>
      </c>
      <c r="J46" t="s">
        <v>49</v>
      </c>
      <c r="Z46" t="s">
        <v>43</v>
      </c>
      <c r="AA46" t="s">
        <v>42</v>
      </c>
      <c r="AB46" t="s">
        <v>42</v>
      </c>
      <c r="AC46" t="s">
        <v>43</v>
      </c>
      <c r="AD46" t="s">
        <v>43</v>
      </c>
      <c r="AE46" t="s">
        <v>42</v>
      </c>
      <c r="AF46">
        <f t="shared" si="0"/>
        <v>0</v>
      </c>
      <c r="AG46">
        <f t="shared" si="10"/>
        <v>0</v>
      </c>
      <c r="AH46">
        <f t="shared" si="1"/>
        <v>0</v>
      </c>
      <c r="AI46">
        <f t="shared" si="2"/>
        <v>0</v>
      </c>
      <c r="AJ46">
        <f t="shared" si="3"/>
        <v>0</v>
      </c>
      <c r="AK46">
        <f t="shared" si="4"/>
        <v>0</v>
      </c>
      <c r="AL46">
        <f t="shared" si="5"/>
        <v>0</v>
      </c>
      <c r="AM46">
        <f t="shared" si="6"/>
        <v>0</v>
      </c>
      <c r="AN46">
        <f t="shared" si="7"/>
        <v>0</v>
      </c>
      <c r="AO46">
        <f t="shared" si="8"/>
        <v>0</v>
      </c>
      <c r="AP46">
        <f t="shared" si="14"/>
        <v>1</v>
      </c>
      <c r="AQ46">
        <f t="shared" si="13"/>
        <v>2</v>
      </c>
    </row>
    <row r="47" spans="1:43" x14ac:dyDescent="0.25">
      <c r="A47" t="s">
        <v>74</v>
      </c>
      <c r="C47" s="10" t="s">
        <v>43</v>
      </c>
      <c r="J47" t="s">
        <v>49</v>
      </c>
      <c r="Z47" t="s">
        <v>43</v>
      </c>
      <c r="AA47" t="s">
        <v>43</v>
      </c>
      <c r="AB47" t="s">
        <v>42</v>
      </c>
      <c r="AC47" t="s">
        <v>43</v>
      </c>
      <c r="AD47" t="s">
        <v>42</v>
      </c>
      <c r="AE47" t="s">
        <v>43</v>
      </c>
      <c r="AF47">
        <f t="shared" si="0"/>
        <v>0</v>
      </c>
      <c r="AG47">
        <f t="shared" si="10"/>
        <v>0</v>
      </c>
      <c r="AH47">
        <f t="shared" si="1"/>
        <v>0</v>
      </c>
      <c r="AI47">
        <f t="shared" si="2"/>
        <v>0</v>
      </c>
      <c r="AJ47">
        <f t="shared" si="3"/>
        <v>0</v>
      </c>
      <c r="AK47">
        <f t="shared" si="4"/>
        <v>0</v>
      </c>
      <c r="AL47">
        <f t="shared" si="5"/>
        <v>0</v>
      </c>
      <c r="AM47">
        <f t="shared" si="6"/>
        <v>0</v>
      </c>
      <c r="AN47">
        <f t="shared" si="7"/>
        <v>0</v>
      </c>
      <c r="AO47">
        <f t="shared" si="8"/>
        <v>0</v>
      </c>
      <c r="AP47">
        <f t="shared" si="14"/>
        <v>2</v>
      </c>
      <c r="AQ47">
        <f t="shared" si="13"/>
        <v>2</v>
      </c>
    </row>
    <row r="48" spans="1:43" x14ac:dyDescent="0.25">
      <c r="A48" t="s">
        <v>75</v>
      </c>
      <c r="C48" s="10" t="s">
        <v>43</v>
      </c>
      <c r="J48" t="s">
        <v>50</v>
      </c>
      <c r="Z48" t="s">
        <v>43</v>
      </c>
      <c r="AA48" t="s">
        <v>43</v>
      </c>
      <c r="AB48" t="s">
        <v>42</v>
      </c>
      <c r="AC48" t="s">
        <v>43</v>
      </c>
      <c r="AD48" t="s">
        <v>42</v>
      </c>
      <c r="AE48" t="s">
        <v>43</v>
      </c>
      <c r="AP48">
        <f t="shared" si="14"/>
        <v>2</v>
      </c>
      <c r="AQ48">
        <f t="shared" si="13"/>
        <v>2</v>
      </c>
    </row>
    <row r="49" spans="1:43" x14ac:dyDescent="0.25">
      <c r="A49" t="s">
        <v>76</v>
      </c>
      <c r="C49" s="10" t="s">
        <v>43</v>
      </c>
      <c r="J49" t="s">
        <v>50</v>
      </c>
      <c r="Z49" t="s">
        <v>43</v>
      </c>
      <c r="AA49" t="s">
        <v>42</v>
      </c>
      <c r="AB49" t="s">
        <v>42</v>
      </c>
      <c r="AC49" t="s">
        <v>42</v>
      </c>
      <c r="AD49" t="s">
        <v>43</v>
      </c>
      <c r="AE49" t="s">
        <v>42</v>
      </c>
      <c r="AP49">
        <f t="shared" si="14"/>
        <v>1</v>
      </c>
      <c r="AQ49">
        <f t="shared" si="13"/>
        <v>1</v>
      </c>
    </row>
    <row r="50" spans="1:43" x14ac:dyDescent="0.25">
      <c r="A50" t="s">
        <v>77</v>
      </c>
      <c r="C50" s="10" t="s">
        <v>42</v>
      </c>
      <c r="J50" t="s">
        <v>49</v>
      </c>
      <c r="Z50" t="s">
        <v>42</v>
      </c>
      <c r="AA50" t="s">
        <v>42</v>
      </c>
      <c r="AB50" t="s">
        <v>42</v>
      </c>
      <c r="AC50" t="s">
        <v>43</v>
      </c>
      <c r="AD50" t="s">
        <v>43</v>
      </c>
      <c r="AE50" t="s">
        <v>42</v>
      </c>
      <c r="AP50">
        <f t="shared" si="14"/>
        <v>3</v>
      </c>
      <c r="AQ50">
        <f t="shared" si="13"/>
        <v>1</v>
      </c>
    </row>
    <row r="51" spans="1:43" x14ac:dyDescent="0.25">
      <c r="A51" t="s">
        <v>78</v>
      </c>
      <c r="C51" s="10" t="s">
        <v>42</v>
      </c>
      <c r="J51" t="s">
        <v>49</v>
      </c>
      <c r="Z51" t="s">
        <v>42</v>
      </c>
      <c r="AA51" t="s">
        <v>43</v>
      </c>
      <c r="AB51" t="s">
        <v>42</v>
      </c>
      <c r="AC51" t="s">
        <v>43</v>
      </c>
      <c r="AD51" t="s">
        <v>42</v>
      </c>
      <c r="AE51" t="s">
        <v>42</v>
      </c>
      <c r="AP51">
        <f t="shared" si="14"/>
        <v>2</v>
      </c>
      <c r="AQ51">
        <f t="shared" si="13"/>
        <v>2</v>
      </c>
    </row>
    <row r="52" spans="1:43" x14ac:dyDescent="0.25">
      <c r="A52" t="s">
        <v>79</v>
      </c>
      <c r="C52" s="10" t="s">
        <v>43</v>
      </c>
      <c r="J52" t="s">
        <v>49</v>
      </c>
      <c r="Z52" t="s">
        <v>44</v>
      </c>
      <c r="AA52" t="s">
        <v>43</v>
      </c>
      <c r="AB52" t="s">
        <v>43</v>
      </c>
      <c r="AC52" t="s">
        <v>44</v>
      </c>
      <c r="AD52" t="s">
        <v>42</v>
      </c>
      <c r="AE52" t="s">
        <v>42</v>
      </c>
      <c r="AP52">
        <f t="shared" si="14"/>
        <v>2</v>
      </c>
      <c r="AQ52">
        <f t="shared" si="13"/>
        <v>0</v>
      </c>
    </row>
    <row r="53" spans="1:43" x14ac:dyDescent="0.25">
      <c r="A53" t="s">
        <v>80</v>
      </c>
      <c r="C53" s="10" t="s">
        <v>43</v>
      </c>
      <c r="J53" t="s">
        <v>49</v>
      </c>
      <c r="Z53" t="s">
        <v>43</v>
      </c>
      <c r="AA53" t="s">
        <v>43</v>
      </c>
      <c r="AB53" t="s">
        <v>42</v>
      </c>
      <c r="AC53" t="s">
        <v>42</v>
      </c>
      <c r="AD53" t="s">
        <v>42</v>
      </c>
      <c r="AE53" t="s">
        <v>43</v>
      </c>
      <c r="AP53">
        <f t="shared" si="14"/>
        <v>2</v>
      </c>
      <c r="AQ53">
        <f t="shared" si="13"/>
        <v>1</v>
      </c>
    </row>
    <row r="54" spans="1:43" x14ac:dyDescent="0.25">
      <c r="A54" t="s">
        <v>81</v>
      </c>
      <c r="C54" s="10" t="s">
        <v>42</v>
      </c>
      <c r="J54" t="s">
        <v>50</v>
      </c>
      <c r="Z54" t="s">
        <v>42</v>
      </c>
      <c r="AA54" t="s">
        <v>43</v>
      </c>
      <c r="AB54" t="s">
        <v>42</v>
      </c>
      <c r="AC54" t="s">
        <v>43</v>
      </c>
      <c r="AD54" t="s">
        <v>42</v>
      </c>
      <c r="AE54" t="s">
        <v>43</v>
      </c>
      <c r="AP54">
        <f t="shared" si="14"/>
        <v>2</v>
      </c>
      <c r="AQ54">
        <f t="shared" si="13"/>
        <v>1</v>
      </c>
    </row>
    <row r="55" spans="1:43" x14ac:dyDescent="0.25">
      <c r="A55" t="s">
        <v>82</v>
      </c>
      <c r="C55" s="10" t="s">
        <v>42</v>
      </c>
      <c r="J55" t="s">
        <v>50</v>
      </c>
      <c r="Z55" t="s">
        <v>42</v>
      </c>
      <c r="AA55" t="s">
        <v>43</v>
      </c>
      <c r="AB55" t="s">
        <v>42</v>
      </c>
      <c r="AC55" t="s">
        <v>43</v>
      </c>
      <c r="AD55" t="s">
        <v>43</v>
      </c>
      <c r="AE55" t="s">
        <v>43</v>
      </c>
      <c r="AP55">
        <f t="shared" si="14"/>
        <v>2</v>
      </c>
      <c r="AQ55">
        <f t="shared" si="13"/>
        <v>0</v>
      </c>
    </row>
    <row r="56" spans="1:43" x14ac:dyDescent="0.25">
      <c r="A56" t="s">
        <v>83</v>
      </c>
      <c r="C56" s="10" t="s">
        <v>42</v>
      </c>
      <c r="J56" t="s">
        <v>49</v>
      </c>
      <c r="Z56" t="s">
        <v>42</v>
      </c>
      <c r="AA56" t="s">
        <v>43</v>
      </c>
      <c r="AB56" t="s">
        <v>42</v>
      </c>
      <c r="AC56" t="s">
        <v>43</v>
      </c>
      <c r="AD56" t="s">
        <v>42</v>
      </c>
      <c r="AE56" t="s">
        <v>42</v>
      </c>
      <c r="AP56">
        <f t="shared" si="14"/>
        <v>2</v>
      </c>
      <c r="AQ56">
        <f t="shared" si="13"/>
        <v>2</v>
      </c>
    </row>
    <row r="57" spans="1:43" x14ac:dyDescent="0.25">
      <c r="A57" t="s">
        <v>84</v>
      </c>
      <c r="C57" s="10" t="s">
        <v>42</v>
      </c>
      <c r="J57" t="s">
        <v>49</v>
      </c>
      <c r="Z57" t="s">
        <v>43</v>
      </c>
      <c r="AA57" t="s">
        <v>43</v>
      </c>
      <c r="AB57" t="s">
        <v>42</v>
      </c>
      <c r="AC57" t="s">
        <v>42</v>
      </c>
      <c r="AD57" t="s">
        <v>43</v>
      </c>
      <c r="AE57" t="s">
        <v>42</v>
      </c>
      <c r="AP57">
        <f t="shared" si="14"/>
        <v>1</v>
      </c>
      <c r="AQ57">
        <f t="shared" si="13"/>
        <v>2</v>
      </c>
    </row>
    <row r="58" spans="1:43" x14ac:dyDescent="0.25">
      <c r="A58" t="s">
        <v>85</v>
      </c>
      <c r="C58" s="10" t="s">
        <v>42</v>
      </c>
      <c r="J58" t="s">
        <v>49</v>
      </c>
      <c r="Z58" t="s">
        <v>42</v>
      </c>
      <c r="AA58" t="s">
        <v>42</v>
      </c>
      <c r="AB58" t="s">
        <v>43</v>
      </c>
      <c r="AC58" t="s">
        <v>43</v>
      </c>
      <c r="AD58" t="s">
        <v>43</v>
      </c>
      <c r="AE58" t="s">
        <v>43</v>
      </c>
      <c r="AP58">
        <f t="shared" si="14"/>
        <v>2</v>
      </c>
      <c r="AQ58">
        <f t="shared" si="13"/>
        <v>0</v>
      </c>
    </row>
    <row r="59" spans="1:43" x14ac:dyDescent="0.25">
      <c r="A59" t="s">
        <v>86</v>
      </c>
      <c r="C59" s="10" t="s">
        <v>42</v>
      </c>
      <c r="J59" t="s">
        <v>49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P59">
        <f t="shared" si="14"/>
        <v>3</v>
      </c>
      <c r="AQ59">
        <f t="shared" si="13"/>
        <v>3</v>
      </c>
    </row>
    <row r="60" spans="1:43" x14ac:dyDescent="0.25">
      <c r="A60" t="s">
        <v>87</v>
      </c>
      <c r="C60" s="10" t="s">
        <v>43</v>
      </c>
      <c r="J60" t="s">
        <v>49</v>
      </c>
      <c r="Z60" t="s">
        <v>42</v>
      </c>
      <c r="AA60" t="s">
        <v>42</v>
      </c>
      <c r="AB60" t="s">
        <v>43</v>
      </c>
      <c r="AC60" t="s">
        <v>43</v>
      </c>
      <c r="AD60" t="s">
        <v>43</v>
      </c>
      <c r="AE60" t="s">
        <v>42</v>
      </c>
      <c r="AP60">
        <f t="shared" si="14"/>
        <v>1</v>
      </c>
      <c r="AQ60">
        <f t="shared" si="13"/>
        <v>2</v>
      </c>
    </row>
    <row r="61" spans="1:43" x14ac:dyDescent="0.25">
      <c r="A61" t="s">
        <v>88</v>
      </c>
      <c r="C61" s="10" t="s">
        <v>43</v>
      </c>
      <c r="J61" t="s">
        <v>49</v>
      </c>
      <c r="Z61" t="s">
        <v>43</v>
      </c>
      <c r="AA61" t="s">
        <v>43</v>
      </c>
      <c r="AB61" t="s">
        <v>43</v>
      </c>
      <c r="AC61" t="s">
        <v>42</v>
      </c>
      <c r="AD61" t="s">
        <v>43</v>
      </c>
      <c r="AE61" t="s">
        <v>42</v>
      </c>
      <c r="AP61">
        <f t="shared" si="14"/>
        <v>3</v>
      </c>
      <c r="AQ61">
        <f t="shared" si="13"/>
        <v>1</v>
      </c>
    </row>
    <row r="62" spans="1:43" x14ac:dyDescent="0.25">
      <c r="A62" t="s">
        <v>89</v>
      </c>
      <c r="C62" s="10" t="s">
        <v>43</v>
      </c>
      <c r="J62" t="s">
        <v>50</v>
      </c>
      <c r="Z62" t="s">
        <v>43</v>
      </c>
      <c r="AA62" t="s">
        <v>42</v>
      </c>
      <c r="AB62" t="s">
        <v>43</v>
      </c>
      <c r="AC62" t="s">
        <v>43</v>
      </c>
      <c r="AD62" t="s">
        <v>43</v>
      </c>
      <c r="AE62" t="s">
        <v>43</v>
      </c>
      <c r="AP62">
        <f t="shared" si="14"/>
        <v>2</v>
      </c>
      <c r="AQ62">
        <f t="shared" si="13"/>
        <v>3</v>
      </c>
    </row>
    <row r="63" spans="1:43" x14ac:dyDescent="0.25">
      <c r="A63" t="s">
        <v>90</v>
      </c>
      <c r="C63" s="10" t="s">
        <v>43</v>
      </c>
      <c r="J63" t="s">
        <v>50</v>
      </c>
      <c r="Z63" t="s">
        <v>42</v>
      </c>
      <c r="AA63" t="s">
        <v>42</v>
      </c>
      <c r="AB63" t="s">
        <v>43</v>
      </c>
      <c r="AC63" t="s">
        <v>42</v>
      </c>
      <c r="AD63" t="s">
        <v>43</v>
      </c>
      <c r="AE63" t="s">
        <v>44</v>
      </c>
      <c r="AP63">
        <f t="shared" si="14"/>
        <v>1</v>
      </c>
      <c r="AQ63">
        <f t="shared" si="13"/>
        <v>1</v>
      </c>
    </row>
    <row r="64" spans="1:43" x14ac:dyDescent="0.25">
      <c r="A64" t="s">
        <v>91</v>
      </c>
      <c r="C64" s="10" t="s">
        <v>42</v>
      </c>
      <c r="J64" t="s">
        <v>49</v>
      </c>
      <c r="Z64" t="s">
        <v>43</v>
      </c>
      <c r="AA64" t="s">
        <v>43</v>
      </c>
      <c r="AB64" t="s">
        <v>43</v>
      </c>
      <c r="AC64" t="s">
        <v>42</v>
      </c>
      <c r="AD64" t="s">
        <v>43</v>
      </c>
      <c r="AE64" t="s">
        <v>43</v>
      </c>
      <c r="AP64">
        <f t="shared" si="14"/>
        <v>0</v>
      </c>
      <c r="AQ64">
        <f t="shared" si="13"/>
        <v>1</v>
      </c>
    </row>
    <row r="65" spans="1:43" x14ac:dyDescent="0.25">
      <c r="A65" t="s">
        <v>92</v>
      </c>
      <c r="C65" s="10" t="s">
        <v>42</v>
      </c>
      <c r="J65" t="s">
        <v>49</v>
      </c>
      <c r="Z65" t="s">
        <v>42</v>
      </c>
      <c r="AA65" t="s">
        <v>43</v>
      </c>
      <c r="AB65" t="s">
        <v>43</v>
      </c>
      <c r="AC65" t="s">
        <v>44</v>
      </c>
      <c r="AD65" t="s">
        <v>42</v>
      </c>
      <c r="AE65" t="s">
        <v>44</v>
      </c>
      <c r="AP65">
        <f t="shared" si="14"/>
        <v>1</v>
      </c>
      <c r="AQ65">
        <f t="shared" si="13"/>
        <v>1</v>
      </c>
    </row>
    <row r="66" spans="1:43" x14ac:dyDescent="0.25">
      <c r="A66" t="s">
        <v>93</v>
      </c>
      <c r="C66" s="10" t="s">
        <v>42</v>
      </c>
      <c r="J66" t="s">
        <v>49</v>
      </c>
      <c r="Z66" t="s">
        <v>42</v>
      </c>
      <c r="AA66" t="s">
        <v>43</v>
      </c>
      <c r="AB66" t="s">
        <v>42</v>
      </c>
      <c r="AC66" t="s">
        <v>43</v>
      </c>
      <c r="AD66" t="s">
        <v>43</v>
      </c>
      <c r="AE66" t="s">
        <v>42</v>
      </c>
      <c r="AP66">
        <f t="shared" si="14"/>
        <v>2</v>
      </c>
      <c r="AQ66">
        <f t="shared" si="13"/>
        <v>1</v>
      </c>
    </row>
    <row r="67" spans="1:43" x14ac:dyDescent="0.25">
      <c r="A67" t="s">
        <v>94</v>
      </c>
      <c r="C67" s="10" t="s">
        <v>42</v>
      </c>
      <c r="J67" t="s">
        <v>49</v>
      </c>
      <c r="Z67" t="s">
        <v>43</v>
      </c>
      <c r="AA67" t="s">
        <v>44</v>
      </c>
      <c r="AB67" t="s">
        <v>42</v>
      </c>
      <c r="AC67" t="s">
        <v>43</v>
      </c>
      <c r="AD67" t="s">
        <v>43</v>
      </c>
      <c r="AE67" t="s">
        <v>43</v>
      </c>
      <c r="AP67">
        <f t="shared" si="14"/>
        <v>1</v>
      </c>
      <c r="AQ67">
        <f t="shared" si="13"/>
        <v>0</v>
      </c>
    </row>
    <row r="68" spans="1:43" x14ac:dyDescent="0.25">
      <c r="A68" t="s">
        <v>95</v>
      </c>
      <c r="C68" s="10" t="s">
        <v>42</v>
      </c>
      <c r="J68" t="s">
        <v>50</v>
      </c>
      <c r="Z68" t="s">
        <v>43</v>
      </c>
      <c r="AA68" t="s">
        <v>43</v>
      </c>
      <c r="AB68" t="s">
        <v>42</v>
      </c>
      <c r="AC68" t="s">
        <v>43</v>
      </c>
      <c r="AD68" t="s">
        <v>43</v>
      </c>
      <c r="AE68" t="s">
        <v>43</v>
      </c>
      <c r="AP68">
        <f t="shared" si="14"/>
        <v>1</v>
      </c>
      <c r="AQ68">
        <f t="shared" si="13"/>
        <v>0</v>
      </c>
    </row>
    <row r="69" spans="1:43" x14ac:dyDescent="0.25">
      <c r="A69" t="s">
        <v>96</v>
      </c>
      <c r="C69" s="10" t="s">
        <v>42</v>
      </c>
      <c r="J69" t="s">
        <v>50</v>
      </c>
      <c r="Z69" t="s">
        <v>43</v>
      </c>
      <c r="AA69" t="s">
        <v>42</v>
      </c>
      <c r="AB69" t="s">
        <v>44</v>
      </c>
      <c r="AC69" t="s">
        <v>42</v>
      </c>
      <c r="AD69" t="s">
        <v>43</v>
      </c>
      <c r="AE69" t="s">
        <v>43</v>
      </c>
      <c r="AP69">
        <f t="shared" si="14"/>
        <v>1</v>
      </c>
      <c r="AQ69">
        <f t="shared" si="13"/>
        <v>1</v>
      </c>
    </row>
    <row r="70" spans="1:43" x14ac:dyDescent="0.25">
      <c r="A70" t="s">
        <v>97</v>
      </c>
      <c r="C70" s="10" t="s">
        <v>43</v>
      </c>
      <c r="J70" t="s">
        <v>50</v>
      </c>
      <c r="Z70" t="s">
        <v>43</v>
      </c>
      <c r="AA70" t="s">
        <v>43</v>
      </c>
      <c r="AB70" t="s">
        <v>43</v>
      </c>
      <c r="AC70" t="s">
        <v>43</v>
      </c>
      <c r="AD70" t="s">
        <v>42</v>
      </c>
      <c r="AE70" t="s">
        <v>42</v>
      </c>
      <c r="AP70">
        <f t="shared" si="14"/>
        <v>3</v>
      </c>
      <c r="AQ70">
        <f t="shared" si="13"/>
        <v>1</v>
      </c>
    </row>
    <row r="71" spans="1:43" x14ac:dyDescent="0.25">
      <c r="A71" t="s">
        <v>98</v>
      </c>
      <c r="C71" s="10" t="s">
        <v>43</v>
      </c>
      <c r="J71" t="s">
        <v>50</v>
      </c>
      <c r="Z71" t="s">
        <v>43</v>
      </c>
      <c r="AA71" t="s">
        <v>43</v>
      </c>
      <c r="AB71" t="s">
        <v>43</v>
      </c>
      <c r="AC71" t="s">
        <v>43</v>
      </c>
      <c r="AD71" t="s">
        <v>43</v>
      </c>
      <c r="AE71" t="s">
        <v>42</v>
      </c>
      <c r="AP71">
        <f t="shared" si="14"/>
        <v>3</v>
      </c>
      <c r="AQ71">
        <f t="shared" si="13"/>
        <v>2</v>
      </c>
    </row>
    <row r="72" spans="1:43" x14ac:dyDescent="0.25">
      <c r="A72" t="s">
        <v>99</v>
      </c>
      <c r="C72" s="10" t="s">
        <v>42</v>
      </c>
      <c r="J72" t="s">
        <v>50</v>
      </c>
      <c r="Z72" t="s">
        <v>44</v>
      </c>
      <c r="AA72" t="s">
        <v>44</v>
      </c>
      <c r="AB72" t="s">
        <v>44</v>
      </c>
      <c r="AC72" t="s">
        <v>43</v>
      </c>
      <c r="AD72" t="s">
        <v>43</v>
      </c>
      <c r="AE72" t="s">
        <v>42</v>
      </c>
      <c r="AP72">
        <f t="shared" si="14"/>
        <v>0</v>
      </c>
      <c r="AQ72">
        <f t="shared" si="13"/>
        <v>1</v>
      </c>
    </row>
    <row r="73" spans="1:43" x14ac:dyDescent="0.25">
      <c r="A73" t="s">
        <v>100</v>
      </c>
      <c r="C73" s="10" t="s">
        <v>42</v>
      </c>
      <c r="J73" t="s">
        <v>50</v>
      </c>
      <c r="Z73" t="s">
        <v>42</v>
      </c>
      <c r="AA73" t="s">
        <v>43</v>
      </c>
      <c r="AB73" t="s">
        <v>43</v>
      </c>
      <c r="AC73" t="s">
        <v>43</v>
      </c>
      <c r="AD73" t="s">
        <v>43</v>
      </c>
      <c r="AE73" t="s">
        <v>43</v>
      </c>
      <c r="AP73">
        <f t="shared" si="14"/>
        <v>1</v>
      </c>
      <c r="AQ73">
        <f t="shared" si="13"/>
        <v>0</v>
      </c>
    </row>
    <row r="74" spans="1:43" x14ac:dyDescent="0.25">
      <c r="A74" t="s">
        <v>101</v>
      </c>
      <c r="C74" s="10" t="s">
        <v>42</v>
      </c>
      <c r="J74" t="s">
        <v>50</v>
      </c>
      <c r="Z74" t="s">
        <v>43</v>
      </c>
      <c r="AA74" t="s">
        <v>42</v>
      </c>
      <c r="AB74" t="s">
        <v>44</v>
      </c>
      <c r="AC74" t="s">
        <v>44</v>
      </c>
      <c r="AD74" t="s">
        <v>42</v>
      </c>
      <c r="AE74" t="s">
        <v>43</v>
      </c>
      <c r="AP74">
        <f t="shared" si="14"/>
        <v>1</v>
      </c>
      <c r="AQ74">
        <f t="shared" si="13"/>
        <v>1</v>
      </c>
    </row>
    <row r="75" spans="1:43" x14ac:dyDescent="0.25">
      <c r="A75" t="s">
        <v>102</v>
      </c>
      <c r="C75" s="10" t="s">
        <v>42</v>
      </c>
      <c r="J75" t="s">
        <v>50</v>
      </c>
      <c r="Z75" t="s">
        <v>43</v>
      </c>
      <c r="AA75" t="s">
        <v>43</v>
      </c>
      <c r="AB75" t="s">
        <v>42</v>
      </c>
      <c r="AC75" t="s">
        <v>43</v>
      </c>
      <c r="AD75" t="s">
        <v>42</v>
      </c>
      <c r="AE75" t="s">
        <v>42</v>
      </c>
      <c r="AP75">
        <f t="shared" si="14"/>
        <v>1</v>
      </c>
      <c r="AQ75">
        <f t="shared" si="13"/>
        <v>2</v>
      </c>
    </row>
    <row r="76" spans="1:43" x14ac:dyDescent="0.25">
      <c r="A76" t="s">
        <v>103</v>
      </c>
      <c r="C76" s="10" t="s">
        <v>43</v>
      </c>
      <c r="J76" t="s">
        <v>49</v>
      </c>
      <c r="Z76" t="s">
        <v>43</v>
      </c>
      <c r="AA76" t="s">
        <v>43</v>
      </c>
      <c r="AB76" t="s">
        <v>42</v>
      </c>
      <c r="AC76" t="s">
        <v>42</v>
      </c>
      <c r="AD76" t="s">
        <v>43</v>
      </c>
      <c r="AE76" t="s">
        <v>42</v>
      </c>
      <c r="AP76">
        <f t="shared" si="14"/>
        <v>2</v>
      </c>
      <c r="AQ76">
        <f t="shared" si="13"/>
        <v>1</v>
      </c>
    </row>
    <row r="77" spans="1:43" x14ac:dyDescent="0.25">
      <c r="A77" t="s">
        <v>104</v>
      </c>
      <c r="C77" s="10" t="s">
        <v>43</v>
      </c>
      <c r="J77" t="s">
        <v>49</v>
      </c>
      <c r="Z77" t="s">
        <v>43</v>
      </c>
      <c r="AA77" t="s">
        <v>42</v>
      </c>
      <c r="AB77" t="s">
        <v>42</v>
      </c>
      <c r="AC77" t="s">
        <v>43</v>
      </c>
      <c r="AD77" t="s">
        <v>42</v>
      </c>
      <c r="AE77" t="s">
        <v>43</v>
      </c>
      <c r="AP77">
        <f t="shared" si="14"/>
        <v>1</v>
      </c>
      <c r="AQ77">
        <f t="shared" si="13"/>
        <v>2</v>
      </c>
    </row>
    <row r="78" spans="1:43" x14ac:dyDescent="0.25">
      <c r="A78" t="s">
        <v>105</v>
      </c>
      <c r="C78" s="10" t="s">
        <v>43</v>
      </c>
      <c r="J78" t="s">
        <v>50</v>
      </c>
      <c r="Z78" t="s">
        <v>43</v>
      </c>
      <c r="AA78" t="s">
        <v>43</v>
      </c>
      <c r="AB78" t="s">
        <v>43</v>
      </c>
      <c r="AC78" t="s">
        <v>42</v>
      </c>
      <c r="AD78" t="s">
        <v>42</v>
      </c>
      <c r="AE78" t="s">
        <v>42</v>
      </c>
      <c r="AP78">
        <f t="shared" si="14"/>
        <v>3</v>
      </c>
      <c r="AQ78">
        <f t="shared" si="13"/>
        <v>0</v>
      </c>
    </row>
    <row r="79" spans="1:43" x14ac:dyDescent="0.25">
      <c r="A79" t="s">
        <v>106</v>
      </c>
      <c r="C79" s="10" t="s">
        <v>43</v>
      </c>
      <c r="J79" t="s">
        <v>50</v>
      </c>
      <c r="Z79" t="s">
        <v>42</v>
      </c>
      <c r="AA79" t="s">
        <v>43</v>
      </c>
      <c r="AB79" t="s">
        <v>43</v>
      </c>
      <c r="AC79" t="s">
        <v>43</v>
      </c>
      <c r="AD79" t="s">
        <v>42</v>
      </c>
      <c r="AE79" t="s">
        <v>42</v>
      </c>
      <c r="AP79">
        <f t="shared" si="14"/>
        <v>2</v>
      </c>
      <c r="AQ79">
        <f t="shared" si="13"/>
        <v>1</v>
      </c>
    </row>
    <row r="80" spans="1:43" x14ac:dyDescent="0.25">
      <c r="A80" t="s">
        <v>107</v>
      </c>
      <c r="C80" s="10" t="s">
        <v>42</v>
      </c>
      <c r="J80" t="s">
        <v>50</v>
      </c>
      <c r="Z80" t="s">
        <v>42</v>
      </c>
      <c r="AA80" t="s">
        <v>42</v>
      </c>
      <c r="AB80" t="s">
        <v>43</v>
      </c>
      <c r="AC80" t="s">
        <v>43</v>
      </c>
      <c r="AD80" t="s">
        <v>43</v>
      </c>
      <c r="AE80" t="s">
        <v>42</v>
      </c>
      <c r="AP80">
        <f t="shared" si="14"/>
        <v>2</v>
      </c>
      <c r="AQ80">
        <f t="shared" si="13"/>
        <v>1</v>
      </c>
    </row>
    <row r="81" spans="1:43" x14ac:dyDescent="0.25">
      <c r="A81" t="s">
        <v>108</v>
      </c>
      <c r="C81" s="10" t="s">
        <v>42</v>
      </c>
      <c r="J81" t="s">
        <v>50</v>
      </c>
      <c r="Z81" t="s">
        <v>43</v>
      </c>
      <c r="AA81" t="s">
        <v>43</v>
      </c>
      <c r="AB81" t="s">
        <v>42</v>
      </c>
      <c r="AC81" t="s">
        <v>42</v>
      </c>
      <c r="AD81" t="s">
        <v>42</v>
      </c>
      <c r="AE81" t="s">
        <v>42</v>
      </c>
      <c r="AP81">
        <f t="shared" si="14"/>
        <v>1</v>
      </c>
      <c r="AQ81">
        <f t="shared" si="13"/>
        <v>3</v>
      </c>
    </row>
    <row r="82" spans="1:43" x14ac:dyDescent="0.25">
      <c r="A82" t="s">
        <v>109</v>
      </c>
      <c r="C82" s="10" t="s">
        <v>43</v>
      </c>
      <c r="J82" t="s">
        <v>49</v>
      </c>
      <c r="Z82" t="s">
        <v>43</v>
      </c>
      <c r="AA82" t="s">
        <v>43</v>
      </c>
      <c r="AB82" t="s">
        <v>43</v>
      </c>
      <c r="AC82" t="s">
        <v>43</v>
      </c>
      <c r="AD82" t="s">
        <v>42</v>
      </c>
      <c r="AE82" t="s">
        <v>42</v>
      </c>
      <c r="AP82">
        <f t="shared" si="14"/>
        <v>3</v>
      </c>
      <c r="AQ82">
        <f t="shared" si="13"/>
        <v>1</v>
      </c>
    </row>
    <row r="83" spans="1:43" x14ac:dyDescent="0.25">
      <c r="A83" t="s">
        <v>110</v>
      </c>
      <c r="C83" s="10" t="s">
        <v>43</v>
      </c>
      <c r="J83" t="s">
        <v>49</v>
      </c>
      <c r="Z83" t="s">
        <v>42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P83">
        <f t="shared" si="14"/>
        <v>0</v>
      </c>
      <c r="AQ83">
        <f t="shared" si="13"/>
        <v>0</v>
      </c>
    </row>
    <row r="84" spans="1:43" x14ac:dyDescent="0.25">
      <c r="A84" t="s">
        <v>111</v>
      </c>
      <c r="C84" s="10" t="s">
        <v>43</v>
      </c>
      <c r="J84" t="s">
        <v>50</v>
      </c>
      <c r="Z84" t="s">
        <v>43</v>
      </c>
      <c r="AA84" t="s">
        <v>42</v>
      </c>
      <c r="AB84" t="s">
        <v>42</v>
      </c>
      <c r="AC84" t="s">
        <v>43</v>
      </c>
      <c r="AD84" t="s">
        <v>42</v>
      </c>
      <c r="AE84" t="s">
        <v>42</v>
      </c>
      <c r="AP84">
        <f t="shared" si="14"/>
        <v>1</v>
      </c>
    </row>
    <row r="85" spans="1:43" x14ac:dyDescent="0.25">
      <c r="A85" t="s">
        <v>112</v>
      </c>
      <c r="C85" s="10" t="s">
        <v>43</v>
      </c>
      <c r="J85" t="s">
        <v>50</v>
      </c>
      <c r="Z85" t="s">
        <v>43</v>
      </c>
      <c r="AA85" t="s">
        <v>42</v>
      </c>
      <c r="AB85" t="s">
        <v>43</v>
      </c>
      <c r="AC85" t="s">
        <v>43</v>
      </c>
      <c r="AD85" t="s">
        <v>42</v>
      </c>
      <c r="AE85" t="s">
        <v>43</v>
      </c>
      <c r="AP85">
        <f t="shared" si="14"/>
        <v>2</v>
      </c>
    </row>
    <row r="86" spans="1:43" x14ac:dyDescent="0.25">
      <c r="A86" t="s">
        <v>113</v>
      </c>
      <c r="C86" s="10" t="s">
        <v>42</v>
      </c>
      <c r="J86" t="s">
        <v>50</v>
      </c>
      <c r="Z86" t="s">
        <v>42</v>
      </c>
      <c r="AA86" t="s">
        <v>42</v>
      </c>
      <c r="AB86" t="s">
        <v>43</v>
      </c>
      <c r="AC86" t="s">
        <v>42</v>
      </c>
      <c r="AD86" t="s">
        <v>42</v>
      </c>
      <c r="AE86" t="s">
        <v>43</v>
      </c>
      <c r="AP86">
        <f t="shared" si="14"/>
        <v>2</v>
      </c>
    </row>
    <row r="87" spans="1:43" x14ac:dyDescent="0.25">
      <c r="A87" t="s">
        <v>114</v>
      </c>
      <c r="C87" s="10" t="s">
        <v>42</v>
      </c>
      <c r="J87" t="s">
        <v>50</v>
      </c>
      <c r="Z87" t="s">
        <v>42</v>
      </c>
      <c r="AA87" t="s">
        <v>42</v>
      </c>
      <c r="AB87" t="s">
        <v>42</v>
      </c>
      <c r="AC87" t="s">
        <v>43</v>
      </c>
      <c r="AD87" t="s">
        <v>43</v>
      </c>
      <c r="AE87" t="s">
        <v>43</v>
      </c>
      <c r="AP87">
        <f t="shared" si="14"/>
        <v>3</v>
      </c>
    </row>
    <row r="88" spans="1:43" x14ac:dyDescent="0.25">
      <c r="A88" t="s">
        <v>115</v>
      </c>
      <c r="C88" s="10" t="s">
        <v>42</v>
      </c>
      <c r="J88" t="s">
        <v>50</v>
      </c>
      <c r="Z88" t="s">
        <v>43</v>
      </c>
      <c r="AA88" t="s">
        <v>42</v>
      </c>
      <c r="AB88" t="s">
        <v>43</v>
      </c>
      <c r="AC88" t="s">
        <v>42</v>
      </c>
      <c r="AD88" t="s">
        <v>43</v>
      </c>
      <c r="AE88" t="s">
        <v>42</v>
      </c>
      <c r="AP88">
        <f t="shared" si="14"/>
        <v>1</v>
      </c>
    </row>
    <row r="89" spans="1:43" x14ac:dyDescent="0.25">
      <c r="A89" t="s">
        <v>116</v>
      </c>
      <c r="C89" s="10" t="s">
        <v>42</v>
      </c>
      <c r="J89" t="s">
        <v>50</v>
      </c>
      <c r="Z89" t="s">
        <v>43</v>
      </c>
      <c r="AA89" t="s">
        <v>43</v>
      </c>
      <c r="AB89" t="s">
        <v>42</v>
      </c>
      <c r="AC89" t="s">
        <v>43</v>
      </c>
      <c r="AD89" t="s">
        <v>42</v>
      </c>
      <c r="AE89" t="s">
        <v>43</v>
      </c>
      <c r="AP89">
        <f t="shared" si="14"/>
        <v>1</v>
      </c>
    </row>
    <row r="90" spans="1:43" x14ac:dyDescent="0.25">
      <c r="A90" t="s">
        <v>117</v>
      </c>
      <c r="C90" s="10" t="s">
        <v>43</v>
      </c>
      <c r="J90" t="s">
        <v>50</v>
      </c>
      <c r="Z90" t="s">
        <v>43</v>
      </c>
      <c r="AA90" t="s">
        <v>42</v>
      </c>
      <c r="AB90" t="s">
        <v>43</v>
      </c>
      <c r="AC90" t="s">
        <v>43</v>
      </c>
      <c r="AD90" t="s">
        <v>42</v>
      </c>
      <c r="AE90" t="s">
        <v>42</v>
      </c>
      <c r="AP90">
        <f t="shared" si="14"/>
        <v>2</v>
      </c>
    </row>
    <row r="91" spans="1:43" x14ac:dyDescent="0.25">
      <c r="A91" t="s">
        <v>118</v>
      </c>
      <c r="C91" s="10" t="s">
        <v>43</v>
      </c>
      <c r="J91" t="s">
        <v>50</v>
      </c>
      <c r="Z91" t="s">
        <v>42</v>
      </c>
      <c r="AA91" t="s">
        <v>42</v>
      </c>
      <c r="AB91" t="s">
        <v>42</v>
      </c>
      <c r="AC91" t="s">
        <v>43</v>
      </c>
      <c r="AD91" t="s">
        <v>43</v>
      </c>
      <c r="AE91" t="s">
        <v>43</v>
      </c>
      <c r="AP91">
        <f t="shared" si="14"/>
        <v>0</v>
      </c>
    </row>
  </sheetData>
  <conditionalFormatting sqref="A1:A1048576">
    <cfRule type="expression" dxfId="10" priority="1">
      <formula>MOD(ROW()-1,2)=1</formula>
    </cfRule>
  </conditionalFormatting>
  <conditionalFormatting sqref="C1:C1048576">
    <cfRule type="expression" dxfId="9" priority="8">
      <formula>MOD(ROW()-1,2)=1</formula>
    </cfRule>
    <cfRule type="expression" dxfId="8" priority="9">
      <formula>" =MOD(ROW(),2)=0"</formula>
    </cfRule>
  </conditionalFormatting>
  <conditionalFormatting sqref="C2:C31 A2:A31">
    <cfRule type="expression" dxfId="7" priority="10">
      <formula>" =MOD(ROW(),2)=0"</formula>
    </cfRule>
  </conditionalFormatting>
  <conditionalFormatting sqref="J1:J1048576">
    <cfRule type="containsText" dxfId="6" priority="11" operator="containsText" text="Treatment">
      <formula>NOT(ISERROR(SEARCH("Treatment",J1)))</formula>
    </cfRule>
  </conditionalFormatting>
  <conditionalFormatting sqref="K19">
    <cfRule type="containsText" dxfId="5" priority="2" operator="containsText" text="Treatment">
      <formula>NOT(ISERROR(SEARCH("Treatment",K19)))</formula>
    </cfRule>
  </conditionalFormatting>
  <conditionalFormatting sqref="K2:M18 L19:M19 K20:M21">
    <cfRule type="expression" dxfId="4" priority="5">
      <formula>K2=$C2</formula>
    </cfRule>
  </conditionalFormatting>
  <conditionalFormatting sqref="K22:S22">
    <cfRule type="expression" dxfId="3" priority="4">
      <formula>"$K$2 = $D$2"</formula>
    </cfRule>
  </conditionalFormatting>
  <conditionalFormatting sqref="K22:S31">
    <cfRule type="expression" dxfId="2" priority="3">
      <formula>K22=$C22</formula>
    </cfRule>
  </conditionalFormatting>
  <conditionalFormatting sqref="K2:AE2">
    <cfRule type="expression" dxfId="1" priority="6">
      <formula>"$K$2 = $D$2"</formula>
    </cfRule>
  </conditionalFormatting>
  <conditionalFormatting sqref="N2:S21 T2:AE31">
    <cfRule type="expression" dxfId="0" priority="16">
      <formula>N2=$C2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82B-0F8C-4DDE-BC1C-786258AA3FAA}">
  <dimension ref="A1:K21"/>
  <sheetViews>
    <sheetView zoomScale="136" workbookViewId="0">
      <selection activeCell="B29" sqref="B29"/>
    </sheetView>
  </sheetViews>
  <sheetFormatPr defaultRowHeight="15" x14ac:dyDescent="0.25"/>
  <sheetData>
    <row r="1" spans="1:11" x14ac:dyDescent="0.25">
      <c r="C1" s="12" t="s">
        <v>123</v>
      </c>
      <c r="H1" s="12" t="s">
        <v>124</v>
      </c>
    </row>
    <row r="2" spans="1:11" x14ac:dyDescent="0.25">
      <c r="E2" t="s">
        <v>50</v>
      </c>
      <c r="F2" t="s">
        <v>49</v>
      </c>
      <c r="J2" t="s">
        <v>50</v>
      </c>
      <c r="K2" t="s">
        <v>49</v>
      </c>
    </row>
    <row r="3" spans="1:11" x14ac:dyDescent="0.25">
      <c r="A3" t="s">
        <v>41</v>
      </c>
      <c r="D3" t="s">
        <v>51</v>
      </c>
      <c r="E3">
        <f>SUM('Raw data'!AI5:AI6,'Raw data'!AI10,'Raw data'!AI13,'Raw data'!AI17,'Raw data'!AI20:AI23,'Raw data'!AI25:AI26,'Raw data'!AI28:AI31)</f>
        <v>10</v>
      </c>
      <c r="F3">
        <f>SUM('Raw data'!AI2:AI4,'Raw data'!AI7:AI9,'Raw data'!AI11:AI12,'Raw data'!AI14:AI16,'Raw data'!AI18:AI19,'Raw data'!AI24,'Raw data'!AI27)</f>
        <v>16</v>
      </c>
      <c r="I3" t="s">
        <v>51</v>
      </c>
      <c r="J3">
        <f>E3/45</f>
        <v>0.22222222222222221</v>
      </c>
      <c r="K3">
        <f>F3/45</f>
        <v>0.35555555555555557</v>
      </c>
    </row>
    <row r="4" spans="1:11" x14ac:dyDescent="0.25">
      <c r="D4" t="s">
        <v>52</v>
      </c>
      <c r="E4">
        <f>SUM('Raw data'!AJ5:AJ6,'Raw data'!AJ10,'Raw data'!AJ13,'Raw data'!AJ17,'Raw data'!AJ20:AJ23,'Raw data'!AJ25:AJ26,'Raw data'!AJ28:AJ31)</f>
        <v>15</v>
      </c>
      <c r="F4">
        <f>SUM('Raw data'!AJ2:AJ4,'Raw data'!AJ7:AJ9,'Raw data'!AJ11:AJ12,'Raw data'!AJ14:AJ16,'Raw data'!AJ18:AJ19,'Raw data'!AJ24,'Raw data'!AJ27)</f>
        <v>17</v>
      </c>
      <c r="I4" t="s">
        <v>52</v>
      </c>
      <c r="J4">
        <f t="shared" ref="J4:J9" si="0">E4/45</f>
        <v>0.33333333333333331</v>
      </c>
      <c r="K4">
        <f t="shared" ref="K4:K9" si="1">F4/45</f>
        <v>0.37777777777777777</v>
      </c>
    </row>
    <row r="5" spans="1:11" x14ac:dyDescent="0.25">
      <c r="D5" t="s">
        <v>53</v>
      </c>
      <c r="E5">
        <f>SUM('Raw data'!AK5:AK6,'Raw data'!AK10,'Raw data'!AK13,'Raw data'!AK17,'Raw data'!AK20:AK23,'Raw data'!AK25:AK26,'Raw data'!AK28:AK31)</f>
        <v>17</v>
      </c>
      <c r="F5">
        <f>SUM('Raw data'!AK2:AK4,'Raw data'!AK7:AK9,'Raw data'!AK11:AK12,'Raw data'!AK14:AK16,'Raw data'!AK18:AK19,'Raw data'!AK24,'Raw data'!AK27)</f>
        <v>19</v>
      </c>
      <c r="I5" t="s">
        <v>53</v>
      </c>
      <c r="J5">
        <f t="shared" si="0"/>
        <v>0.37777777777777777</v>
      </c>
      <c r="K5">
        <f t="shared" si="1"/>
        <v>0.42222222222222222</v>
      </c>
    </row>
    <row r="6" spans="1:11" x14ac:dyDescent="0.25">
      <c r="D6" t="s">
        <v>54</v>
      </c>
      <c r="E6">
        <f>SUM('Raw data'!AL5:AL6,'Raw data'!AL10,'Raw data'!AL13,'Raw data'!AL17,'Raw data'!AL20:AL23,'Raw data'!AL25:AL26,'Raw data'!AL28:AL31)</f>
        <v>15</v>
      </c>
      <c r="F6">
        <f>SUM('Raw data'!AL2:AL4,'Raw data'!AL7:AL9,'Raw data'!AL11:AL12,'Raw data'!AL14:AL16,'Raw data'!AL18:AL19,'Raw data'!AL24,'Raw data'!AL27)</f>
        <v>24</v>
      </c>
      <c r="I6" t="s">
        <v>54</v>
      </c>
      <c r="J6">
        <f t="shared" si="0"/>
        <v>0.33333333333333331</v>
      </c>
      <c r="K6">
        <f t="shared" si="1"/>
        <v>0.53333333333333333</v>
      </c>
    </row>
    <row r="7" spans="1:11" x14ac:dyDescent="0.25">
      <c r="D7" t="s">
        <v>55</v>
      </c>
      <c r="E7">
        <f>SUM('Raw data'!AM5:AM6,'Raw data'!AM10,'Raw data'!AM13,'Raw data'!AM17,'Raw data'!AM20:AM23,'Raw data'!AM25:AM26,'Raw data'!AM28:AM31)</f>
        <v>20</v>
      </c>
      <c r="F7">
        <f>SUM('Raw data'!AM2:AM4,'Raw data'!AM7:AM9,'Raw data'!AM11:AM12,'Raw data'!AM14:AM16,'Raw data'!AM18:AM19,'Raw data'!AM24,'Raw data'!AM27)</f>
        <v>34</v>
      </c>
      <c r="I7" t="s">
        <v>55</v>
      </c>
      <c r="J7">
        <f t="shared" si="0"/>
        <v>0.44444444444444442</v>
      </c>
      <c r="K7">
        <f t="shared" si="1"/>
        <v>0.75555555555555554</v>
      </c>
    </row>
    <row r="8" spans="1:11" x14ac:dyDescent="0.25">
      <c r="D8" t="s">
        <v>57</v>
      </c>
      <c r="E8">
        <f>SUM('Raw data'!AN5:AN6,'Raw data'!AN10,'Raw data'!AN13,'Raw data'!AN17,'Raw data'!AN20:AN23,'Raw data'!AN25:AN26,'Raw data'!AN28:AN31)</f>
        <v>18</v>
      </c>
      <c r="F8">
        <f>SUM('Raw data'!AN2:AN4,'Raw data'!AN7:AN9,'Raw data'!AN11:AN12,'Raw data'!AN14:AN16,'Raw data'!AN18:AN19,'Raw data'!AN24,'Raw data'!AN27)</f>
        <v>26</v>
      </c>
      <c r="I8" t="s">
        <v>57</v>
      </c>
      <c r="J8">
        <f t="shared" si="0"/>
        <v>0.4</v>
      </c>
      <c r="K8">
        <f t="shared" si="1"/>
        <v>0.57777777777777772</v>
      </c>
    </row>
    <row r="9" spans="1:11" x14ac:dyDescent="0.25">
      <c r="D9" t="s">
        <v>58</v>
      </c>
      <c r="E9">
        <f>SUM('Raw data'!AO5:AO6,'Raw data'!AO10,'Raw data'!AO13,'Raw data'!AO17,'Raw data'!AO20:AO23,'Raw data'!AO25:AO26,'Raw data'!AO28:AO31)</f>
        <v>17</v>
      </c>
      <c r="F9">
        <f>SUM('Raw data'!AO2:AO4,'Raw data'!AO7:AO9,'Raw data'!AO11:AO12,'Raw data'!AO14:AO16,'Raw data'!AO18:AO19,'Raw data'!AO24,'Raw data'!AO27)</f>
        <v>22</v>
      </c>
      <c r="I9" t="s">
        <v>58</v>
      </c>
      <c r="J9">
        <f t="shared" si="0"/>
        <v>0.37777777777777777</v>
      </c>
      <c r="K9">
        <f t="shared" si="1"/>
        <v>0.48888888888888887</v>
      </c>
    </row>
    <row r="10" spans="1:11" x14ac:dyDescent="0.25">
      <c r="D10" t="s">
        <v>120</v>
      </c>
      <c r="I10" t="s">
        <v>120</v>
      </c>
      <c r="J10">
        <v>0.52222222222222225</v>
      </c>
      <c r="K10">
        <v>0.52222222222222225</v>
      </c>
    </row>
    <row r="11" spans="1:11" x14ac:dyDescent="0.25">
      <c r="D11" t="s">
        <v>121</v>
      </c>
      <c r="I11" t="s">
        <v>121</v>
      </c>
      <c r="J11">
        <v>0.3</v>
      </c>
      <c r="K11">
        <v>0.42222222222222222</v>
      </c>
    </row>
    <row r="15" spans="1:11" x14ac:dyDescent="0.25">
      <c r="C15" s="12" t="s">
        <v>122</v>
      </c>
      <c r="H15" s="12" t="s">
        <v>122</v>
      </c>
    </row>
    <row r="16" spans="1:11" x14ac:dyDescent="0.25">
      <c r="E16" t="s">
        <v>50</v>
      </c>
      <c r="F16" t="s">
        <v>49</v>
      </c>
      <c r="J16" t="s">
        <v>50</v>
      </c>
      <c r="K16" t="s">
        <v>49</v>
      </c>
    </row>
    <row r="18" spans="4:11" x14ac:dyDescent="0.25">
      <c r="D18" t="s">
        <v>128</v>
      </c>
      <c r="I18" t="s">
        <v>127</v>
      </c>
      <c r="J18">
        <f>E18/90</f>
        <v>0</v>
      </c>
      <c r="K18">
        <f>F18/90</f>
        <v>0</v>
      </c>
    </row>
    <row r="19" spans="4:11" x14ac:dyDescent="0.25">
      <c r="D19" t="s">
        <v>129</v>
      </c>
      <c r="I19" t="s">
        <v>121</v>
      </c>
      <c r="J19">
        <f>E19/90</f>
        <v>0</v>
      </c>
      <c r="K19">
        <f>F19/90</f>
        <v>0</v>
      </c>
    </row>
    <row r="20" spans="4:11" x14ac:dyDescent="0.25">
      <c r="D20" t="s">
        <v>131</v>
      </c>
    </row>
    <row r="21" spans="4:11" x14ac:dyDescent="0.25">
      <c r="D21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DDE65-AC44-427C-9973-86F0BF9FF9FA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56</v>
      </c>
    </row>
    <row r="2" spans="1:1" x14ac:dyDescent="0.25">
      <c r="A2" t="s">
        <v>125</v>
      </c>
    </row>
    <row r="3" spans="1:1" x14ac:dyDescent="0.25">
      <c r="A3" t="s">
        <v>119</v>
      </c>
    </row>
    <row r="4" spans="1:1" x14ac:dyDescent="0.25">
      <c r="A4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98D0-623A-40C9-A19F-A9AC9B41BAE1}">
  <dimension ref="A3:C36"/>
  <sheetViews>
    <sheetView workbookViewId="0">
      <selection activeCell="C7" sqref="C7:C36"/>
    </sheetView>
  </sheetViews>
  <sheetFormatPr defaultRowHeight="15" x14ac:dyDescent="0.25"/>
  <sheetData>
    <row r="3" spans="1:3" x14ac:dyDescent="0.25">
      <c r="A3" t="s">
        <v>47</v>
      </c>
    </row>
    <row r="4" spans="1:3" x14ac:dyDescent="0.25">
      <c r="A4" t="s">
        <v>48</v>
      </c>
    </row>
    <row r="7" spans="1:3" x14ac:dyDescent="0.25">
      <c r="A7" s="5">
        <v>1</v>
      </c>
      <c r="B7" s="6" t="s">
        <v>45</v>
      </c>
      <c r="C7" t="str">
        <f>IF(B7 = "A", "Control", "Treatment")</f>
        <v>Treatment</v>
      </c>
    </row>
    <row r="8" spans="1:3" x14ac:dyDescent="0.25">
      <c r="A8" s="7">
        <v>2</v>
      </c>
      <c r="B8" s="8" t="s">
        <v>45</v>
      </c>
      <c r="C8" t="str">
        <f t="shared" ref="C8:C36" si="0">IF(B8 = "A", "Control", "Treatment")</f>
        <v>Treatment</v>
      </c>
    </row>
    <row r="9" spans="1:3" x14ac:dyDescent="0.25">
      <c r="A9" s="5">
        <v>3</v>
      </c>
      <c r="B9" s="6" t="s">
        <v>45</v>
      </c>
      <c r="C9" t="str">
        <f t="shared" si="0"/>
        <v>Treatment</v>
      </c>
    </row>
    <row r="10" spans="1:3" x14ac:dyDescent="0.25">
      <c r="A10" s="7">
        <v>4</v>
      </c>
      <c r="B10" s="8" t="s">
        <v>46</v>
      </c>
      <c r="C10" t="str">
        <f t="shared" si="0"/>
        <v>Control</v>
      </c>
    </row>
    <row r="11" spans="1:3" x14ac:dyDescent="0.25">
      <c r="A11" s="5">
        <v>5</v>
      </c>
      <c r="B11" s="6" t="s">
        <v>46</v>
      </c>
      <c r="C11" t="str">
        <f t="shared" si="0"/>
        <v>Control</v>
      </c>
    </row>
    <row r="12" spans="1:3" x14ac:dyDescent="0.25">
      <c r="A12" s="7">
        <v>6</v>
      </c>
      <c r="B12" s="8" t="s">
        <v>45</v>
      </c>
      <c r="C12" t="str">
        <f t="shared" si="0"/>
        <v>Treatment</v>
      </c>
    </row>
    <row r="13" spans="1:3" x14ac:dyDescent="0.25">
      <c r="A13" s="5">
        <v>7</v>
      </c>
      <c r="B13" s="6" t="s">
        <v>45</v>
      </c>
      <c r="C13" t="str">
        <f t="shared" si="0"/>
        <v>Treatment</v>
      </c>
    </row>
    <row r="14" spans="1:3" x14ac:dyDescent="0.25">
      <c r="A14" s="7">
        <v>8</v>
      </c>
      <c r="B14" s="8" t="s">
        <v>45</v>
      </c>
      <c r="C14" t="str">
        <f t="shared" si="0"/>
        <v>Treatment</v>
      </c>
    </row>
    <row r="15" spans="1:3" x14ac:dyDescent="0.25">
      <c r="A15" s="5">
        <v>9</v>
      </c>
      <c r="B15" s="6" t="s">
        <v>46</v>
      </c>
      <c r="C15" t="str">
        <f t="shared" si="0"/>
        <v>Control</v>
      </c>
    </row>
    <row r="16" spans="1:3" x14ac:dyDescent="0.25">
      <c r="A16" s="7">
        <v>10</v>
      </c>
      <c r="B16" s="8" t="s">
        <v>45</v>
      </c>
      <c r="C16" t="str">
        <f t="shared" si="0"/>
        <v>Treatment</v>
      </c>
    </row>
    <row r="17" spans="1:3" x14ac:dyDescent="0.25">
      <c r="A17" s="5">
        <v>11</v>
      </c>
      <c r="B17" s="6" t="s">
        <v>45</v>
      </c>
      <c r="C17" t="str">
        <f t="shared" si="0"/>
        <v>Treatment</v>
      </c>
    </row>
    <row r="18" spans="1:3" x14ac:dyDescent="0.25">
      <c r="A18" s="7">
        <v>12</v>
      </c>
      <c r="B18" s="8" t="s">
        <v>46</v>
      </c>
      <c r="C18" t="str">
        <f t="shared" si="0"/>
        <v>Control</v>
      </c>
    </row>
    <row r="19" spans="1:3" x14ac:dyDescent="0.25">
      <c r="A19" s="5">
        <v>13</v>
      </c>
      <c r="B19" s="6" t="s">
        <v>45</v>
      </c>
      <c r="C19" t="str">
        <f t="shared" si="0"/>
        <v>Treatment</v>
      </c>
    </row>
    <row r="20" spans="1:3" x14ac:dyDescent="0.25">
      <c r="A20" s="7">
        <v>14</v>
      </c>
      <c r="B20" s="8" t="s">
        <v>45</v>
      </c>
      <c r="C20" t="str">
        <f t="shared" si="0"/>
        <v>Treatment</v>
      </c>
    </row>
    <row r="21" spans="1:3" x14ac:dyDescent="0.25">
      <c r="A21" s="5">
        <v>15</v>
      </c>
      <c r="B21" s="6" t="s">
        <v>45</v>
      </c>
      <c r="C21" t="str">
        <f t="shared" si="0"/>
        <v>Treatment</v>
      </c>
    </row>
    <row r="22" spans="1:3" x14ac:dyDescent="0.25">
      <c r="A22" s="7">
        <v>16</v>
      </c>
      <c r="B22" s="8" t="s">
        <v>46</v>
      </c>
      <c r="C22" t="str">
        <f t="shared" si="0"/>
        <v>Control</v>
      </c>
    </row>
    <row r="23" spans="1:3" x14ac:dyDescent="0.25">
      <c r="A23" s="5">
        <v>17</v>
      </c>
      <c r="B23" s="6" t="s">
        <v>45</v>
      </c>
      <c r="C23" t="str">
        <f t="shared" si="0"/>
        <v>Treatment</v>
      </c>
    </row>
    <row r="24" spans="1:3" x14ac:dyDescent="0.25">
      <c r="A24" s="7">
        <v>18</v>
      </c>
      <c r="B24" s="8" t="s">
        <v>45</v>
      </c>
      <c r="C24" t="str">
        <f t="shared" si="0"/>
        <v>Treatment</v>
      </c>
    </row>
    <row r="25" spans="1:3" x14ac:dyDescent="0.25">
      <c r="A25" s="5">
        <v>19</v>
      </c>
      <c r="B25" s="6" t="s">
        <v>46</v>
      </c>
      <c r="C25" t="str">
        <f t="shared" si="0"/>
        <v>Control</v>
      </c>
    </row>
    <row r="26" spans="1:3" x14ac:dyDescent="0.25">
      <c r="A26" s="7">
        <v>20</v>
      </c>
      <c r="B26" s="8" t="s">
        <v>46</v>
      </c>
      <c r="C26" t="str">
        <f t="shared" si="0"/>
        <v>Control</v>
      </c>
    </row>
    <row r="27" spans="1:3" x14ac:dyDescent="0.25">
      <c r="A27" s="5">
        <v>21</v>
      </c>
      <c r="B27" s="6" t="s">
        <v>46</v>
      </c>
      <c r="C27" t="str">
        <f t="shared" si="0"/>
        <v>Control</v>
      </c>
    </row>
    <row r="28" spans="1:3" x14ac:dyDescent="0.25">
      <c r="A28" s="7">
        <v>22</v>
      </c>
      <c r="B28" s="8" t="s">
        <v>46</v>
      </c>
      <c r="C28" t="str">
        <f t="shared" si="0"/>
        <v>Control</v>
      </c>
    </row>
    <row r="29" spans="1:3" x14ac:dyDescent="0.25">
      <c r="A29" s="5">
        <v>23</v>
      </c>
      <c r="B29" s="6" t="s">
        <v>45</v>
      </c>
      <c r="C29" t="str">
        <f t="shared" si="0"/>
        <v>Treatment</v>
      </c>
    </row>
    <row r="30" spans="1:3" x14ac:dyDescent="0.25">
      <c r="A30" s="7">
        <v>24</v>
      </c>
      <c r="B30" s="8" t="s">
        <v>46</v>
      </c>
      <c r="C30" t="str">
        <f t="shared" si="0"/>
        <v>Control</v>
      </c>
    </row>
    <row r="31" spans="1:3" x14ac:dyDescent="0.25">
      <c r="A31" s="5">
        <v>25</v>
      </c>
      <c r="B31" s="6" t="s">
        <v>46</v>
      </c>
      <c r="C31" t="str">
        <f t="shared" si="0"/>
        <v>Control</v>
      </c>
    </row>
    <row r="32" spans="1:3" x14ac:dyDescent="0.25">
      <c r="A32" s="7">
        <v>26</v>
      </c>
      <c r="B32" s="8" t="s">
        <v>45</v>
      </c>
      <c r="C32" t="str">
        <f t="shared" si="0"/>
        <v>Treatment</v>
      </c>
    </row>
    <row r="33" spans="1:3" x14ac:dyDescent="0.25">
      <c r="A33" s="5">
        <v>27</v>
      </c>
      <c r="B33" s="6" t="s">
        <v>46</v>
      </c>
      <c r="C33" t="str">
        <f t="shared" si="0"/>
        <v>Control</v>
      </c>
    </row>
    <row r="34" spans="1:3" x14ac:dyDescent="0.25">
      <c r="A34" s="7">
        <v>28</v>
      </c>
      <c r="B34" s="8" t="s">
        <v>46</v>
      </c>
      <c r="C34" t="str">
        <f t="shared" si="0"/>
        <v>Control</v>
      </c>
    </row>
    <row r="35" spans="1:3" x14ac:dyDescent="0.25">
      <c r="A35" s="5">
        <v>29</v>
      </c>
      <c r="B35" s="6" t="s">
        <v>46</v>
      </c>
      <c r="C35" t="str">
        <f t="shared" si="0"/>
        <v>Control</v>
      </c>
    </row>
    <row r="36" spans="1:3" x14ac:dyDescent="0.25">
      <c r="A36" s="7">
        <v>30</v>
      </c>
      <c r="B36" s="8" t="s">
        <v>46</v>
      </c>
      <c r="C36" t="str">
        <f t="shared" si="0"/>
        <v>Control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quick analysis</vt:lpstr>
      <vt:lpstr>Notes</vt:lpstr>
      <vt:lpstr>Grapghpad randm.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Forde</dc:creator>
  <cp:lastModifiedBy>Francis Forde</cp:lastModifiedBy>
  <dcterms:created xsi:type="dcterms:W3CDTF">2025-02-02T19:30:48Z</dcterms:created>
  <dcterms:modified xsi:type="dcterms:W3CDTF">2025-03-20T21:16:56Z</dcterms:modified>
</cp:coreProperties>
</file>