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Summary" sheetId="2" r:id="rId5"/>
    <sheet state="visible" name="Graph" sheetId="3" r:id="rId6"/>
    <sheet state="visible" name="Data_n10" sheetId="4" r:id="rId7"/>
    <sheet state="visible" name="Data_n50" sheetId="5" r:id="rId8"/>
    <sheet state="visible" name="Data_n100" sheetId="6" r:id="rId9"/>
    <sheet state="visible" name="Data_n500" sheetId="7" r:id="rId10"/>
    <sheet state="visible" name="Data_n1000" sheetId="8" r:id="rId11"/>
    <sheet state="visible" name="Data_n5000" sheetId="9" r:id="rId12"/>
  </sheets>
  <definedNames/>
  <calcPr/>
  <extLst>
    <ext uri="GoogleSheetsCustomDataVersion2">
      <go:sheetsCustomData xmlns:go="http://customooxmlschemas.google.com/" r:id="rId13" roundtripDataChecksum="PX3gkwPg45abqAS/MM6keVqrsIEA+WFQsLt39u8+/y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ID#AAABMTvVq-Q
    (2024-04-19 22:11:08)
Don't touch last 4 columns from data, we ignore those results as we are not analyzing them.
Also ignore number of samples as we don't need that for our central limit theorum.</t>
      </text>
    </comment>
  </commentList>
  <extLst>
    <ext uri="GoogleSheetsCustomDataVersion2">
      <go:sheetsCustomData xmlns:go="http://customooxmlschemas.google.com/" r:id="rId1" roundtripDataSignature="AMtx7miDmw8ekLc0QvECQc58AHWD7KMsAQ=="/>
    </ext>
  </extLst>
</comments>
</file>

<file path=xl/sharedStrings.xml><?xml version="1.0" encoding="utf-8"?>
<sst xmlns="http://schemas.openxmlformats.org/spreadsheetml/2006/main" count="791" uniqueCount="44">
  <si>
    <t>5 runs combined</t>
  </si>
  <si>
    <t>95 % confidence interval</t>
  </si>
  <si>
    <t>Label</t>
  </si>
  <si>
    <t>Average</t>
  </si>
  <si>
    <t>Min</t>
  </si>
  <si>
    <t>Max</t>
  </si>
  <si>
    <t>Std. Dev.</t>
  </si>
  <si>
    <t>Error %</t>
  </si>
  <si>
    <t>t-score (df=4)</t>
  </si>
  <si>
    <t>Lower Bound</t>
  </si>
  <si>
    <t>Upper Bound</t>
  </si>
  <si>
    <t>10 users</t>
  </si>
  <si>
    <t>Home</t>
  </si>
  <si>
    <t>Login</t>
  </si>
  <si>
    <t>List Products</t>
  </si>
  <si>
    <t>Look at Product</t>
  </si>
  <si>
    <t>Add Product to Cart</t>
  </si>
  <si>
    <t>List Products with different page</t>
  </si>
  <si>
    <t xml:space="preserve"> </t>
  </si>
  <si>
    <t>Add Product 2 to Cart</t>
  </si>
  <si>
    <t>Logout</t>
  </si>
  <si>
    <t>TOTAL</t>
  </si>
  <si>
    <t>50 users</t>
  </si>
  <si>
    <t>100 users</t>
  </si>
  <si>
    <t>500 users</t>
  </si>
  <si>
    <t>1000 users</t>
  </si>
  <si>
    <t>5000 users</t>
  </si>
  <si>
    <t>95% confidence interval Average Response Time (ms)</t>
  </si>
  <si>
    <t>Min and Max Average Response Time (ms)</t>
  </si>
  <si>
    <t>Number of users</t>
  </si>
  <si>
    <t>lower bound</t>
  </si>
  <si>
    <t>upper bound</t>
  </si>
  <si>
    <t>min</t>
  </si>
  <si>
    <t>max</t>
  </si>
  <si>
    <t>Run 1</t>
  </si>
  <si>
    <t># Samples</t>
  </si>
  <si>
    <t>Throughput</t>
  </si>
  <si>
    <t>Received KB/sec</t>
  </si>
  <si>
    <t>Sent KB/sec</t>
  </si>
  <si>
    <t>Avg. Bytes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</si>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</sst>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1F1F1F"/>
      <name val="Arial"/>
    </font>
    <font>
      <sz val="9.0"/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color theme="1"/>
      <name val="Arial"/>
    </font>
    <font>
      <sz val="9.0"/>
      <color rgb="FF000000"/>
      <name val="&quot;Google Sans Mono&quot;"/>
    </font>
    <font>
      <sz val="10.0"/>
      <color theme="1"/>
      <name val="Arial"/>
      <scheme val="minor"/>
    </font>
    <font>
      <color theme="1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7" numFmtId="0" xfId="0" applyFont="1"/>
    <xf borderId="0" fillId="2" fontId="7" numFmtId="164" xfId="0" applyFont="1" applyNumberFormat="1"/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8" numFmtId="0" xfId="0" applyFont="1"/>
    <xf borderId="0" fillId="0" fontId="4" numFmtId="0" xfId="0" applyFon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0" xfId="0" applyAlignment="1" applyFont="1" applyNumberFormat="1">
      <alignment horizontal="right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10" xfId="0" applyAlignment="1" applyFont="1" applyNumberFormat="1">
      <alignment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(ms) of each request type vs number of users 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Graph!$B$2:$G$2</c:f>
              <c:numCache/>
            </c:numRef>
          </c:val>
          <c:smooth val="0"/>
        </c:ser>
        <c:ser>
          <c:idx val="1"/>
          <c:order val="1"/>
          <c:tx>
            <c:strRef>
              <c:f>Graph!$A$3</c:f>
            </c:strRef>
          </c:tx>
          <c:spPr>
            <a:ln cmpd="sng">
              <a:solidFill>
                <a:srgbClr val="B4A7D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Graph!$B$3:$G$3</c:f>
              <c:numCache/>
            </c:numRef>
          </c:val>
          <c:smooth val="0"/>
        </c:ser>
        <c:ser>
          <c:idx val="2"/>
          <c:order val="2"/>
          <c:tx>
            <c:strRef>
              <c:f>Graph!$A$4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Graph!$B$4:$G$4</c:f>
              <c:numCache/>
            </c:numRef>
          </c:val>
          <c:smooth val="0"/>
        </c:ser>
        <c:ser>
          <c:idx val="3"/>
          <c:order val="3"/>
          <c:tx>
            <c:strRef>
              <c:f>Graph!$A$5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Graph!$B$5:$G$5</c:f>
              <c:numCache/>
            </c:numRef>
          </c:val>
          <c:smooth val="0"/>
        </c:ser>
        <c:ser>
          <c:idx val="4"/>
          <c:order val="4"/>
          <c:tx>
            <c:strRef>
              <c:f>Graph!$A$6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Graph!$B$6:$G$6</c:f>
              <c:numCache/>
            </c:numRef>
          </c:val>
          <c:smooth val="0"/>
        </c:ser>
        <c:ser>
          <c:idx val="5"/>
          <c:order val="5"/>
          <c:tx>
            <c:strRef>
              <c:f>Graph!$A$7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Graph!$B$7:$G$7</c:f>
              <c:numCache/>
            </c:numRef>
          </c:val>
          <c:smooth val="0"/>
        </c:ser>
        <c:ser>
          <c:idx val="6"/>
          <c:order val="6"/>
          <c:tx>
            <c:strRef>
              <c:f>Graph!$A$8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Graph!$B$8:$G$8</c:f>
              <c:numCache/>
            </c:numRef>
          </c:val>
          <c:smooth val="0"/>
        </c:ser>
        <c:ser>
          <c:idx val="7"/>
          <c:order val="7"/>
          <c:tx>
            <c:strRef>
              <c:f>Graph!$A$9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Graph!$B$1:$G$1</c:f>
            </c:strRef>
          </c:cat>
          <c:val>
            <c:numRef>
              <c:f>Graph!$B$9:$G$9</c:f>
              <c:numCache/>
            </c:numRef>
          </c:val>
          <c:smooth val="0"/>
        </c:ser>
        <c:axId val="1741202862"/>
        <c:axId val="1214353422"/>
      </c:lineChart>
      <c:catAx>
        <c:axId val="174120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users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353422"/>
      </c:catAx>
      <c:valAx>
        <c:axId val="1214353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Response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0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(ms) of each request type vs number of users 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Graph!$B$2:$F$2</c:f>
              <c:numCache/>
            </c:numRef>
          </c:val>
          <c:smooth val="0"/>
        </c:ser>
        <c:ser>
          <c:idx val="1"/>
          <c:order val="1"/>
          <c:tx>
            <c:strRef>
              <c:f>Graph!$A$3</c:f>
            </c:strRef>
          </c:tx>
          <c:spPr>
            <a:ln cmpd="sng">
              <a:solidFill>
                <a:srgbClr val="B4A7D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Graph!$B$3:$F$3</c:f>
              <c:numCache/>
            </c:numRef>
          </c:val>
          <c:smooth val="0"/>
        </c:ser>
        <c:ser>
          <c:idx val="2"/>
          <c:order val="2"/>
          <c:tx>
            <c:strRef>
              <c:f>Graph!$A$4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Graph!$B$4:$F$4</c:f>
              <c:numCache/>
            </c:numRef>
          </c:val>
          <c:smooth val="0"/>
        </c:ser>
        <c:ser>
          <c:idx val="3"/>
          <c:order val="3"/>
          <c:tx>
            <c:strRef>
              <c:f>Graph!$A$5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Graph!$B$5:$F$5</c:f>
              <c:numCache/>
            </c:numRef>
          </c:val>
          <c:smooth val="0"/>
        </c:ser>
        <c:ser>
          <c:idx val="4"/>
          <c:order val="4"/>
          <c:tx>
            <c:strRef>
              <c:f>Graph!$A$6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Graph!$B$6:$F$6</c:f>
              <c:numCache/>
            </c:numRef>
          </c:val>
          <c:smooth val="0"/>
        </c:ser>
        <c:ser>
          <c:idx val="5"/>
          <c:order val="5"/>
          <c:tx>
            <c:strRef>
              <c:f>Graph!$A$7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Graph!$B$7:$F$7</c:f>
              <c:numCache/>
            </c:numRef>
          </c:val>
          <c:smooth val="0"/>
        </c:ser>
        <c:ser>
          <c:idx val="6"/>
          <c:order val="6"/>
          <c:tx>
            <c:strRef>
              <c:f>Graph!$A$8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Graph!$B$8:$F$8</c:f>
              <c:numCache/>
            </c:numRef>
          </c:val>
          <c:smooth val="0"/>
        </c:ser>
        <c:ser>
          <c:idx val="7"/>
          <c:order val="7"/>
          <c:tx>
            <c:strRef>
              <c:f>Graph!$A$9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Graph!$B$1:$F$1</c:f>
            </c:strRef>
          </c:cat>
          <c:val>
            <c:numRef>
              <c:f>Graph!$B$9:$F$9</c:f>
              <c:numCache/>
            </c:numRef>
          </c:val>
          <c:smooth val="0"/>
        </c:ser>
        <c:axId val="2047615837"/>
        <c:axId val="1681705168"/>
      </c:lineChart>
      <c:catAx>
        <c:axId val="204761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users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705168"/>
      </c:catAx>
      <c:valAx>
        <c:axId val="168170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Response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15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12</xdr:row>
      <xdr:rowOff>38100</xdr:rowOff>
    </xdr:from>
    <xdr:ext cx="6038850" cy="3533775"/>
    <xdr:graphicFrame>
      <xdr:nvGraphicFramePr>
        <xdr:cNvPr id="105931172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12</xdr:row>
      <xdr:rowOff>38100</xdr:rowOff>
    </xdr:from>
    <xdr:ext cx="6038850" cy="3533775"/>
    <xdr:graphicFrame>
      <xdr:nvGraphicFramePr>
        <xdr:cNvPr id="108384934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6" width="12.63"/>
  </cols>
  <sheetData>
    <row r="1" ht="15.75" customHeight="1">
      <c r="A1" s="1" t="s">
        <v>0</v>
      </c>
      <c r="G1" s="2" t="s">
        <v>1</v>
      </c>
    </row>
    <row r="2" ht="15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3" t="s">
        <v>9</v>
      </c>
      <c r="I2" s="3" t="s">
        <v>10</v>
      </c>
    </row>
    <row r="3" ht="15.75" customHeight="1">
      <c r="A3" s="5" t="s">
        <v>11</v>
      </c>
    </row>
    <row r="4" ht="15.75" customHeight="1">
      <c r="A4" s="3" t="s">
        <v>12</v>
      </c>
      <c r="B4" s="6">
        <f>AVERAGE(Data_n10!C3, Data_n10!C14, Data_n10!C25, Data_n10!C36, Data_n10!C47)</f>
        <v>37.2</v>
      </c>
      <c r="C4" s="6">
        <f>MIN(Data_n10!D3, Data_n10!D14, Data_n10!D25, Data_n10!D36, Data_n10!D47)</f>
        <v>18</v>
      </c>
      <c r="D4" s="6">
        <f>MAX(Data_n10!E3, Data_n10!E14, Data_n10!E25, Data_n10!E36, Data_n10!E47)</f>
        <v>185</v>
      </c>
      <c r="E4" s="6">
        <f>STDEV(Data_n10!C3, Data_n10!C14, Data_n10!C25, Data_n10!C36, Data_n10!C47)/SQRT(5)</f>
        <v>8.083316151</v>
      </c>
      <c r="F4" s="7">
        <v>0.0</v>
      </c>
      <c r="G4" s="8">
        <v>2.132</v>
      </c>
      <c r="H4" s="6">
        <f t="shared" ref="H4:H12" si="1">B4-G4*E4</f>
        <v>19.96636997</v>
      </c>
      <c r="I4" s="6">
        <f t="shared" ref="I4:I12" si="2">B4+G4*E4</f>
        <v>54.43363003</v>
      </c>
    </row>
    <row r="5" ht="15.75" customHeight="1">
      <c r="A5" s="3" t="s">
        <v>13</v>
      </c>
      <c r="B5" s="6">
        <f>AVERAGE(Data_n10!C4, Data_n10!C15, Data_n10!C26, Data_n10!C37, Data_n10!C48)</f>
        <v>64.8</v>
      </c>
      <c r="C5" s="6">
        <f>MIN(Data_n10!D4, Data_n10!D15, Data_n10!D26, Data_n10!D37, Data_n10!D48)</f>
        <v>34</v>
      </c>
      <c r="D5" s="6">
        <f>MAX(Data_n10!E4, Data_n10!E15, Data_n10!E26, Data_n10!E37, Data_n10!E48)</f>
        <v>283</v>
      </c>
      <c r="E5" s="6">
        <f>STDEV(Data_n10!C4, Data_n10!C15, Data_n10!C26, Data_n10!C37, Data_n10!C48)/SQRT(5)</f>
        <v>12.97073629</v>
      </c>
      <c r="F5" s="7">
        <v>0.0</v>
      </c>
      <c r="G5" s="8">
        <v>2.132</v>
      </c>
      <c r="H5" s="6">
        <f t="shared" si="1"/>
        <v>37.14639022</v>
      </c>
      <c r="I5" s="6">
        <f t="shared" si="2"/>
        <v>92.45360978</v>
      </c>
    </row>
    <row r="6" ht="15.75" customHeight="1">
      <c r="A6" s="3" t="s">
        <v>14</v>
      </c>
      <c r="B6" s="6">
        <f>AVERAGE(Data_n10!C5, Data_n10!C16, Data_n10!C27, Data_n10!C38, Data_n10!C49)</f>
        <v>62</v>
      </c>
      <c r="C6" s="6">
        <f>MIN(Data_n10!D5, Data_n10!D16, Data_n10!D27, Data_n10!D38, Data_n10!D49)</f>
        <v>27</v>
      </c>
      <c r="D6" s="6">
        <f>MAX(Data_n10!E5, Data_n10!E16, Data_n10!E27, Data_n10!E38, Data_n10!E49)</f>
        <v>260</v>
      </c>
      <c r="E6" s="6">
        <f>STDEV(Data_n10!C5, Data_n10!C16, Data_n10!C27, Data_n10!C38, Data_n10!C49)/SQRT(5)</f>
        <v>17.34358671</v>
      </c>
      <c r="F6" s="7">
        <v>0.0</v>
      </c>
      <c r="G6" s="8">
        <v>2.132</v>
      </c>
      <c r="H6" s="6">
        <f t="shared" si="1"/>
        <v>25.02347313</v>
      </c>
      <c r="I6" s="6">
        <f t="shared" si="2"/>
        <v>98.97652687</v>
      </c>
    </row>
    <row r="7" ht="15.75" customHeight="1">
      <c r="A7" s="3" t="s">
        <v>15</v>
      </c>
      <c r="B7" s="6">
        <f>AVERAGE(Data_n10!C6, Data_n10!C17, Data_n10!C28, Data_n10!C39, Data_n10!C50)</f>
        <v>95.2</v>
      </c>
      <c r="C7" s="6">
        <f>MIN(Data_n10!D6, Data_n10!D17, Data_n10!D28, Data_n10!D39, Data_n10!D50)</f>
        <v>39</v>
      </c>
      <c r="D7" s="6">
        <f>MAX(Data_n10!E6, Data_n10!E17, Data_n10!E28, Data_n10!E39, Data_n10!E50)</f>
        <v>471</v>
      </c>
      <c r="E7" s="6">
        <f>STDEV(Data_n10!C6, Data_n10!C17, Data_n10!C28, Data_n10!C39, Data_n10!C50)/SQRT(5)</f>
        <v>28.9471933</v>
      </c>
      <c r="F7" s="7">
        <v>0.0</v>
      </c>
      <c r="G7" s="8">
        <v>2.132</v>
      </c>
      <c r="H7" s="6">
        <f t="shared" si="1"/>
        <v>33.48458388</v>
      </c>
      <c r="I7" s="6">
        <f t="shared" si="2"/>
        <v>156.9154161</v>
      </c>
    </row>
    <row r="8" ht="15.75" customHeight="1">
      <c r="A8" s="3" t="s">
        <v>16</v>
      </c>
      <c r="B8" s="6">
        <f>AVERAGE(Data_n10!C7, Data_n10!C18, Data_n10!C29, Data_n10!C40, Data_n10!C51)</f>
        <v>102.6</v>
      </c>
      <c r="C8" s="6">
        <f>MIN(Data_n10!D7, Data_n10!D18, Data_n10!D29, Data_n10!D40, Data_n10!D51)</f>
        <v>47</v>
      </c>
      <c r="D8" s="6">
        <f>MAX(Data_n10!E7, Data_n10!E18, Data_n10!E29, Data_n10!E40, Data_n10!E51)</f>
        <v>444</v>
      </c>
      <c r="E8" s="6">
        <f>STDEV(Data_n10!C7, Data_n10!C18, Data_n10!C29, Data_n10!C40, Data_n10!C51)/SQRT(5)</f>
        <v>29.56788799</v>
      </c>
      <c r="F8" s="7">
        <v>0.0</v>
      </c>
      <c r="G8" s="8">
        <v>2.132</v>
      </c>
      <c r="H8" s="6">
        <f t="shared" si="1"/>
        <v>39.56126281</v>
      </c>
      <c r="I8" s="6">
        <f t="shared" si="2"/>
        <v>165.6387372</v>
      </c>
    </row>
    <row r="9" ht="15.75" customHeight="1">
      <c r="A9" s="3" t="s">
        <v>17</v>
      </c>
      <c r="B9" s="6">
        <f>AVERAGE(Data_n10!C8, Data_n10!C19, Data_n10!C30, Data_n10!C41, Data_n10!C52)</f>
        <v>61.2</v>
      </c>
      <c r="C9" s="6">
        <f>MIN(Data_n10!D8, Data_n10!D19, Data_n10!D30, Data_n10!D41, Data_n10!D52)</f>
        <v>27</v>
      </c>
      <c r="D9" s="6">
        <f>MAX(Data_n10!E8, Data_n10!E19, Data_n10!E30, Data_n10!E41, Data_n10!E52)</f>
        <v>264</v>
      </c>
      <c r="E9" s="6">
        <f>STDEV(Data_n10!C8, Data_n10!C19, Data_n10!C30, Data_n10!C41, Data_n10!C52)/SQRT(5)</f>
        <v>14.15061836</v>
      </c>
      <c r="F9" s="7">
        <v>0.0</v>
      </c>
      <c r="G9" s="8">
        <v>2.132</v>
      </c>
      <c r="H9" s="6">
        <f t="shared" si="1"/>
        <v>31.03088165</v>
      </c>
      <c r="I9" s="6">
        <f t="shared" si="2"/>
        <v>91.36911835</v>
      </c>
      <c r="J9" s="9" t="s">
        <v>18</v>
      </c>
    </row>
    <row r="10" ht="15.75" customHeight="1">
      <c r="A10" s="3" t="s">
        <v>19</v>
      </c>
      <c r="B10" s="6">
        <f>AVERAGE(Data_n10!C9, Data_n10!C20, Data_n10!C31, Data_n10!C42, Data_n10!C53)</f>
        <v>110.6</v>
      </c>
      <c r="C10" s="6">
        <f>MIN(Data_n10!D9, Data_n10!D20, Data_n10!D31, Data_n10!D42, Data_n10!D53)</f>
        <v>47</v>
      </c>
      <c r="D10" s="6">
        <f>MAX(Data_n10!E9, Data_n10!E20, Data_n10!E31, Data_n10!E42, Data_n10!E53)</f>
        <v>503</v>
      </c>
      <c r="E10" s="6">
        <f>STDEV(Data_n10!C9, Data_n10!C20, Data_n10!C31, Data_n10!C42, Data_n10!C53)/SQRT(5)</f>
        <v>33.91843157</v>
      </c>
      <c r="F10" s="7">
        <v>0.0</v>
      </c>
      <c r="G10" s="8">
        <v>2.132</v>
      </c>
      <c r="H10" s="6">
        <f t="shared" si="1"/>
        <v>38.2859039</v>
      </c>
      <c r="I10" s="6">
        <f t="shared" si="2"/>
        <v>182.9140961</v>
      </c>
    </row>
    <row r="11" ht="15.75" customHeight="1">
      <c r="A11" s="3" t="s">
        <v>20</v>
      </c>
      <c r="B11" s="6">
        <f>AVERAGE(Data_n10!C10, Data_n10!C21, Data_n10!C32, Data_n10!C43, Data_n10!C54)</f>
        <v>45.6</v>
      </c>
      <c r="C11" s="6">
        <f>MIN(Data_n10!D10, Data_n10!D21, Data_n10!D32, Data_n10!D43, Data_n10!D54)</f>
        <v>23</v>
      </c>
      <c r="D11" s="6">
        <f>MAX(Data_n10!E10, Data_n10!E21, Data_n10!E32, Data_n10!E43, Data_n10!E54)</f>
        <v>165</v>
      </c>
      <c r="E11" s="6">
        <f>STDEV(Data_n10!C10, Data_n10!C21, Data_n10!C32, Data_n10!C43, Data_n10!C54)/SQRT(5)</f>
        <v>9.146584062</v>
      </c>
      <c r="F11" s="7">
        <v>0.0</v>
      </c>
      <c r="G11" s="8">
        <v>2.132</v>
      </c>
      <c r="H11" s="6">
        <f t="shared" si="1"/>
        <v>26.09948278</v>
      </c>
      <c r="I11" s="6">
        <f t="shared" si="2"/>
        <v>65.10051722</v>
      </c>
    </row>
    <row r="12" ht="15.75" customHeight="1">
      <c r="A12" s="3" t="s">
        <v>21</v>
      </c>
      <c r="B12" s="6">
        <f>AVERAGE(Data_n10!C11, Data_n10!C22, Data_n10!C33, Data_n10!C44, Data_n10!C55)</f>
        <v>72.4</v>
      </c>
      <c r="C12" s="6">
        <f>MIN(Data_n10!D11, Data_n10!D22, Data_n10!D33, Data_n10!D44, Data_n10!D55)</f>
        <v>18</v>
      </c>
      <c r="D12" s="6">
        <f>MAX(Data_n10!E11, Data_n10!E22, Data_n10!E33, Data_n10!E44, Data_n10!E55)</f>
        <v>503</v>
      </c>
      <c r="E12" s="6">
        <f>STDEV(Data_n10!C11, Data_n10!C22, Data_n10!C33, Data_n10!C44, Data_n10!C55)/SQRT(5)</f>
        <v>19.35096897</v>
      </c>
      <c r="F12" s="7">
        <v>0.0</v>
      </c>
      <c r="G12" s="8">
        <v>2.132</v>
      </c>
      <c r="H12" s="6">
        <f t="shared" si="1"/>
        <v>31.14373416</v>
      </c>
      <c r="I12" s="6">
        <f t="shared" si="2"/>
        <v>113.6562658</v>
      </c>
    </row>
    <row r="13" ht="15.75" customHeight="1">
      <c r="A13" s="5" t="s">
        <v>22</v>
      </c>
    </row>
    <row r="14" ht="15.75" customHeight="1">
      <c r="A14" s="3" t="s">
        <v>12</v>
      </c>
      <c r="B14" s="10">
        <f>AVERAGE(Data_n50!C3, Data_n50!C14, Data_n50!C25, Data_n50!C36, Data_n50!C47)</f>
        <v>46.6</v>
      </c>
      <c r="C14" s="10">
        <f>MIN(Data_n50!D3, Data_n50!D14, Data_n50!D25, Data_n50!D36, Data_n50!D47)</f>
        <v>17</v>
      </c>
      <c r="D14" s="10">
        <f>MAX(Data_n50!E3, Data_n50!E14, Data_n50!E25, Data_n50!E36, Data_n50!E47)</f>
        <v>152</v>
      </c>
      <c r="E14" s="10">
        <f>STDEV(Data_n50!C3, Data_n50!C14, Data_n50!C25, Data_n50!C36, Data_n50!C47)/SQRT(5)</f>
        <v>0.8717797887</v>
      </c>
      <c r="F14" s="7">
        <v>0.0</v>
      </c>
      <c r="G14" s="8">
        <v>2.132</v>
      </c>
      <c r="H14" s="6">
        <f t="shared" ref="H14:H22" si="3">B14-G14*E14</f>
        <v>44.74136549</v>
      </c>
      <c r="I14" s="6">
        <f t="shared" ref="I14:I22" si="4">B14+G14*E14</f>
        <v>48.45863451</v>
      </c>
    </row>
    <row r="15" ht="15.75" customHeight="1">
      <c r="A15" s="3" t="s">
        <v>13</v>
      </c>
      <c r="B15" s="10">
        <f>AVERAGE(Data_n50!C4, Data_n50!C15, Data_n50!C26, Data_n50!C37, Data_n50!C48)</f>
        <v>78.8</v>
      </c>
      <c r="C15" s="10">
        <f>MIN(Data_n50!D4, Data_n50!D15, Data_n50!D26, Data_n50!D37, Data_n50!D48)</f>
        <v>31</v>
      </c>
      <c r="D15" s="10">
        <f>MAX(Data_n50!E4, Data_n50!E15, Data_n50!E26, Data_n50!E37, Data_n50!E48)</f>
        <v>253</v>
      </c>
      <c r="E15" s="10">
        <f>STDEV(Data_n50!C4, Data_n50!C15, Data_n50!C26, Data_n50!C37, Data_n50!C48)/SQRT(5)</f>
        <v>1.319090596</v>
      </c>
      <c r="F15" s="7">
        <v>0.0</v>
      </c>
      <c r="G15" s="8">
        <v>2.132</v>
      </c>
      <c r="H15" s="6">
        <f t="shared" si="3"/>
        <v>75.98769885</v>
      </c>
      <c r="I15" s="6">
        <f t="shared" si="4"/>
        <v>81.61230115</v>
      </c>
    </row>
    <row r="16" ht="15.75" customHeight="1">
      <c r="A16" s="3" t="s">
        <v>14</v>
      </c>
      <c r="B16" s="10">
        <f>AVERAGE(Data_n50!C5, Data_n50!C16, Data_n50!C27, Data_n50!C38, Data_n50!C49)</f>
        <v>81.4</v>
      </c>
      <c r="C16" s="10">
        <f>MIN(Data_n50!D5, Data_n50!D16, Data_n50!D27, Data_n50!D38, Data_n50!D49)</f>
        <v>25</v>
      </c>
      <c r="D16" s="10">
        <f>MAX(Data_n50!E5, Data_n50!E16, Data_n50!E27, Data_n50!E38, Data_n50!E49)</f>
        <v>261</v>
      </c>
      <c r="E16" s="10">
        <f>STDEV(Data_n50!C5, Data_n50!C16, Data_n50!C27, Data_n50!C38, Data_n50!C49)/SQRT(5)</f>
        <v>2.357965225</v>
      </c>
      <c r="F16" s="7">
        <v>0.0</v>
      </c>
      <c r="G16" s="8">
        <v>2.132</v>
      </c>
      <c r="H16" s="6">
        <f t="shared" si="3"/>
        <v>76.37281814</v>
      </c>
      <c r="I16" s="6">
        <f t="shared" si="4"/>
        <v>86.42718186</v>
      </c>
    </row>
    <row r="17" ht="15.75" customHeight="1">
      <c r="A17" s="3" t="s">
        <v>15</v>
      </c>
      <c r="B17" s="10">
        <f>AVERAGE(Data_n50!C6, Data_n50!C17, Data_n50!C28, Data_n50!C39, Data_n50!C50)</f>
        <v>148.4</v>
      </c>
      <c r="C17" s="10">
        <f>MIN(Data_n50!D6, Data_n50!D17, Data_n50!D28, Data_n50!D39, Data_n50!D50)</f>
        <v>35</v>
      </c>
      <c r="D17" s="10">
        <f>MAX(Data_n50!E6, Data_n50!E17, Data_n50!E28, Data_n50!E39, Data_n50!E50)</f>
        <v>462</v>
      </c>
      <c r="E17" s="10">
        <f>STDEV(Data_n50!C6, Data_n50!C17, Data_n50!C28, Data_n50!C39, Data_n50!C50)/SQRT(5)</f>
        <v>2.561249695</v>
      </c>
      <c r="F17" s="7">
        <v>0.0</v>
      </c>
      <c r="G17" s="8">
        <v>2.132</v>
      </c>
      <c r="H17" s="6">
        <f t="shared" si="3"/>
        <v>142.9394157</v>
      </c>
      <c r="I17" s="6">
        <f t="shared" si="4"/>
        <v>153.8605843</v>
      </c>
    </row>
    <row r="18" ht="15.75" customHeight="1">
      <c r="A18" s="3" t="s">
        <v>16</v>
      </c>
      <c r="B18" s="10">
        <f>AVERAGE(Data_n50!C7, Data_n50!C18, Data_n50!C29, Data_n50!C40, Data_n50!C51)</f>
        <v>156.2</v>
      </c>
      <c r="C18" s="10">
        <f>MIN(Data_n50!D7, Data_n50!D18, Data_n50!D29, Data_n50!D40, Data_n50!D51)</f>
        <v>42</v>
      </c>
      <c r="D18" s="10">
        <f>MAX(Data_n50!E7, Data_n50!E18, Data_n50!E29, Data_n50!E40, Data_n50!E51)</f>
        <v>426</v>
      </c>
      <c r="E18" s="10">
        <f>STDEV(Data_n50!C7, Data_n50!C18, Data_n50!C29, Data_n50!C40, Data_n50!C51)/SQRT(5)</f>
        <v>3.023243292</v>
      </c>
      <c r="F18" s="7">
        <v>0.0</v>
      </c>
      <c r="G18" s="8">
        <v>2.132</v>
      </c>
      <c r="H18" s="6">
        <f t="shared" si="3"/>
        <v>149.7544453</v>
      </c>
      <c r="I18" s="6">
        <f t="shared" si="4"/>
        <v>162.6455547</v>
      </c>
    </row>
    <row r="19" ht="15.75" customHeight="1">
      <c r="A19" s="3" t="s">
        <v>17</v>
      </c>
      <c r="B19" s="10">
        <f>AVERAGE(Data_n50!C8, Data_n50!C19, Data_n50!C30, Data_n50!C41, Data_n50!C52)</f>
        <v>84</v>
      </c>
      <c r="C19" s="10">
        <f>MIN(Data_n50!D8, Data_n50!D19, Data_n50!D30, Data_n50!D41, Data_n50!D52)</f>
        <v>26</v>
      </c>
      <c r="D19" s="10">
        <f>MAX(Data_n50!E8, Data_n50!E19, Data_n50!E30, Data_n50!E41, Data_n50!E52)</f>
        <v>215</v>
      </c>
      <c r="E19" s="10">
        <f>STDEV(Data_n50!C8, Data_n50!C19, Data_n50!C30, Data_n50!C41, Data_n50!C52)/SQRT(5)</f>
        <v>2.024845673</v>
      </c>
      <c r="F19" s="7">
        <v>0.0</v>
      </c>
      <c r="G19" s="8">
        <v>2.132</v>
      </c>
      <c r="H19" s="6">
        <f t="shared" si="3"/>
        <v>79.68302902</v>
      </c>
      <c r="I19" s="6">
        <f t="shared" si="4"/>
        <v>88.31697098</v>
      </c>
    </row>
    <row r="20" ht="15.75" customHeight="1">
      <c r="A20" s="3" t="s">
        <v>19</v>
      </c>
      <c r="B20" s="10">
        <f>AVERAGE(Data_n50!C9, Data_n50!C20, Data_n50!C31, Data_n50!C42, Data_n50!C53)</f>
        <v>165.2</v>
      </c>
      <c r="C20" s="10">
        <f>MIN(Data_n50!D9, Data_n50!D20, Data_n50!D31, Data_n50!D42, Data_n50!D53)</f>
        <v>42</v>
      </c>
      <c r="D20" s="10">
        <f>MAX(Data_n50!E9, Data_n50!E20, Data_n50!E31, Data_n50!E42, Data_n50!E53)</f>
        <v>423</v>
      </c>
      <c r="E20" s="10">
        <f>STDEV(Data_n50!C9, Data_n50!C20, Data_n50!C31, Data_n50!C42, Data_n50!C53)/SQRT(5)</f>
        <v>4.487761134</v>
      </c>
      <c r="F20" s="7">
        <v>0.0</v>
      </c>
      <c r="G20" s="8">
        <v>2.132</v>
      </c>
      <c r="H20" s="6">
        <f t="shared" si="3"/>
        <v>155.6320933</v>
      </c>
      <c r="I20" s="6">
        <f t="shared" si="4"/>
        <v>174.7679067</v>
      </c>
    </row>
    <row r="21" ht="15.75" customHeight="1">
      <c r="A21" s="3" t="s">
        <v>20</v>
      </c>
      <c r="B21" s="10">
        <f>AVERAGE(Data_n50!C10, Data_n50!C21, Data_n50!C32, Data_n50!C43, Data_n50!C54)</f>
        <v>61.4</v>
      </c>
      <c r="C21" s="10">
        <f>MIN(Data_n50!D10, Data_n50!D21, Data_n50!D32, Data_n50!D43, Data_n50!D54)</f>
        <v>20</v>
      </c>
      <c r="D21" s="10">
        <f>MAX(Data_n50!E10, Data_n50!E21, Data_n50!E32, Data_n50!E43, Data_n50!E54)</f>
        <v>187</v>
      </c>
      <c r="E21" s="10">
        <f>STDEV(Data_n50!C10, Data_n50!C21, Data_n50!C32, Data_n50!C43, Data_n50!C54)/SQRT(5)</f>
        <v>1.166190379</v>
      </c>
      <c r="F21" s="7">
        <v>0.0</v>
      </c>
      <c r="G21" s="8">
        <v>2.132</v>
      </c>
      <c r="H21" s="6">
        <f t="shared" si="3"/>
        <v>58.91368211</v>
      </c>
      <c r="I21" s="6">
        <f t="shared" si="4"/>
        <v>63.88631789</v>
      </c>
    </row>
    <row r="22" ht="15.75" customHeight="1">
      <c r="A22" s="3" t="s">
        <v>21</v>
      </c>
      <c r="B22" s="10">
        <f>AVERAGE(Data_n50!C11, Data_n50!C22, Data_n50!C33, Data_n50!C44, Data_n50!C55)</f>
        <v>103</v>
      </c>
      <c r="C22" s="10">
        <f>MIN(Data_n50!D11, Data_n50!D22, Data_n50!D33, Data_n50!D44, Data_n50!D55)</f>
        <v>17</v>
      </c>
      <c r="D22" s="10">
        <f>MAX(Data_n50!E11, Data_n50!E22, Data_n50!E33, Data_n50!E44, Data_n50!E55)</f>
        <v>462</v>
      </c>
      <c r="E22" s="10">
        <f>STDEV(Data_n50!C11, Data_n50!C22, Data_n50!C33, Data_n50!C44, Data_n50!C55)/SQRT(5)</f>
        <v>2.167948339</v>
      </c>
      <c r="F22" s="7">
        <v>0.0</v>
      </c>
      <c r="G22" s="8">
        <v>2.132</v>
      </c>
      <c r="H22" s="6">
        <f t="shared" si="3"/>
        <v>98.37793414</v>
      </c>
      <c r="I22" s="6">
        <f t="shared" si="4"/>
        <v>107.6220659</v>
      </c>
    </row>
    <row r="23" ht="15.75" customHeight="1">
      <c r="A23" s="11" t="s">
        <v>23</v>
      </c>
    </row>
    <row r="24" ht="15.75" customHeight="1">
      <c r="A24" s="3" t="s">
        <v>12</v>
      </c>
      <c r="B24" s="10">
        <f>AVERAGE(Data_n100!C3, Data_n100!C14, Data_n100!C25, Data_n100!C36, Data_n100!C47)</f>
        <v>1514.2</v>
      </c>
      <c r="C24" s="10">
        <f>MIN(Data_n100!D3, Data_n100!D14, Data_n100!D25, Data_n100!D36, Data_n100!D47)</f>
        <v>33</v>
      </c>
      <c r="D24" s="10">
        <f>MAX(Data_n100!E3, Data_n100!E14, Data_n100!E25, Data_n100!E36, Data_n100!E47)</f>
        <v>15490</v>
      </c>
      <c r="E24" s="10">
        <f>STDEV(Data_n100!C3, Data_n100!C14, Data_n100!C25, Data_n100!C36, Data_n100!C47)/SQRT(5)</f>
        <v>178.1188929</v>
      </c>
      <c r="F24" s="7">
        <v>0.0</v>
      </c>
      <c r="G24" s="8">
        <v>2.132</v>
      </c>
      <c r="H24" s="6">
        <f t="shared" ref="H24:H32" si="5">B24-G24*E24</f>
        <v>1134.45052</v>
      </c>
      <c r="I24" s="6">
        <f t="shared" ref="I24:I32" si="6">B24+G24*E24</f>
        <v>1893.94948</v>
      </c>
    </row>
    <row r="25" ht="15.75" customHeight="1">
      <c r="A25" s="3" t="s">
        <v>13</v>
      </c>
      <c r="B25" s="10">
        <f>AVERAGE(Data_n100!C4, Data_n100!C15, Data_n100!C26, Data_n100!C37, Data_n100!C48)</f>
        <v>1621.8</v>
      </c>
      <c r="C25" s="10">
        <f>MIN(Data_n100!D4, Data_n100!D15, Data_n100!D26, Data_n100!D37, Data_n100!D48)</f>
        <v>51</v>
      </c>
      <c r="D25" s="10">
        <f>MAX(Data_n100!E4, Data_n100!E15, Data_n100!E26, Data_n100!E37, Data_n100!E48)</f>
        <v>15884</v>
      </c>
      <c r="E25" s="10">
        <f>STDEV(Data_n100!C4, Data_n100!C15, Data_n100!C26, Data_n100!C37, Data_n100!C48)/SQRT(5)</f>
        <v>196.1125697</v>
      </c>
      <c r="F25" s="7">
        <v>0.0</v>
      </c>
      <c r="G25" s="8">
        <v>2.132</v>
      </c>
      <c r="H25" s="6">
        <f t="shared" si="5"/>
        <v>1203.688001</v>
      </c>
      <c r="I25" s="6">
        <f t="shared" si="6"/>
        <v>2039.911999</v>
      </c>
    </row>
    <row r="26" ht="15.75" customHeight="1">
      <c r="A26" s="3" t="s">
        <v>14</v>
      </c>
      <c r="B26" s="10">
        <f>AVERAGE(Data_n100!C5, Data_n100!C16, Data_n100!C27, Data_n100!C38, Data_n100!C49)</f>
        <v>1083.2</v>
      </c>
      <c r="C26" s="10">
        <f>MIN(Data_n100!D5, Data_n100!D16, Data_n100!D27, Data_n100!D38, Data_n100!D49)</f>
        <v>35</v>
      </c>
      <c r="D26" s="10">
        <f>MAX(Data_n100!E5, Data_n100!E16, Data_n100!E27, Data_n100!E38, Data_n100!E49)</f>
        <v>14743</v>
      </c>
      <c r="E26" s="10">
        <f>STDEV(Data_n100!C5, Data_n100!C16, Data_n100!C27, Data_n100!C38, Data_n100!C49)/SQRT(5)</f>
        <v>150.1930092</v>
      </c>
      <c r="F26" s="7">
        <v>0.0</v>
      </c>
      <c r="G26" s="8">
        <v>2.132</v>
      </c>
      <c r="H26" s="6">
        <f t="shared" si="5"/>
        <v>762.9885045</v>
      </c>
      <c r="I26" s="6">
        <f t="shared" si="6"/>
        <v>1403.411496</v>
      </c>
    </row>
    <row r="27" ht="15.75" customHeight="1">
      <c r="A27" s="3" t="s">
        <v>15</v>
      </c>
      <c r="B27" s="10">
        <f>AVERAGE(Data_n100!C6, Data_n100!C17, Data_n100!C28, Data_n100!C39, Data_n100!C50)</f>
        <v>1136</v>
      </c>
      <c r="C27" s="10">
        <f>MIN(Data_n100!D6, Data_n100!D17, Data_n100!D28, Data_n100!D39, Data_n100!D50)</f>
        <v>63</v>
      </c>
      <c r="D27" s="10">
        <f>MAX(Data_n100!E6, Data_n100!E17, Data_n100!E28, Data_n100!E39, Data_n100!E50)</f>
        <v>14365</v>
      </c>
      <c r="E27" s="10">
        <f>STDEV(Data_n100!C6, Data_n100!C17, Data_n100!C28, Data_n100!C39, Data_n100!C50)/SQRT(5)</f>
        <v>184.6445233</v>
      </c>
      <c r="F27" s="7">
        <v>0.0</v>
      </c>
      <c r="G27" s="8">
        <v>2.132</v>
      </c>
      <c r="H27" s="6">
        <f t="shared" si="5"/>
        <v>742.3378762</v>
      </c>
      <c r="I27" s="6">
        <f t="shared" si="6"/>
        <v>1529.662124</v>
      </c>
    </row>
    <row r="28" ht="15.75" customHeight="1">
      <c r="A28" s="3" t="s">
        <v>16</v>
      </c>
      <c r="B28" s="10">
        <f>AVERAGE(Data_n100!C7, Data_n100!C18, Data_n100!C29, Data_n100!C40, Data_n100!C51)</f>
        <v>1823.4</v>
      </c>
      <c r="C28" s="10">
        <f>MIN(Data_n100!D7, Data_n100!D18, Data_n100!D29, Data_n100!D40, Data_n100!D51)</f>
        <v>78</v>
      </c>
      <c r="D28" s="10">
        <f>MAX(Data_n100!E7, Data_n100!E18, Data_n100!E29, Data_n100!E40, Data_n100!E51)</f>
        <v>16187</v>
      </c>
      <c r="E28" s="10">
        <f>STDEV(Data_n100!C7, Data_n100!C18, Data_n100!C29, Data_n100!C40, Data_n100!C51)/SQRT(5)</f>
        <v>282.4139869</v>
      </c>
      <c r="F28" s="7">
        <v>0.0</v>
      </c>
      <c r="G28" s="8">
        <v>2.132</v>
      </c>
      <c r="H28" s="6">
        <f t="shared" si="5"/>
        <v>1221.29338</v>
      </c>
      <c r="I28" s="6">
        <f t="shared" si="6"/>
        <v>2425.50662</v>
      </c>
    </row>
    <row r="29" ht="15.75" customHeight="1">
      <c r="A29" s="3" t="s">
        <v>17</v>
      </c>
      <c r="B29" s="10">
        <f>AVERAGE(Data_n100!C8, Data_n100!C19, Data_n100!C30, Data_n100!C41, Data_n100!C52)</f>
        <v>1125.8</v>
      </c>
      <c r="C29" s="10">
        <f>MIN(Data_n100!D8, Data_n100!D19, Data_n100!D30, Data_n100!D41, Data_n100!D52)</f>
        <v>35</v>
      </c>
      <c r="D29" s="10">
        <f>MAX(Data_n100!E8, Data_n100!E19, Data_n100!E30, Data_n100!E41, Data_n100!E52)</f>
        <v>13913</v>
      </c>
      <c r="E29" s="10">
        <f>STDEV(Data_n100!C8, Data_n100!C19, Data_n100!C30, Data_n100!C41, Data_n100!C52)/SQRT(5)</f>
        <v>186.58896</v>
      </c>
      <c r="F29" s="7">
        <v>0.0</v>
      </c>
      <c r="G29" s="8">
        <v>2.132</v>
      </c>
      <c r="H29" s="6">
        <f t="shared" si="5"/>
        <v>727.9923372</v>
      </c>
      <c r="I29" s="6">
        <f t="shared" si="6"/>
        <v>1523.607663</v>
      </c>
    </row>
    <row r="30" ht="15.75" customHeight="1">
      <c r="A30" s="3" t="s">
        <v>19</v>
      </c>
      <c r="B30" s="10">
        <f>AVERAGE(Data_n100!C9, Data_n100!C20, Data_n100!C31, Data_n100!C42, Data_n100!C53)</f>
        <v>1737.2</v>
      </c>
      <c r="C30" s="10">
        <f>MIN(Data_n100!D9, Data_n100!D20, Data_n100!D31, Data_n100!D42, Data_n100!D53)</f>
        <v>83</v>
      </c>
      <c r="D30" s="10">
        <f>MAX(Data_n100!E9, Data_n100!E20, Data_n100!E31, Data_n100!E42, Data_n100!E53)</f>
        <v>16107</v>
      </c>
      <c r="E30" s="10">
        <f>STDEV(Data_n100!C9, Data_n100!C20, Data_n100!C31, Data_n100!C42, Data_n100!C53)/SQRT(5)</f>
        <v>217.2929819</v>
      </c>
      <c r="F30" s="7">
        <v>0.0</v>
      </c>
      <c r="G30" s="8">
        <v>2.132</v>
      </c>
      <c r="H30" s="6">
        <f t="shared" si="5"/>
        <v>1273.931363</v>
      </c>
      <c r="I30" s="6">
        <f t="shared" si="6"/>
        <v>2200.468637</v>
      </c>
    </row>
    <row r="31" ht="15.75" customHeight="1">
      <c r="A31" s="3" t="s">
        <v>20</v>
      </c>
      <c r="B31" s="10">
        <f>AVERAGE(Data_n100!C10, Data_n100!C21, Data_n100!C32, Data_n100!C43, Data_n100!C54)</f>
        <v>1569.2</v>
      </c>
      <c r="C31" s="10">
        <f>MIN(Data_n100!D10, Data_n100!D21, Data_n100!D32, Data_n100!D43, Data_n100!D54)</f>
        <v>51</v>
      </c>
      <c r="D31" s="10">
        <f>MAX(Data_n100!E10, Data_n100!E21, Data_n100!E32, Data_n100!E43, Data_n100!E54)</f>
        <v>16082</v>
      </c>
      <c r="E31" s="10">
        <f>STDEV(Data_n100!C10, Data_n100!C21, Data_n100!C32, Data_n100!C43, Data_n100!C54)/SQRT(5)</f>
        <v>174.8265998</v>
      </c>
      <c r="F31" s="7">
        <v>0.0</v>
      </c>
      <c r="G31" s="8">
        <v>2.132</v>
      </c>
      <c r="H31" s="6">
        <f t="shared" si="5"/>
        <v>1196.469689</v>
      </c>
      <c r="I31" s="6">
        <f t="shared" si="6"/>
        <v>1941.930311</v>
      </c>
    </row>
    <row r="32" ht="15.75" customHeight="1">
      <c r="A32" s="3" t="s">
        <v>21</v>
      </c>
      <c r="B32" s="10">
        <f>AVERAGE(Data_n100!C11, Data_n100!C22, Data_n100!C33, Data_n100!C44, Data_n100!C55)</f>
        <v>1451.4</v>
      </c>
      <c r="C32" s="10">
        <f>MIN(Data_n100!D11, Data_n100!D22, Data_n100!D33, Data_n100!D44, Data_n100!D55)</f>
        <v>33</v>
      </c>
      <c r="D32" s="10">
        <f>MAX(Data_n100!E11, Data_n100!E22, Data_n100!E33, Data_n100!E44, Data_n100!E55)</f>
        <v>16187</v>
      </c>
      <c r="E32" s="10">
        <f>STDEV(Data_n100!C11, Data_n100!C22, Data_n100!C33, Data_n100!C44, Data_n100!C55)/SQRT(5)</f>
        <v>193.992938</v>
      </c>
      <c r="F32" s="7">
        <v>0.0</v>
      </c>
      <c r="G32" s="8">
        <v>2.132</v>
      </c>
      <c r="H32" s="6">
        <f t="shared" si="5"/>
        <v>1037.807056</v>
      </c>
      <c r="I32" s="6">
        <f t="shared" si="6"/>
        <v>1864.992944</v>
      </c>
    </row>
    <row r="33" ht="15.75" customHeight="1">
      <c r="A33" s="11" t="s">
        <v>24</v>
      </c>
    </row>
    <row r="34" ht="15.75" customHeight="1">
      <c r="A34" s="3" t="s">
        <v>12</v>
      </c>
      <c r="B34" s="10">
        <f>AVERAGE(Data_n500!C3, Data_n500!C14, Data_n500!C25, Data_n500!C36, Data_n500!C47)</f>
        <v>674.8</v>
      </c>
      <c r="C34" s="10">
        <f>MIN(Data_n500!D3, Data_n500!D14, Data_n500!D25, Data_n500!D36, Data_n500!D47)</f>
        <v>18</v>
      </c>
      <c r="D34" s="10">
        <f>MAX(Data_n500!E3, Data_n500!E14, Data_n500!E25, Data_n500!E36, Data_n500!E47)</f>
        <v>3680</v>
      </c>
      <c r="E34" s="10">
        <f>STDEV(Data_n500!C3, Data_n500!C14, Data_n500!C25, Data_n500!C36, Data_n500!C47)/SQRT(5)</f>
        <v>10.62732328</v>
      </c>
      <c r="F34" s="7">
        <v>0.0</v>
      </c>
      <c r="G34" s="8">
        <v>2.132</v>
      </c>
      <c r="H34" s="6">
        <f t="shared" ref="H34:H42" si="7">B34-G34*E34</f>
        <v>652.1425468</v>
      </c>
      <c r="I34" s="6">
        <f t="shared" ref="I34:I42" si="8">B34+G34*E34</f>
        <v>697.4574532</v>
      </c>
    </row>
    <row r="35" ht="15.75" customHeight="1">
      <c r="A35" s="3" t="s">
        <v>13</v>
      </c>
      <c r="B35" s="10">
        <f>AVERAGE(Data_n500!C4, Data_n500!C15, Data_n500!C26, Data_n500!C37, Data_n500!C48)</f>
        <v>1093.4</v>
      </c>
      <c r="C35" s="10">
        <f>MIN(Data_n500!D4, Data_n500!D15, Data_n500!D26, Data_n500!D37, Data_n500!D48)</f>
        <v>34</v>
      </c>
      <c r="D35" s="10">
        <f>MAX(Data_n500!E4, Data_n500!E15, Data_n500!E26, Data_n500!E37, Data_n500!E48)</f>
        <v>4937</v>
      </c>
      <c r="E35" s="10">
        <f>STDEV(Data_n500!C4, Data_n500!C15, Data_n500!C26, Data_n500!C37, Data_n500!C48)/SQRT(5)</f>
        <v>12.4040316</v>
      </c>
      <c r="F35" s="7">
        <v>0.0</v>
      </c>
      <c r="G35" s="8">
        <v>2.132</v>
      </c>
      <c r="H35" s="6">
        <f t="shared" si="7"/>
        <v>1066.954605</v>
      </c>
      <c r="I35" s="6">
        <f t="shared" si="8"/>
        <v>1119.845395</v>
      </c>
    </row>
    <row r="36" ht="15.75" customHeight="1">
      <c r="A36" s="3" t="s">
        <v>14</v>
      </c>
      <c r="B36" s="10">
        <f>AVERAGE(Data_n500!C5, Data_n500!C16, Data_n500!C27, Data_n500!C38, Data_n500!C49)</f>
        <v>1065.2</v>
      </c>
      <c r="C36" s="10">
        <f>MIN(Data_n500!D5, Data_n500!D16, Data_n500!D27, Data_n500!D38, Data_n500!D49)</f>
        <v>26</v>
      </c>
      <c r="D36" s="10">
        <f>MAX(Data_n500!E5, Data_n500!E16, Data_n500!E27, Data_n500!E38, Data_n500!E49)</f>
        <v>4512</v>
      </c>
      <c r="E36" s="10">
        <f>STDEV(Data_n500!C5, Data_n500!C16, Data_n500!C27, Data_n500!C38, Data_n500!C49)/SQRT(5)</f>
        <v>15.6792857</v>
      </c>
      <c r="F36" s="7">
        <v>0.0</v>
      </c>
      <c r="G36" s="8">
        <v>2.132</v>
      </c>
      <c r="H36" s="6">
        <f t="shared" si="7"/>
        <v>1031.771763</v>
      </c>
      <c r="I36" s="6">
        <f t="shared" si="8"/>
        <v>1098.628237</v>
      </c>
    </row>
    <row r="37" ht="15.75" customHeight="1">
      <c r="A37" s="3" t="s">
        <v>15</v>
      </c>
      <c r="B37" s="10">
        <f>AVERAGE(Data_n500!C6, Data_n500!C17, Data_n500!C28, Data_n500!C39, Data_n500!C50)</f>
        <v>1594.6</v>
      </c>
      <c r="C37" s="10">
        <f>MIN(Data_n500!D6, Data_n500!D17, Data_n500!D28, Data_n500!D39, Data_n500!D50)</f>
        <v>42</v>
      </c>
      <c r="D37" s="10">
        <f>MAX(Data_n500!E6, Data_n500!E17, Data_n500!E28, Data_n500!E39, Data_n500!E50)</f>
        <v>6309</v>
      </c>
      <c r="E37" s="10">
        <f>STDEV(Data_n500!C6, Data_n500!C17, Data_n500!C28, Data_n500!C39, Data_n500!C50)/SQRT(5)</f>
        <v>32.22204215</v>
      </c>
      <c r="F37" s="7">
        <v>0.0</v>
      </c>
      <c r="G37" s="8">
        <v>2.132</v>
      </c>
      <c r="H37" s="6">
        <f t="shared" si="7"/>
        <v>1525.902606</v>
      </c>
      <c r="I37" s="6">
        <f t="shared" si="8"/>
        <v>1663.297394</v>
      </c>
    </row>
    <row r="38" ht="15.75" customHeight="1">
      <c r="A38" s="3" t="s">
        <v>16</v>
      </c>
      <c r="B38" s="10">
        <f>AVERAGE(Data_n500!C7, Data_n500!C18, Data_n500!C29, Data_n500!C40, Data_n500!C51)</f>
        <v>1997.6</v>
      </c>
      <c r="C38" s="10">
        <f>MIN(Data_n500!D7, Data_n500!D18, Data_n500!D29, Data_n500!D40, Data_n500!D51)</f>
        <v>44</v>
      </c>
      <c r="D38" s="10">
        <f>MAX(Data_n500!E7, Data_n500!E18, Data_n500!E29, Data_n500!E40, Data_n500!E51)</f>
        <v>6911</v>
      </c>
      <c r="E38" s="10">
        <f>STDEV(Data_n500!C7, Data_n500!C18, Data_n500!C29, Data_n500!C40, Data_n500!C51)/SQRT(5)</f>
        <v>22.54462242</v>
      </c>
      <c r="F38" s="7">
        <v>0.0</v>
      </c>
      <c r="G38" s="8">
        <v>2.132</v>
      </c>
      <c r="H38" s="6">
        <f t="shared" si="7"/>
        <v>1949.534865</v>
      </c>
      <c r="I38" s="6">
        <f t="shared" si="8"/>
        <v>2045.665135</v>
      </c>
    </row>
    <row r="39" ht="15.75" customHeight="1">
      <c r="A39" s="3" t="s">
        <v>17</v>
      </c>
      <c r="B39" s="10">
        <f>AVERAGE(Data_n500!C8, Data_n500!C19, Data_n500!C30, Data_n500!C41, Data_n500!C52)</f>
        <v>1091.4</v>
      </c>
      <c r="C39" s="10">
        <f>MIN(Data_n500!D8, Data_n500!D19, Data_n500!D30, Data_n500!D41, Data_n500!D52)</f>
        <v>28</v>
      </c>
      <c r="D39" s="10">
        <f>MAX(Data_n500!E8, Data_n500!E19, Data_n500!E30, Data_n500!E41, Data_n500!E52)</f>
        <v>4935</v>
      </c>
      <c r="E39" s="10">
        <f>STDEV(Data_n500!C8, Data_n500!C19, Data_n500!C30, Data_n500!C41, Data_n500!C52)/SQRT(5)</f>
        <v>16.42741611</v>
      </c>
      <c r="F39" s="7">
        <v>0.0</v>
      </c>
      <c r="G39" s="8">
        <v>2.132</v>
      </c>
      <c r="H39" s="6">
        <f t="shared" si="7"/>
        <v>1056.376749</v>
      </c>
      <c r="I39" s="6">
        <f t="shared" si="8"/>
        <v>1126.423251</v>
      </c>
    </row>
    <row r="40" ht="15.75" customHeight="1">
      <c r="A40" s="3" t="s">
        <v>19</v>
      </c>
      <c r="B40" s="10">
        <f>AVERAGE(Data_n500!C9, Data_n500!C20, Data_n500!C31, Data_n500!C42, Data_n500!C53)</f>
        <v>2065.4</v>
      </c>
      <c r="C40" s="10">
        <f>MIN(Data_n500!D9, Data_n500!D20, Data_n500!D31, Data_n500!D42, Data_n500!D53)</f>
        <v>45</v>
      </c>
      <c r="D40" s="10">
        <f>MAX(Data_n500!E9, Data_n500!E20, Data_n500!E31, Data_n500!E42, Data_n500!E53)</f>
        <v>7087</v>
      </c>
      <c r="E40" s="10">
        <f>STDEV(Data_n500!C9, Data_n500!C20, Data_n500!C31, Data_n500!C42, Data_n500!C53)/SQRT(5)</f>
        <v>33.49268577</v>
      </c>
      <c r="F40" s="7">
        <v>0.0</v>
      </c>
      <c r="G40" s="8">
        <v>2.132</v>
      </c>
      <c r="H40" s="6">
        <f t="shared" si="7"/>
        <v>1993.993594</v>
      </c>
      <c r="I40" s="6">
        <f t="shared" si="8"/>
        <v>2136.806406</v>
      </c>
    </row>
    <row r="41" ht="15.75" customHeight="1">
      <c r="A41" s="3" t="s">
        <v>20</v>
      </c>
      <c r="B41" s="10">
        <f>AVERAGE(Data_n500!C10, Data_n500!C21, Data_n500!C32, Data_n500!C43, Data_n500!C54)</f>
        <v>1111.6</v>
      </c>
      <c r="C41" s="10">
        <f>MIN(Data_n500!D10, Data_n500!D21, Data_n500!D32, Data_n500!D43, Data_n500!D54)</f>
        <v>18</v>
      </c>
      <c r="D41" s="10">
        <f>MAX(Data_n500!E10, Data_n500!E21, Data_n500!E32, Data_n500!E43, Data_n500!E54)</f>
        <v>4518</v>
      </c>
      <c r="E41" s="10">
        <f>STDEV(Data_n500!C10, Data_n500!C21, Data_n500!C32, Data_n500!C43, Data_n500!C54)/SQRT(5)</f>
        <v>13.02535988</v>
      </c>
      <c r="F41" s="7">
        <v>0.0</v>
      </c>
      <c r="G41" s="8">
        <v>2.132</v>
      </c>
      <c r="H41" s="6">
        <f t="shared" si="7"/>
        <v>1083.829933</v>
      </c>
      <c r="I41" s="6">
        <f t="shared" si="8"/>
        <v>1139.370067</v>
      </c>
    </row>
    <row r="42" ht="15.75" customHeight="1">
      <c r="A42" s="3" t="s">
        <v>21</v>
      </c>
      <c r="B42" s="10">
        <f>AVERAGE(Data_n500!C11, Data_n500!C22, Data_n500!C33, Data_n500!C44, Data_n500!C55)</f>
        <v>1336.8</v>
      </c>
      <c r="C42" s="10">
        <f>MIN(Data_n500!D11, Data_n500!D22, Data_n500!D33, Data_n500!D44, Data_n500!D55)</f>
        <v>18</v>
      </c>
      <c r="D42" s="10">
        <f>MAX(Data_n500!E11, Data_n500!E22, Data_n500!E33, Data_n500!E44, Data_n500!E55)</f>
        <v>7087</v>
      </c>
      <c r="E42" s="10">
        <f>STDEV(Data_n500!C11, Data_n500!C22, Data_n500!C33, Data_n500!C44, Data_n500!C55)/SQRT(5)</f>
        <v>17.62781892</v>
      </c>
      <c r="F42" s="7">
        <v>0.0</v>
      </c>
      <c r="G42" s="8">
        <v>2.132</v>
      </c>
      <c r="H42" s="6">
        <f t="shared" si="7"/>
        <v>1299.21749</v>
      </c>
      <c r="I42" s="6">
        <f t="shared" si="8"/>
        <v>1374.38251</v>
      </c>
    </row>
    <row r="43" ht="15.75" customHeight="1">
      <c r="A43" s="11" t="s">
        <v>25</v>
      </c>
    </row>
    <row r="44" ht="15.75" customHeight="1">
      <c r="A44" s="3" t="s">
        <v>12</v>
      </c>
      <c r="B44" s="10">
        <f>AVERAGE(Data_n1000!C3, Data_n1000!C14, Data_n1000!C25, Data_n1000!C36, Data_n1000!C47)</f>
        <v>1728</v>
      </c>
      <c r="C44" s="10">
        <f>MIN(Data_n1000!D3, Data_n1000!D14, Data_n1000!D25, Data_n1000!D36, Data_n1000!D47)</f>
        <v>18</v>
      </c>
      <c r="D44" s="10">
        <f>MAX(Data_n1000!E3, Data_n1000!E14, Data_n1000!E25, Data_n1000!E36, Data_n1000!E47)</f>
        <v>7467</v>
      </c>
      <c r="E44" s="10">
        <f>STDEV(Data_n1000!C3, Data_n1000!C14, Data_n1000!C25, Data_n1000!C36, Data_n1000!C47)/SQRT(5)</f>
        <v>71.92843666</v>
      </c>
      <c r="F44" s="7">
        <v>0.0</v>
      </c>
      <c r="G44" s="8">
        <v>2.132</v>
      </c>
      <c r="H44" s="6">
        <f t="shared" ref="H44:H52" si="9">B44-G44*E44</f>
        <v>1574.648573</v>
      </c>
      <c r="I44" s="6">
        <f t="shared" ref="I44:I52" si="10">B44+G44*E44</f>
        <v>1881.351427</v>
      </c>
    </row>
    <row r="45" ht="15.75" customHeight="1">
      <c r="A45" s="3" t="s">
        <v>13</v>
      </c>
      <c r="B45" s="10">
        <f>AVERAGE(Data_n1000!C4, Data_n1000!C15, Data_n1000!C26, Data_n1000!C37, Data_n1000!C48)</f>
        <v>2969.6</v>
      </c>
      <c r="C45" s="10">
        <f>MIN(Data_n1000!D4, Data_n1000!D15, Data_n1000!D26, Data_n1000!D37, Data_n1000!D48)</f>
        <v>31</v>
      </c>
      <c r="D45" s="10">
        <f>MAX(Data_n1000!E4, Data_n1000!E15, Data_n1000!E26, Data_n1000!E37, Data_n1000!E48)</f>
        <v>10865</v>
      </c>
      <c r="E45" s="10">
        <f>STDEV(Data_n1000!C4, Data_n1000!C15, Data_n1000!C26, Data_n1000!C37, Data_n1000!C48)/SQRT(5)</f>
        <v>107.5112087</v>
      </c>
      <c r="F45" s="7">
        <v>0.0</v>
      </c>
      <c r="G45" s="8">
        <v>2.132</v>
      </c>
      <c r="H45" s="6">
        <f t="shared" si="9"/>
        <v>2740.386103</v>
      </c>
      <c r="I45" s="6">
        <f t="shared" si="10"/>
        <v>3198.813897</v>
      </c>
    </row>
    <row r="46" ht="15.75" customHeight="1">
      <c r="A46" s="3" t="s">
        <v>14</v>
      </c>
      <c r="B46" s="10">
        <f>AVERAGE(Data_n1000!C5, Data_n1000!C16, Data_n1000!C27, Data_n1000!C38, Data_n1000!C49)</f>
        <v>2157.2</v>
      </c>
      <c r="C46" s="10">
        <f>MIN(Data_n1000!D5, Data_n1000!D16, Data_n1000!D27, Data_n1000!D38, Data_n1000!D49)</f>
        <v>29</v>
      </c>
      <c r="D46" s="10">
        <f>MAX(Data_n1000!E5, Data_n1000!E16, Data_n1000!E27, Data_n1000!E38, Data_n1000!E49)</f>
        <v>13205</v>
      </c>
      <c r="E46" s="10">
        <f>STDEV(Data_n1000!C5, Data_n1000!C16, Data_n1000!C27, Data_n1000!C38, Data_n1000!C49)/SQRT(5)</f>
        <v>96.33452133</v>
      </c>
      <c r="F46" s="7">
        <v>0.0</v>
      </c>
      <c r="G46" s="8">
        <v>2.132</v>
      </c>
      <c r="H46" s="6">
        <f t="shared" si="9"/>
        <v>1951.814801</v>
      </c>
      <c r="I46" s="6">
        <f t="shared" si="10"/>
        <v>2362.585199</v>
      </c>
    </row>
    <row r="47" ht="15.75" customHeight="1">
      <c r="A47" s="3" t="s">
        <v>15</v>
      </c>
      <c r="B47" s="10">
        <f>AVERAGE(Data_n1000!C6, Data_n1000!C17, Data_n1000!C28, Data_n1000!C39, Data_n1000!C50)</f>
        <v>2820.2</v>
      </c>
      <c r="C47" s="10">
        <f>MIN(Data_n1000!D6, Data_n1000!D17, Data_n1000!D28, Data_n1000!D39, Data_n1000!D50)</f>
        <v>41</v>
      </c>
      <c r="D47" s="10">
        <f>MAX(Data_n1000!E6, Data_n1000!E17, Data_n1000!E28, Data_n1000!E39, Data_n1000!E50)</f>
        <v>14387</v>
      </c>
      <c r="E47" s="10">
        <f>STDEV(Data_n1000!C6, Data_n1000!C17, Data_n1000!C28, Data_n1000!C39, Data_n1000!C50)/SQRT(5)</f>
        <v>96.67750514</v>
      </c>
      <c r="F47" s="7">
        <v>0.0</v>
      </c>
      <c r="G47" s="8">
        <v>2.132</v>
      </c>
      <c r="H47" s="6">
        <f t="shared" si="9"/>
        <v>2614.083559</v>
      </c>
      <c r="I47" s="6">
        <f t="shared" si="10"/>
        <v>3026.316441</v>
      </c>
    </row>
    <row r="48" ht="15.75" customHeight="1">
      <c r="A48" s="3" t="s">
        <v>16</v>
      </c>
      <c r="B48" s="10">
        <f>AVERAGE(Data_n1000!C7, Data_n1000!C18, Data_n1000!C29, Data_n1000!C40, Data_n1000!C51)</f>
        <v>4090.6</v>
      </c>
      <c r="C48" s="10">
        <f>MIN(Data_n1000!D7, Data_n1000!D18, Data_n1000!D29, Data_n1000!D40, Data_n1000!D51)</f>
        <v>47</v>
      </c>
      <c r="D48" s="10">
        <f>MAX(Data_n1000!E7, Data_n1000!E18, Data_n1000!E29, Data_n1000!E40, Data_n1000!E51)</f>
        <v>10670</v>
      </c>
      <c r="E48" s="10">
        <f>STDEV(Data_n1000!C7, Data_n1000!C18, Data_n1000!C29, Data_n1000!C40, Data_n1000!C51)/SQRT(5)</f>
        <v>128.302611</v>
      </c>
      <c r="F48" s="7">
        <v>0.0</v>
      </c>
      <c r="G48" s="8">
        <v>2.132</v>
      </c>
      <c r="H48" s="6">
        <f t="shared" si="9"/>
        <v>3817.058833</v>
      </c>
      <c r="I48" s="6">
        <f t="shared" si="10"/>
        <v>4364.141167</v>
      </c>
    </row>
    <row r="49" ht="15.75" customHeight="1">
      <c r="A49" s="3" t="s">
        <v>17</v>
      </c>
      <c r="B49" s="10">
        <f>AVERAGE(Data_n1000!C8, Data_n1000!C19, Data_n1000!C30, Data_n1000!C41, Data_n1000!C52)</f>
        <v>2213.8</v>
      </c>
      <c r="C49" s="10">
        <f>MIN(Data_n1000!D8, Data_n1000!D19, Data_n1000!D30, Data_n1000!D41, Data_n1000!D52)</f>
        <v>26</v>
      </c>
      <c r="D49" s="10">
        <f>MAX(Data_n1000!E8, Data_n1000!E19, Data_n1000!E30, Data_n1000!E41, Data_n1000!E52)</f>
        <v>13155</v>
      </c>
      <c r="E49" s="10">
        <f>STDEV(Data_n1000!C8, Data_n1000!C19, Data_n1000!C30, Data_n1000!C41, Data_n1000!C52)/SQRT(5)</f>
        <v>100.1650638</v>
      </c>
      <c r="F49" s="7">
        <v>0.0</v>
      </c>
      <c r="G49" s="8">
        <v>2.132</v>
      </c>
      <c r="H49" s="6">
        <f t="shared" si="9"/>
        <v>2000.248084</v>
      </c>
      <c r="I49" s="6">
        <f t="shared" si="10"/>
        <v>2427.351916</v>
      </c>
    </row>
    <row r="50" ht="15.75" customHeight="1">
      <c r="A50" s="3" t="s">
        <v>19</v>
      </c>
      <c r="B50" s="10">
        <f>AVERAGE(Data_n1000!C9, Data_n1000!C20, Data_n1000!C31, Data_n1000!C42, Data_n1000!C53)</f>
        <v>4169</v>
      </c>
      <c r="C50" s="10">
        <f>MIN(Data_n1000!D9, Data_n1000!D20, Data_n1000!D31, Data_n1000!D42, Data_n1000!D53)</f>
        <v>47</v>
      </c>
      <c r="D50" s="10">
        <f>MAX(Data_n1000!E9, Data_n1000!E20, Data_n1000!E31, Data_n1000!E42, Data_n1000!E53)</f>
        <v>12727</v>
      </c>
      <c r="E50" s="10">
        <f>STDEV(Data_n1000!C9, Data_n1000!C20, Data_n1000!C31, Data_n1000!C42, Data_n1000!C53)/SQRT(5)</f>
        <v>128.5359872</v>
      </c>
      <c r="F50" s="7">
        <v>0.0</v>
      </c>
      <c r="G50" s="8">
        <v>2.132</v>
      </c>
      <c r="H50" s="6">
        <f t="shared" si="9"/>
        <v>3894.961275</v>
      </c>
      <c r="I50" s="6">
        <f t="shared" si="10"/>
        <v>4443.038725</v>
      </c>
    </row>
    <row r="51" ht="15.75" customHeight="1">
      <c r="A51" s="3" t="s">
        <v>20</v>
      </c>
      <c r="B51" s="10">
        <f>AVERAGE(Data_n1000!C10, Data_n1000!C21, Data_n1000!C32, Data_n1000!C43, Data_n1000!C54)</f>
        <v>3022.4</v>
      </c>
      <c r="C51" s="10">
        <f>MIN(Data_n1000!D10, Data_n1000!D21, Data_n1000!D32, Data_n1000!D43, Data_n1000!D54)</f>
        <v>20</v>
      </c>
      <c r="D51" s="10">
        <f>MAX(Data_n1000!E10, Data_n1000!E21, Data_n1000!E32, Data_n1000!E43, Data_n1000!E54)</f>
        <v>10830</v>
      </c>
      <c r="E51" s="10">
        <f>STDEV(Data_n1000!C10, Data_n1000!C21, Data_n1000!C32, Data_n1000!C43, Data_n1000!C54)/SQRT(5)</f>
        <v>112.5573632</v>
      </c>
      <c r="F51" s="7">
        <v>0.0</v>
      </c>
      <c r="G51" s="8">
        <v>2.132</v>
      </c>
      <c r="H51" s="6">
        <f t="shared" si="9"/>
        <v>2782.427702</v>
      </c>
      <c r="I51" s="6">
        <f t="shared" si="10"/>
        <v>3262.372298</v>
      </c>
    </row>
    <row r="52" ht="15.75" customHeight="1">
      <c r="A52" s="3" t="s">
        <v>21</v>
      </c>
      <c r="B52" s="10">
        <f>AVERAGE(Data_n1000!C11, Data_n1000!C22, Data_n1000!C33, Data_n1000!C44, Data_n1000!C55)</f>
        <v>2896.4</v>
      </c>
      <c r="C52" s="10">
        <f>MIN(Data_n1000!D11, Data_n1000!D22, Data_n1000!D33, Data_n1000!D44, Data_n1000!D55)</f>
        <v>18</v>
      </c>
      <c r="D52" s="10">
        <f>MAX(Data_n1000!E11, Data_n1000!E22, Data_n1000!E33, Data_n1000!E44, Data_n1000!E55)</f>
        <v>14387</v>
      </c>
      <c r="E52" s="10">
        <f>STDEV(Data_n1000!C11, Data_n1000!C22, Data_n1000!C33, Data_n1000!C44, Data_n1000!C55)/SQRT(5)</f>
        <v>104.7375768</v>
      </c>
      <c r="F52" s="7">
        <v>0.0</v>
      </c>
      <c r="G52" s="8">
        <v>2.132</v>
      </c>
      <c r="H52" s="6">
        <f t="shared" si="9"/>
        <v>2673.099486</v>
      </c>
      <c r="I52" s="6">
        <f t="shared" si="10"/>
        <v>3119.700514</v>
      </c>
    </row>
    <row r="53" ht="15.75" customHeight="1">
      <c r="A53" s="12" t="s">
        <v>26</v>
      </c>
    </row>
    <row r="54" ht="15.75" customHeight="1">
      <c r="A54" s="3" t="s">
        <v>12</v>
      </c>
      <c r="B54" s="13">
        <f>AVERAGE(Data_n5000!C3, Data_n5000!C14, Data_n5000!C25, Data_n5000!C36, Data_n5000!C47)</f>
        <v>41652.4</v>
      </c>
      <c r="C54" s="13">
        <f>MIN(Data_n5000!D3, Data_n5000!D14, Data_n5000!D25, Data_n5000!D36, Data_n5000!D47)</f>
        <v>5</v>
      </c>
      <c r="D54" s="13">
        <f>MAX(Data_n5000!E3, Data_n5000!E14, Data_n5000!E25, Data_n5000!E36, Data_n5000!E47)</f>
        <v>295860</v>
      </c>
      <c r="E54" s="13">
        <f>STDEV(Data_n5000!C3, Data_n5000!C14, Data_n5000!C25, Data_n5000!C36, Data_n5000!C47)/SQRT(5)</f>
        <v>484.1597464</v>
      </c>
      <c r="F54" s="14">
        <f>AVERAGE(Data_n5000!G3, Data_n5000!G14, Data_n5000!G25, Data_n5000!G36, Data_n5000!G47)</f>
        <v>0.298296</v>
      </c>
      <c r="G54" s="8">
        <v>2.132</v>
      </c>
      <c r="H54" s="6">
        <f t="shared" ref="H54:H62" si="11">B54-G54*E54</f>
        <v>40620.17142</v>
      </c>
      <c r="I54" s="6">
        <f t="shared" ref="I54:I62" si="12">B54+G54*E54</f>
        <v>42684.62858</v>
      </c>
    </row>
    <row r="55" ht="15.75" customHeight="1">
      <c r="A55" s="3" t="s">
        <v>13</v>
      </c>
      <c r="B55" s="13">
        <f>AVERAGE(Data_n5000!C4, Data_n5000!C15, Data_n5000!C26, Data_n5000!C37, Data_n5000!C48)</f>
        <v>24571.8</v>
      </c>
      <c r="C55" s="13">
        <f>MIN(Data_n5000!D4, Data_n5000!D15, Data_n5000!D26, Data_n5000!D37, Data_n5000!D48)</f>
        <v>5</v>
      </c>
      <c r="D55" s="13">
        <f>MAX(Data_n5000!E4, Data_n5000!E15, Data_n5000!E26, Data_n5000!E37, Data_n5000!E48)</f>
        <v>305157</v>
      </c>
      <c r="E55" s="13">
        <f>STDEV(Data_n5000!C4, Data_n5000!C15, Data_n5000!C26, Data_n5000!C37, Data_n5000!C48)/SQRT(5)</f>
        <v>383.5981491</v>
      </c>
      <c r="F55" s="14">
        <f>AVERAGE(Data_n5000!G4, Data_n5000!G15, Data_n5000!G26, Data_n5000!G37, Data_n5000!G48)</f>
        <v>0.155864</v>
      </c>
      <c r="G55" s="8">
        <v>2.132</v>
      </c>
      <c r="H55" s="6">
        <f t="shared" si="11"/>
        <v>23753.96875</v>
      </c>
      <c r="I55" s="6">
        <f t="shared" si="12"/>
        <v>25389.63125</v>
      </c>
    </row>
    <row r="56" ht="15.75" customHeight="1">
      <c r="A56" s="3" t="s">
        <v>14</v>
      </c>
      <c r="B56" s="13">
        <f>AVERAGE(Data_n5000!C5, Data_n5000!C16, Data_n5000!C27, Data_n5000!C38, Data_n5000!C49)</f>
        <v>8331.6</v>
      </c>
      <c r="C56" s="13">
        <f>MIN(Data_n5000!D5, Data_n5000!D16, Data_n5000!D27, Data_n5000!D38, Data_n5000!D49)</f>
        <v>0</v>
      </c>
      <c r="D56" s="13">
        <f>MAX(Data_n5000!E5, Data_n5000!E16, Data_n5000!E27, Data_n5000!E38, Data_n5000!E49)</f>
        <v>282629</v>
      </c>
      <c r="E56" s="13">
        <f>STDEV(Data_n5000!C5, Data_n5000!C16, Data_n5000!C27, Data_n5000!C38, Data_n5000!C49)/SQRT(5)</f>
        <v>242.5090926</v>
      </c>
      <c r="F56" s="14">
        <f>AVERAGE(Data_n5000!G5, Data_n5000!G16, Data_n5000!G27, Data_n5000!G38, Data_n5000!G49)</f>
        <v>0.167032</v>
      </c>
      <c r="G56" s="8">
        <v>2.132</v>
      </c>
      <c r="H56" s="6">
        <f t="shared" si="11"/>
        <v>7814.570615</v>
      </c>
      <c r="I56" s="6">
        <f t="shared" si="12"/>
        <v>8848.629385</v>
      </c>
    </row>
    <row r="57" ht="15.75" customHeight="1">
      <c r="A57" s="3" t="s">
        <v>15</v>
      </c>
      <c r="B57" s="13">
        <f>AVERAGE(Data_n5000!C6, Data_n5000!C17, Data_n5000!C28, Data_n5000!C39, Data_n5000!C50)</f>
        <v>6266.6</v>
      </c>
      <c r="C57" s="13">
        <f>MIN(Data_n5000!D6, Data_n5000!D17, Data_n5000!D28, Data_n5000!D39, Data_n5000!D50)</f>
        <v>0</v>
      </c>
      <c r="D57" s="13">
        <f>MAX(Data_n5000!E6, Data_n5000!E17, Data_n5000!E28, Data_n5000!E39, Data_n5000!E50)</f>
        <v>282628</v>
      </c>
      <c r="E57" s="13">
        <f>STDEV(Data_n5000!C6, Data_n5000!C17, Data_n5000!C28, Data_n5000!C39, Data_n5000!C50)/SQRT(5)</f>
        <v>183.2486289</v>
      </c>
      <c r="F57" s="14">
        <f>AVERAGE(Data_n5000!G6, Data_n5000!G17, Data_n5000!G28, Data_n5000!G39, Data_n5000!G50)</f>
        <v>0.150424</v>
      </c>
      <c r="G57" s="8">
        <v>2.132</v>
      </c>
      <c r="H57" s="6">
        <f t="shared" si="11"/>
        <v>5875.913923</v>
      </c>
      <c r="I57" s="6">
        <f t="shared" si="12"/>
        <v>6657.286077</v>
      </c>
    </row>
    <row r="58" ht="15.75" customHeight="1">
      <c r="A58" s="3" t="s">
        <v>16</v>
      </c>
      <c r="B58" s="13">
        <f>AVERAGE(Data_n5000!C7, Data_n5000!C18, Data_n5000!C29, Data_n5000!C40, Data_n5000!C51)</f>
        <v>13903.4</v>
      </c>
      <c r="C58" s="13">
        <f>MIN(Data_n5000!D7, Data_n5000!D18, Data_n5000!D29, Data_n5000!D40, Data_n5000!D51)</f>
        <v>6</v>
      </c>
      <c r="D58" s="13">
        <f>MAX(Data_n5000!E7, Data_n5000!E18, Data_n5000!E29, Data_n5000!E40, Data_n5000!E51)</f>
        <v>293290</v>
      </c>
      <c r="E58" s="13">
        <f>STDEV(Data_n5000!C7, Data_n5000!C18, Data_n5000!C29, Data_n5000!C40, Data_n5000!C51)/SQRT(5)</f>
        <v>399.2254501</v>
      </c>
      <c r="F58" s="14">
        <f>AVERAGE(Data_n5000!G7, Data_n5000!G18, Data_n5000!G29, Data_n5000!G40, Data_n5000!G51)</f>
        <v>0.144584</v>
      </c>
      <c r="G58" s="8">
        <v>2.132</v>
      </c>
      <c r="H58" s="6">
        <f t="shared" si="11"/>
        <v>13052.25134</v>
      </c>
      <c r="I58" s="6">
        <f t="shared" si="12"/>
        <v>14754.54866</v>
      </c>
    </row>
    <row r="59" ht="15.75" customHeight="1">
      <c r="A59" s="3" t="s">
        <v>17</v>
      </c>
      <c r="B59" s="13">
        <f>AVERAGE(Data_n5000!C8, Data_n5000!C19, Data_n5000!C30, Data_n5000!C41, Data_n5000!C52)</f>
        <v>4765</v>
      </c>
      <c r="C59" s="13">
        <f>MIN(Data_n5000!D8, Data_n5000!D19, Data_n5000!D30, Data_n5000!D41, Data_n5000!D52)</f>
        <v>0</v>
      </c>
      <c r="D59" s="13">
        <f>MAX(Data_n5000!E8, Data_n5000!E19, Data_n5000!E30, Data_n5000!E41, Data_n5000!E52)</f>
        <v>287750</v>
      </c>
      <c r="E59" s="13">
        <f>STDEV(Data_n5000!C8, Data_n5000!C19, Data_n5000!C30, Data_n5000!C41, Data_n5000!C52)/SQRT(5)</f>
        <v>72.87317751</v>
      </c>
      <c r="F59" s="14">
        <f>AVERAGE(Data_n5000!G8, Data_n5000!G19, Data_n5000!G30, Data_n5000!G41, Data_n5000!G52)</f>
        <v>0.144336</v>
      </c>
      <c r="G59" s="8">
        <v>2.132</v>
      </c>
      <c r="H59" s="6">
        <f t="shared" si="11"/>
        <v>4609.634386</v>
      </c>
      <c r="I59" s="6">
        <f t="shared" si="12"/>
        <v>4920.365614</v>
      </c>
    </row>
    <row r="60" ht="15.75" customHeight="1">
      <c r="A60" s="3" t="s">
        <v>19</v>
      </c>
      <c r="B60" s="13">
        <f>AVERAGE(Data_n5000!C9, Data_n5000!C20, Data_n5000!C31, Data_n5000!C42, Data_n5000!C53)</f>
        <v>13995.4</v>
      </c>
      <c r="C60" s="13">
        <f>MIN(Data_n5000!D9, Data_n5000!D20, Data_n5000!D31, Data_n5000!D42, Data_n5000!D53)</f>
        <v>6</v>
      </c>
      <c r="D60" s="13">
        <f>MAX(Data_n5000!E9, Data_n5000!E20, Data_n5000!E31, Data_n5000!E42, Data_n5000!E53)</f>
        <v>295850</v>
      </c>
      <c r="E60" s="13">
        <f>STDEV(Data_n5000!C9, Data_n5000!C20, Data_n5000!C31, Data_n5000!C42, Data_n5000!C53)/SQRT(5)</f>
        <v>57.38518973</v>
      </c>
      <c r="F60" s="14">
        <f>AVERAGE(Data_n5000!G9, Data_n5000!G20, Data_n5000!G31, Data_n5000!G42, Data_n5000!G53)</f>
        <v>0.142616</v>
      </c>
      <c r="G60" s="8">
        <v>2.132</v>
      </c>
      <c r="H60" s="6">
        <f t="shared" si="11"/>
        <v>13873.05478</v>
      </c>
      <c r="I60" s="6">
        <f t="shared" si="12"/>
        <v>14117.74522</v>
      </c>
    </row>
    <row r="61" ht="15.75" customHeight="1">
      <c r="A61" s="3" t="s">
        <v>20</v>
      </c>
      <c r="B61" s="13">
        <f>AVERAGE(Data_n5000!C10, Data_n5000!C21, Data_n5000!C32, Data_n5000!C43, Data_n5000!C54)</f>
        <v>12839.4</v>
      </c>
      <c r="C61" s="13">
        <f>MIN(Data_n5000!D10, Data_n5000!D21, Data_n5000!D32, Data_n5000!D43, Data_n5000!D54)</f>
        <v>6</v>
      </c>
      <c r="D61" s="13">
        <f>MAX(Data_n5000!E10, Data_n5000!E21, Data_n5000!E32, Data_n5000!E43, Data_n5000!E54)</f>
        <v>288718</v>
      </c>
      <c r="E61" s="13">
        <f>STDEV(Data_n5000!C10, Data_n5000!C21, Data_n5000!C32, Data_n5000!C43, Data_n5000!C54)/SQRT(5)</f>
        <v>118.412246</v>
      </c>
      <c r="F61" s="14">
        <f>AVERAGE(Data_n5000!G10, Data_n5000!G21, Data_n5000!G32, Data_n5000!G43, Data_n5000!G54)</f>
        <v>0.058304</v>
      </c>
      <c r="G61" s="8">
        <v>2.132</v>
      </c>
      <c r="H61" s="6">
        <f t="shared" si="11"/>
        <v>12586.94509</v>
      </c>
      <c r="I61" s="6">
        <f t="shared" si="12"/>
        <v>13091.85491</v>
      </c>
    </row>
    <row r="62" ht="15.75" customHeight="1">
      <c r="A62" s="3" t="s">
        <v>21</v>
      </c>
      <c r="B62" s="13">
        <f>AVERAGE(Data_n5000!C11, Data_n5000!C22, Data_n5000!C33, Data_n5000!C44, Data_n5000!C55)</f>
        <v>15790.6</v>
      </c>
      <c r="C62" s="13">
        <f>MIN(Data_n5000!D11, Data_n5000!D22, Data_n5000!D33, Data_n5000!D44, Data_n5000!D55)</f>
        <v>0</v>
      </c>
      <c r="D62" s="13">
        <f>MAX(Data_n5000!E11, Data_n5000!E22, Data_n5000!E33, Data_n5000!E44, Data_n5000!E55)</f>
        <v>305157</v>
      </c>
      <c r="E62" s="13">
        <f>STDEV(Data_n5000!C11, Data_n5000!C22, Data_n5000!C33, Data_n5000!C44, Data_n5000!C55)/SQRT(5)</f>
        <v>134.4509576</v>
      </c>
      <c r="F62" s="14">
        <f>AVERAGE(Data_n5000!G11, Data_n5000!G22, Data_n5000!G33, Data_n5000!G44, Data_n5000!G55)</f>
        <v>0.157684</v>
      </c>
      <c r="G62" s="8">
        <v>2.132</v>
      </c>
      <c r="H62" s="6">
        <f t="shared" si="11"/>
        <v>15503.95056</v>
      </c>
      <c r="I62" s="6">
        <f t="shared" si="12"/>
        <v>16077.24944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F1"/>
    <mergeCell ref="G1:I1"/>
    <mergeCell ref="A3:I3"/>
    <mergeCell ref="A13:I13"/>
    <mergeCell ref="A23:I23"/>
    <mergeCell ref="A33:I33"/>
    <mergeCell ref="A43:I43"/>
    <mergeCell ref="A53:I5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8" max="8" width="27.25"/>
  </cols>
  <sheetData>
    <row r="1" ht="18.0" customHeight="1">
      <c r="A1" s="12" t="s">
        <v>27</v>
      </c>
      <c r="F1" s="12"/>
      <c r="G1" s="12"/>
      <c r="H1" s="12" t="s">
        <v>28</v>
      </c>
      <c r="M1" s="12"/>
      <c r="N1" s="12"/>
    </row>
    <row r="2" ht="18.0" customHeight="1">
      <c r="A2" s="4" t="s">
        <v>29</v>
      </c>
      <c r="B2" s="15">
        <v>10.0</v>
      </c>
      <c r="D2" s="15">
        <v>50.0</v>
      </c>
      <c r="H2" s="4" t="s">
        <v>29</v>
      </c>
      <c r="I2" s="15">
        <v>10.0</v>
      </c>
      <c r="K2" s="15">
        <v>50.0</v>
      </c>
    </row>
    <row r="3" ht="18.0" customHeight="1">
      <c r="B3" s="16" t="s">
        <v>30</v>
      </c>
      <c r="C3" s="16" t="s">
        <v>31</v>
      </c>
      <c r="D3" s="16" t="s">
        <v>30</v>
      </c>
      <c r="E3" s="16" t="s">
        <v>31</v>
      </c>
      <c r="I3" s="16" t="s">
        <v>32</v>
      </c>
      <c r="J3" s="16" t="s">
        <v>33</v>
      </c>
      <c r="K3" s="16" t="s">
        <v>32</v>
      </c>
      <c r="L3" s="16" t="s">
        <v>33</v>
      </c>
    </row>
    <row r="4" ht="18.0" customHeight="1">
      <c r="A4" s="3" t="s">
        <v>12</v>
      </c>
      <c r="B4" s="17">
        <f>Results!H4</f>
        <v>19.96636997</v>
      </c>
      <c r="C4" s="17">
        <f>Results!I4</f>
        <v>54.43363003</v>
      </c>
      <c r="D4" s="18">
        <f>Results!H14</f>
        <v>44.74136549</v>
      </c>
      <c r="E4" s="18">
        <f>Results!I14</f>
        <v>48.45863451</v>
      </c>
      <c r="H4" s="3" t="s">
        <v>12</v>
      </c>
      <c r="I4" s="17">
        <f>Results!C4</f>
        <v>18</v>
      </c>
      <c r="J4" s="17">
        <f>Results!D4</f>
        <v>185</v>
      </c>
      <c r="K4" s="18">
        <f>Results!C14</f>
        <v>17</v>
      </c>
      <c r="L4" s="18">
        <f>Results!D14</f>
        <v>152</v>
      </c>
    </row>
    <row r="5" ht="18.0" customHeight="1">
      <c r="A5" s="3" t="s">
        <v>13</v>
      </c>
      <c r="B5" s="17">
        <f>Results!H5</f>
        <v>37.14639022</v>
      </c>
      <c r="C5" s="17">
        <f>Results!I5</f>
        <v>92.45360978</v>
      </c>
      <c r="D5" s="18">
        <f>Results!H15</f>
        <v>75.98769885</v>
      </c>
      <c r="E5" s="18">
        <f>Results!I15</f>
        <v>81.61230115</v>
      </c>
      <c r="H5" s="3" t="s">
        <v>13</v>
      </c>
      <c r="I5" s="17">
        <f>Results!C5</f>
        <v>34</v>
      </c>
      <c r="J5" s="17">
        <f>Results!D5</f>
        <v>283</v>
      </c>
      <c r="K5" s="18">
        <f>Results!C15</f>
        <v>31</v>
      </c>
      <c r="L5" s="18">
        <f>Results!D15</f>
        <v>253</v>
      </c>
    </row>
    <row r="6" ht="18.0" customHeight="1">
      <c r="A6" s="3" t="s">
        <v>14</v>
      </c>
      <c r="B6" s="17">
        <f>Results!H6</f>
        <v>25.02347313</v>
      </c>
      <c r="C6" s="17">
        <f>Results!I6</f>
        <v>98.97652687</v>
      </c>
      <c r="D6" s="18">
        <f>Results!H16</f>
        <v>76.37281814</v>
      </c>
      <c r="E6" s="18">
        <f>Results!I16</f>
        <v>86.42718186</v>
      </c>
      <c r="H6" s="3" t="s">
        <v>14</v>
      </c>
      <c r="I6" s="17">
        <f>Results!C6</f>
        <v>27</v>
      </c>
      <c r="J6" s="17">
        <f>Results!D6</f>
        <v>260</v>
      </c>
      <c r="K6" s="18">
        <f>Results!C16</f>
        <v>25</v>
      </c>
      <c r="L6" s="18">
        <f>Results!D16</f>
        <v>261</v>
      </c>
    </row>
    <row r="7" ht="18.0" customHeight="1">
      <c r="A7" s="3" t="s">
        <v>15</v>
      </c>
      <c r="B7" s="17">
        <f>Results!H7</f>
        <v>33.48458388</v>
      </c>
      <c r="C7" s="17">
        <f>Results!I7</f>
        <v>156.9154161</v>
      </c>
      <c r="D7" s="18">
        <f>Results!H17</f>
        <v>142.9394157</v>
      </c>
      <c r="E7" s="18">
        <f>Results!I17</f>
        <v>153.8605843</v>
      </c>
      <c r="H7" s="3" t="s">
        <v>15</v>
      </c>
      <c r="I7" s="17">
        <f>Results!C7</f>
        <v>39</v>
      </c>
      <c r="J7" s="17">
        <f>Results!D7</f>
        <v>471</v>
      </c>
      <c r="K7" s="18">
        <f>Results!C17</f>
        <v>35</v>
      </c>
      <c r="L7" s="18">
        <f>Results!D17</f>
        <v>462</v>
      </c>
    </row>
    <row r="8" ht="18.0" customHeight="1">
      <c r="A8" s="3" t="s">
        <v>16</v>
      </c>
      <c r="B8" s="17">
        <f>Results!H8</f>
        <v>39.56126281</v>
      </c>
      <c r="C8" s="17">
        <f>Results!I8</f>
        <v>165.6387372</v>
      </c>
      <c r="D8" s="18">
        <f>Results!H18</f>
        <v>149.7544453</v>
      </c>
      <c r="E8" s="18">
        <f>Results!I18</f>
        <v>162.6455547</v>
      </c>
      <c r="H8" s="3" t="s">
        <v>16</v>
      </c>
      <c r="I8" s="17">
        <f>Results!C8</f>
        <v>47</v>
      </c>
      <c r="J8" s="17">
        <f>Results!D8</f>
        <v>444</v>
      </c>
      <c r="K8" s="18">
        <f>Results!C18</f>
        <v>42</v>
      </c>
      <c r="L8" s="18">
        <f>Results!D18</f>
        <v>426</v>
      </c>
    </row>
    <row r="9" ht="18.0" customHeight="1">
      <c r="A9" s="3" t="s">
        <v>17</v>
      </c>
      <c r="B9" s="17">
        <f>Results!H9</f>
        <v>31.03088165</v>
      </c>
      <c r="C9" s="17">
        <f>Results!I9</f>
        <v>91.36911835</v>
      </c>
      <c r="D9" s="18">
        <f>Results!H19</f>
        <v>79.68302902</v>
      </c>
      <c r="E9" s="18">
        <f>Results!I19</f>
        <v>88.31697098</v>
      </c>
      <c r="H9" s="3" t="s">
        <v>17</v>
      </c>
      <c r="I9" s="17">
        <f>Results!C9</f>
        <v>27</v>
      </c>
      <c r="J9" s="17">
        <f>Results!D9</f>
        <v>264</v>
      </c>
      <c r="K9" s="18">
        <f>Results!C19</f>
        <v>26</v>
      </c>
      <c r="L9" s="18">
        <f>Results!D19</f>
        <v>215</v>
      </c>
    </row>
    <row r="10">
      <c r="A10" s="3" t="s">
        <v>19</v>
      </c>
      <c r="B10" s="17">
        <f>Results!H10</f>
        <v>38.2859039</v>
      </c>
      <c r="C10" s="17">
        <f>Results!I10</f>
        <v>182.9140961</v>
      </c>
      <c r="D10" s="18">
        <f>Results!H20</f>
        <v>155.6320933</v>
      </c>
      <c r="E10" s="18">
        <f>Results!I20</f>
        <v>174.7679067</v>
      </c>
      <c r="H10" s="3" t="s">
        <v>19</v>
      </c>
      <c r="I10" s="17">
        <f>Results!C10</f>
        <v>47</v>
      </c>
      <c r="J10" s="17">
        <f>Results!D10</f>
        <v>503</v>
      </c>
      <c r="K10" s="18">
        <f>Results!C20</f>
        <v>42</v>
      </c>
      <c r="L10" s="18">
        <f>Results!D20</f>
        <v>423</v>
      </c>
    </row>
    <row r="11">
      <c r="A11" s="3" t="s">
        <v>20</v>
      </c>
      <c r="B11" s="17">
        <f>Results!H11</f>
        <v>26.09948278</v>
      </c>
      <c r="C11" s="17">
        <f>Results!I11</f>
        <v>65.10051722</v>
      </c>
      <c r="D11" s="18">
        <f>Results!H21</f>
        <v>58.91368211</v>
      </c>
      <c r="E11" s="18">
        <f>Results!I21</f>
        <v>63.88631789</v>
      </c>
      <c r="H11" s="3" t="s">
        <v>20</v>
      </c>
      <c r="I11" s="17">
        <f>Results!C11</f>
        <v>23</v>
      </c>
      <c r="J11" s="17">
        <f>Results!D11</f>
        <v>165</v>
      </c>
      <c r="K11" s="18">
        <f>Results!C21</f>
        <v>20</v>
      </c>
      <c r="L11" s="18">
        <f>Results!D21</f>
        <v>187</v>
      </c>
    </row>
    <row r="12">
      <c r="A12" s="4" t="s">
        <v>29</v>
      </c>
      <c r="B12" s="15">
        <v>100.0</v>
      </c>
      <c r="D12" s="15">
        <v>500.0</v>
      </c>
      <c r="H12" s="4" t="s">
        <v>29</v>
      </c>
      <c r="I12" s="15">
        <v>100.0</v>
      </c>
      <c r="K12" s="15">
        <v>500.0</v>
      </c>
    </row>
    <row r="13">
      <c r="B13" s="16" t="s">
        <v>30</v>
      </c>
      <c r="C13" s="16" t="s">
        <v>31</v>
      </c>
      <c r="D13" s="16" t="s">
        <v>30</v>
      </c>
      <c r="E13" s="16" t="s">
        <v>31</v>
      </c>
      <c r="I13" s="16" t="s">
        <v>32</v>
      </c>
      <c r="J13" s="16" t="s">
        <v>33</v>
      </c>
      <c r="K13" s="16" t="s">
        <v>32</v>
      </c>
      <c r="L13" s="16" t="s">
        <v>33</v>
      </c>
    </row>
    <row r="14">
      <c r="A14" s="3" t="s">
        <v>12</v>
      </c>
      <c r="B14" s="18">
        <f>Results!H24</f>
        <v>1134.45052</v>
      </c>
      <c r="C14" s="18">
        <f>Results!I24</f>
        <v>1893.94948</v>
      </c>
      <c r="D14" s="19">
        <f>Results!H34</f>
        <v>652.1425468</v>
      </c>
      <c r="E14" s="19">
        <f>Results!I34</f>
        <v>697.4574532</v>
      </c>
      <c r="H14" s="3" t="s">
        <v>12</v>
      </c>
      <c r="I14" s="18">
        <f>Results!C24</f>
        <v>33</v>
      </c>
      <c r="J14" s="18">
        <f>Results!D24</f>
        <v>15490</v>
      </c>
      <c r="K14" s="19">
        <f>Results!C34</f>
        <v>18</v>
      </c>
      <c r="L14" s="19">
        <f>Results!D34</f>
        <v>3680</v>
      </c>
    </row>
    <row r="15">
      <c r="A15" s="3" t="s">
        <v>13</v>
      </c>
      <c r="B15" s="18">
        <f>Results!H25</f>
        <v>1203.688001</v>
      </c>
      <c r="C15" s="18">
        <f>Results!I25</f>
        <v>2039.911999</v>
      </c>
      <c r="D15" s="19">
        <f>Results!H35</f>
        <v>1066.954605</v>
      </c>
      <c r="E15" s="19">
        <f>Results!I35</f>
        <v>1119.845395</v>
      </c>
      <c r="H15" s="3" t="s">
        <v>13</v>
      </c>
      <c r="I15" s="18">
        <f>Results!C25</f>
        <v>51</v>
      </c>
      <c r="J15" s="18">
        <f>Results!D25</f>
        <v>15884</v>
      </c>
      <c r="K15" s="19">
        <f>Results!C35</f>
        <v>34</v>
      </c>
      <c r="L15" s="19">
        <f>Results!D35</f>
        <v>4937</v>
      </c>
    </row>
    <row r="16">
      <c r="A16" s="3" t="s">
        <v>14</v>
      </c>
      <c r="B16" s="18">
        <f>Results!H26</f>
        <v>762.9885045</v>
      </c>
      <c r="C16" s="18">
        <f>Results!I26</f>
        <v>1403.411496</v>
      </c>
      <c r="D16" s="19">
        <f>Results!H36</f>
        <v>1031.771763</v>
      </c>
      <c r="E16" s="19">
        <f>Results!I36</f>
        <v>1098.628237</v>
      </c>
      <c r="H16" s="3" t="s">
        <v>14</v>
      </c>
      <c r="I16" s="18">
        <f>Results!C26</f>
        <v>35</v>
      </c>
      <c r="J16" s="18">
        <f>Results!D26</f>
        <v>14743</v>
      </c>
      <c r="K16" s="19">
        <f>Results!C36</f>
        <v>26</v>
      </c>
      <c r="L16" s="19">
        <f>Results!D36</f>
        <v>4512</v>
      </c>
    </row>
    <row r="17">
      <c r="A17" s="3" t="s">
        <v>15</v>
      </c>
      <c r="B17" s="18">
        <f>Results!H27</f>
        <v>742.3378762</v>
      </c>
      <c r="C17" s="18">
        <f>Results!I27</f>
        <v>1529.662124</v>
      </c>
      <c r="D17" s="19">
        <f>Results!H37</f>
        <v>1525.902606</v>
      </c>
      <c r="E17" s="19">
        <f>Results!I37</f>
        <v>1663.297394</v>
      </c>
      <c r="H17" s="3" t="s">
        <v>15</v>
      </c>
      <c r="I17" s="18">
        <f>Results!C27</f>
        <v>63</v>
      </c>
      <c r="J17" s="18">
        <f>Results!D27</f>
        <v>14365</v>
      </c>
      <c r="K17" s="19">
        <f>Results!C37</f>
        <v>42</v>
      </c>
      <c r="L17" s="19">
        <f>Results!D37</f>
        <v>6309</v>
      </c>
    </row>
    <row r="18">
      <c r="A18" s="3" t="s">
        <v>16</v>
      </c>
      <c r="B18" s="18">
        <f>Results!H28</f>
        <v>1221.29338</v>
      </c>
      <c r="C18" s="18">
        <f>Results!I28</f>
        <v>2425.50662</v>
      </c>
      <c r="D18" s="19">
        <f>Results!H38</f>
        <v>1949.534865</v>
      </c>
      <c r="E18" s="19">
        <f>Results!I38</f>
        <v>2045.665135</v>
      </c>
      <c r="H18" s="3" t="s">
        <v>16</v>
      </c>
      <c r="I18" s="18">
        <f>Results!C28</f>
        <v>78</v>
      </c>
      <c r="J18" s="18">
        <f>Results!D28</f>
        <v>16187</v>
      </c>
      <c r="K18" s="19">
        <f>Results!C38</f>
        <v>44</v>
      </c>
      <c r="L18" s="19">
        <f>Results!D38</f>
        <v>6911</v>
      </c>
    </row>
    <row r="19">
      <c r="A19" s="3" t="s">
        <v>17</v>
      </c>
      <c r="B19" s="18">
        <f>Results!H29</f>
        <v>727.9923372</v>
      </c>
      <c r="C19" s="18">
        <f>Results!I29</f>
        <v>1523.607663</v>
      </c>
      <c r="D19" s="19">
        <f>Results!H39</f>
        <v>1056.376749</v>
      </c>
      <c r="E19" s="19">
        <f>Results!I39</f>
        <v>1126.423251</v>
      </c>
      <c r="H19" s="3" t="s">
        <v>17</v>
      </c>
      <c r="I19" s="18">
        <f>Results!C29</f>
        <v>35</v>
      </c>
      <c r="J19" s="18">
        <f>Results!D29</f>
        <v>13913</v>
      </c>
      <c r="K19" s="19">
        <f>Results!C39</f>
        <v>28</v>
      </c>
      <c r="L19" s="19">
        <f>Results!D39</f>
        <v>4935</v>
      </c>
    </row>
    <row r="20">
      <c r="A20" s="3" t="s">
        <v>19</v>
      </c>
      <c r="B20" s="18">
        <f>Results!H30</f>
        <v>1273.931363</v>
      </c>
      <c r="C20" s="18">
        <f>Results!I30</f>
        <v>2200.468637</v>
      </c>
      <c r="D20" s="19">
        <f>Results!H40</f>
        <v>1993.993594</v>
      </c>
      <c r="E20" s="19">
        <f>Results!I40</f>
        <v>2136.806406</v>
      </c>
      <c r="H20" s="3" t="s">
        <v>19</v>
      </c>
      <c r="I20" s="18">
        <f>Results!C30</f>
        <v>83</v>
      </c>
      <c r="J20" s="18">
        <f>Results!D30</f>
        <v>16107</v>
      </c>
      <c r="K20" s="19">
        <f>Results!C40</f>
        <v>45</v>
      </c>
      <c r="L20" s="19">
        <f>Results!D40</f>
        <v>7087</v>
      </c>
    </row>
    <row r="21">
      <c r="A21" s="3" t="s">
        <v>20</v>
      </c>
      <c r="B21" s="18">
        <f>Results!H31</f>
        <v>1196.469689</v>
      </c>
      <c r="C21" s="18">
        <f>Results!I31</f>
        <v>1941.930311</v>
      </c>
      <c r="D21" s="19">
        <f>Results!H41</f>
        <v>1083.829933</v>
      </c>
      <c r="E21" s="19">
        <f>Results!I41</f>
        <v>1139.370067</v>
      </c>
      <c r="H21" s="3" t="s">
        <v>20</v>
      </c>
      <c r="I21" s="18">
        <f>Results!C31</f>
        <v>51</v>
      </c>
      <c r="J21" s="18">
        <f>Results!D31</f>
        <v>16082</v>
      </c>
      <c r="K21" s="19">
        <f>Results!C41</f>
        <v>18</v>
      </c>
      <c r="L21" s="19">
        <f>Results!D41</f>
        <v>4518</v>
      </c>
    </row>
    <row r="22">
      <c r="A22" s="4" t="s">
        <v>29</v>
      </c>
      <c r="B22" s="15">
        <v>1000.0</v>
      </c>
      <c r="D22" s="15">
        <v>5000.0</v>
      </c>
      <c r="H22" s="4" t="s">
        <v>29</v>
      </c>
      <c r="I22" s="15">
        <v>1000.0</v>
      </c>
      <c r="K22" s="15">
        <v>5000.0</v>
      </c>
    </row>
    <row r="23">
      <c r="B23" s="16" t="s">
        <v>30</v>
      </c>
      <c r="C23" s="16" t="s">
        <v>31</v>
      </c>
      <c r="D23" s="16" t="s">
        <v>30</v>
      </c>
      <c r="E23" s="16" t="s">
        <v>31</v>
      </c>
      <c r="I23" s="16" t="s">
        <v>32</v>
      </c>
      <c r="J23" s="16" t="s">
        <v>33</v>
      </c>
      <c r="K23" s="16" t="s">
        <v>32</v>
      </c>
      <c r="L23" s="16" t="s">
        <v>33</v>
      </c>
    </row>
    <row r="24">
      <c r="A24" s="3" t="s">
        <v>12</v>
      </c>
      <c r="B24" s="19">
        <f>Results!H44</f>
        <v>1574.648573</v>
      </c>
      <c r="C24" s="19">
        <f>Results!I44</f>
        <v>1881.351427</v>
      </c>
      <c r="D24" s="19">
        <f>Results!H54</f>
        <v>40620.17142</v>
      </c>
      <c r="E24" s="19">
        <f>Results!I54</f>
        <v>42684.62858</v>
      </c>
      <c r="H24" s="3" t="s">
        <v>12</v>
      </c>
      <c r="I24" s="19">
        <f>Results!C44</f>
        <v>18</v>
      </c>
      <c r="J24" s="19">
        <f>Results!D44</f>
        <v>7467</v>
      </c>
      <c r="K24" s="19">
        <f>Results!C54</f>
        <v>5</v>
      </c>
      <c r="L24" s="19">
        <f>Results!D54</f>
        <v>295860</v>
      </c>
    </row>
    <row r="25">
      <c r="A25" s="3" t="s">
        <v>13</v>
      </c>
      <c r="B25" s="19">
        <f>Results!H45</f>
        <v>2740.386103</v>
      </c>
      <c r="C25" s="19">
        <f>Results!I45</f>
        <v>3198.813897</v>
      </c>
      <c r="D25" s="19">
        <f>Results!H55</f>
        <v>23753.96875</v>
      </c>
      <c r="E25" s="19">
        <f>Results!I55</f>
        <v>25389.63125</v>
      </c>
      <c r="H25" s="3" t="s">
        <v>13</v>
      </c>
      <c r="I25" s="19">
        <f>Results!C45</f>
        <v>31</v>
      </c>
      <c r="J25" s="19">
        <f>Results!D45</f>
        <v>10865</v>
      </c>
      <c r="K25" s="19">
        <f>Results!C55</f>
        <v>5</v>
      </c>
      <c r="L25" s="19">
        <f>Results!D55</f>
        <v>305157</v>
      </c>
    </row>
    <row r="26">
      <c r="A26" s="3" t="s">
        <v>14</v>
      </c>
      <c r="B26" s="19">
        <f>Results!H46</f>
        <v>1951.814801</v>
      </c>
      <c r="C26" s="19">
        <f>Results!I46</f>
        <v>2362.585199</v>
      </c>
      <c r="D26" s="19">
        <f>Results!H56</f>
        <v>7814.570615</v>
      </c>
      <c r="E26" s="19">
        <f>Results!I56</f>
        <v>8848.629385</v>
      </c>
      <c r="H26" s="3" t="s">
        <v>14</v>
      </c>
      <c r="I26" s="19">
        <f>Results!C46</f>
        <v>29</v>
      </c>
      <c r="J26" s="19">
        <f>Results!D46</f>
        <v>13205</v>
      </c>
      <c r="K26" s="19">
        <f>Results!C56</f>
        <v>0</v>
      </c>
      <c r="L26" s="19">
        <f>Results!D56</f>
        <v>282629</v>
      </c>
    </row>
    <row r="27">
      <c r="A27" s="3" t="s">
        <v>15</v>
      </c>
      <c r="B27" s="19">
        <f>Results!H47</f>
        <v>2614.083559</v>
      </c>
      <c r="C27" s="19">
        <f>Results!I47</f>
        <v>3026.316441</v>
      </c>
      <c r="D27" s="19">
        <f>Results!H57</f>
        <v>5875.913923</v>
      </c>
      <c r="E27" s="19">
        <f>Results!I57</f>
        <v>6657.286077</v>
      </c>
      <c r="H27" s="3" t="s">
        <v>15</v>
      </c>
      <c r="I27" s="19">
        <f>Results!C47</f>
        <v>41</v>
      </c>
      <c r="J27" s="19">
        <f>Results!D47</f>
        <v>14387</v>
      </c>
      <c r="K27" s="19">
        <f>Results!C57</f>
        <v>0</v>
      </c>
      <c r="L27" s="19">
        <f>Results!D57</f>
        <v>282628</v>
      </c>
    </row>
    <row r="28">
      <c r="A28" s="3" t="s">
        <v>16</v>
      </c>
      <c r="B28" s="19">
        <f>Results!H48</f>
        <v>3817.058833</v>
      </c>
      <c r="C28" s="19">
        <f>Results!I48</f>
        <v>4364.141167</v>
      </c>
      <c r="D28" s="19">
        <f>Results!H58</f>
        <v>13052.25134</v>
      </c>
      <c r="E28" s="19">
        <f>Results!I58</f>
        <v>14754.54866</v>
      </c>
      <c r="H28" s="3" t="s">
        <v>16</v>
      </c>
      <c r="I28" s="19">
        <f>Results!C48</f>
        <v>47</v>
      </c>
      <c r="J28" s="19">
        <f>Results!D48</f>
        <v>10670</v>
      </c>
      <c r="K28" s="19">
        <f>Results!C58</f>
        <v>6</v>
      </c>
      <c r="L28" s="19">
        <f>Results!D58</f>
        <v>293290</v>
      </c>
    </row>
    <row r="29">
      <c r="A29" s="3" t="s">
        <v>17</v>
      </c>
      <c r="B29" s="19">
        <f>Results!H49</f>
        <v>2000.248084</v>
      </c>
      <c r="C29" s="19">
        <f>Results!I49</f>
        <v>2427.351916</v>
      </c>
      <c r="D29" s="19">
        <f>Results!H59</f>
        <v>4609.634386</v>
      </c>
      <c r="E29" s="19">
        <f>Results!I59</f>
        <v>4920.365614</v>
      </c>
      <c r="H29" s="3" t="s">
        <v>17</v>
      </c>
      <c r="I29" s="19">
        <f>Results!C49</f>
        <v>26</v>
      </c>
      <c r="J29" s="19">
        <f>Results!D49</f>
        <v>13155</v>
      </c>
      <c r="K29" s="19">
        <f>Results!C59</f>
        <v>0</v>
      </c>
      <c r="L29" s="19">
        <f>Results!D59</f>
        <v>287750</v>
      </c>
    </row>
    <row r="30">
      <c r="A30" s="3" t="s">
        <v>19</v>
      </c>
      <c r="B30" s="19">
        <f>Results!H50</f>
        <v>3894.961275</v>
      </c>
      <c r="C30" s="19">
        <f>Results!I50</f>
        <v>4443.038725</v>
      </c>
      <c r="D30" s="19">
        <f>Results!H60</f>
        <v>13873.05478</v>
      </c>
      <c r="E30" s="19">
        <f>Results!I60</f>
        <v>14117.74522</v>
      </c>
      <c r="H30" s="3" t="s">
        <v>19</v>
      </c>
      <c r="I30" s="19">
        <f>Results!C50</f>
        <v>47</v>
      </c>
      <c r="J30" s="19">
        <f>Results!D50</f>
        <v>12727</v>
      </c>
      <c r="K30" s="19">
        <f>Results!C60</f>
        <v>6</v>
      </c>
      <c r="L30" s="19">
        <f>Results!D60</f>
        <v>295850</v>
      </c>
    </row>
    <row r="31">
      <c r="A31" s="3" t="s">
        <v>20</v>
      </c>
      <c r="B31" s="19">
        <f>Results!H51</f>
        <v>2782.427702</v>
      </c>
      <c r="C31" s="19">
        <f>Results!I51</f>
        <v>3262.372298</v>
      </c>
      <c r="D31" s="19">
        <f>Results!H61</f>
        <v>12586.94509</v>
      </c>
      <c r="E31" s="19">
        <f>Results!I61</f>
        <v>13091.85491</v>
      </c>
      <c r="H31" s="3" t="s">
        <v>20</v>
      </c>
      <c r="I31" s="19">
        <f>Results!C51</f>
        <v>20</v>
      </c>
      <c r="J31" s="19">
        <f>Results!D51</f>
        <v>10830</v>
      </c>
      <c r="K31" s="19">
        <f>Results!C61</f>
        <v>6</v>
      </c>
      <c r="L31" s="19">
        <f>Results!D61</f>
        <v>288718</v>
      </c>
    </row>
  </sheetData>
  <mergeCells count="20">
    <mergeCell ref="A1:E1"/>
    <mergeCell ref="H1:L1"/>
    <mergeCell ref="B2:C2"/>
    <mergeCell ref="D2:E2"/>
    <mergeCell ref="H2:H3"/>
    <mergeCell ref="I2:J2"/>
    <mergeCell ref="K2:L2"/>
    <mergeCell ref="A22:A23"/>
    <mergeCell ref="B22:C22"/>
    <mergeCell ref="D22:E22"/>
    <mergeCell ref="H22:H23"/>
    <mergeCell ref="I22:J22"/>
    <mergeCell ref="K22:L22"/>
    <mergeCell ref="A2:A3"/>
    <mergeCell ref="A12:A13"/>
    <mergeCell ref="B12:C12"/>
    <mergeCell ref="D12:E12"/>
    <mergeCell ref="H12:H13"/>
    <mergeCell ref="I12:J12"/>
    <mergeCell ref="K12:L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4" t="s">
        <v>29</v>
      </c>
      <c r="B1" s="4">
        <v>10.0</v>
      </c>
      <c r="C1" s="4">
        <v>50.0</v>
      </c>
      <c r="D1" s="4">
        <v>100.0</v>
      </c>
      <c r="E1" s="4">
        <v>500.0</v>
      </c>
      <c r="F1" s="4">
        <v>1000.0</v>
      </c>
      <c r="G1" s="4">
        <v>5000.0</v>
      </c>
      <c r="I1" s="3"/>
      <c r="J1" s="3"/>
    </row>
    <row r="2">
      <c r="A2" s="3" t="s">
        <v>12</v>
      </c>
      <c r="B2" s="6">
        <f>Results!B4</f>
        <v>37.2</v>
      </c>
      <c r="C2" s="19">
        <f>Results!B14</f>
        <v>46.6</v>
      </c>
      <c r="D2" s="19">
        <f>Results!B24</f>
        <v>1514.2</v>
      </c>
      <c r="E2" s="19">
        <f>Results!B34</f>
        <v>674.8</v>
      </c>
      <c r="F2" s="19">
        <f>Results!B44</f>
        <v>1728</v>
      </c>
      <c r="G2" s="19">
        <f>Results!B54</f>
        <v>41652.4</v>
      </c>
    </row>
    <row r="3">
      <c r="A3" s="3" t="s">
        <v>13</v>
      </c>
      <c r="B3" s="6">
        <f>Results!B5</f>
        <v>64.8</v>
      </c>
      <c r="C3" s="19">
        <f>Results!B15</f>
        <v>78.8</v>
      </c>
      <c r="D3" s="19">
        <f>Results!B25</f>
        <v>1621.8</v>
      </c>
      <c r="E3" s="19">
        <f>Results!B35</f>
        <v>1093.4</v>
      </c>
      <c r="F3" s="19">
        <f>Results!B45</f>
        <v>2969.6</v>
      </c>
      <c r="G3" s="19">
        <f>Results!B55</f>
        <v>24571.8</v>
      </c>
    </row>
    <row r="4">
      <c r="A4" s="3" t="s">
        <v>14</v>
      </c>
      <c r="B4" s="6">
        <f>Results!B6</f>
        <v>62</v>
      </c>
      <c r="C4" s="19">
        <f>Results!B16</f>
        <v>81.4</v>
      </c>
      <c r="D4" s="19">
        <f>Results!B26</f>
        <v>1083.2</v>
      </c>
      <c r="E4" s="19">
        <f>Results!B36</f>
        <v>1065.2</v>
      </c>
      <c r="F4" s="19">
        <f>Results!B46</f>
        <v>2157.2</v>
      </c>
      <c r="G4" s="19">
        <f>Results!B56</f>
        <v>8331.6</v>
      </c>
    </row>
    <row r="5">
      <c r="A5" s="3" t="s">
        <v>15</v>
      </c>
      <c r="B5" s="6">
        <f>Results!B7</f>
        <v>95.2</v>
      </c>
      <c r="C5" s="19">
        <f>Results!B17</f>
        <v>148.4</v>
      </c>
      <c r="D5" s="19">
        <f>Results!B27</f>
        <v>1136</v>
      </c>
      <c r="E5" s="19">
        <f>Results!B37</f>
        <v>1594.6</v>
      </c>
      <c r="F5" s="19">
        <f>Results!B47</f>
        <v>2820.2</v>
      </c>
      <c r="G5" s="19">
        <f>Results!B57</f>
        <v>6266.6</v>
      </c>
    </row>
    <row r="6">
      <c r="A6" s="3" t="s">
        <v>16</v>
      </c>
      <c r="B6" s="6">
        <f>Results!B8</f>
        <v>102.6</v>
      </c>
      <c r="C6" s="19">
        <f>Results!B18</f>
        <v>156.2</v>
      </c>
      <c r="D6" s="19">
        <f>Results!B28</f>
        <v>1823.4</v>
      </c>
      <c r="E6" s="19">
        <f>Results!B38</f>
        <v>1997.6</v>
      </c>
      <c r="F6" s="19">
        <f>Results!B48</f>
        <v>4090.6</v>
      </c>
      <c r="G6" s="19">
        <f>Results!B58</f>
        <v>13903.4</v>
      </c>
    </row>
    <row r="7">
      <c r="A7" s="3" t="s">
        <v>17</v>
      </c>
      <c r="B7" s="6">
        <f>Results!B9</f>
        <v>61.2</v>
      </c>
      <c r="C7" s="19">
        <f>Results!B19</f>
        <v>84</v>
      </c>
      <c r="D7" s="19">
        <f>Results!B29</f>
        <v>1125.8</v>
      </c>
      <c r="E7" s="19">
        <f>Results!B39</f>
        <v>1091.4</v>
      </c>
      <c r="F7" s="19">
        <f>Results!B49</f>
        <v>2213.8</v>
      </c>
      <c r="G7" s="19">
        <f>Results!B59</f>
        <v>4765</v>
      </c>
    </row>
    <row r="8">
      <c r="A8" s="3" t="s">
        <v>19</v>
      </c>
      <c r="B8" s="6">
        <f>Results!B10</f>
        <v>110.6</v>
      </c>
      <c r="C8" s="19">
        <f>Results!B20</f>
        <v>165.2</v>
      </c>
      <c r="D8" s="19">
        <f>Results!B30</f>
        <v>1737.2</v>
      </c>
      <c r="E8" s="19">
        <f>Results!B40</f>
        <v>2065.4</v>
      </c>
      <c r="F8" s="19">
        <f>Results!B50</f>
        <v>4169</v>
      </c>
      <c r="G8" s="19">
        <f>Results!B60</f>
        <v>13995.4</v>
      </c>
    </row>
    <row r="9">
      <c r="A9" s="3" t="s">
        <v>20</v>
      </c>
      <c r="B9" s="6">
        <f>Results!B11</f>
        <v>45.6</v>
      </c>
      <c r="C9" s="19">
        <f>Results!B21</f>
        <v>61.4</v>
      </c>
      <c r="D9" s="19">
        <f>Results!B31</f>
        <v>1569.2</v>
      </c>
      <c r="E9" s="19">
        <f>Results!B41</f>
        <v>1111.6</v>
      </c>
      <c r="F9" s="19">
        <f>Results!B51</f>
        <v>3022.4</v>
      </c>
      <c r="G9" s="19">
        <f>Results!B61</f>
        <v>12839.4</v>
      </c>
    </row>
    <row r="10">
      <c r="A10" s="3"/>
      <c r="B1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6" width="12.63"/>
    <col customWidth="1" min="9" max="9" width="13.63"/>
  </cols>
  <sheetData>
    <row r="1" ht="15.75" customHeight="1">
      <c r="A1" s="20" t="s">
        <v>34</v>
      </c>
    </row>
    <row r="2" ht="15.75" customHeight="1">
      <c r="A2" s="21" t="s">
        <v>2</v>
      </c>
      <c r="B2" s="21" t="s">
        <v>35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36</v>
      </c>
      <c r="I2" s="21" t="s">
        <v>37</v>
      </c>
      <c r="J2" s="21" t="s">
        <v>38</v>
      </c>
      <c r="K2" s="21" t="s">
        <v>39</v>
      </c>
    </row>
    <row r="3" ht="15.75" customHeight="1">
      <c r="A3" s="21" t="s">
        <v>12</v>
      </c>
      <c r="B3" s="22">
        <v>50.0</v>
      </c>
      <c r="C3" s="22">
        <v>68.0</v>
      </c>
      <c r="D3" s="22">
        <v>28.0</v>
      </c>
      <c r="E3" s="22">
        <v>185.0</v>
      </c>
      <c r="F3" s="22">
        <v>38.68</v>
      </c>
      <c r="G3" s="23">
        <v>0.0</v>
      </c>
      <c r="H3" s="22">
        <v>3.65524</v>
      </c>
      <c r="I3" s="22">
        <v>32.55</v>
      </c>
      <c r="J3" s="22">
        <v>0.52</v>
      </c>
      <c r="K3" s="22">
        <v>9118.0</v>
      </c>
    </row>
    <row r="4" ht="15.75" customHeight="1">
      <c r="A4" s="21" t="s">
        <v>13</v>
      </c>
      <c r="B4" s="22">
        <v>50.0</v>
      </c>
      <c r="C4" s="22">
        <v>114.0</v>
      </c>
      <c r="D4" s="22">
        <v>54.0</v>
      </c>
      <c r="E4" s="22">
        <v>283.0</v>
      </c>
      <c r="F4" s="22">
        <v>43.08</v>
      </c>
      <c r="G4" s="23">
        <v>0.0</v>
      </c>
      <c r="H4" s="22">
        <v>3.69085</v>
      </c>
      <c r="I4" s="22">
        <v>37.66</v>
      </c>
      <c r="J4" s="22">
        <v>3.68</v>
      </c>
      <c r="K4" s="22">
        <v>10448.1</v>
      </c>
    </row>
    <row r="5" ht="15.75" customHeight="1">
      <c r="A5" s="21" t="s">
        <v>14</v>
      </c>
      <c r="B5" s="22">
        <v>50.0</v>
      </c>
      <c r="C5" s="22">
        <v>128.0</v>
      </c>
      <c r="D5" s="22">
        <v>45.0</v>
      </c>
      <c r="E5" s="22">
        <v>260.0</v>
      </c>
      <c r="F5" s="22">
        <v>49.02</v>
      </c>
      <c r="G5" s="23">
        <v>0.0</v>
      </c>
      <c r="H5" s="22">
        <v>3.70535</v>
      </c>
      <c r="I5" s="22">
        <v>431.44</v>
      </c>
      <c r="J5" s="22">
        <v>2.78</v>
      </c>
      <c r="K5" s="22">
        <v>119231.7</v>
      </c>
    </row>
    <row r="6" ht="15.75" customHeight="1">
      <c r="A6" s="21" t="s">
        <v>15</v>
      </c>
      <c r="B6" s="22">
        <v>50.0</v>
      </c>
      <c r="C6" s="22">
        <v>205.0</v>
      </c>
      <c r="D6" s="22">
        <v>54.0</v>
      </c>
      <c r="E6" s="22">
        <v>471.0</v>
      </c>
      <c r="F6" s="22">
        <v>79.1</v>
      </c>
      <c r="G6" s="23">
        <v>0.0</v>
      </c>
      <c r="H6" s="22">
        <v>3.71913</v>
      </c>
      <c r="I6" s="22">
        <v>406.79</v>
      </c>
      <c r="J6" s="22">
        <v>2.75</v>
      </c>
      <c r="K6" s="22">
        <v>112003.7</v>
      </c>
    </row>
    <row r="7" ht="15.75" customHeight="1">
      <c r="A7" s="21" t="s">
        <v>16</v>
      </c>
      <c r="B7" s="22">
        <v>50.0</v>
      </c>
      <c r="C7" s="22">
        <v>215.0</v>
      </c>
      <c r="D7" s="22">
        <v>67.0</v>
      </c>
      <c r="E7" s="22">
        <v>444.0</v>
      </c>
      <c r="F7" s="22">
        <v>75.41</v>
      </c>
      <c r="G7" s="23">
        <v>0.0</v>
      </c>
      <c r="H7" s="22">
        <v>3.728</v>
      </c>
      <c r="I7" s="22">
        <v>100.53</v>
      </c>
      <c r="J7" s="22">
        <v>6.32</v>
      </c>
      <c r="K7" s="22">
        <v>27613.0</v>
      </c>
    </row>
    <row r="8" ht="15.75" customHeight="1">
      <c r="A8" s="21" t="s">
        <v>17</v>
      </c>
      <c r="B8" s="22">
        <v>50.0</v>
      </c>
      <c r="C8" s="22">
        <v>115.0</v>
      </c>
      <c r="D8" s="22">
        <v>40.0</v>
      </c>
      <c r="E8" s="22">
        <v>264.0</v>
      </c>
      <c r="F8" s="22">
        <v>41.22</v>
      </c>
      <c r="G8" s="23">
        <v>0.0</v>
      </c>
      <c r="H8" s="22">
        <v>3.75094</v>
      </c>
      <c r="I8" s="22">
        <v>436.89</v>
      </c>
      <c r="J8" s="22">
        <v>3.29</v>
      </c>
      <c r="K8" s="22">
        <v>119269.7</v>
      </c>
    </row>
    <row r="9" ht="15.75" customHeight="1">
      <c r="A9" s="21" t="s">
        <v>19</v>
      </c>
      <c r="B9" s="22">
        <v>50.0</v>
      </c>
      <c r="C9" s="22">
        <v>241.0</v>
      </c>
      <c r="D9" s="22">
        <v>67.0</v>
      </c>
      <c r="E9" s="22">
        <v>503.0</v>
      </c>
      <c r="F9" s="22">
        <v>94.94</v>
      </c>
      <c r="G9" s="23">
        <v>0.0</v>
      </c>
      <c r="H9" s="22">
        <v>3.77586</v>
      </c>
      <c r="I9" s="22">
        <v>104.32</v>
      </c>
      <c r="J9" s="22">
        <v>7.29</v>
      </c>
      <c r="K9" s="22">
        <v>28291.5</v>
      </c>
    </row>
    <row r="10" ht="15.75" customHeight="1">
      <c r="A10" s="21" t="s">
        <v>20</v>
      </c>
      <c r="B10" s="22">
        <v>50.0</v>
      </c>
      <c r="C10" s="22">
        <v>80.0</v>
      </c>
      <c r="D10" s="22">
        <v>31.0</v>
      </c>
      <c r="E10" s="22">
        <v>158.0</v>
      </c>
      <c r="F10" s="22">
        <v>26.36</v>
      </c>
      <c r="G10" s="23">
        <v>0.0</v>
      </c>
      <c r="H10" s="22">
        <v>3.79449</v>
      </c>
      <c r="I10" s="22">
        <v>40.11</v>
      </c>
      <c r="J10" s="22">
        <v>6.76</v>
      </c>
      <c r="K10" s="22">
        <v>10823.0</v>
      </c>
    </row>
    <row r="11" ht="15.75" customHeight="1">
      <c r="A11" s="21" t="s">
        <v>21</v>
      </c>
      <c r="B11" s="22">
        <v>400.0</v>
      </c>
      <c r="C11" s="22">
        <v>146.0</v>
      </c>
      <c r="D11" s="22">
        <v>28.0</v>
      </c>
      <c r="E11" s="22">
        <v>503.0</v>
      </c>
      <c r="F11" s="22">
        <v>86.02</v>
      </c>
      <c r="G11" s="23">
        <v>0.0</v>
      </c>
      <c r="H11" s="22">
        <v>28.4738</v>
      </c>
      <c r="I11" s="22">
        <v>1518.23</v>
      </c>
      <c r="J11" s="22">
        <v>31.72</v>
      </c>
      <c r="K11" s="22">
        <v>54599.8</v>
      </c>
    </row>
    <row r="12" ht="15.75" customHeight="1">
      <c r="A12" s="20" t="s">
        <v>40</v>
      </c>
    </row>
    <row r="13" ht="15.75" customHeight="1">
      <c r="A13" s="21" t="s">
        <v>2</v>
      </c>
      <c r="B13" s="21" t="s">
        <v>35</v>
      </c>
      <c r="C13" s="21" t="s">
        <v>3</v>
      </c>
      <c r="D13" s="21" t="s">
        <v>4</v>
      </c>
      <c r="E13" s="21" t="s">
        <v>5</v>
      </c>
      <c r="F13" s="21" t="s">
        <v>6</v>
      </c>
      <c r="G13" s="21" t="s">
        <v>7</v>
      </c>
      <c r="H13" s="21" t="s">
        <v>36</v>
      </c>
      <c r="I13" s="21" t="s">
        <v>37</v>
      </c>
      <c r="J13" s="21" t="s">
        <v>38</v>
      </c>
      <c r="K13" s="21" t="s">
        <v>39</v>
      </c>
    </row>
    <row r="14" ht="15.75" customHeight="1">
      <c r="A14" s="21" t="s">
        <v>12</v>
      </c>
      <c r="B14" s="22">
        <v>50.0</v>
      </c>
      <c r="C14" s="22">
        <v>39.0</v>
      </c>
      <c r="D14" s="22">
        <v>22.0</v>
      </c>
      <c r="E14" s="22">
        <v>133.0</v>
      </c>
      <c r="F14" s="22">
        <v>19.72</v>
      </c>
      <c r="G14" s="23">
        <v>0.0</v>
      </c>
      <c r="H14" s="22">
        <v>4.47147</v>
      </c>
      <c r="I14" s="22">
        <v>39.82</v>
      </c>
      <c r="J14" s="22">
        <v>0.64</v>
      </c>
      <c r="K14" s="22">
        <v>9118.0</v>
      </c>
    </row>
    <row r="15" ht="15.75" customHeight="1">
      <c r="A15" s="21" t="s">
        <v>13</v>
      </c>
      <c r="B15" s="22">
        <v>50.0</v>
      </c>
      <c r="C15" s="22">
        <v>68.0</v>
      </c>
      <c r="D15" s="22">
        <v>41.0</v>
      </c>
      <c r="E15" s="22">
        <v>133.0</v>
      </c>
      <c r="F15" s="22">
        <v>21.17</v>
      </c>
      <c r="G15" s="23">
        <v>0.0</v>
      </c>
      <c r="H15" s="22">
        <v>4.47868</v>
      </c>
      <c r="I15" s="22">
        <v>45.7</v>
      </c>
      <c r="J15" s="22">
        <v>4.46</v>
      </c>
      <c r="K15" s="22">
        <v>10447.8</v>
      </c>
    </row>
    <row r="16" ht="15.75" customHeight="1">
      <c r="A16" s="21" t="s">
        <v>14</v>
      </c>
      <c r="B16" s="22">
        <v>50.0</v>
      </c>
      <c r="C16" s="22">
        <v>66.0</v>
      </c>
      <c r="D16" s="22">
        <v>32.0</v>
      </c>
      <c r="E16" s="22">
        <v>171.0</v>
      </c>
      <c r="F16" s="22">
        <v>23.88</v>
      </c>
      <c r="G16" s="23">
        <v>0.0</v>
      </c>
      <c r="H16" s="22">
        <v>4.49762</v>
      </c>
      <c r="I16" s="22">
        <v>524.14</v>
      </c>
      <c r="J16" s="22">
        <v>3.39</v>
      </c>
      <c r="K16" s="22">
        <v>119334.3</v>
      </c>
    </row>
    <row r="17" ht="15.75" customHeight="1">
      <c r="A17" s="21" t="s">
        <v>15</v>
      </c>
      <c r="B17" s="22">
        <v>50.0</v>
      </c>
      <c r="C17" s="22">
        <v>103.0</v>
      </c>
      <c r="D17" s="22">
        <v>48.0</v>
      </c>
      <c r="E17" s="22">
        <v>207.0</v>
      </c>
      <c r="F17" s="22">
        <v>35.26</v>
      </c>
      <c r="G17" s="23">
        <v>0.0</v>
      </c>
      <c r="H17" s="22">
        <v>4.49681</v>
      </c>
      <c r="I17" s="22">
        <v>490.73</v>
      </c>
      <c r="J17" s="22">
        <v>3.33</v>
      </c>
      <c r="K17" s="22">
        <v>111747.2</v>
      </c>
    </row>
    <row r="18" ht="15.75" customHeight="1">
      <c r="A18" s="21" t="s">
        <v>16</v>
      </c>
      <c r="B18" s="22">
        <v>50.0</v>
      </c>
      <c r="C18" s="22">
        <v>110.0</v>
      </c>
      <c r="D18" s="22">
        <v>56.0</v>
      </c>
      <c r="E18" s="22">
        <v>243.0</v>
      </c>
      <c r="F18" s="22">
        <v>39.18</v>
      </c>
      <c r="G18" s="23">
        <v>0.0</v>
      </c>
      <c r="H18" s="22">
        <v>4.53309</v>
      </c>
      <c r="I18" s="22">
        <v>122.1</v>
      </c>
      <c r="J18" s="22">
        <v>7.69</v>
      </c>
      <c r="K18" s="22">
        <v>27581.1</v>
      </c>
    </row>
    <row r="19" ht="15.75" customHeight="1">
      <c r="A19" s="21" t="s">
        <v>17</v>
      </c>
      <c r="B19" s="22">
        <v>50.0</v>
      </c>
      <c r="C19" s="22">
        <v>64.0</v>
      </c>
      <c r="D19" s="22">
        <v>33.0</v>
      </c>
      <c r="E19" s="22">
        <v>119.0</v>
      </c>
      <c r="F19" s="22">
        <v>18.61</v>
      </c>
      <c r="G19" s="23">
        <v>0.0</v>
      </c>
      <c r="H19" s="22">
        <v>4.55415</v>
      </c>
      <c r="I19" s="22">
        <v>527.48</v>
      </c>
      <c r="J19" s="22">
        <v>3.99</v>
      </c>
      <c r="K19" s="22">
        <v>118603.2</v>
      </c>
    </row>
    <row r="20" ht="15.75" customHeight="1">
      <c r="A20" s="21" t="s">
        <v>19</v>
      </c>
      <c r="B20" s="22">
        <v>50.0</v>
      </c>
      <c r="C20" s="22">
        <v>114.0</v>
      </c>
      <c r="D20" s="22">
        <v>64.0</v>
      </c>
      <c r="E20" s="22">
        <v>219.0</v>
      </c>
      <c r="F20" s="22">
        <v>35.3</v>
      </c>
      <c r="G20" s="23">
        <v>0.0</v>
      </c>
      <c r="H20" s="22">
        <v>4.55</v>
      </c>
      <c r="I20" s="22">
        <v>125.51</v>
      </c>
      <c r="J20" s="22">
        <v>8.78</v>
      </c>
      <c r="K20" s="22">
        <v>28247.5</v>
      </c>
    </row>
    <row r="21" ht="15.75" customHeight="1">
      <c r="A21" s="21" t="s">
        <v>20</v>
      </c>
      <c r="B21" s="22">
        <v>50.0</v>
      </c>
      <c r="C21" s="22">
        <v>49.0</v>
      </c>
      <c r="D21" s="22">
        <v>29.0</v>
      </c>
      <c r="E21" s="22">
        <v>165.0</v>
      </c>
      <c r="F21" s="22">
        <v>21.24</v>
      </c>
      <c r="G21" s="23">
        <v>0.0</v>
      </c>
      <c r="H21" s="22">
        <v>4.5708</v>
      </c>
      <c r="I21" s="22">
        <v>48.31</v>
      </c>
      <c r="J21" s="22">
        <v>8.13</v>
      </c>
      <c r="K21" s="22">
        <v>10823.0</v>
      </c>
    </row>
    <row r="22" ht="15.75" customHeight="1">
      <c r="A22" s="21" t="s">
        <v>21</v>
      </c>
      <c r="B22" s="22">
        <v>400.0</v>
      </c>
      <c r="C22" s="22">
        <v>77.0</v>
      </c>
      <c r="D22" s="22">
        <v>22.0</v>
      </c>
      <c r="E22" s="22">
        <v>243.0</v>
      </c>
      <c r="F22" s="22">
        <v>38.73</v>
      </c>
      <c r="G22" s="23">
        <v>0.0</v>
      </c>
      <c r="H22" s="22">
        <v>34.62904</v>
      </c>
      <c r="I22" s="22">
        <v>1842.64</v>
      </c>
      <c r="J22" s="22">
        <v>38.59</v>
      </c>
      <c r="K22" s="22">
        <v>54487.8</v>
      </c>
    </row>
    <row r="23" ht="15.75" customHeight="1">
      <c r="A23" s="20" t="s">
        <v>41</v>
      </c>
    </row>
    <row r="24" ht="15.75" customHeight="1">
      <c r="A24" s="21" t="s">
        <v>2</v>
      </c>
      <c r="B24" s="21" t="s">
        <v>35</v>
      </c>
      <c r="C24" s="21" t="s">
        <v>3</v>
      </c>
      <c r="D24" s="21" t="s">
        <v>4</v>
      </c>
      <c r="E24" s="21" t="s">
        <v>5</v>
      </c>
      <c r="F24" s="21" t="s">
        <v>6</v>
      </c>
      <c r="G24" s="21" t="s">
        <v>7</v>
      </c>
      <c r="H24" s="21" t="s">
        <v>36</v>
      </c>
      <c r="I24" s="21" t="s">
        <v>37</v>
      </c>
      <c r="J24" s="21" t="s">
        <v>38</v>
      </c>
      <c r="K24" s="21" t="s">
        <v>39</v>
      </c>
    </row>
    <row r="25" ht="15.75" customHeight="1">
      <c r="A25" s="21" t="s">
        <v>12</v>
      </c>
      <c r="B25" s="22">
        <v>50.0</v>
      </c>
      <c r="C25" s="22">
        <v>27.0</v>
      </c>
      <c r="D25" s="22">
        <v>19.0</v>
      </c>
      <c r="E25" s="22">
        <v>61.0</v>
      </c>
      <c r="F25" s="22">
        <v>7.72</v>
      </c>
      <c r="G25" s="23">
        <v>0.0</v>
      </c>
      <c r="H25" s="22">
        <v>4.70411</v>
      </c>
      <c r="I25" s="22">
        <v>41.89</v>
      </c>
      <c r="J25" s="22">
        <v>0.68</v>
      </c>
      <c r="K25" s="22">
        <v>9118.0</v>
      </c>
    </row>
    <row r="26" ht="15.75" customHeight="1">
      <c r="A26" s="21" t="s">
        <v>13</v>
      </c>
      <c r="B26" s="22">
        <v>50.0</v>
      </c>
      <c r="C26" s="22">
        <v>50.0</v>
      </c>
      <c r="D26" s="22">
        <v>35.0</v>
      </c>
      <c r="E26" s="22">
        <v>109.0</v>
      </c>
      <c r="F26" s="22">
        <v>12.15</v>
      </c>
      <c r="G26" s="23">
        <v>0.0</v>
      </c>
      <c r="H26" s="22">
        <v>4.70234</v>
      </c>
      <c r="I26" s="22">
        <v>47.98</v>
      </c>
      <c r="J26" s="22">
        <v>4.68</v>
      </c>
      <c r="K26" s="22">
        <v>10448.0</v>
      </c>
    </row>
    <row r="27" ht="15.75" customHeight="1">
      <c r="A27" s="21" t="s">
        <v>14</v>
      </c>
      <c r="B27" s="22">
        <v>50.0</v>
      </c>
      <c r="C27" s="22">
        <v>40.0</v>
      </c>
      <c r="D27" s="22">
        <v>29.0</v>
      </c>
      <c r="E27" s="22">
        <v>79.0</v>
      </c>
      <c r="F27" s="22">
        <v>8.84</v>
      </c>
      <c r="G27" s="23">
        <v>0.0</v>
      </c>
      <c r="H27" s="22">
        <v>4.70898</v>
      </c>
      <c r="I27" s="22">
        <v>550.5</v>
      </c>
      <c r="J27" s="22">
        <v>3.55</v>
      </c>
      <c r="K27" s="22">
        <v>119708.8</v>
      </c>
    </row>
    <row r="28" ht="15.75" customHeight="1">
      <c r="A28" s="21" t="s">
        <v>15</v>
      </c>
      <c r="B28" s="22">
        <v>50.0</v>
      </c>
      <c r="C28" s="22">
        <v>60.0</v>
      </c>
      <c r="D28" s="22">
        <v>43.0</v>
      </c>
      <c r="E28" s="22">
        <v>97.0</v>
      </c>
      <c r="F28" s="22">
        <v>11.49</v>
      </c>
      <c r="G28" s="23">
        <v>0.0</v>
      </c>
      <c r="H28" s="22">
        <v>4.70544</v>
      </c>
      <c r="I28" s="22">
        <v>517.21</v>
      </c>
      <c r="J28" s="22">
        <v>3.48</v>
      </c>
      <c r="K28" s="22">
        <v>112556.3</v>
      </c>
    </row>
    <row r="29" ht="15.75" customHeight="1">
      <c r="A29" s="21" t="s">
        <v>16</v>
      </c>
      <c r="B29" s="22">
        <v>50.0</v>
      </c>
      <c r="C29" s="22">
        <v>65.0</v>
      </c>
      <c r="D29" s="22">
        <v>47.0</v>
      </c>
      <c r="E29" s="22">
        <v>129.0</v>
      </c>
      <c r="F29" s="22">
        <v>13.1</v>
      </c>
      <c r="G29" s="23">
        <v>0.0</v>
      </c>
      <c r="H29" s="22">
        <v>4.69307</v>
      </c>
      <c r="I29" s="22">
        <v>126.56</v>
      </c>
      <c r="J29" s="22">
        <v>7.96</v>
      </c>
      <c r="K29" s="22">
        <v>27614.3</v>
      </c>
    </row>
    <row r="30" ht="15.75" customHeight="1">
      <c r="A30" s="21" t="s">
        <v>17</v>
      </c>
      <c r="B30" s="22">
        <v>50.0</v>
      </c>
      <c r="C30" s="22">
        <v>47.0</v>
      </c>
      <c r="D30" s="22">
        <v>31.0</v>
      </c>
      <c r="E30" s="22">
        <v>196.0</v>
      </c>
      <c r="F30" s="22">
        <v>24.07</v>
      </c>
      <c r="G30" s="23">
        <v>0.0</v>
      </c>
      <c r="H30" s="22">
        <v>4.70898</v>
      </c>
      <c r="I30" s="22">
        <v>551.11</v>
      </c>
      <c r="J30" s="22">
        <v>4.12</v>
      </c>
      <c r="K30" s="22">
        <v>119842.0</v>
      </c>
    </row>
    <row r="31" ht="15.75" customHeight="1">
      <c r="A31" s="21" t="s">
        <v>19</v>
      </c>
      <c r="B31" s="22">
        <v>50.0</v>
      </c>
      <c r="C31" s="22">
        <v>70.0</v>
      </c>
      <c r="D31" s="22">
        <v>52.0</v>
      </c>
      <c r="E31" s="22">
        <v>147.0</v>
      </c>
      <c r="F31" s="22">
        <v>14.67</v>
      </c>
      <c r="G31" s="23">
        <v>0.0</v>
      </c>
      <c r="H31" s="22">
        <v>4.68647</v>
      </c>
      <c r="I31" s="22">
        <v>129.55</v>
      </c>
      <c r="J31" s="22">
        <v>9.07</v>
      </c>
      <c r="K31" s="22">
        <v>28307.6</v>
      </c>
    </row>
    <row r="32" ht="15.75" customHeight="1">
      <c r="A32" s="21" t="s">
        <v>20</v>
      </c>
      <c r="B32" s="22">
        <v>50.0</v>
      </c>
      <c r="C32" s="22">
        <v>33.0</v>
      </c>
      <c r="D32" s="22">
        <v>24.0</v>
      </c>
      <c r="E32" s="22">
        <v>57.0</v>
      </c>
      <c r="F32" s="22">
        <v>5.65</v>
      </c>
      <c r="G32" s="23">
        <v>0.0</v>
      </c>
      <c r="H32" s="22">
        <v>4.70455</v>
      </c>
      <c r="I32" s="22">
        <v>49.72</v>
      </c>
      <c r="J32" s="22">
        <v>8.39</v>
      </c>
      <c r="K32" s="22">
        <v>10823.0</v>
      </c>
    </row>
    <row r="33" ht="15.75" customHeight="1">
      <c r="A33" s="21" t="s">
        <v>21</v>
      </c>
      <c r="B33" s="22">
        <v>400.0</v>
      </c>
      <c r="C33" s="22">
        <v>49.0</v>
      </c>
      <c r="D33" s="22">
        <v>19.0</v>
      </c>
      <c r="E33" s="22">
        <v>196.0</v>
      </c>
      <c r="F33" s="22">
        <v>19.55</v>
      </c>
      <c r="G33" s="23">
        <v>0.0</v>
      </c>
      <c r="H33" s="22">
        <v>36.25816</v>
      </c>
      <c r="I33" s="22">
        <v>1940.46</v>
      </c>
      <c r="J33" s="22">
        <v>40.44</v>
      </c>
      <c r="K33" s="22">
        <v>54802.3</v>
      </c>
    </row>
    <row r="34" ht="15.75" customHeight="1">
      <c r="A34" s="20" t="s">
        <v>42</v>
      </c>
    </row>
    <row r="35" ht="15.75" customHeight="1">
      <c r="A35" s="21" t="s">
        <v>2</v>
      </c>
      <c r="B35" s="21" t="s">
        <v>35</v>
      </c>
      <c r="C35" s="21" t="s">
        <v>3</v>
      </c>
      <c r="D35" s="21" t="s">
        <v>4</v>
      </c>
      <c r="E35" s="21" t="s">
        <v>5</v>
      </c>
      <c r="F35" s="21" t="s">
        <v>6</v>
      </c>
      <c r="G35" s="21" t="s">
        <v>7</v>
      </c>
      <c r="H35" s="21" t="s">
        <v>36</v>
      </c>
      <c r="I35" s="21" t="s">
        <v>37</v>
      </c>
      <c r="J35" s="21" t="s">
        <v>38</v>
      </c>
      <c r="K35" s="21" t="s">
        <v>39</v>
      </c>
    </row>
    <row r="36" ht="15.75" customHeight="1">
      <c r="A36" s="21" t="s">
        <v>12</v>
      </c>
      <c r="B36" s="22">
        <v>50.0</v>
      </c>
      <c r="C36" s="22">
        <v>26.0</v>
      </c>
      <c r="D36" s="22">
        <v>18.0</v>
      </c>
      <c r="E36" s="22">
        <v>66.0</v>
      </c>
      <c r="F36" s="22">
        <v>8.28</v>
      </c>
      <c r="G36" s="23">
        <v>0.0</v>
      </c>
      <c r="H36" s="22">
        <v>4.73619</v>
      </c>
      <c r="I36" s="22">
        <v>42.17</v>
      </c>
      <c r="J36" s="22">
        <v>0.68</v>
      </c>
      <c r="K36" s="22">
        <v>9118.0</v>
      </c>
    </row>
    <row r="37" ht="15.75" customHeight="1">
      <c r="A37" s="21" t="s">
        <v>13</v>
      </c>
      <c r="B37" s="22">
        <v>50.0</v>
      </c>
      <c r="C37" s="22">
        <v>48.0</v>
      </c>
      <c r="D37" s="22">
        <v>34.0</v>
      </c>
      <c r="E37" s="22">
        <v>99.0</v>
      </c>
      <c r="F37" s="22">
        <v>10.07</v>
      </c>
      <c r="G37" s="23">
        <v>0.0</v>
      </c>
      <c r="H37" s="22">
        <v>4.74608</v>
      </c>
      <c r="I37" s="22">
        <v>48.42</v>
      </c>
      <c r="J37" s="22">
        <v>4.73</v>
      </c>
      <c r="K37" s="22">
        <v>10448.0</v>
      </c>
    </row>
    <row r="38" ht="15.75" customHeight="1">
      <c r="A38" s="21" t="s">
        <v>14</v>
      </c>
      <c r="B38" s="22">
        <v>50.0</v>
      </c>
      <c r="C38" s="22">
        <v>40.0</v>
      </c>
      <c r="D38" s="22">
        <v>27.0</v>
      </c>
      <c r="E38" s="22">
        <v>99.0</v>
      </c>
      <c r="F38" s="22">
        <v>12.79</v>
      </c>
      <c r="G38" s="23">
        <v>0.0</v>
      </c>
      <c r="H38" s="22">
        <v>4.75014</v>
      </c>
      <c r="I38" s="22">
        <v>551.5</v>
      </c>
      <c r="J38" s="22">
        <v>3.58</v>
      </c>
      <c r="K38" s="22">
        <v>118888.5</v>
      </c>
    </row>
    <row r="39" ht="15.75" customHeight="1">
      <c r="A39" s="21" t="s">
        <v>15</v>
      </c>
      <c r="B39" s="22">
        <v>50.0</v>
      </c>
      <c r="C39" s="22">
        <v>56.0</v>
      </c>
      <c r="D39" s="22">
        <v>42.0</v>
      </c>
      <c r="E39" s="22">
        <v>106.0</v>
      </c>
      <c r="F39" s="22">
        <v>12.66</v>
      </c>
      <c r="G39" s="23">
        <v>0.0</v>
      </c>
      <c r="H39" s="22">
        <v>4.761</v>
      </c>
      <c r="I39" s="22">
        <v>518.83</v>
      </c>
      <c r="J39" s="22">
        <v>3.53</v>
      </c>
      <c r="K39" s="22">
        <v>111591.5</v>
      </c>
    </row>
    <row r="40" ht="15.75" customHeight="1">
      <c r="A40" s="21" t="s">
        <v>16</v>
      </c>
      <c r="B40" s="22">
        <v>50.0</v>
      </c>
      <c r="C40" s="22">
        <v>63.0</v>
      </c>
      <c r="D40" s="22">
        <v>48.0</v>
      </c>
      <c r="E40" s="22">
        <v>88.0</v>
      </c>
      <c r="F40" s="22">
        <v>10.63</v>
      </c>
      <c r="G40" s="23">
        <v>0.0</v>
      </c>
      <c r="H40" s="22">
        <v>4.76508</v>
      </c>
      <c r="I40" s="22">
        <v>128.49</v>
      </c>
      <c r="J40" s="22">
        <v>8.09</v>
      </c>
      <c r="K40" s="22">
        <v>27612.2</v>
      </c>
    </row>
    <row r="41" ht="15.75" customHeight="1">
      <c r="A41" s="21" t="s">
        <v>17</v>
      </c>
      <c r="B41" s="22">
        <v>50.0</v>
      </c>
      <c r="C41" s="22">
        <v>39.0</v>
      </c>
      <c r="D41" s="22">
        <v>27.0</v>
      </c>
      <c r="E41" s="22">
        <v>62.0</v>
      </c>
      <c r="F41" s="22">
        <v>7.35</v>
      </c>
      <c r="G41" s="23">
        <v>0.0</v>
      </c>
      <c r="H41" s="22">
        <v>4.77966</v>
      </c>
      <c r="I41" s="22">
        <v>554.48</v>
      </c>
      <c r="J41" s="22">
        <v>4.18</v>
      </c>
      <c r="K41" s="22">
        <v>118792.5</v>
      </c>
    </row>
    <row r="42" ht="15.75" customHeight="1">
      <c r="A42" s="21" t="s">
        <v>19</v>
      </c>
      <c r="B42" s="22">
        <v>50.0</v>
      </c>
      <c r="C42" s="22">
        <v>65.0</v>
      </c>
      <c r="D42" s="22">
        <v>47.0</v>
      </c>
      <c r="E42" s="22">
        <v>125.0</v>
      </c>
      <c r="F42" s="22">
        <v>13.42</v>
      </c>
      <c r="G42" s="23">
        <v>0.0</v>
      </c>
      <c r="H42" s="22">
        <v>4.77145</v>
      </c>
      <c r="I42" s="22">
        <v>131.83</v>
      </c>
      <c r="J42" s="22">
        <v>9.2</v>
      </c>
      <c r="K42" s="22">
        <v>28291.4</v>
      </c>
    </row>
    <row r="43" ht="15.75" customHeight="1">
      <c r="A43" s="21" t="s">
        <v>20</v>
      </c>
      <c r="B43" s="22">
        <v>50.0</v>
      </c>
      <c r="C43" s="22">
        <v>34.0</v>
      </c>
      <c r="D43" s="22">
        <v>23.0</v>
      </c>
      <c r="E43" s="22">
        <v>81.0</v>
      </c>
      <c r="F43" s="22">
        <v>11.44</v>
      </c>
      <c r="G43" s="23">
        <v>0.0</v>
      </c>
      <c r="H43" s="22">
        <v>4.78377</v>
      </c>
      <c r="I43" s="22">
        <v>50.56</v>
      </c>
      <c r="J43" s="22">
        <v>8.52</v>
      </c>
      <c r="K43" s="22">
        <v>10823.0</v>
      </c>
    </row>
    <row r="44" ht="15.75" customHeight="1">
      <c r="A44" s="21" t="s">
        <v>21</v>
      </c>
      <c r="B44" s="22">
        <v>400.0</v>
      </c>
      <c r="C44" s="22">
        <v>46.0</v>
      </c>
      <c r="D44" s="22">
        <v>18.0</v>
      </c>
      <c r="E44" s="22">
        <v>125.0</v>
      </c>
      <c r="F44" s="22">
        <v>17.05</v>
      </c>
      <c r="G44" s="23">
        <v>0.0</v>
      </c>
      <c r="H44" s="22">
        <v>36.84938</v>
      </c>
      <c r="I44" s="22">
        <v>1959.27</v>
      </c>
      <c r="J44" s="22">
        <v>41.07</v>
      </c>
      <c r="K44" s="22">
        <v>54445.6</v>
      </c>
    </row>
    <row r="45" ht="15.75" customHeight="1">
      <c r="A45" s="20" t="s">
        <v>43</v>
      </c>
    </row>
    <row r="46" ht="15.75" customHeight="1">
      <c r="A46" s="21" t="s">
        <v>2</v>
      </c>
      <c r="B46" s="21" t="s">
        <v>35</v>
      </c>
      <c r="C46" s="21" t="s">
        <v>3</v>
      </c>
      <c r="D46" s="21" t="s">
        <v>4</v>
      </c>
      <c r="E46" s="21" t="s">
        <v>5</v>
      </c>
      <c r="F46" s="21" t="s">
        <v>6</v>
      </c>
      <c r="G46" s="21" t="s">
        <v>7</v>
      </c>
      <c r="H46" s="21" t="s">
        <v>36</v>
      </c>
      <c r="I46" s="21" t="s">
        <v>37</v>
      </c>
      <c r="J46" s="21" t="s">
        <v>38</v>
      </c>
      <c r="K46" s="21" t="s">
        <v>39</v>
      </c>
    </row>
    <row r="47" ht="15.75" customHeight="1">
      <c r="A47" s="21" t="s">
        <v>12</v>
      </c>
      <c r="B47" s="22">
        <v>50.0</v>
      </c>
      <c r="C47" s="22">
        <v>26.0</v>
      </c>
      <c r="D47" s="22">
        <v>19.0</v>
      </c>
      <c r="E47" s="22">
        <v>75.0</v>
      </c>
      <c r="F47" s="22">
        <v>9.05</v>
      </c>
      <c r="G47" s="23">
        <v>0.0</v>
      </c>
      <c r="H47" s="22">
        <v>4.81603</v>
      </c>
      <c r="I47" s="22">
        <v>42.88</v>
      </c>
      <c r="J47" s="22">
        <v>0.69</v>
      </c>
      <c r="K47" s="22">
        <v>9118.0</v>
      </c>
    </row>
    <row r="48" ht="15.75" customHeight="1">
      <c r="A48" s="21" t="s">
        <v>13</v>
      </c>
      <c r="B48" s="22">
        <v>50.0</v>
      </c>
      <c r="C48" s="22">
        <v>44.0</v>
      </c>
      <c r="D48" s="22">
        <v>38.0</v>
      </c>
      <c r="E48" s="22">
        <v>68.0</v>
      </c>
      <c r="F48" s="22">
        <v>5.59</v>
      </c>
      <c r="G48" s="23">
        <v>0.0</v>
      </c>
      <c r="H48" s="22">
        <v>4.8216</v>
      </c>
      <c r="I48" s="22">
        <v>49.2</v>
      </c>
      <c r="J48" s="22">
        <v>4.8</v>
      </c>
      <c r="K48" s="22">
        <v>10448.1</v>
      </c>
    </row>
    <row r="49" ht="15.75" customHeight="1">
      <c r="A49" s="21" t="s">
        <v>14</v>
      </c>
      <c r="B49" s="22">
        <v>50.0</v>
      </c>
      <c r="C49" s="22">
        <v>36.0</v>
      </c>
      <c r="D49" s="22">
        <v>28.0</v>
      </c>
      <c r="E49" s="22">
        <v>54.0</v>
      </c>
      <c r="F49" s="22">
        <v>6.14</v>
      </c>
      <c r="G49" s="23">
        <v>0.0</v>
      </c>
      <c r="H49" s="22">
        <v>4.82532</v>
      </c>
      <c r="I49" s="22">
        <v>559.05</v>
      </c>
      <c r="J49" s="22">
        <v>3.63</v>
      </c>
      <c r="K49" s="22">
        <v>118639.0</v>
      </c>
    </row>
    <row r="50" ht="15.75" customHeight="1">
      <c r="A50" s="21" t="s">
        <v>15</v>
      </c>
      <c r="B50" s="22">
        <v>50.0</v>
      </c>
      <c r="C50" s="22">
        <v>52.0</v>
      </c>
      <c r="D50" s="22">
        <v>39.0</v>
      </c>
      <c r="E50" s="22">
        <v>84.0</v>
      </c>
      <c r="F50" s="22">
        <v>7.84</v>
      </c>
      <c r="G50" s="23">
        <v>0.0</v>
      </c>
      <c r="H50" s="22">
        <v>4.82439</v>
      </c>
      <c r="I50" s="22">
        <v>522.95</v>
      </c>
      <c r="J50" s="22">
        <v>3.56</v>
      </c>
      <c r="K50" s="22">
        <v>110999.5</v>
      </c>
    </row>
    <row r="51" ht="15.75" customHeight="1">
      <c r="A51" s="21" t="s">
        <v>16</v>
      </c>
      <c r="B51" s="22">
        <v>50.0</v>
      </c>
      <c r="C51" s="22">
        <v>60.0</v>
      </c>
      <c r="D51" s="22">
        <v>49.0</v>
      </c>
      <c r="E51" s="22">
        <v>84.0</v>
      </c>
      <c r="F51" s="22">
        <v>8.26</v>
      </c>
      <c r="G51" s="23">
        <v>0.0</v>
      </c>
      <c r="H51" s="22">
        <v>4.82486</v>
      </c>
      <c r="I51" s="22">
        <v>130.1</v>
      </c>
      <c r="J51" s="22">
        <v>8.17</v>
      </c>
      <c r="K51" s="22">
        <v>27610.6</v>
      </c>
    </row>
    <row r="52" ht="15.75" customHeight="1">
      <c r="A52" s="21" t="s">
        <v>17</v>
      </c>
      <c r="B52" s="22">
        <v>50.0</v>
      </c>
      <c r="C52" s="22">
        <v>41.0</v>
      </c>
      <c r="D52" s="22">
        <v>30.0</v>
      </c>
      <c r="E52" s="22">
        <v>87.0</v>
      </c>
      <c r="F52" s="22">
        <v>11.19</v>
      </c>
      <c r="G52" s="23">
        <v>0.0</v>
      </c>
      <c r="H52" s="22">
        <v>4.8398</v>
      </c>
      <c r="I52" s="22">
        <v>555.83</v>
      </c>
      <c r="J52" s="22">
        <v>4.23</v>
      </c>
      <c r="K52" s="22">
        <v>117602.0</v>
      </c>
    </row>
    <row r="53" ht="15.75" customHeight="1">
      <c r="A53" s="21" t="s">
        <v>19</v>
      </c>
      <c r="B53" s="22">
        <v>50.0</v>
      </c>
      <c r="C53" s="22">
        <v>63.0</v>
      </c>
      <c r="D53" s="22">
        <v>48.0</v>
      </c>
      <c r="E53" s="22">
        <v>95.0</v>
      </c>
      <c r="F53" s="22">
        <v>8.95</v>
      </c>
      <c r="G53" s="23">
        <v>0.0</v>
      </c>
      <c r="H53" s="22">
        <v>4.82952</v>
      </c>
      <c r="I53" s="22">
        <v>133.43</v>
      </c>
      <c r="J53" s="22">
        <v>9.32</v>
      </c>
      <c r="K53" s="22">
        <v>28291.1</v>
      </c>
    </row>
    <row r="54" ht="15.75" customHeight="1">
      <c r="A54" s="21" t="s">
        <v>20</v>
      </c>
      <c r="B54" s="22">
        <v>50.0</v>
      </c>
      <c r="C54" s="22">
        <v>32.0</v>
      </c>
      <c r="D54" s="22">
        <v>24.0</v>
      </c>
      <c r="E54" s="22">
        <v>55.0</v>
      </c>
      <c r="F54" s="22">
        <v>5.94</v>
      </c>
      <c r="G54" s="23">
        <v>0.0</v>
      </c>
      <c r="H54" s="22">
        <v>4.84355</v>
      </c>
      <c r="I54" s="22">
        <v>51.19</v>
      </c>
      <c r="J54" s="22">
        <v>8.63</v>
      </c>
      <c r="K54" s="22">
        <v>10823.0</v>
      </c>
    </row>
    <row r="55" ht="15.75" customHeight="1">
      <c r="A55" s="21" t="s">
        <v>21</v>
      </c>
      <c r="B55" s="22">
        <v>400.0</v>
      </c>
      <c r="C55" s="22">
        <v>44.0</v>
      </c>
      <c r="D55" s="22">
        <v>19.0</v>
      </c>
      <c r="E55" s="22">
        <v>95.0</v>
      </c>
      <c r="F55" s="22">
        <v>14.81</v>
      </c>
      <c r="G55" s="23">
        <v>0.0</v>
      </c>
      <c r="H55" s="22">
        <v>37.35176</v>
      </c>
      <c r="I55" s="22">
        <v>1976.7</v>
      </c>
      <c r="J55" s="22">
        <v>41.59</v>
      </c>
      <c r="K55" s="22">
        <v>54191.4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K1"/>
    <mergeCell ref="A12:K12"/>
    <mergeCell ref="A23:K23"/>
    <mergeCell ref="A34:K34"/>
    <mergeCell ref="A45:K4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 t="s">
        <v>34</v>
      </c>
    </row>
    <row r="2" ht="15.75" customHeight="1">
      <c r="A2" s="21" t="s">
        <v>2</v>
      </c>
      <c r="B2" s="21" t="s">
        <v>35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36</v>
      </c>
      <c r="I2" s="21" t="s">
        <v>37</v>
      </c>
      <c r="J2" s="21" t="s">
        <v>38</v>
      </c>
      <c r="K2" s="21" t="s">
        <v>39</v>
      </c>
    </row>
    <row r="3" ht="15.75" customHeight="1">
      <c r="A3" s="21" t="s">
        <v>12</v>
      </c>
      <c r="B3" s="22">
        <v>250.0</v>
      </c>
      <c r="C3" s="22">
        <v>45.0</v>
      </c>
      <c r="D3" s="22">
        <v>18.0</v>
      </c>
      <c r="E3" s="22">
        <v>152.0</v>
      </c>
      <c r="F3" s="22">
        <v>18.85</v>
      </c>
      <c r="G3" s="23">
        <v>0.0</v>
      </c>
      <c r="H3" s="22">
        <v>19.73476</v>
      </c>
      <c r="I3" s="22">
        <v>175.72</v>
      </c>
      <c r="J3" s="22">
        <v>2.83</v>
      </c>
      <c r="K3" s="22">
        <v>9118.0</v>
      </c>
    </row>
    <row r="4" ht="15.75" customHeight="1">
      <c r="A4" s="21" t="s">
        <v>13</v>
      </c>
      <c r="B4" s="22">
        <v>250.0</v>
      </c>
      <c r="C4" s="22">
        <v>78.0</v>
      </c>
      <c r="D4" s="22">
        <v>36.0</v>
      </c>
      <c r="E4" s="22">
        <v>253.0</v>
      </c>
      <c r="F4" s="22">
        <v>28.73</v>
      </c>
      <c r="G4" s="23">
        <v>0.0</v>
      </c>
      <c r="H4" s="22">
        <v>19.75192</v>
      </c>
      <c r="I4" s="22">
        <v>201.53</v>
      </c>
      <c r="J4" s="22">
        <v>19.69</v>
      </c>
      <c r="K4" s="22">
        <v>10448.0</v>
      </c>
    </row>
    <row r="5" ht="15.75" customHeight="1">
      <c r="A5" s="21" t="s">
        <v>14</v>
      </c>
      <c r="B5" s="22">
        <v>250.0</v>
      </c>
      <c r="C5" s="22">
        <v>79.0</v>
      </c>
      <c r="D5" s="22">
        <v>27.0</v>
      </c>
      <c r="E5" s="22">
        <v>204.0</v>
      </c>
      <c r="F5" s="22">
        <v>32.27</v>
      </c>
      <c r="G5" s="23">
        <v>0.0</v>
      </c>
      <c r="H5" s="22">
        <v>19.77379</v>
      </c>
      <c r="I5" s="22">
        <v>2304.47</v>
      </c>
      <c r="J5" s="22">
        <v>14.88</v>
      </c>
      <c r="K5" s="22">
        <v>119338.8</v>
      </c>
    </row>
    <row r="6" ht="15.75" customHeight="1">
      <c r="A6" s="21" t="s">
        <v>15</v>
      </c>
      <c r="B6" s="22">
        <v>250.0</v>
      </c>
      <c r="C6" s="22">
        <v>141.0</v>
      </c>
      <c r="D6" s="22">
        <v>46.0</v>
      </c>
      <c r="E6" s="22">
        <v>366.0</v>
      </c>
      <c r="F6" s="22">
        <v>51.55</v>
      </c>
      <c r="G6" s="23">
        <v>0.0</v>
      </c>
      <c r="H6" s="22">
        <v>19.73321</v>
      </c>
      <c r="I6" s="22">
        <v>2152.89</v>
      </c>
      <c r="J6" s="22">
        <v>14.61</v>
      </c>
      <c r="K6" s="22">
        <v>111718.1</v>
      </c>
    </row>
    <row r="7" ht="15.75" customHeight="1">
      <c r="A7" s="21" t="s">
        <v>16</v>
      </c>
      <c r="B7" s="22">
        <v>250.0</v>
      </c>
      <c r="C7" s="22">
        <v>149.0</v>
      </c>
      <c r="D7" s="22">
        <v>49.0</v>
      </c>
      <c r="E7" s="22">
        <v>326.0</v>
      </c>
      <c r="F7" s="22">
        <v>50.83</v>
      </c>
      <c r="G7" s="23">
        <v>0.0</v>
      </c>
      <c r="H7" s="22">
        <v>19.72542</v>
      </c>
      <c r="I7" s="22">
        <v>525.47</v>
      </c>
      <c r="J7" s="22">
        <v>33.47</v>
      </c>
      <c r="K7" s="22">
        <v>27278.5</v>
      </c>
    </row>
    <row r="8" ht="15.75" customHeight="1">
      <c r="A8" s="21" t="s">
        <v>17</v>
      </c>
      <c r="B8" s="22">
        <v>250.0</v>
      </c>
      <c r="C8" s="22">
        <v>81.0</v>
      </c>
      <c r="D8" s="22">
        <v>30.0</v>
      </c>
      <c r="E8" s="22">
        <v>180.0</v>
      </c>
      <c r="F8" s="22">
        <v>31.39</v>
      </c>
      <c r="G8" s="23">
        <v>0.0</v>
      </c>
      <c r="H8" s="22">
        <v>19.76285</v>
      </c>
      <c r="I8" s="22">
        <v>2298.33</v>
      </c>
      <c r="J8" s="22">
        <v>17.3</v>
      </c>
      <c r="K8" s="22">
        <v>119086.8</v>
      </c>
    </row>
    <row r="9" ht="15.75" customHeight="1">
      <c r="A9" s="21" t="s">
        <v>19</v>
      </c>
      <c r="B9" s="22">
        <v>250.0</v>
      </c>
      <c r="C9" s="22">
        <v>156.0</v>
      </c>
      <c r="D9" s="22">
        <v>45.0</v>
      </c>
      <c r="E9" s="22">
        <v>337.0</v>
      </c>
      <c r="F9" s="22">
        <v>52.64</v>
      </c>
      <c r="G9" s="23">
        <v>0.0</v>
      </c>
      <c r="H9" s="22">
        <v>19.74724</v>
      </c>
      <c r="I9" s="22">
        <v>539.41</v>
      </c>
      <c r="J9" s="22">
        <v>38.18</v>
      </c>
      <c r="K9" s="22">
        <v>27971.5</v>
      </c>
    </row>
    <row r="10" ht="15.75" customHeight="1">
      <c r="A10" s="21" t="s">
        <v>20</v>
      </c>
      <c r="B10" s="22">
        <v>250.0</v>
      </c>
      <c r="C10" s="22">
        <v>60.0</v>
      </c>
      <c r="D10" s="22">
        <v>23.0</v>
      </c>
      <c r="E10" s="22">
        <v>137.0</v>
      </c>
      <c r="F10" s="22">
        <v>21.52</v>
      </c>
      <c r="G10" s="23">
        <v>0.0</v>
      </c>
      <c r="H10" s="22">
        <v>19.79414</v>
      </c>
      <c r="I10" s="22">
        <v>209.21</v>
      </c>
      <c r="J10" s="22">
        <v>35.22</v>
      </c>
      <c r="K10" s="22">
        <v>10823.0</v>
      </c>
    </row>
    <row r="11" ht="15.75" customHeight="1">
      <c r="A11" s="21" t="s">
        <v>21</v>
      </c>
      <c r="B11" s="22">
        <v>2000.0</v>
      </c>
      <c r="C11" s="22">
        <v>99.0</v>
      </c>
      <c r="D11" s="22">
        <v>18.0</v>
      </c>
      <c r="E11" s="22">
        <v>366.0</v>
      </c>
      <c r="F11" s="22">
        <v>55.8</v>
      </c>
      <c r="G11" s="23">
        <v>0.0</v>
      </c>
      <c r="H11" s="22">
        <v>154.38055</v>
      </c>
      <c r="I11" s="22">
        <v>8212.45</v>
      </c>
      <c r="J11" s="22">
        <v>172.1</v>
      </c>
      <c r="K11" s="22">
        <v>54472.8</v>
      </c>
    </row>
    <row r="12" ht="15.75" customHeight="1">
      <c r="A12" s="20" t="s">
        <v>40</v>
      </c>
    </row>
    <row r="13" ht="15.75" customHeight="1">
      <c r="A13" s="21" t="s">
        <v>2</v>
      </c>
      <c r="B13" s="21" t="s">
        <v>35</v>
      </c>
      <c r="C13" s="21" t="s">
        <v>3</v>
      </c>
      <c r="D13" s="21" t="s">
        <v>4</v>
      </c>
      <c r="E13" s="21" t="s">
        <v>5</v>
      </c>
      <c r="F13" s="21" t="s">
        <v>6</v>
      </c>
      <c r="G13" s="21" t="s">
        <v>7</v>
      </c>
      <c r="H13" s="21" t="s">
        <v>36</v>
      </c>
      <c r="I13" s="21" t="s">
        <v>37</v>
      </c>
      <c r="J13" s="21" t="s">
        <v>38</v>
      </c>
      <c r="K13" s="21" t="s">
        <v>39</v>
      </c>
    </row>
    <row r="14" ht="15.75" customHeight="1">
      <c r="A14" s="21" t="s">
        <v>12</v>
      </c>
      <c r="B14" s="22">
        <v>250.0</v>
      </c>
      <c r="C14" s="22">
        <v>50.0</v>
      </c>
      <c r="D14" s="22">
        <v>19.0</v>
      </c>
      <c r="E14" s="22">
        <v>124.0</v>
      </c>
      <c r="F14" s="22">
        <v>19.41</v>
      </c>
      <c r="G14" s="23">
        <v>0.0</v>
      </c>
      <c r="H14" s="22">
        <v>19.06941</v>
      </c>
      <c r="I14" s="22">
        <v>169.8</v>
      </c>
      <c r="J14" s="22">
        <v>2.74</v>
      </c>
      <c r="K14" s="22">
        <v>9118.0</v>
      </c>
    </row>
    <row r="15" ht="15.75" customHeight="1">
      <c r="A15" s="21" t="s">
        <v>13</v>
      </c>
      <c r="B15" s="22">
        <v>250.0</v>
      </c>
      <c r="C15" s="22">
        <v>84.0</v>
      </c>
      <c r="D15" s="22">
        <v>33.0</v>
      </c>
      <c r="E15" s="22">
        <v>169.0</v>
      </c>
      <c r="F15" s="22">
        <v>26.03</v>
      </c>
      <c r="G15" s="23">
        <v>0.0</v>
      </c>
      <c r="H15" s="22">
        <v>19.09417</v>
      </c>
      <c r="I15" s="22">
        <v>194.82</v>
      </c>
      <c r="J15" s="22">
        <v>19.04</v>
      </c>
      <c r="K15" s="22">
        <v>10448.0</v>
      </c>
    </row>
    <row r="16" ht="15.75" customHeight="1">
      <c r="A16" s="21" t="s">
        <v>14</v>
      </c>
      <c r="B16" s="22">
        <v>250.0</v>
      </c>
      <c r="C16" s="22">
        <v>90.0</v>
      </c>
      <c r="D16" s="22">
        <v>25.0</v>
      </c>
      <c r="E16" s="22">
        <v>260.0</v>
      </c>
      <c r="F16" s="22">
        <v>32.95</v>
      </c>
      <c r="G16" s="23">
        <v>0.0</v>
      </c>
      <c r="H16" s="22">
        <v>19.11169</v>
      </c>
      <c r="I16" s="22">
        <v>2187.09</v>
      </c>
      <c r="J16" s="22">
        <v>14.39</v>
      </c>
      <c r="K16" s="22">
        <v>117183.7</v>
      </c>
    </row>
    <row r="17" ht="15.75" customHeight="1">
      <c r="A17" s="21" t="s">
        <v>15</v>
      </c>
      <c r="B17" s="22">
        <v>250.0</v>
      </c>
      <c r="C17" s="22">
        <v>156.0</v>
      </c>
      <c r="D17" s="22">
        <v>38.0</v>
      </c>
      <c r="E17" s="22">
        <v>368.0</v>
      </c>
      <c r="F17" s="22">
        <v>63.27</v>
      </c>
      <c r="G17" s="23">
        <v>0.0</v>
      </c>
      <c r="H17" s="22">
        <v>19.1307</v>
      </c>
      <c r="I17" s="22">
        <v>2059.91</v>
      </c>
      <c r="J17" s="22">
        <v>14.17</v>
      </c>
      <c r="K17" s="22">
        <v>110260.0</v>
      </c>
    </row>
    <row r="18" ht="15.75" customHeight="1">
      <c r="A18" s="21" t="s">
        <v>16</v>
      </c>
      <c r="B18" s="22">
        <v>250.0</v>
      </c>
      <c r="C18" s="22">
        <v>165.0</v>
      </c>
      <c r="D18" s="22">
        <v>48.0</v>
      </c>
      <c r="E18" s="22">
        <v>377.0</v>
      </c>
      <c r="F18" s="22">
        <v>56.82</v>
      </c>
      <c r="G18" s="23">
        <v>0.0</v>
      </c>
      <c r="H18" s="22">
        <v>19.13363</v>
      </c>
      <c r="I18" s="22">
        <v>509.73</v>
      </c>
      <c r="J18" s="22">
        <v>32.46</v>
      </c>
      <c r="K18" s="22">
        <v>27279.9</v>
      </c>
    </row>
    <row r="19" ht="15.75" customHeight="1">
      <c r="A19" s="21" t="s">
        <v>17</v>
      </c>
      <c r="B19" s="22">
        <v>250.0</v>
      </c>
      <c r="C19" s="22">
        <v>92.0</v>
      </c>
      <c r="D19" s="22">
        <v>26.0</v>
      </c>
      <c r="E19" s="22">
        <v>208.0</v>
      </c>
      <c r="F19" s="22">
        <v>34.5</v>
      </c>
      <c r="G19" s="23">
        <v>0.0</v>
      </c>
      <c r="H19" s="22">
        <v>19.18502</v>
      </c>
      <c r="I19" s="22">
        <v>2201.34</v>
      </c>
      <c r="J19" s="22">
        <v>16.79</v>
      </c>
      <c r="K19" s="22">
        <v>117496.4</v>
      </c>
    </row>
    <row r="20" ht="15.75" customHeight="1">
      <c r="A20" s="21" t="s">
        <v>19</v>
      </c>
      <c r="B20" s="22">
        <v>250.0</v>
      </c>
      <c r="C20" s="22">
        <v>180.0</v>
      </c>
      <c r="D20" s="22">
        <v>46.0</v>
      </c>
      <c r="E20" s="22">
        <v>413.0</v>
      </c>
      <c r="F20" s="22">
        <v>68.49</v>
      </c>
      <c r="G20" s="23">
        <v>0.0</v>
      </c>
      <c r="H20" s="22">
        <v>19.1659</v>
      </c>
      <c r="I20" s="22">
        <v>523.58</v>
      </c>
      <c r="J20" s="22">
        <v>37.06</v>
      </c>
      <c r="K20" s="22">
        <v>27973.8</v>
      </c>
    </row>
    <row r="21" ht="15.75" customHeight="1">
      <c r="A21" s="21" t="s">
        <v>20</v>
      </c>
      <c r="B21" s="22">
        <v>250.0</v>
      </c>
      <c r="C21" s="22">
        <v>66.0</v>
      </c>
      <c r="D21" s="22">
        <v>20.0</v>
      </c>
      <c r="E21" s="22">
        <v>187.0</v>
      </c>
      <c r="F21" s="22">
        <v>25.96</v>
      </c>
      <c r="G21" s="23">
        <v>0.0</v>
      </c>
      <c r="H21" s="22">
        <v>19.20861</v>
      </c>
      <c r="I21" s="22">
        <v>203.02</v>
      </c>
      <c r="J21" s="22">
        <v>34.21</v>
      </c>
      <c r="K21" s="22">
        <v>10823.0</v>
      </c>
    </row>
    <row r="22" ht="15.75" customHeight="1">
      <c r="A22" s="21" t="s">
        <v>21</v>
      </c>
      <c r="B22" s="22">
        <v>2000.0</v>
      </c>
      <c r="C22" s="22">
        <v>111.0</v>
      </c>
      <c r="D22" s="22">
        <v>19.0</v>
      </c>
      <c r="E22" s="22">
        <v>413.0</v>
      </c>
      <c r="F22" s="22">
        <v>64.08</v>
      </c>
      <c r="G22" s="23">
        <v>0.0</v>
      </c>
      <c r="H22" s="22">
        <v>149.66699</v>
      </c>
      <c r="I22" s="22">
        <v>7866.7</v>
      </c>
      <c r="J22" s="22">
        <v>166.88</v>
      </c>
      <c r="K22" s="22">
        <v>53822.8</v>
      </c>
    </row>
    <row r="23" ht="15.75" customHeight="1">
      <c r="A23" s="20" t="s">
        <v>41</v>
      </c>
    </row>
    <row r="24" ht="15.75" customHeight="1">
      <c r="A24" s="21" t="s">
        <v>2</v>
      </c>
      <c r="B24" s="21" t="s">
        <v>35</v>
      </c>
      <c r="C24" s="21" t="s">
        <v>3</v>
      </c>
      <c r="D24" s="21" t="s">
        <v>4</v>
      </c>
      <c r="E24" s="21" t="s">
        <v>5</v>
      </c>
      <c r="F24" s="21" t="s">
        <v>6</v>
      </c>
      <c r="G24" s="21" t="s">
        <v>7</v>
      </c>
      <c r="H24" s="21" t="s">
        <v>36</v>
      </c>
      <c r="I24" s="21" t="s">
        <v>37</v>
      </c>
      <c r="J24" s="21" t="s">
        <v>38</v>
      </c>
      <c r="K24" s="21" t="s">
        <v>39</v>
      </c>
    </row>
    <row r="25" ht="15.75" customHeight="1">
      <c r="A25" s="21" t="s">
        <v>12</v>
      </c>
      <c r="B25" s="22">
        <v>250.0</v>
      </c>
      <c r="C25" s="22">
        <v>46.0</v>
      </c>
      <c r="D25" s="22">
        <v>17.0</v>
      </c>
      <c r="E25" s="22">
        <v>135.0</v>
      </c>
      <c r="F25" s="22">
        <v>18.64</v>
      </c>
      <c r="G25" s="23">
        <v>0.0</v>
      </c>
      <c r="H25" s="22">
        <v>19.14828</v>
      </c>
      <c r="I25" s="22">
        <v>170.5</v>
      </c>
      <c r="J25" s="22">
        <v>2.75</v>
      </c>
      <c r="K25" s="22">
        <v>9118.0</v>
      </c>
    </row>
    <row r="26" ht="15.75" customHeight="1">
      <c r="A26" s="21" t="s">
        <v>13</v>
      </c>
      <c r="B26" s="22">
        <v>250.0</v>
      </c>
      <c r="C26" s="22">
        <v>77.0</v>
      </c>
      <c r="D26" s="22">
        <v>34.0</v>
      </c>
      <c r="E26" s="22">
        <v>175.0</v>
      </c>
      <c r="F26" s="22">
        <v>25.73</v>
      </c>
      <c r="G26" s="23">
        <v>0.0</v>
      </c>
      <c r="H26" s="22">
        <v>19.16884</v>
      </c>
      <c r="I26" s="22">
        <v>195.58</v>
      </c>
      <c r="J26" s="22">
        <v>19.11</v>
      </c>
      <c r="K26" s="22">
        <v>10448.0</v>
      </c>
    </row>
    <row r="27" ht="15.75" customHeight="1">
      <c r="A27" s="21" t="s">
        <v>14</v>
      </c>
      <c r="B27" s="22">
        <v>250.0</v>
      </c>
      <c r="C27" s="22">
        <v>82.0</v>
      </c>
      <c r="D27" s="22">
        <v>26.0</v>
      </c>
      <c r="E27" s="22">
        <v>181.0</v>
      </c>
      <c r="F27" s="22">
        <v>31.53</v>
      </c>
      <c r="G27" s="23">
        <v>0.0</v>
      </c>
      <c r="H27" s="22">
        <v>19.17325</v>
      </c>
      <c r="I27" s="22">
        <v>2250.52</v>
      </c>
      <c r="J27" s="22">
        <v>14.43</v>
      </c>
      <c r="K27" s="22">
        <v>120195.3</v>
      </c>
    </row>
    <row r="28" ht="15.75" customHeight="1">
      <c r="A28" s="21" t="s">
        <v>15</v>
      </c>
      <c r="B28" s="22">
        <v>250.0</v>
      </c>
      <c r="C28" s="22">
        <v>151.0</v>
      </c>
      <c r="D28" s="22">
        <v>42.0</v>
      </c>
      <c r="E28" s="22">
        <v>462.0</v>
      </c>
      <c r="F28" s="22">
        <v>61.51</v>
      </c>
      <c r="G28" s="23">
        <v>0.0</v>
      </c>
      <c r="H28" s="22">
        <v>19.17178</v>
      </c>
      <c r="I28" s="22">
        <v>2107.73</v>
      </c>
      <c r="J28" s="22">
        <v>14.2</v>
      </c>
      <c r="K28" s="22">
        <v>112577.6</v>
      </c>
    </row>
    <row r="29" ht="15.75" customHeight="1">
      <c r="A29" s="21" t="s">
        <v>16</v>
      </c>
      <c r="B29" s="22">
        <v>250.0</v>
      </c>
      <c r="C29" s="22">
        <v>160.0</v>
      </c>
      <c r="D29" s="22">
        <v>42.0</v>
      </c>
      <c r="E29" s="22">
        <v>426.0</v>
      </c>
      <c r="F29" s="22">
        <v>61.86</v>
      </c>
      <c r="G29" s="23">
        <v>0.0</v>
      </c>
      <c r="H29" s="22">
        <v>19.16443</v>
      </c>
      <c r="I29" s="22">
        <v>510.53</v>
      </c>
      <c r="J29" s="22">
        <v>32.52</v>
      </c>
      <c r="K29" s="22">
        <v>27278.7</v>
      </c>
    </row>
    <row r="30" ht="15.75" customHeight="1">
      <c r="A30" s="21" t="s">
        <v>17</v>
      </c>
      <c r="B30" s="22">
        <v>250.0</v>
      </c>
      <c r="C30" s="22">
        <v>82.0</v>
      </c>
      <c r="D30" s="22">
        <v>30.0</v>
      </c>
      <c r="E30" s="22">
        <v>186.0</v>
      </c>
      <c r="F30" s="22">
        <v>32.51</v>
      </c>
      <c r="G30" s="23">
        <v>0.0</v>
      </c>
      <c r="H30" s="22">
        <v>19.2812</v>
      </c>
      <c r="I30" s="22">
        <v>2256.93</v>
      </c>
      <c r="J30" s="22">
        <v>16.88</v>
      </c>
      <c r="K30" s="22">
        <v>119862.7</v>
      </c>
    </row>
    <row r="31" ht="15.75" customHeight="1">
      <c r="A31" s="21" t="s">
        <v>19</v>
      </c>
      <c r="B31" s="22">
        <v>250.0</v>
      </c>
      <c r="C31" s="22">
        <v>171.0</v>
      </c>
      <c r="D31" s="22">
        <v>46.0</v>
      </c>
      <c r="E31" s="22">
        <v>423.0</v>
      </c>
      <c r="F31" s="22">
        <v>67.85</v>
      </c>
      <c r="G31" s="23">
        <v>0.0</v>
      </c>
      <c r="H31" s="22">
        <v>19.27971</v>
      </c>
      <c r="I31" s="22">
        <v>526.57</v>
      </c>
      <c r="J31" s="22">
        <v>37.28</v>
      </c>
      <c r="K31" s="22">
        <v>27967.4</v>
      </c>
    </row>
    <row r="32" ht="15.75" customHeight="1">
      <c r="A32" s="21" t="s">
        <v>20</v>
      </c>
      <c r="B32" s="22">
        <v>250.0</v>
      </c>
      <c r="C32" s="22">
        <v>61.0</v>
      </c>
      <c r="D32" s="22">
        <v>23.0</v>
      </c>
      <c r="E32" s="22">
        <v>167.0</v>
      </c>
      <c r="F32" s="22">
        <v>25.03</v>
      </c>
      <c r="G32" s="23">
        <v>0.0</v>
      </c>
      <c r="H32" s="22">
        <v>19.31397</v>
      </c>
      <c r="I32" s="22">
        <v>204.14</v>
      </c>
      <c r="J32" s="22">
        <v>34.41</v>
      </c>
      <c r="K32" s="22">
        <v>10823.0</v>
      </c>
    </row>
    <row r="33" ht="15.75" customHeight="1">
      <c r="A33" s="21" t="s">
        <v>21</v>
      </c>
      <c r="B33" s="22">
        <v>2000.0</v>
      </c>
      <c r="C33" s="22">
        <v>104.0</v>
      </c>
      <c r="D33" s="22">
        <v>17.0</v>
      </c>
      <c r="E33" s="22">
        <v>462.0</v>
      </c>
      <c r="F33" s="22">
        <v>63.79</v>
      </c>
      <c r="G33" s="23">
        <v>0.0</v>
      </c>
      <c r="H33" s="22">
        <v>149.83518</v>
      </c>
      <c r="I33" s="22">
        <v>8016.16</v>
      </c>
      <c r="J33" s="22">
        <v>167.08</v>
      </c>
      <c r="K33" s="22">
        <v>54783.8</v>
      </c>
    </row>
    <row r="34" ht="15.75" customHeight="1">
      <c r="A34" s="20" t="s">
        <v>42</v>
      </c>
    </row>
    <row r="35" ht="15.75" customHeight="1">
      <c r="A35" s="21" t="s">
        <v>2</v>
      </c>
      <c r="B35" s="21" t="s">
        <v>35</v>
      </c>
      <c r="C35" s="21" t="s">
        <v>3</v>
      </c>
      <c r="D35" s="21" t="s">
        <v>4</v>
      </c>
      <c r="E35" s="21" t="s">
        <v>5</v>
      </c>
      <c r="F35" s="21" t="s">
        <v>6</v>
      </c>
      <c r="G35" s="21" t="s">
        <v>7</v>
      </c>
      <c r="H35" s="21" t="s">
        <v>36</v>
      </c>
      <c r="I35" s="21" t="s">
        <v>37</v>
      </c>
      <c r="J35" s="21" t="s">
        <v>38</v>
      </c>
      <c r="K35" s="21" t="s">
        <v>39</v>
      </c>
    </row>
    <row r="36" ht="15.75" customHeight="1">
      <c r="A36" s="21" t="s">
        <v>12</v>
      </c>
      <c r="B36" s="22">
        <v>250.0</v>
      </c>
      <c r="C36" s="22">
        <v>46.0</v>
      </c>
      <c r="D36" s="22">
        <v>19.0</v>
      </c>
      <c r="E36" s="22">
        <v>149.0</v>
      </c>
      <c r="F36" s="22">
        <v>20.95</v>
      </c>
      <c r="G36" s="23">
        <v>0.0</v>
      </c>
      <c r="H36" s="22">
        <v>19.64019</v>
      </c>
      <c r="I36" s="22">
        <v>174.88</v>
      </c>
      <c r="J36" s="22">
        <v>2.82</v>
      </c>
      <c r="K36" s="22">
        <v>9118.0</v>
      </c>
    </row>
    <row r="37" ht="15.75" customHeight="1">
      <c r="A37" s="21" t="s">
        <v>13</v>
      </c>
      <c r="B37" s="22">
        <v>250.0</v>
      </c>
      <c r="C37" s="22">
        <v>77.0</v>
      </c>
      <c r="D37" s="22">
        <v>33.0</v>
      </c>
      <c r="E37" s="22">
        <v>178.0</v>
      </c>
      <c r="F37" s="22">
        <v>25.73</v>
      </c>
      <c r="G37" s="23">
        <v>0.0</v>
      </c>
      <c r="H37" s="22">
        <v>19.79414</v>
      </c>
      <c r="I37" s="22">
        <v>201.96</v>
      </c>
      <c r="J37" s="22">
        <v>19.73</v>
      </c>
      <c r="K37" s="22">
        <v>10448.0</v>
      </c>
    </row>
    <row r="38" ht="15.75" customHeight="1">
      <c r="A38" s="21" t="s">
        <v>14</v>
      </c>
      <c r="B38" s="22">
        <v>250.0</v>
      </c>
      <c r="C38" s="22">
        <v>80.0</v>
      </c>
      <c r="D38" s="22">
        <v>26.0</v>
      </c>
      <c r="E38" s="22">
        <v>194.0</v>
      </c>
      <c r="F38" s="22">
        <v>28.55</v>
      </c>
      <c r="G38" s="23">
        <v>0.0</v>
      </c>
      <c r="H38" s="22">
        <v>19.75816</v>
      </c>
      <c r="I38" s="22">
        <v>2311.96</v>
      </c>
      <c r="J38" s="22">
        <v>14.87</v>
      </c>
      <c r="K38" s="22">
        <v>119821.4</v>
      </c>
    </row>
    <row r="39" ht="15.75" customHeight="1">
      <c r="A39" s="21" t="s">
        <v>15</v>
      </c>
      <c r="B39" s="22">
        <v>250.0</v>
      </c>
      <c r="C39" s="22">
        <v>145.0</v>
      </c>
      <c r="D39" s="22">
        <v>37.0</v>
      </c>
      <c r="E39" s="22">
        <v>317.0</v>
      </c>
      <c r="F39" s="22">
        <v>51.35</v>
      </c>
      <c r="G39" s="23">
        <v>0.0</v>
      </c>
      <c r="H39" s="22">
        <v>19.74412</v>
      </c>
      <c r="I39" s="22">
        <v>2162.57</v>
      </c>
      <c r="J39" s="22">
        <v>14.61</v>
      </c>
      <c r="K39" s="22">
        <v>112158.5</v>
      </c>
    </row>
    <row r="40" ht="15.75" customHeight="1">
      <c r="A40" s="21" t="s">
        <v>16</v>
      </c>
      <c r="B40" s="22">
        <v>250.0</v>
      </c>
      <c r="C40" s="22">
        <v>157.0</v>
      </c>
      <c r="D40" s="22">
        <v>45.0</v>
      </c>
      <c r="E40" s="22">
        <v>357.0</v>
      </c>
      <c r="F40" s="22">
        <v>51.32</v>
      </c>
      <c r="G40" s="23">
        <v>0.0</v>
      </c>
      <c r="H40" s="22">
        <v>19.71298</v>
      </c>
      <c r="I40" s="22">
        <v>525.2</v>
      </c>
      <c r="J40" s="22">
        <v>33.45</v>
      </c>
      <c r="K40" s="22">
        <v>27281.8</v>
      </c>
    </row>
    <row r="41" ht="15.75" customHeight="1">
      <c r="A41" s="21" t="s">
        <v>17</v>
      </c>
      <c r="B41" s="22">
        <v>250.0</v>
      </c>
      <c r="C41" s="22">
        <v>83.0</v>
      </c>
      <c r="D41" s="22">
        <v>29.0</v>
      </c>
      <c r="E41" s="22">
        <v>215.0</v>
      </c>
      <c r="F41" s="22">
        <v>29.25</v>
      </c>
      <c r="G41" s="23">
        <v>0.0</v>
      </c>
      <c r="H41" s="22">
        <v>19.73788</v>
      </c>
      <c r="I41" s="22">
        <v>2305.97</v>
      </c>
      <c r="J41" s="22">
        <v>17.28</v>
      </c>
      <c r="K41" s="22">
        <v>119633.4</v>
      </c>
    </row>
    <row r="42" ht="15.75" customHeight="1">
      <c r="A42" s="21" t="s">
        <v>19</v>
      </c>
      <c r="B42" s="22">
        <v>250.0</v>
      </c>
      <c r="C42" s="22">
        <v>160.0</v>
      </c>
      <c r="D42" s="22">
        <v>48.0</v>
      </c>
      <c r="E42" s="22">
        <v>336.0</v>
      </c>
      <c r="F42" s="22">
        <v>53.85</v>
      </c>
      <c r="G42" s="23">
        <v>0.0</v>
      </c>
      <c r="H42" s="22">
        <v>19.70987</v>
      </c>
      <c r="I42" s="22">
        <v>538.33</v>
      </c>
      <c r="J42" s="22">
        <v>38.11</v>
      </c>
      <c r="K42" s="22">
        <v>27968.4</v>
      </c>
    </row>
    <row r="43" ht="15.75" customHeight="1">
      <c r="A43" s="21" t="s">
        <v>20</v>
      </c>
      <c r="B43" s="22">
        <v>250.0</v>
      </c>
      <c r="C43" s="22">
        <v>60.0</v>
      </c>
      <c r="D43" s="22">
        <v>26.0</v>
      </c>
      <c r="E43" s="22">
        <v>140.0</v>
      </c>
      <c r="F43" s="22">
        <v>22.13</v>
      </c>
      <c r="G43" s="23">
        <v>0.0</v>
      </c>
      <c r="H43" s="22">
        <v>19.75192</v>
      </c>
      <c r="I43" s="22">
        <v>208.76</v>
      </c>
      <c r="J43" s="22">
        <v>35.14</v>
      </c>
      <c r="K43" s="22">
        <v>10823.0</v>
      </c>
    </row>
    <row r="44" ht="15.75" customHeight="1">
      <c r="A44" s="21" t="s">
        <v>21</v>
      </c>
      <c r="B44" s="22">
        <v>2000.0</v>
      </c>
      <c r="C44" s="22">
        <v>101.0</v>
      </c>
      <c r="D44" s="22">
        <v>19.0</v>
      </c>
      <c r="E44" s="22">
        <v>357.0</v>
      </c>
      <c r="F44" s="22">
        <v>57.04</v>
      </c>
      <c r="G44" s="23">
        <v>0.0</v>
      </c>
      <c r="H44" s="22">
        <v>153.12763</v>
      </c>
      <c r="I44" s="22">
        <v>8173.27</v>
      </c>
      <c r="J44" s="22">
        <v>170.7</v>
      </c>
      <c r="K44" s="22">
        <v>54656.6</v>
      </c>
    </row>
    <row r="45" ht="15.75" customHeight="1">
      <c r="A45" s="20" t="s">
        <v>43</v>
      </c>
    </row>
    <row r="46" ht="15.75" customHeight="1">
      <c r="A46" s="21" t="s">
        <v>2</v>
      </c>
      <c r="B46" s="21" t="s">
        <v>35</v>
      </c>
      <c r="C46" s="21" t="s">
        <v>3</v>
      </c>
      <c r="D46" s="21" t="s">
        <v>4</v>
      </c>
      <c r="E46" s="21" t="s">
        <v>5</v>
      </c>
      <c r="F46" s="21" t="s">
        <v>6</v>
      </c>
      <c r="G46" s="21" t="s">
        <v>7</v>
      </c>
      <c r="H46" s="21" t="s">
        <v>36</v>
      </c>
      <c r="I46" s="21" t="s">
        <v>37</v>
      </c>
      <c r="J46" s="21" t="s">
        <v>38</v>
      </c>
      <c r="K46" s="21" t="s">
        <v>39</v>
      </c>
    </row>
    <row r="47" ht="15.75" customHeight="1">
      <c r="A47" s="21" t="s">
        <v>12</v>
      </c>
      <c r="B47" s="22">
        <v>250.0</v>
      </c>
      <c r="C47" s="22">
        <v>46.0</v>
      </c>
      <c r="D47" s="22">
        <v>18.0</v>
      </c>
      <c r="E47" s="22">
        <v>152.0</v>
      </c>
      <c r="F47" s="22">
        <v>22.01</v>
      </c>
      <c r="G47" s="23">
        <v>0.0</v>
      </c>
      <c r="H47" s="22">
        <v>19.29608</v>
      </c>
      <c r="I47" s="22">
        <v>171.82</v>
      </c>
      <c r="J47" s="22">
        <v>2.77</v>
      </c>
      <c r="K47" s="22">
        <v>9118.0</v>
      </c>
    </row>
    <row r="48" ht="15.75" customHeight="1">
      <c r="A48" s="21" t="s">
        <v>13</v>
      </c>
      <c r="B48" s="22">
        <v>250.0</v>
      </c>
      <c r="C48" s="22">
        <v>78.0</v>
      </c>
      <c r="D48" s="22">
        <v>31.0</v>
      </c>
      <c r="E48" s="22">
        <v>203.0</v>
      </c>
      <c r="F48" s="22">
        <v>28.29</v>
      </c>
      <c r="G48" s="23">
        <v>0.0</v>
      </c>
      <c r="H48" s="22">
        <v>19.30502</v>
      </c>
      <c r="I48" s="22">
        <v>196.97</v>
      </c>
      <c r="J48" s="22">
        <v>19.25</v>
      </c>
      <c r="K48" s="22">
        <v>10448.0</v>
      </c>
    </row>
    <row r="49" ht="15.75" customHeight="1">
      <c r="A49" s="21" t="s">
        <v>14</v>
      </c>
      <c r="B49" s="22">
        <v>250.0</v>
      </c>
      <c r="C49" s="22">
        <v>76.0</v>
      </c>
      <c r="D49" s="22">
        <v>25.0</v>
      </c>
      <c r="E49" s="22">
        <v>261.0</v>
      </c>
      <c r="F49" s="22">
        <v>32.22</v>
      </c>
      <c r="G49" s="23">
        <v>0.0</v>
      </c>
      <c r="H49" s="22">
        <v>19.32292</v>
      </c>
      <c r="I49" s="22">
        <v>2278.56</v>
      </c>
      <c r="J49" s="22">
        <v>14.54</v>
      </c>
      <c r="K49" s="22">
        <v>120750.4</v>
      </c>
    </row>
    <row r="50" ht="15.75" customHeight="1">
      <c r="A50" s="21" t="s">
        <v>15</v>
      </c>
      <c r="B50" s="22">
        <v>250.0</v>
      </c>
      <c r="C50" s="22">
        <v>149.0</v>
      </c>
      <c r="D50" s="22">
        <v>35.0</v>
      </c>
      <c r="E50" s="22">
        <v>413.0</v>
      </c>
      <c r="F50" s="22">
        <v>60.27</v>
      </c>
      <c r="G50" s="23">
        <v>0.0</v>
      </c>
      <c r="H50" s="22">
        <v>19.32741</v>
      </c>
      <c r="I50" s="22">
        <v>2135.94</v>
      </c>
      <c r="J50" s="22">
        <v>14.32</v>
      </c>
      <c r="K50" s="22">
        <v>113165.7</v>
      </c>
    </row>
    <row r="51" ht="15.75" customHeight="1">
      <c r="A51" s="21" t="s">
        <v>16</v>
      </c>
      <c r="B51" s="22">
        <v>250.0</v>
      </c>
      <c r="C51" s="22">
        <v>150.0</v>
      </c>
      <c r="D51" s="22">
        <v>45.0</v>
      </c>
      <c r="E51" s="22">
        <v>309.0</v>
      </c>
      <c r="F51" s="22">
        <v>55.29</v>
      </c>
      <c r="G51" s="23">
        <v>0.0</v>
      </c>
      <c r="H51" s="22">
        <v>19.37684</v>
      </c>
      <c r="I51" s="22">
        <v>516.43</v>
      </c>
      <c r="J51" s="22">
        <v>32.88</v>
      </c>
      <c r="K51" s="22">
        <v>27291.5</v>
      </c>
    </row>
    <row r="52" ht="15.75" customHeight="1">
      <c r="A52" s="21" t="s">
        <v>17</v>
      </c>
      <c r="B52" s="22">
        <v>250.0</v>
      </c>
      <c r="C52" s="22">
        <v>82.0</v>
      </c>
      <c r="D52" s="22">
        <v>28.0</v>
      </c>
      <c r="E52" s="22">
        <v>202.0</v>
      </c>
      <c r="F52" s="22">
        <v>32.94</v>
      </c>
      <c r="G52" s="23">
        <v>0.0</v>
      </c>
      <c r="H52" s="22">
        <v>19.43861</v>
      </c>
      <c r="I52" s="22">
        <v>2285.9</v>
      </c>
      <c r="J52" s="22">
        <v>17.02</v>
      </c>
      <c r="K52" s="22">
        <v>120418.0</v>
      </c>
    </row>
    <row r="53" ht="15.75" customHeight="1">
      <c r="A53" s="21" t="s">
        <v>19</v>
      </c>
      <c r="B53" s="22">
        <v>250.0</v>
      </c>
      <c r="C53" s="22">
        <v>159.0</v>
      </c>
      <c r="D53" s="22">
        <v>42.0</v>
      </c>
      <c r="E53" s="22">
        <v>380.0</v>
      </c>
      <c r="F53" s="22">
        <v>59.67</v>
      </c>
      <c r="G53" s="23">
        <v>0.0</v>
      </c>
      <c r="H53" s="22">
        <v>19.41597</v>
      </c>
      <c r="I53" s="22">
        <v>530.26</v>
      </c>
      <c r="J53" s="22">
        <v>37.55</v>
      </c>
      <c r="K53" s="22">
        <v>27966.1</v>
      </c>
    </row>
    <row r="54" ht="15.75" customHeight="1">
      <c r="A54" s="21" t="s">
        <v>20</v>
      </c>
      <c r="B54" s="22">
        <v>250.0</v>
      </c>
      <c r="C54" s="22">
        <v>60.0</v>
      </c>
      <c r="D54" s="22">
        <v>24.0</v>
      </c>
      <c r="E54" s="22">
        <v>177.0</v>
      </c>
      <c r="F54" s="22">
        <v>23.88</v>
      </c>
      <c r="G54" s="23">
        <v>0.0</v>
      </c>
      <c r="H54" s="22">
        <v>19.44164</v>
      </c>
      <c r="I54" s="22">
        <v>205.49</v>
      </c>
      <c r="J54" s="22">
        <v>34.59</v>
      </c>
      <c r="K54" s="22">
        <v>10823.0</v>
      </c>
    </row>
    <row r="55" ht="15.75" customHeight="1">
      <c r="A55" s="21" t="s">
        <v>21</v>
      </c>
      <c r="B55" s="22">
        <v>2000.0</v>
      </c>
      <c r="C55" s="22">
        <v>100.0</v>
      </c>
      <c r="D55" s="22">
        <v>18.0</v>
      </c>
      <c r="E55" s="22">
        <v>413.0</v>
      </c>
      <c r="F55" s="22">
        <v>59.66</v>
      </c>
      <c r="G55" s="23">
        <v>0.0</v>
      </c>
      <c r="H55" s="22">
        <v>151.41192</v>
      </c>
      <c r="I55" s="22">
        <v>8132.12</v>
      </c>
      <c r="J55" s="22">
        <v>168.82</v>
      </c>
      <c r="K55" s="22">
        <v>54997.6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K1"/>
    <mergeCell ref="A12:K12"/>
    <mergeCell ref="A23:K23"/>
    <mergeCell ref="A34:K34"/>
    <mergeCell ref="A45:K4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 t="s">
        <v>34</v>
      </c>
    </row>
    <row r="2" ht="15.75" customHeight="1">
      <c r="A2" s="25" t="s">
        <v>2</v>
      </c>
      <c r="B2" s="25" t="s">
        <v>35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36</v>
      </c>
      <c r="I2" s="25" t="s">
        <v>37</v>
      </c>
      <c r="J2" s="25" t="s">
        <v>38</v>
      </c>
      <c r="K2" s="25" t="s">
        <v>39</v>
      </c>
    </row>
    <row r="3" ht="15.75" customHeight="1">
      <c r="A3" s="25" t="s">
        <v>12</v>
      </c>
      <c r="B3" s="26">
        <v>500.0</v>
      </c>
      <c r="C3" s="26">
        <v>1496.0</v>
      </c>
      <c r="D3" s="26">
        <v>33.0</v>
      </c>
      <c r="E3" s="26">
        <v>3797.0</v>
      </c>
      <c r="F3" s="26">
        <v>737.32</v>
      </c>
      <c r="G3" s="27">
        <v>0.0</v>
      </c>
      <c r="H3" s="26">
        <v>7.70962</v>
      </c>
      <c r="I3" s="26">
        <v>68.65</v>
      </c>
      <c r="J3" s="26">
        <v>1.11</v>
      </c>
      <c r="K3" s="26">
        <v>9118.0</v>
      </c>
    </row>
    <row r="4" ht="15.75" customHeight="1">
      <c r="A4" s="25" t="s">
        <v>13</v>
      </c>
      <c r="B4" s="26">
        <v>500.0</v>
      </c>
      <c r="C4" s="26">
        <v>1591.0</v>
      </c>
      <c r="D4" s="26">
        <v>51.0</v>
      </c>
      <c r="E4" s="26">
        <v>3895.0</v>
      </c>
      <c r="F4" s="26">
        <v>772.59</v>
      </c>
      <c r="G4" s="27">
        <v>0.0</v>
      </c>
      <c r="H4" s="26">
        <v>7.39897</v>
      </c>
      <c r="I4" s="26">
        <v>75.51</v>
      </c>
      <c r="J4" s="26">
        <v>7.34</v>
      </c>
      <c r="K4" s="26">
        <v>10450.6</v>
      </c>
    </row>
    <row r="5" ht="15.75" customHeight="1">
      <c r="A5" s="25" t="s">
        <v>14</v>
      </c>
      <c r="B5" s="26">
        <v>500.0</v>
      </c>
      <c r="C5" s="26">
        <v>1067.0</v>
      </c>
      <c r="D5" s="26">
        <v>66.0</v>
      </c>
      <c r="E5" s="26">
        <v>2998.0</v>
      </c>
      <c r="F5" s="26">
        <v>610.03</v>
      </c>
      <c r="G5" s="27">
        <v>0.0</v>
      </c>
      <c r="H5" s="26">
        <v>7.12433</v>
      </c>
      <c r="I5" s="26">
        <v>830.39</v>
      </c>
      <c r="J5" s="26">
        <v>5.32</v>
      </c>
      <c r="K5" s="26">
        <v>119353.9</v>
      </c>
    </row>
    <row r="6" ht="15.75" customHeight="1">
      <c r="A6" s="25" t="s">
        <v>15</v>
      </c>
      <c r="B6" s="26">
        <v>500.0</v>
      </c>
      <c r="C6" s="26">
        <v>1085.0</v>
      </c>
      <c r="D6" s="26">
        <v>84.0</v>
      </c>
      <c r="E6" s="26">
        <v>3024.0</v>
      </c>
      <c r="F6" s="26">
        <v>552.74</v>
      </c>
      <c r="G6" s="27">
        <v>0.0</v>
      </c>
      <c r="H6" s="26">
        <v>7.07704</v>
      </c>
      <c r="I6" s="26">
        <v>772.32</v>
      </c>
      <c r="J6" s="26">
        <v>5.2</v>
      </c>
      <c r="K6" s="26">
        <v>111749.7</v>
      </c>
    </row>
    <row r="7" ht="15.75" customHeight="1">
      <c r="A7" s="25" t="s">
        <v>16</v>
      </c>
      <c r="B7" s="26">
        <v>500.0</v>
      </c>
      <c r="C7" s="26">
        <v>1817.0</v>
      </c>
      <c r="D7" s="26">
        <v>109.0</v>
      </c>
      <c r="E7" s="26">
        <v>4440.0</v>
      </c>
      <c r="F7" s="26">
        <v>821.97</v>
      </c>
      <c r="G7" s="27">
        <v>0.0</v>
      </c>
      <c r="H7" s="26">
        <v>7.0276</v>
      </c>
      <c r="I7" s="26">
        <v>187.0</v>
      </c>
      <c r="J7" s="26">
        <v>11.88</v>
      </c>
      <c r="K7" s="26">
        <v>27248.3</v>
      </c>
    </row>
    <row r="8" ht="15.75" customHeight="1">
      <c r="A8" s="25" t="s">
        <v>17</v>
      </c>
      <c r="B8" s="26">
        <v>500.0</v>
      </c>
      <c r="C8" s="26">
        <v>1124.0</v>
      </c>
      <c r="D8" s="26">
        <v>70.0</v>
      </c>
      <c r="E8" s="26">
        <v>3192.0</v>
      </c>
      <c r="F8" s="26">
        <v>632.14</v>
      </c>
      <c r="G8" s="27">
        <v>0.0</v>
      </c>
      <c r="H8" s="26">
        <v>7.02099</v>
      </c>
      <c r="I8" s="26">
        <v>818.08</v>
      </c>
      <c r="J8" s="26">
        <v>6.14</v>
      </c>
      <c r="K8" s="26">
        <v>119315.6</v>
      </c>
    </row>
    <row r="9" ht="15.75" customHeight="1">
      <c r="A9" s="25" t="s">
        <v>19</v>
      </c>
      <c r="B9" s="26">
        <v>500.0</v>
      </c>
      <c r="C9" s="26">
        <v>1779.0</v>
      </c>
      <c r="D9" s="26">
        <v>98.0</v>
      </c>
      <c r="E9" s="26">
        <v>3907.0</v>
      </c>
      <c r="F9" s="26">
        <v>800.26</v>
      </c>
      <c r="G9" s="27">
        <v>0.0</v>
      </c>
      <c r="H9" s="26">
        <v>7.00899</v>
      </c>
      <c r="I9" s="26">
        <v>191.22</v>
      </c>
      <c r="J9" s="26">
        <v>13.54</v>
      </c>
      <c r="K9" s="26">
        <v>27937.3</v>
      </c>
    </row>
    <row r="10" ht="15.75" customHeight="1">
      <c r="A10" s="25" t="s">
        <v>20</v>
      </c>
      <c r="B10" s="26">
        <v>500.0</v>
      </c>
      <c r="C10" s="26">
        <v>1616.0</v>
      </c>
      <c r="D10" s="26">
        <v>76.0</v>
      </c>
      <c r="E10" s="26">
        <v>4053.0</v>
      </c>
      <c r="F10" s="26">
        <v>784.03</v>
      </c>
      <c r="G10" s="27">
        <v>0.0</v>
      </c>
      <c r="H10" s="26">
        <v>7.01548</v>
      </c>
      <c r="I10" s="26">
        <v>74.15</v>
      </c>
      <c r="J10" s="26">
        <v>12.47</v>
      </c>
      <c r="K10" s="26">
        <v>10823.7</v>
      </c>
    </row>
    <row r="11" ht="15.75" customHeight="1">
      <c r="A11" s="25" t="s">
        <v>21</v>
      </c>
      <c r="B11" s="26">
        <v>4000.0</v>
      </c>
      <c r="C11" s="26">
        <v>1447.0</v>
      </c>
      <c r="D11" s="26">
        <v>33.0</v>
      </c>
      <c r="E11" s="26">
        <v>4440.0</v>
      </c>
      <c r="F11" s="26">
        <v>776.77</v>
      </c>
      <c r="G11" s="27">
        <v>0.0</v>
      </c>
      <c r="H11" s="26">
        <v>55.5355</v>
      </c>
      <c r="I11" s="26">
        <v>2955.73</v>
      </c>
      <c r="J11" s="26">
        <v>61.72</v>
      </c>
      <c r="K11" s="26">
        <v>54499.6</v>
      </c>
    </row>
    <row r="12" ht="15.75" customHeight="1">
      <c r="A12" s="24" t="s">
        <v>40</v>
      </c>
    </row>
    <row r="13" ht="15.75" customHeight="1">
      <c r="A13" s="25" t="s">
        <v>2</v>
      </c>
      <c r="B13" s="25" t="s">
        <v>35</v>
      </c>
      <c r="C13" s="25" t="s">
        <v>3</v>
      </c>
      <c r="D13" s="25" t="s">
        <v>4</v>
      </c>
      <c r="E13" s="25" t="s">
        <v>5</v>
      </c>
      <c r="F13" s="25" t="s">
        <v>6</v>
      </c>
      <c r="G13" s="25" t="s">
        <v>7</v>
      </c>
      <c r="H13" s="25" t="s">
        <v>36</v>
      </c>
      <c r="I13" s="25" t="s">
        <v>37</v>
      </c>
      <c r="J13" s="25" t="s">
        <v>38</v>
      </c>
      <c r="K13" s="25" t="s">
        <v>39</v>
      </c>
    </row>
    <row r="14" ht="15.75" customHeight="1">
      <c r="A14" s="25" t="s">
        <v>12</v>
      </c>
      <c r="B14" s="26">
        <v>500.0</v>
      </c>
      <c r="C14" s="26">
        <v>1855.0</v>
      </c>
      <c r="D14" s="26">
        <v>94.0</v>
      </c>
      <c r="E14" s="26">
        <v>4471.0</v>
      </c>
      <c r="F14" s="26">
        <v>940.29</v>
      </c>
      <c r="G14" s="27">
        <v>0.0</v>
      </c>
      <c r="H14" s="26">
        <v>6.54048</v>
      </c>
      <c r="I14" s="26">
        <v>58.24</v>
      </c>
      <c r="J14" s="26">
        <v>0.94</v>
      </c>
      <c r="K14" s="26">
        <v>9118.0</v>
      </c>
    </row>
    <row r="15" ht="15.75" customHeight="1">
      <c r="A15" s="25" t="s">
        <v>13</v>
      </c>
      <c r="B15" s="26">
        <v>500.0</v>
      </c>
      <c r="C15" s="26">
        <v>2021.0</v>
      </c>
      <c r="D15" s="26">
        <v>224.0</v>
      </c>
      <c r="E15" s="26">
        <v>4661.0</v>
      </c>
      <c r="F15" s="26">
        <v>973.28</v>
      </c>
      <c r="G15" s="27">
        <v>0.0</v>
      </c>
      <c r="H15" s="26">
        <v>6.41667</v>
      </c>
      <c r="I15" s="26">
        <v>65.49</v>
      </c>
      <c r="J15" s="26">
        <v>6.36</v>
      </c>
      <c r="K15" s="26">
        <v>10450.6</v>
      </c>
    </row>
    <row r="16" ht="15.75" customHeight="1">
      <c r="A16" s="25" t="s">
        <v>14</v>
      </c>
      <c r="B16" s="26">
        <v>500.0</v>
      </c>
      <c r="C16" s="26">
        <v>1362.0</v>
      </c>
      <c r="D16" s="26">
        <v>81.0</v>
      </c>
      <c r="E16" s="26">
        <v>3517.0</v>
      </c>
      <c r="F16" s="26">
        <v>770.84</v>
      </c>
      <c r="G16" s="27">
        <v>0.0</v>
      </c>
      <c r="H16" s="26">
        <v>6.42088</v>
      </c>
      <c r="I16" s="26">
        <v>749.47</v>
      </c>
      <c r="J16" s="26">
        <v>4.8</v>
      </c>
      <c r="K16" s="26">
        <v>119525.0</v>
      </c>
    </row>
    <row r="17" ht="15.75" customHeight="1">
      <c r="A17" s="25" t="s">
        <v>15</v>
      </c>
      <c r="B17" s="26">
        <v>500.0</v>
      </c>
      <c r="C17" s="26">
        <v>1370.0</v>
      </c>
      <c r="D17" s="26">
        <v>162.0</v>
      </c>
      <c r="E17" s="26">
        <v>3633.0</v>
      </c>
      <c r="F17" s="26">
        <v>720.51</v>
      </c>
      <c r="G17" s="27">
        <v>0.0</v>
      </c>
      <c r="H17" s="26">
        <v>6.44089</v>
      </c>
      <c r="I17" s="26">
        <v>704.88</v>
      </c>
      <c r="J17" s="26">
        <v>4.73</v>
      </c>
      <c r="K17" s="26">
        <v>112064.7</v>
      </c>
    </row>
    <row r="18" ht="15.75" customHeight="1">
      <c r="A18" s="25" t="s">
        <v>16</v>
      </c>
      <c r="B18" s="26">
        <v>500.0</v>
      </c>
      <c r="C18" s="26">
        <v>2086.0</v>
      </c>
      <c r="D18" s="26">
        <v>311.0</v>
      </c>
      <c r="E18" s="26">
        <v>4472.0</v>
      </c>
      <c r="F18" s="26">
        <v>931.03</v>
      </c>
      <c r="G18" s="27">
        <v>0.0</v>
      </c>
      <c r="H18" s="26">
        <v>6.41503</v>
      </c>
      <c r="I18" s="26">
        <v>170.78</v>
      </c>
      <c r="J18" s="26">
        <v>10.84</v>
      </c>
      <c r="K18" s="26">
        <v>27260.8</v>
      </c>
    </row>
    <row r="19" ht="15.75" customHeight="1">
      <c r="A19" s="25" t="s">
        <v>17</v>
      </c>
      <c r="B19" s="26">
        <v>500.0</v>
      </c>
      <c r="C19" s="26">
        <v>1339.0</v>
      </c>
      <c r="D19" s="26">
        <v>67.0</v>
      </c>
      <c r="E19" s="26">
        <v>3960.0</v>
      </c>
      <c r="F19" s="26">
        <v>809.71</v>
      </c>
      <c r="G19" s="27">
        <v>0.0</v>
      </c>
      <c r="H19" s="26">
        <v>6.46956</v>
      </c>
      <c r="I19" s="26">
        <v>754.06</v>
      </c>
      <c r="J19" s="26">
        <v>5.66</v>
      </c>
      <c r="K19" s="26">
        <v>119352.4</v>
      </c>
    </row>
    <row r="20" ht="15.75" customHeight="1">
      <c r="A20" s="25" t="s">
        <v>19</v>
      </c>
      <c r="B20" s="26">
        <v>500.0</v>
      </c>
      <c r="C20" s="26">
        <v>2133.0</v>
      </c>
      <c r="D20" s="26">
        <v>128.0</v>
      </c>
      <c r="E20" s="26">
        <v>4794.0</v>
      </c>
      <c r="F20" s="26">
        <v>1069.0</v>
      </c>
      <c r="G20" s="27">
        <v>0.0</v>
      </c>
      <c r="H20" s="26">
        <v>6.47685</v>
      </c>
      <c r="I20" s="26">
        <v>176.76</v>
      </c>
      <c r="J20" s="26">
        <v>12.51</v>
      </c>
      <c r="K20" s="26">
        <v>27946.8</v>
      </c>
    </row>
    <row r="21" ht="15.75" customHeight="1">
      <c r="A21" s="25" t="s">
        <v>20</v>
      </c>
      <c r="B21" s="26">
        <v>500.0</v>
      </c>
      <c r="C21" s="26">
        <v>1948.0</v>
      </c>
      <c r="D21" s="26">
        <v>51.0</v>
      </c>
      <c r="E21" s="26">
        <v>4930.0</v>
      </c>
      <c r="F21" s="26">
        <v>1053.74</v>
      </c>
      <c r="G21" s="27">
        <v>0.0</v>
      </c>
      <c r="H21" s="26">
        <v>6.51186</v>
      </c>
      <c r="I21" s="26">
        <v>68.83</v>
      </c>
      <c r="J21" s="26">
        <v>11.58</v>
      </c>
      <c r="K21" s="26">
        <v>10823.7</v>
      </c>
    </row>
    <row r="22" ht="15.75" customHeight="1">
      <c r="A22" s="25" t="s">
        <v>21</v>
      </c>
      <c r="B22" s="26">
        <v>4000.0</v>
      </c>
      <c r="C22" s="26">
        <v>1764.0</v>
      </c>
      <c r="D22" s="26">
        <v>51.0</v>
      </c>
      <c r="E22" s="26">
        <v>4930.0</v>
      </c>
      <c r="F22" s="26">
        <v>972.43</v>
      </c>
      <c r="G22" s="27">
        <v>0.0</v>
      </c>
      <c r="H22" s="26">
        <v>49.89646</v>
      </c>
      <c r="I22" s="26">
        <v>2658.92</v>
      </c>
      <c r="J22" s="26">
        <v>55.46</v>
      </c>
      <c r="K22" s="26">
        <v>54567.7</v>
      </c>
    </row>
    <row r="23" ht="15.75" customHeight="1">
      <c r="A23" s="24" t="s">
        <v>41</v>
      </c>
    </row>
    <row r="24" ht="15.75" customHeight="1">
      <c r="A24" s="25" t="s">
        <v>2</v>
      </c>
      <c r="B24" s="25" t="s">
        <v>35</v>
      </c>
      <c r="C24" s="25" t="s">
        <v>3</v>
      </c>
      <c r="D24" s="25" t="s">
        <v>4</v>
      </c>
      <c r="E24" s="25" t="s">
        <v>5</v>
      </c>
      <c r="F24" s="25" t="s">
        <v>6</v>
      </c>
      <c r="G24" s="25" t="s">
        <v>7</v>
      </c>
      <c r="H24" s="25" t="s">
        <v>36</v>
      </c>
      <c r="I24" s="25" t="s">
        <v>37</v>
      </c>
      <c r="J24" s="25" t="s">
        <v>38</v>
      </c>
      <c r="K24" s="25" t="s">
        <v>39</v>
      </c>
    </row>
    <row r="25" ht="15.75" customHeight="1">
      <c r="A25" s="25" t="s">
        <v>12</v>
      </c>
      <c r="B25" s="26">
        <v>500.0</v>
      </c>
      <c r="C25" s="26">
        <v>1338.0</v>
      </c>
      <c r="D25" s="26">
        <v>41.0</v>
      </c>
      <c r="E25" s="26">
        <v>3360.0</v>
      </c>
      <c r="F25" s="26">
        <v>725.54</v>
      </c>
      <c r="G25" s="27">
        <v>0.0</v>
      </c>
      <c r="H25" s="26">
        <v>8.85395</v>
      </c>
      <c r="I25" s="26">
        <v>78.84</v>
      </c>
      <c r="J25" s="26">
        <v>1.27</v>
      </c>
      <c r="K25" s="26">
        <v>9118.0</v>
      </c>
    </row>
    <row r="26" ht="15.75" customHeight="1">
      <c r="A26" s="25" t="s">
        <v>13</v>
      </c>
      <c r="B26" s="26">
        <v>500.0</v>
      </c>
      <c r="C26" s="26">
        <v>1412.0</v>
      </c>
      <c r="D26" s="26">
        <v>78.0</v>
      </c>
      <c r="E26" s="26">
        <v>3673.0</v>
      </c>
      <c r="F26" s="26">
        <v>785.46</v>
      </c>
      <c r="G26" s="27">
        <v>0.0</v>
      </c>
      <c r="H26" s="26">
        <v>8.76947</v>
      </c>
      <c r="I26" s="26">
        <v>89.5</v>
      </c>
      <c r="J26" s="26">
        <v>8.7</v>
      </c>
      <c r="K26" s="26">
        <v>10450.7</v>
      </c>
    </row>
    <row r="27" ht="15.75" customHeight="1">
      <c r="A27" s="25" t="s">
        <v>14</v>
      </c>
      <c r="B27" s="26">
        <v>500.0</v>
      </c>
      <c r="C27" s="26">
        <v>902.0</v>
      </c>
      <c r="D27" s="26">
        <v>58.0</v>
      </c>
      <c r="E27" s="26">
        <v>2571.0</v>
      </c>
      <c r="F27" s="26">
        <v>537.46</v>
      </c>
      <c r="G27" s="27">
        <v>0.0</v>
      </c>
      <c r="H27" s="26">
        <v>8.74172</v>
      </c>
      <c r="I27" s="26">
        <v>1023.54</v>
      </c>
      <c r="J27" s="26">
        <v>6.53</v>
      </c>
      <c r="K27" s="26">
        <v>119897.2</v>
      </c>
    </row>
    <row r="28" ht="15.75" customHeight="1">
      <c r="A28" s="25" t="s">
        <v>15</v>
      </c>
      <c r="B28" s="26">
        <v>500.0</v>
      </c>
      <c r="C28" s="26">
        <v>875.0</v>
      </c>
      <c r="D28" s="26">
        <v>94.0</v>
      </c>
      <c r="E28" s="26">
        <v>2649.0</v>
      </c>
      <c r="F28" s="26">
        <v>493.06</v>
      </c>
      <c r="G28" s="27">
        <v>0.0</v>
      </c>
      <c r="H28" s="26">
        <v>8.71992</v>
      </c>
      <c r="I28" s="26">
        <v>954.88</v>
      </c>
      <c r="J28" s="26">
        <v>6.41</v>
      </c>
      <c r="K28" s="26">
        <v>112134.0</v>
      </c>
    </row>
    <row r="29" ht="15.75" customHeight="1">
      <c r="A29" s="25" t="s">
        <v>16</v>
      </c>
      <c r="B29" s="26">
        <v>500.0</v>
      </c>
      <c r="C29" s="26">
        <v>1431.0</v>
      </c>
      <c r="D29" s="26">
        <v>101.0</v>
      </c>
      <c r="E29" s="26">
        <v>3685.0</v>
      </c>
      <c r="F29" s="26">
        <v>711.02</v>
      </c>
      <c r="G29" s="27">
        <v>0.0</v>
      </c>
      <c r="H29" s="26">
        <v>8.67935</v>
      </c>
      <c r="I29" s="26">
        <v>231.08</v>
      </c>
      <c r="J29" s="26">
        <v>14.67</v>
      </c>
      <c r="K29" s="26">
        <v>27263.6</v>
      </c>
    </row>
    <row r="30" ht="15.75" customHeight="1">
      <c r="A30" s="25" t="s">
        <v>17</v>
      </c>
      <c r="B30" s="26">
        <v>500.0</v>
      </c>
      <c r="C30" s="26">
        <v>864.0</v>
      </c>
      <c r="D30" s="26">
        <v>67.0</v>
      </c>
      <c r="E30" s="26">
        <v>2286.0</v>
      </c>
      <c r="F30" s="26">
        <v>517.53</v>
      </c>
      <c r="G30" s="27">
        <v>0.0</v>
      </c>
      <c r="H30" s="26">
        <v>8.6786</v>
      </c>
      <c r="I30" s="26">
        <v>1014.33</v>
      </c>
      <c r="J30" s="26">
        <v>7.59</v>
      </c>
      <c r="K30" s="26">
        <v>119681.8</v>
      </c>
    </row>
    <row r="31" ht="15.75" customHeight="1">
      <c r="A31" s="25" t="s">
        <v>19</v>
      </c>
      <c r="B31" s="26">
        <v>500.0</v>
      </c>
      <c r="C31" s="26">
        <v>1457.0</v>
      </c>
      <c r="D31" s="26">
        <v>83.0</v>
      </c>
      <c r="E31" s="26">
        <v>3521.0</v>
      </c>
      <c r="F31" s="26">
        <v>740.76</v>
      </c>
      <c r="G31" s="27">
        <v>0.0</v>
      </c>
      <c r="H31" s="26">
        <v>8.67799</v>
      </c>
      <c r="I31" s="26">
        <v>236.88</v>
      </c>
      <c r="J31" s="26">
        <v>16.77</v>
      </c>
      <c r="K31" s="26">
        <v>27951.3</v>
      </c>
    </row>
    <row r="32" ht="15.75" customHeight="1">
      <c r="A32" s="25" t="s">
        <v>20</v>
      </c>
      <c r="B32" s="26">
        <v>500.0</v>
      </c>
      <c r="C32" s="26">
        <v>1353.0</v>
      </c>
      <c r="D32" s="26">
        <v>57.0</v>
      </c>
      <c r="E32" s="26">
        <v>3467.0</v>
      </c>
      <c r="F32" s="26">
        <v>750.25</v>
      </c>
      <c r="G32" s="27">
        <v>0.0</v>
      </c>
      <c r="H32" s="26">
        <v>8.70292</v>
      </c>
      <c r="I32" s="26">
        <v>91.99</v>
      </c>
      <c r="J32" s="26">
        <v>15.47</v>
      </c>
      <c r="K32" s="26">
        <v>10823.7</v>
      </c>
    </row>
    <row r="33" ht="15.75" customHeight="1">
      <c r="A33" s="25" t="s">
        <v>21</v>
      </c>
      <c r="B33" s="26">
        <v>4000.0</v>
      </c>
      <c r="C33" s="26">
        <v>1204.0</v>
      </c>
      <c r="D33" s="26">
        <v>41.0</v>
      </c>
      <c r="E33" s="26">
        <v>3685.0</v>
      </c>
      <c r="F33" s="26">
        <v>713.63</v>
      </c>
      <c r="G33" s="27">
        <v>0.0</v>
      </c>
      <c r="H33" s="26">
        <v>68.65067</v>
      </c>
      <c r="I33" s="26">
        <v>3664.84</v>
      </c>
      <c r="J33" s="26">
        <v>76.31</v>
      </c>
      <c r="K33" s="26">
        <v>54665.0</v>
      </c>
    </row>
    <row r="34" ht="15.75" customHeight="1">
      <c r="A34" s="24" t="s">
        <v>42</v>
      </c>
    </row>
    <row r="35" ht="15.75" customHeight="1">
      <c r="A35" s="25" t="s">
        <v>2</v>
      </c>
      <c r="B35" s="25" t="s">
        <v>35</v>
      </c>
      <c r="C35" s="25" t="s">
        <v>3</v>
      </c>
      <c r="D35" s="25" t="s">
        <v>4</v>
      </c>
      <c r="E35" s="25" t="s">
        <v>5</v>
      </c>
      <c r="F35" s="25" t="s">
        <v>6</v>
      </c>
      <c r="G35" s="25" t="s">
        <v>7</v>
      </c>
      <c r="H35" s="25" t="s">
        <v>36</v>
      </c>
      <c r="I35" s="25" t="s">
        <v>37</v>
      </c>
      <c r="J35" s="25" t="s">
        <v>38</v>
      </c>
      <c r="K35" s="25" t="s">
        <v>39</v>
      </c>
    </row>
    <row r="36" ht="15.75" customHeight="1">
      <c r="A36" s="25" t="s">
        <v>12</v>
      </c>
      <c r="B36" s="26">
        <v>500.0</v>
      </c>
      <c r="C36" s="26">
        <v>953.0</v>
      </c>
      <c r="D36" s="26">
        <v>39.0</v>
      </c>
      <c r="E36" s="26">
        <v>1845.0</v>
      </c>
      <c r="F36" s="26">
        <v>412.16</v>
      </c>
      <c r="G36" s="27">
        <v>0.0</v>
      </c>
      <c r="H36" s="26">
        <v>11.5327</v>
      </c>
      <c r="I36" s="26">
        <v>102.69</v>
      </c>
      <c r="J36" s="26">
        <v>1.66</v>
      </c>
      <c r="K36" s="26">
        <v>9118.0</v>
      </c>
    </row>
    <row r="37" ht="15.75" customHeight="1">
      <c r="A37" s="25" t="s">
        <v>13</v>
      </c>
      <c r="B37" s="26">
        <v>500.0</v>
      </c>
      <c r="C37" s="26">
        <v>1017.0</v>
      </c>
      <c r="D37" s="26">
        <v>53.0</v>
      </c>
      <c r="E37" s="26">
        <v>2009.0</v>
      </c>
      <c r="F37" s="26">
        <v>428.68</v>
      </c>
      <c r="G37" s="27">
        <v>0.0</v>
      </c>
      <c r="H37" s="26">
        <v>11.36544</v>
      </c>
      <c r="I37" s="26">
        <v>115.99</v>
      </c>
      <c r="J37" s="26">
        <v>11.27</v>
      </c>
      <c r="K37" s="26">
        <v>10450.6</v>
      </c>
    </row>
    <row r="38" ht="15.75" customHeight="1">
      <c r="A38" s="25" t="s">
        <v>14</v>
      </c>
      <c r="B38" s="26">
        <v>500.0</v>
      </c>
      <c r="C38" s="26">
        <v>632.0</v>
      </c>
      <c r="D38" s="26">
        <v>63.0</v>
      </c>
      <c r="E38" s="26">
        <v>1600.0</v>
      </c>
      <c r="F38" s="26">
        <v>315.66</v>
      </c>
      <c r="G38" s="27">
        <v>0.0</v>
      </c>
      <c r="H38" s="26">
        <v>11.27955</v>
      </c>
      <c r="I38" s="26">
        <v>1319.27</v>
      </c>
      <c r="J38" s="26">
        <v>8.43</v>
      </c>
      <c r="K38" s="26">
        <v>119768.6</v>
      </c>
    </row>
    <row r="39" ht="15.75" customHeight="1">
      <c r="A39" s="25" t="s">
        <v>15</v>
      </c>
      <c r="B39" s="26">
        <v>500.0</v>
      </c>
      <c r="C39" s="26">
        <v>649.0</v>
      </c>
      <c r="D39" s="26">
        <v>67.0</v>
      </c>
      <c r="E39" s="26">
        <v>1478.0</v>
      </c>
      <c r="F39" s="26">
        <v>290.18</v>
      </c>
      <c r="G39" s="27">
        <v>0.0</v>
      </c>
      <c r="H39" s="26">
        <v>11.1652</v>
      </c>
      <c r="I39" s="26">
        <v>1221.71</v>
      </c>
      <c r="J39" s="26">
        <v>8.2</v>
      </c>
      <c r="K39" s="26">
        <v>112047.4</v>
      </c>
    </row>
    <row r="40" ht="15.75" customHeight="1">
      <c r="A40" s="25" t="s">
        <v>16</v>
      </c>
      <c r="B40" s="26">
        <v>500.0</v>
      </c>
      <c r="C40" s="26">
        <v>1066.0</v>
      </c>
      <c r="D40" s="26">
        <v>78.0</v>
      </c>
      <c r="E40" s="26">
        <v>1939.0</v>
      </c>
      <c r="F40" s="26">
        <v>382.59</v>
      </c>
      <c r="G40" s="27">
        <v>0.0</v>
      </c>
      <c r="H40" s="26">
        <v>11.05339</v>
      </c>
      <c r="I40" s="26">
        <v>294.25</v>
      </c>
      <c r="J40" s="26">
        <v>18.68</v>
      </c>
      <c r="K40" s="26">
        <v>27259.7</v>
      </c>
    </row>
    <row r="41" ht="15.75" customHeight="1">
      <c r="A41" s="25" t="s">
        <v>17</v>
      </c>
      <c r="B41" s="26">
        <v>500.0</v>
      </c>
      <c r="C41" s="26">
        <v>612.0</v>
      </c>
      <c r="D41" s="26">
        <v>35.0</v>
      </c>
      <c r="E41" s="26">
        <v>1575.0</v>
      </c>
      <c r="F41" s="26">
        <v>283.09</v>
      </c>
      <c r="G41" s="27">
        <v>0.0</v>
      </c>
      <c r="H41" s="26">
        <v>11.0424</v>
      </c>
      <c r="I41" s="26">
        <v>1291.41</v>
      </c>
      <c r="J41" s="26">
        <v>9.66</v>
      </c>
      <c r="K41" s="26">
        <v>119757.2</v>
      </c>
    </row>
    <row r="42" ht="15.75" customHeight="1">
      <c r="A42" s="25" t="s">
        <v>19</v>
      </c>
      <c r="B42" s="26">
        <v>500.0</v>
      </c>
      <c r="C42" s="26">
        <v>1069.0</v>
      </c>
      <c r="D42" s="26">
        <v>120.0</v>
      </c>
      <c r="E42" s="26">
        <v>1906.0</v>
      </c>
      <c r="F42" s="26">
        <v>377.49</v>
      </c>
      <c r="G42" s="27">
        <v>0.0</v>
      </c>
      <c r="H42" s="26">
        <v>11.00158</v>
      </c>
      <c r="I42" s="26">
        <v>300.23</v>
      </c>
      <c r="J42" s="26">
        <v>21.25</v>
      </c>
      <c r="K42" s="26">
        <v>27944.6</v>
      </c>
    </row>
    <row r="43" ht="15.75" customHeight="1">
      <c r="A43" s="25" t="s">
        <v>20</v>
      </c>
      <c r="B43" s="26">
        <v>500.0</v>
      </c>
      <c r="C43" s="26">
        <v>1019.0</v>
      </c>
      <c r="D43" s="26">
        <v>66.0</v>
      </c>
      <c r="E43" s="26">
        <v>1912.0</v>
      </c>
      <c r="F43" s="26">
        <v>408.63</v>
      </c>
      <c r="G43" s="27">
        <v>0.0</v>
      </c>
      <c r="H43" s="26">
        <v>10.99578</v>
      </c>
      <c r="I43" s="26">
        <v>116.23</v>
      </c>
      <c r="J43" s="26">
        <v>19.55</v>
      </c>
      <c r="K43" s="26">
        <v>10823.7</v>
      </c>
    </row>
    <row r="44" ht="15.75" customHeight="1">
      <c r="A44" s="25" t="s">
        <v>21</v>
      </c>
      <c r="B44" s="26">
        <v>4000.0</v>
      </c>
      <c r="C44" s="26">
        <v>877.0</v>
      </c>
      <c r="D44" s="26">
        <v>35.0</v>
      </c>
      <c r="E44" s="26">
        <v>2009.0</v>
      </c>
      <c r="F44" s="26">
        <v>414.35</v>
      </c>
      <c r="G44" s="27">
        <v>0.0</v>
      </c>
      <c r="H44" s="26">
        <v>86.7999</v>
      </c>
      <c r="I44" s="26">
        <v>4632.12</v>
      </c>
      <c r="J44" s="26">
        <v>96.48</v>
      </c>
      <c r="K44" s="26">
        <v>54646.2</v>
      </c>
    </row>
    <row r="45" ht="15.75" customHeight="1">
      <c r="A45" s="24" t="s">
        <v>43</v>
      </c>
    </row>
    <row r="46" ht="15.75" customHeight="1">
      <c r="A46" s="25" t="s">
        <v>2</v>
      </c>
      <c r="B46" s="25" t="s">
        <v>35</v>
      </c>
      <c r="C46" s="25" t="s">
        <v>3</v>
      </c>
      <c r="D46" s="25" t="s">
        <v>4</v>
      </c>
      <c r="E46" s="25" t="s">
        <v>5</v>
      </c>
      <c r="F46" s="25" t="s">
        <v>6</v>
      </c>
      <c r="G46" s="25" t="s">
        <v>7</v>
      </c>
      <c r="H46" s="25" t="s">
        <v>36</v>
      </c>
      <c r="I46" s="25" t="s">
        <v>37</v>
      </c>
      <c r="J46" s="25" t="s">
        <v>38</v>
      </c>
      <c r="K46" s="25" t="s">
        <v>39</v>
      </c>
    </row>
    <row r="47" ht="15.75" customHeight="1">
      <c r="A47" s="25" t="s">
        <v>12</v>
      </c>
      <c r="B47" s="26">
        <v>500.0</v>
      </c>
      <c r="C47" s="26">
        <v>1929.0</v>
      </c>
      <c r="D47" s="26">
        <v>42.0</v>
      </c>
      <c r="E47" s="26">
        <v>15490.0</v>
      </c>
      <c r="F47" s="26">
        <v>1844.41</v>
      </c>
      <c r="G47" s="27">
        <v>0.0</v>
      </c>
      <c r="H47" s="26">
        <v>5.99535</v>
      </c>
      <c r="I47" s="26">
        <v>53.38</v>
      </c>
      <c r="J47" s="26">
        <v>0.86</v>
      </c>
      <c r="K47" s="26">
        <v>9118.0</v>
      </c>
    </row>
    <row r="48" ht="15.75" customHeight="1">
      <c r="A48" s="25" t="s">
        <v>13</v>
      </c>
      <c r="B48" s="26">
        <v>500.0</v>
      </c>
      <c r="C48" s="26">
        <v>2068.0</v>
      </c>
      <c r="D48" s="26">
        <v>59.0</v>
      </c>
      <c r="E48" s="26">
        <v>15884.0</v>
      </c>
      <c r="F48" s="26">
        <v>1903.9</v>
      </c>
      <c r="G48" s="27">
        <v>0.0</v>
      </c>
      <c r="H48" s="26">
        <v>5.92684</v>
      </c>
      <c r="I48" s="26">
        <v>60.49</v>
      </c>
      <c r="J48" s="26">
        <v>5.88</v>
      </c>
      <c r="K48" s="26">
        <v>10450.6</v>
      </c>
    </row>
    <row r="49" ht="15.75" customHeight="1">
      <c r="A49" s="25" t="s">
        <v>14</v>
      </c>
      <c r="B49" s="26">
        <v>500.0</v>
      </c>
      <c r="C49" s="26">
        <v>1453.0</v>
      </c>
      <c r="D49" s="26">
        <v>35.0</v>
      </c>
      <c r="E49" s="26">
        <v>14743.0</v>
      </c>
      <c r="F49" s="26">
        <v>1724.68</v>
      </c>
      <c r="G49" s="27">
        <v>0.0</v>
      </c>
      <c r="H49" s="26">
        <v>5.87413</v>
      </c>
      <c r="I49" s="26">
        <v>676.32</v>
      </c>
      <c r="J49" s="26">
        <v>4.39</v>
      </c>
      <c r="K49" s="26">
        <v>117898.8</v>
      </c>
    </row>
    <row r="50" ht="15.75" customHeight="1">
      <c r="A50" s="25" t="s">
        <v>15</v>
      </c>
      <c r="B50" s="26">
        <v>500.0</v>
      </c>
      <c r="C50" s="26">
        <v>1701.0</v>
      </c>
      <c r="D50" s="26">
        <v>63.0</v>
      </c>
      <c r="E50" s="26">
        <v>14365.0</v>
      </c>
      <c r="F50" s="26">
        <v>2106.85</v>
      </c>
      <c r="G50" s="27">
        <v>0.0</v>
      </c>
      <c r="H50" s="26">
        <v>5.84515</v>
      </c>
      <c r="I50" s="26">
        <v>629.51</v>
      </c>
      <c r="J50" s="26">
        <v>4.3</v>
      </c>
      <c r="K50" s="26">
        <v>110282.9</v>
      </c>
    </row>
    <row r="51" ht="15.75" customHeight="1">
      <c r="A51" s="25" t="s">
        <v>16</v>
      </c>
      <c r="B51" s="26">
        <v>500.0</v>
      </c>
      <c r="C51" s="26">
        <v>2717.0</v>
      </c>
      <c r="D51" s="26">
        <v>124.0</v>
      </c>
      <c r="E51" s="26">
        <v>16187.0</v>
      </c>
      <c r="F51" s="26">
        <v>3100.02</v>
      </c>
      <c r="G51" s="27">
        <v>0.0</v>
      </c>
      <c r="H51" s="26">
        <v>5.81098</v>
      </c>
      <c r="I51" s="26">
        <v>154.73</v>
      </c>
      <c r="J51" s="26">
        <v>9.82</v>
      </c>
      <c r="K51" s="26">
        <v>27266.6</v>
      </c>
    </row>
    <row r="52" ht="15.75" customHeight="1">
      <c r="A52" s="25" t="s">
        <v>17</v>
      </c>
      <c r="B52" s="26">
        <v>500.0</v>
      </c>
      <c r="C52" s="26">
        <v>1690.0</v>
      </c>
      <c r="D52" s="26">
        <v>84.0</v>
      </c>
      <c r="E52" s="26">
        <v>13913.0</v>
      </c>
      <c r="F52" s="26">
        <v>2355.44</v>
      </c>
      <c r="G52" s="27">
        <v>0.0</v>
      </c>
      <c r="H52" s="26">
        <v>5.80781</v>
      </c>
      <c r="I52" s="26">
        <v>667.81</v>
      </c>
      <c r="J52" s="26">
        <v>5.08</v>
      </c>
      <c r="K52" s="26">
        <v>117743.7</v>
      </c>
    </row>
    <row r="53" ht="15.75" customHeight="1">
      <c r="A53" s="25" t="s">
        <v>19</v>
      </c>
      <c r="B53" s="26">
        <v>500.0</v>
      </c>
      <c r="C53" s="26">
        <v>2248.0</v>
      </c>
      <c r="D53" s="26">
        <v>143.0</v>
      </c>
      <c r="E53" s="26">
        <v>16107.0</v>
      </c>
      <c r="F53" s="26">
        <v>2301.94</v>
      </c>
      <c r="G53" s="27">
        <v>0.0</v>
      </c>
      <c r="H53" s="26">
        <v>5.80356</v>
      </c>
      <c r="I53" s="26">
        <v>158.45</v>
      </c>
      <c r="J53" s="26">
        <v>11.21</v>
      </c>
      <c r="K53" s="26">
        <v>27957.5</v>
      </c>
    </row>
    <row r="54" ht="15.75" customHeight="1">
      <c r="A54" s="25" t="s">
        <v>20</v>
      </c>
      <c r="B54" s="26">
        <v>500.0</v>
      </c>
      <c r="C54" s="26">
        <v>1910.0</v>
      </c>
      <c r="D54" s="26">
        <v>60.0</v>
      </c>
      <c r="E54" s="26">
        <v>16082.0</v>
      </c>
      <c r="F54" s="26">
        <v>1735.67</v>
      </c>
      <c r="G54" s="27">
        <v>0.0</v>
      </c>
      <c r="H54" s="26">
        <v>5.8122</v>
      </c>
      <c r="I54" s="26">
        <v>61.43</v>
      </c>
      <c r="J54" s="26">
        <v>10.33</v>
      </c>
      <c r="K54" s="26">
        <v>10823.1</v>
      </c>
    </row>
    <row r="55" ht="15.75" customHeight="1">
      <c r="A55" s="25" t="s">
        <v>21</v>
      </c>
      <c r="B55" s="26">
        <v>4000.0</v>
      </c>
      <c r="C55" s="26">
        <v>1965.0</v>
      </c>
      <c r="D55" s="26">
        <v>35.0</v>
      </c>
      <c r="E55" s="26">
        <v>16187.0</v>
      </c>
      <c r="F55" s="26">
        <v>2207.33</v>
      </c>
      <c r="G55" s="27">
        <v>0.0</v>
      </c>
      <c r="H55" s="26">
        <v>46.09729</v>
      </c>
      <c r="I55" s="26">
        <v>2428.33</v>
      </c>
      <c r="J55" s="26">
        <v>51.24</v>
      </c>
      <c r="K55" s="26">
        <v>53942.6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K1"/>
    <mergeCell ref="A12:K12"/>
    <mergeCell ref="A23:K23"/>
    <mergeCell ref="A34:K34"/>
    <mergeCell ref="A45:K4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 t="s">
        <v>34</v>
      </c>
    </row>
    <row r="2" ht="15.75" customHeight="1">
      <c r="A2" s="25" t="s">
        <v>2</v>
      </c>
      <c r="B2" s="25" t="s">
        <v>35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36</v>
      </c>
      <c r="I2" s="25" t="s">
        <v>37</v>
      </c>
      <c r="J2" s="25" t="s">
        <v>38</v>
      </c>
      <c r="K2" s="25" t="s">
        <v>39</v>
      </c>
    </row>
    <row r="3" ht="15.75" customHeight="1">
      <c r="A3" s="25" t="s">
        <v>12</v>
      </c>
      <c r="B3" s="26">
        <v>2500.0</v>
      </c>
      <c r="C3" s="26">
        <v>657.0</v>
      </c>
      <c r="D3" s="26">
        <v>21.0</v>
      </c>
      <c r="E3" s="26">
        <v>2880.0</v>
      </c>
      <c r="F3" s="26">
        <v>407.76</v>
      </c>
      <c r="G3" s="27">
        <v>0.0</v>
      </c>
      <c r="H3" s="26">
        <v>25.06391</v>
      </c>
      <c r="I3" s="26">
        <v>223.18</v>
      </c>
      <c r="J3" s="26">
        <v>3.6</v>
      </c>
      <c r="K3" s="26">
        <v>9118.0</v>
      </c>
    </row>
    <row r="4" ht="15.75" customHeight="1">
      <c r="A4" s="25" t="s">
        <v>13</v>
      </c>
      <c r="B4" s="26">
        <v>2500.0</v>
      </c>
      <c r="C4" s="26">
        <v>1051.0</v>
      </c>
      <c r="D4" s="26">
        <v>34.0</v>
      </c>
      <c r="E4" s="26">
        <v>3691.0</v>
      </c>
      <c r="F4" s="26">
        <v>616.98</v>
      </c>
      <c r="G4" s="27">
        <v>0.0</v>
      </c>
      <c r="H4" s="26">
        <v>25.05286</v>
      </c>
      <c r="I4" s="26">
        <v>260.76</v>
      </c>
      <c r="J4" s="26">
        <v>14.62</v>
      </c>
      <c r="K4" s="26">
        <v>10658.1</v>
      </c>
    </row>
    <row r="5" ht="15.75" customHeight="1">
      <c r="A5" s="25" t="s">
        <v>14</v>
      </c>
      <c r="B5" s="26">
        <v>2500.0</v>
      </c>
      <c r="C5" s="26">
        <v>1053.0</v>
      </c>
      <c r="D5" s="26">
        <v>32.0</v>
      </c>
      <c r="E5" s="26">
        <v>3731.0</v>
      </c>
      <c r="F5" s="26">
        <v>581.05</v>
      </c>
      <c r="G5" s="27">
        <v>0.0</v>
      </c>
      <c r="H5" s="26">
        <v>25.04408</v>
      </c>
      <c r="I5" s="26">
        <v>2908.73</v>
      </c>
      <c r="J5" s="26">
        <v>8.37</v>
      </c>
      <c r="K5" s="26">
        <v>118932.0</v>
      </c>
    </row>
    <row r="6" ht="15.75" customHeight="1">
      <c r="A6" s="25" t="s">
        <v>15</v>
      </c>
      <c r="B6" s="26">
        <v>2500.0</v>
      </c>
      <c r="C6" s="26">
        <v>1531.0</v>
      </c>
      <c r="D6" s="26">
        <v>49.0</v>
      </c>
      <c r="E6" s="26">
        <v>4643.0</v>
      </c>
      <c r="F6" s="26">
        <v>751.47</v>
      </c>
      <c r="G6" s="27">
        <v>0.0</v>
      </c>
      <c r="H6" s="26">
        <v>25.02503</v>
      </c>
      <c r="I6" s="26">
        <v>2557.69</v>
      </c>
      <c r="J6" s="26">
        <v>8.05</v>
      </c>
      <c r="K6" s="26">
        <v>104658.2</v>
      </c>
    </row>
    <row r="7" ht="15.75" customHeight="1">
      <c r="A7" s="25" t="s">
        <v>16</v>
      </c>
      <c r="B7" s="26">
        <v>2500.0</v>
      </c>
      <c r="C7" s="26">
        <v>1922.0</v>
      </c>
      <c r="D7" s="26">
        <v>45.0</v>
      </c>
      <c r="E7" s="26">
        <v>5675.0</v>
      </c>
      <c r="F7" s="26">
        <v>961.73</v>
      </c>
      <c r="G7" s="27">
        <v>0.0</v>
      </c>
      <c r="H7" s="26">
        <v>25.02979</v>
      </c>
      <c r="I7" s="26">
        <v>620.97</v>
      </c>
      <c r="J7" s="26">
        <v>30.3</v>
      </c>
      <c r="K7" s="26">
        <v>25404.5</v>
      </c>
    </row>
    <row r="8" ht="15.75" customHeight="1">
      <c r="A8" s="25" t="s">
        <v>17</v>
      </c>
      <c r="B8" s="26">
        <v>2500.0</v>
      </c>
      <c r="C8" s="26">
        <v>1093.0</v>
      </c>
      <c r="D8" s="26">
        <v>28.0</v>
      </c>
      <c r="E8" s="26">
        <v>3934.0</v>
      </c>
      <c r="F8" s="26">
        <v>601.35</v>
      </c>
      <c r="G8" s="27">
        <v>0.0</v>
      </c>
      <c r="H8" s="26">
        <v>25.03781</v>
      </c>
      <c r="I8" s="26">
        <v>2911.04</v>
      </c>
      <c r="J8" s="26">
        <v>20.22</v>
      </c>
      <c r="K8" s="26">
        <v>119056.3</v>
      </c>
    </row>
    <row r="9" ht="15.75" customHeight="1">
      <c r="A9" s="25" t="s">
        <v>19</v>
      </c>
      <c r="B9" s="26">
        <v>2500.0</v>
      </c>
      <c r="C9" s="26">
        <v>1973.0</v>
      </c>
      <c r="D9" s="26">
        <v>45.0</v>
      </c>
      <c r="E9" s="26">
        <v>5571.0</v>
      </c>
      <c r="F9" s="26">
        <v>971.69</v>
      </c>
      <c r="G9" s="27">
        <v>0.0</v>
      </c>
      <c r="H9" s="26">
        <v>25.03705</v>
      </c>
      <c r="I9" s="26">
        <v>638.1</v>
      </c>
      <c r="J9" s="26">
        <v>45.0</v>
      </c>
      <c r="K9" s="26">
        <v>26098.0</v>
      </c>
    </row>
    <row r="10" ht="15.75" customHeight="1">
      <c r="A10" s="25" t="s">
        <v>20</v>
      </c>
      <c r="B10" s="26">
        <v>2500.0</v>
      </c>
      <c r="C10" s="26">
        <v>1066.0</v>
      </c>
      <c r="D10" s="26">
        <v>18.0</v>
      </c>
      <c r="E10" s="26">
        <v>3550.0</v>
      </c>
      <c r="F10" s="26">
        <v>647.71</v>
      </c>
      <c r="G10" s="27">
        <v>0.0</v>
      </c>
      <c r="H10" s="26">
        <v>25.04608</v>
      </c>
      <c r="I10" s="26">
        <v>265.9</v>
      </c>
      <c r="J10" s="26">
        <v>41.37</v>
      </c>
      <c r="K10" s="26">
        <v>10871.4</v>
      </c>
    </row>
    <row r="11" ht="15.75" customHeight="1">
      <c r="A11" s="25" t="s">
        <v>21</v>
      </c>
      <c r="B11" s="26">
        <v>20000.0</v>
      </c>
      <c r="C11" s="26">
        <v>1293.0</v>
      </c>
      <c r="D11" s="26">
        <v>18.0</v>
      </c>
      <c r="E11" s="26">
        <v>5675.0</v>
      </c>
      <c r="F11" s="26">
        <v>838.72</v>
      </c>
      <c r="G11" s="27">
        <v>0.0</v>
      </c>
      <c r="H11" s="26">
        <v>199.56893</v>
      </c>
      <c r="I11" s="26">
        <v>10348.66</v>
      </c>
      <c r="J11" s="26">
        <v>170.89</v>
      </c>
      <c r="K11" s="26">
        <v>53099.6</v>
      </c>
    </row>
    <row r="12" ht="15.75" customHeight="1">
      <c r="A12" s="24" t="s">
        <v>40</v>
      </c>
    </row>
    <row r="13" ht="15.75" customHeight="1">
      <c r="A13" s="25" t="s">
        <v>2</v>
      </c>
      <c r="B13" s="25" t="s">
        <v>35</v>
      </c>
      <c r="C13" s="25" t="s">
        <v>3</v>
      </c>
      <c r="D13" s="25" t="s">
        <v>4</v>
      </c>
      <c r="E13" s="25" t="s">
        <v>5</v>
      </c>
      <c r="F13" s="25" t="s">
        <v>6</v>
      </c>
      <c r="G13" s="25" t="s">
        <v>7</v>
      </c>
      <c r="H13" s="25" t="s">
        <v>36</v>
      </c>
      <c r="I13" s="25" t="s">
        <v>37</v>
      </c>
      <c r="J13" s="25" t="s">
        <v>38</v>
      </c>
      <c r="K13" s="25" t="s">
        <v>39</v>
      </c>
    </row>
    <row r="14" ht="15.75" customHeight="1">
      <c r="A14" s="25" t="s">
        <v>12</v>
      </c>
      <c r="B14" s="26">
        <v>2500.0</v>
      </c>
      <c r="C14" s="26">
        <v>716.0</v>
      </c>
      <c r="D14" s="26">
        <v>22.0</v>
      </c>
      <c r="E14" s="26">
        <v>3680.0</v>
      </c>
      <c r="F14" s="26">
        <v>485.85</v>
      </c>
      <c r="G14" s="27">
        <v>0.0</v>
      </c>
      <c r="H14" s="26">
        <v>24.35982</v>
      </c>
      <c r="I14" s="26">
        <v>216.91</v>
      </c>
      <c r="J14" s="26">
        <v>3.5</v>
      </c>
      <c r="K14" s="26">
        <v>9118.0</v>
      </c>
    </row>
    <row r="15" ht="15.75" customHeight="1">
      <c r="A15" s="25" t="s">
        <v>13</v>
      </c>
      <c r="B15" s="26">
        <v>2500.0</v>
      </c>
      <c r="C15" s="26">
        <v>1101.0</v>
      </c>
      <c r="D15" s="26">
        <v>36.0</v>
      </c>
      <c r="E15" s="26">
        <v>3801.0</v>
      </c>
      <c r="F15" s="26">
        <v>674.93</v>
      </c>
      <c r="G15" s="27">
        <v>0.0</v>
      </c>
      <c r="H15" s="26">
        <v>24.32096</v>
      </c>
      <c r="I15" s="26">
        <v>253.14</v>
      </c>
      <c r="J15" s="26">
        <v>14.19</v>
      </c>
      <c r="K15" s="26">
        <v>10658.1</v>
      </c>
    </row>
    <row r="16" ht="15.75" customHeight="1">
      <c r="A16" s="25" t="s">
        <v>14</v>
      </c>
      <c r="B16" s="26">
        <v>2500.0</v>
      </c>
      <c r="C16" s="26">
        <v>1123.0</v>
      </c>
      <c r="D16" s="26">
        <v>31.0</v>
      </c>
      <c r="E16" s="26">
        <v>4496.0</v>
      </c>
      <c r="F16" s="26">
        <v>631.84</v>
      </c>
      <c r="G16" s="27">
        <v>0.0</v>
      </c>
      <c r="H16" s="26">
        <v>24.20534</v>
      </c>
      <c r="I16" s="26">
        <v>2801.96</v>
      </c>
      <c r="J16" s="26">
        <v>8.09</v>
      </c>
      <c r="K16" s="26">
        <v>118536.0</v>
      </c>
    </row>
    <row r="17" ht="15.75" customHeight="1">
      <c r="A17" s="25" t="s">
        <v>15</v>
      </c>
      <c r="B17" s="26">
        <v>2500.0</v>
      </c>
      <c r="C17" s="26">
        <v>1692.0</v>
      </c>
      <c r="D17" s="26">
        <v>57.0</v>
      </c>
      <c r="E17" s="26">
        <v>5897.0</v>
      </c>
      <c r="F17" s="26">
        <v>830.29</v>
      </c>
      <c r="G17" s="27">
        <v>0.0</v>
      </c>
      <c r="H17" s="26">
        <v>24.13244</v>
      </c>
      <c r="I17" s="26">
        <v>2457.41</v>
      </c>
      <c r="J17" s="26">
        <v>7.77</v>
      </c>
      <c r="K17" s="26">
        <v>104274.3</v>
      </c>
    </row>
    <row r="18" ht="15.75" customHeight="1">
      <c r="A18" s="25" t="s">
        <v>16</v>
      </c>
      <c r="B18" s="26">
        <v>2500.0</v>
      </c>
      <c r="C18" s="26">
        <v>2052.0</v>
      </c>
      <c r="D18" s="26">
        <v>63.0</v>
      </c>
      <c r="E18" s="26">
        <v>6911.0</v>
      </c>
      <c r="F18" s="26">
        <v>1010.65</v>
      </c>
      <c r="G18" s="27">
        <v>0.0</v>
      </c>
      <c r="H18" s="26">
        <v>24.10591</v>
      </c>
      <c r="I18" s="26">
        <v>598.02</v>
      </c>
      <c r="J18" s="26">
        <v>29.18</v>
      </c>
      <c r="K18" s="26">
        <v>25403.5</v>
      </c>
    </row>
    <row r="19" ht="15.75" customHeight="1">
      <c r="A19" s="25" t="s">
        <v>17</v>
      </c>
      <c r="B19" s="26">
        <v>2500.0</v>
      </c>
      <c r="C19" s="26">
        <v>1146.0</v>
      </c>
      <c r="D19" s="26">
        <v>28.0</v>
      </c>
      <c r="E19" s="26">
        <v>4281.0</v>
      </c>
      <c r="F19" s="26">
        <v>642.1</v>
      </c>
      <c r="G19" s="27">
        <v>0.0</v>
      </c>
      <c r="H19" s="26">
        <v>24.1087</v>
      </c>
      <c r="I19" s="26">
        <v>2795.73</v>
      </c>
      <c r="J19" s="26">
        <v>19.47</v>
      </c>
      <c r="K19" s="26">
        <v>118746.7</v>
      </c>
    </row>
    <row r="20" ht="15.75" customHeight="1">
      <c r="A20" s="25" t="s">
        <v>19</v>
      </c>
      <c r="B20" s="26">
        <v>2500.0</v>
      </c>
      <c r="C20" s="26">
        <v>2163.0</v>
      </c>
      <c r="D20" s="26">
        <v>45.0</v>
      </c>
      <c r="E20" s="26">
        <v>7087.0</v>
      </c>
      <c r="F20" s="26">
        <v>1065.3</v>
      </c>
      <c r="G20" s="27">
        <v>0.0</v>
      </c>
      <c r="H20" s="26">
        <v>24.11917</v>
      </c>
      <c r="I20" s="26">
        <v>614.71</v>
      </c>
      <c r="J20" s="26">
        <v>43.38</v>
      </c>
      <c r="K20" s="26">
        <v>26097.9</v>
      </c>
    </row>
    <row r="21" ht="15.75" customHeight="1">
      <c r="A21" s="25" t="s">
        <v>20</v>
      </c>
      <c r="B21" s="26">
        <v>2500.0</v>
      </c>
      <c r="C21" s="26">
        <v>1139.0</v>
      </c>
      <c r="D21" s="26">
        <v>22.0</v>
      </c>
      <c r="E21" s="26">
        <v>4483.0</v>
      </c>
      <c r="F21" s="26">
        <v>704.44</v>
      </c>
      <c r="G21" s="27">
        <v>0.0</v>
      </c>
      <c r="H21" s="26">
        <v>24.12522</v>
      </c>
      <c r="I21" s="26">
        <v>256.15</v>
      </c>
      <c r="J21" s="26">
        <v>39.88</v>
      </c>
      <c r="K21" s="26">
        <v>10872.2</v>
      </c>
    </row>
    <row r="22" ht="15.75" customHeight="1">
      <c r="A22" s="25" t="s">
        <v>21</v>
      </c>
      <c r="B22" s="26">
        <v>20000.0</v>
      </c>
      <c r="C22" s="26">
        <v>1392.0</v>
      </c>
      <c r="D22" s="26">
        <v>22.0</v>
      </c>
      <c r="E22" s="26">
        <v>7087.0</v>
      </c>
      <c r="F22" s="26">
        <v>915.45</v>
      </c>
      <c r="G22" s="27">
        <v>0.0</v>
      </c>
      <c r="H22" s="26">
        <v>192.2005</v>
      </c>
      <c r="I22" s="26">
        <v>9940.99</v>
      </c>
      <c r="J22" s="26">
        <v>164.65</v>
      </c>
      <c r="K22" s="26">
        <v>52963.3</v>
      </c>
    </row>
    <row r="23" ht="15.75" customHeight="1">
      <c r="A23" s="24" t="s">
        <v>41</v>
      </c>
    </row>
    <row r="24" ht="15.75" customHeight="1">
      <c r="A24" s="25" t="s">
        <v>2</v>
      </c>
      <c r="B24" s="25" t="s">
        <v>35</v>
      </c>
      <c r="C24" s="25" t="s">
        <v>3</v>
      </c>
      <c r="D24" s="25" t="s">
        <v>4</v>
      </c>
      <c r="E24" s="25" t="s">
        <v>5</v>
      </c>
      <c r="F24" s="25" t="s">
        <v>6</v>
      </c>
      <c r="G24" s="25" t="s">
        <v>7</v>
      </c>
      <c r="H24" s="25" t="s">
        <v>36</v>
      </c>
      <c r="I24" s="25" t="s">
        <v>37</v>
      </c>
      <c r="J24" s="25" t="s">
        <v>38</v>
      </c>
      <c r="K24" s="25" t="s">
        <v>39</v>
      </c>
    </row>
    <row r="25" ht="15.75" customHeight="1">
      <c r="A25" s="25" t="s">
        <v>12</v>
      </c>
      <c r="B25" s="26">
        <v>2500.0</v>
      </c>
      <c r="C25" s="26">
        <v>666.0</v>
      </c>
      <c r="D25" s="26">
        <v>18.0</v>
      </c>
      <c r="E25" s="26">
        <v>2780.0</v>
      </c>
      <c r="F25" s="26">
        <v>424.94</v>
      </c>
      <c r="G25" s="27">
        <v>0.0</v>
      </c>
      <c r="H25" s="26">
        <v>24.42241</v>
      </c>
      <c r="I25" s="26">
        <v>217.46</v>
      </c>
      <c r="J25" s="26">
        <v>3.51</v>
      </c>
      <c r="K25" s="26">
        <v>9118.0</v>
      </c>
    </row>
    <row r="26" ht="15.75" customHeight="1">
      <c r="A26" s="25" t="s">
        <v>13</v>
      </c>
      <c r="B26" s="26">
        <v>2500.0</v>
      </c>
      <c r="C26" s="26">
        <v>1120.0</v>
      </c>
      <c r="D26" s="26">
        <v>34.0</v>
      </c>
      <c r="E26" s="26">
        <v>4371.0</v>
      </c>
      <c r="F26" s="26">
        <v>680.79</v>
      </c>
      <c r="G26" s="27">
        <v>0.0</v>
      </c>
      <c r="H26" s="26">
        <v>24.37811</v>
      </c>
      <c r="I26" s="26">
        <v>253.74</v>
      </c>
      <c r="J26" s="26">
        <v>14.23</v>
      </c>
      <c r="K26" s="26">
        <v>10658.1</v>
      </c>
    </row>
    <row r="27" ht="15.75" customHeight="1">
      <c r="A27" s="25" t="s">
        <v>14</v>
      </c>
      <c r="B27" s="26">
        <v>2500.0</v>
      </c>
      <c r="C27" s="26">
        <v>1063.0</v>
      </c>
      <c r="D27" s="26">
        <v>32.0</v>
      </c>
      <c r="E27" s="26">
        <v>4003.0</v>
      </c>
      <c r="F27" s="26">
        <v>641.9</v>
      </c>
      <c r="G27" s="27">
        <v>0.0</v>
      </c>
      <c r="H27" s="26">
        <v>24.34606</v>
      </c>
      <c r="I27" s="26">
        <v>2815.62</v>
      </c>
      <c r="J27" s="26">
        <v>8.14</v>
      </c>
      <c r="K27" s="26">
        <v>118425.7</v>
      </c>
    </row>
    <row r="28" ht="15.75" customHeight="1">
      <c r="A28" s="25" t="s">
        <v>15</v>
      </c>
      <c r="B28" s="26">
        <v>2500.0</v>
      </c>
      <c r="C28" s="26">
        <v>1643.0</v>
      </c>
      <c r="D28" s="26">
        <v>47.0</v>
      </c>
      <c r="E28" s="26">
        <v>6309.0</v>
      </c>
      <c r="F28" s="26">
        <v>887.05</v>
      </c>
      <c r="G28" s="27">
        <v>0.0</v>
      </c>
      <c r="H28" s="26">
        <v>24.27208</v>
      </c>
      <c r="I28" s="26">
        <v>2465.25</v>
      </c>
      <c r="J28" s="26">
        <v>7.82</v>
      </c>
      <c r="K28" s="26">
        <v>104004.8</v>
      </c>
    </row>
    <row r="29" ht="15.75" customHeight="1">
      <c r="A29" s="25" t="s">
        <v>16</v>
      </c>
      <c r="B29" s="26">
        <v>2500.0</v>
      </c>
      <c r="C29" s="26">
        <v>2034.0</v>
      </c>
      <c r="D29" s="26">
        <v>52.0</v>
      </c>
      <c r="E29" s="26">
        <v>6340.0</v>
      </c>
      <c r="F29" s="26">
        <v>1055.78</v>
      </c>
      <c r="G29" s="27">
        <v>0.0</v>
      </c>
      <c r="H29" s="26">
        <v>24.24948</v>
      </c>
      <c r="I29" s="26">
        <v>601.63</v>
      </c>
      <c r="J29" s="26">
        <v>29.37</v>
      </c>
      <c r="K29" s="26">
        <v>25405.5</v>
      </c>
    </row>
    <row r="30" ht="15.75" customHeight="1">
      <c r="A30" s="25" t="s">
        <v>17</v>
      </c>
      <c r="B30" s="26">
        <v>2500.0</v>
      </c>
      <c r="C30" s="26">
        <v>1092.0</v>
      </c>
      <c r="D30" s="26">
        <v>36.0</v>
      </c>
      <c r="E30" s="26">
        <v>4875.0</v>
      </c>
      <c r="F30" s="26">
        <v>643.97</v>
      </c>
      <c r="G30" s="27">
        <v>0.0</v>
      </c>
      <c r="H30" s="26">
        <v>24.2483</v>
      </c>
      <c r="I30" s="26">
        <v>2807.28</v>
      </c>
      <c r="J30" s="26">
        <v>19.59</v>
      </c>
      <c r="K30" s="26">
        <v>118550.8</v>
      </c>
    </row>
    <row r="31" ht="15.75" customHeight="1">
      <c r="A31" s="25" t="s">
        <v>19</v>
      </c>
      <c r="B31" s="26">
        <v>2500.0</v>
      </c>
      <c r="C31" s="26">
        <v>2105.0</v>
      </c>
      <c r="D31" s="26">
        <v>58.0</v>
      </c>
      <c r="E31" s="26">
        <v>6628.0</v>
      </c>
      <c r="F31" s="26">
        <v>1092.68</v>
      </c>
      <c r="G31" s="27">
        <v>0.0</v>
      </c>
      <c r="H31" s="26">
        <v>24.24431</v>
      </c>
      <c r="I31" s="26">
        <v>617.87</v>
      </c>
      <c r="J31" s="26">
        <v>43.6</v>
      </c>
      <c r="K31" s="26">
        <v>26097.0</v>
      </c>
    </row>
    <row r="32" ht="15.75" customHeight="1">
      <c r="A32" s="25" t="s">
        <v>20</v>
      </c>
      <c r="B32" s="26">
        <v>2500.0</v>
      </c>
      <c r="C32" s="26">
        <v>1110.0</v>
      </c>
      <c r="D32" s="26">
        <v>21.0</v>
      </c>
      <c r="E32" s="26">
        <v>4375.0</v>
      </c>
      <c r="F32" s="26">
        <v>689.04</v>
      </c>
      <c r="G32" s="27">
        <v>0.0</v>
      </c>
      <c r="H32" s="26">
        <v>24.25913</v>
      </c>
      <c r="I32" s="26">
        <v>257.57</v>
      </c>
      <c r="J32" s="26">
        <v>40.1</v>
      </c>
      <c r="K32" s="26">
        <v>10872.2</v>
      </c>
    </row>
    <row r="33" ht="15.75" customHeight="1">
      <c r="A33" s="25" t="s">
        <v>21</v>
      </c>
      <c r="B33" s="26">
        <v>20000.0</v>
      </c>
      <c r="C33" s="26">
        <v>1354.0</v>
      </c>
      <c r="D33" s="26">
        <v>18.0</v>
      </c>
      <c r="E33" s="26">
        <v>6628.0</v>
      </c>
      <c r="F33" s="26">
        <v>928.21</v>
      </c>
      <c r="G33" s="27">
        <v>0.0</v>
      </c>
      <c r="H33" s="26">
        <v>193.27593</v>
      </c>
      <c r="I33" s="26">
        <v>9983.06</v>
      </c>
      <c r="J33" s="26">
        <v>165.59</v>
      </c>
      <c r="K33" s="26">
        <v>52891.5</v>
      </c>
    </row>
    <row r="34" ht="15.75" customHeight="1">
      <c r="A34" s="24" t="s">
        <v>42</v>
      </c>
    </row>
    <row r="35" ht="15.75" customHeight="1">
      <c r="A35" s="25" t="s">
        <v>2</v>
      </c>
      <c r="B35" s="25" t="s">
        <v>35</v>
      </c>
      <c r="C35" s="25" t="s">
        <v>3</v>
      </c>
      <c r="D35" s="25" t="s">
        <v>4</v>
      </c>
      <c r="E35" s="25" t="s">
        <v>5</v>
      </c>
      <c r="F35" s="25" t="s">
        <v>6</v>
      </c>
      <c r="G35" s="25" t="s">
        <v>7</v>
      </c>
      <c r="H35" s="25" t="s">
        <v>36</v>
      </c>
      <c r="I35" s="25" t="s">
        <v>37</v>
      </c>
      <c r="J35" s="25" t="s">
        <v>38</v>
      </c>
      <c r="K35" s="25" t="s">
        <v>39</v>
      </c>
    </row>
    <row r="36" ht="15.75" customHeight="1">
      <c r="A36" s="25" t="s">
        <v>12</v>
      </c>
      <c r="B36" s="26">
        <v>2500.0</v>
      </c>
      <c r="C36" s="26">
        <v>662.0</v>
      </c>
      <c r="D36" s="26">
        <v>18.0</v>
      </c>
      <c r="E36" s="26">
        <v>2643.0</v>
      </c>
      <c r="F36" s="26">
        <v>416.7</v>
      </c>
      <c r="G36" s="27">
        <v>0.0</v>
      </c>
      <c r="H36" s="26">
        <v>25.1327</v>
      </c>
      <c r="I36" s="26">
        <v>223.79</v>
      </c>
      <c r="J36" s="26">
        <v>3.61</v>
      </c>
      <c r="K36" s="26">
        <v>9118.0</v>
      </c>
    </row>
    <row r="37" ht="15.75" customHeight="1">
      <c r="A37" s="25" t="s">
        <v>13</v>
      </c>
      <c r="B37" s="26">
        <v>2500.0</v>
      </c>
      <c r="C37" s="26">
        <v>1082.0</v>
      </c>
      <c r="D37" s="26">
        <v>34.0</v>
      </c>
      <c r="E37" s="26">
        <v>4279.0</v>
      </c>
      <c r="F37" s="26">
        <v>644.34</v>
      </c>
      <c r="G37" s="27">
        <v>0.0</v>
      </c>
      <c r="H37" s="26">
        <v>25.12639</v>
      </c>
      <c r="I37" s="26">
        <v>261.52</v>
      </c>
      <c r="J37" s="26">
        <v>14.66</v>
      </c>
      <c r="K37" s="26">
        <v>10658.1</v>
      </c>
    </row>
    <row r="38" ht="15.75" customHeight="1">
      <c r="A38" s="25" t="s">
        <v>14</v>
      </c>
      <c r="B38" s="26">
        <v>2500.0</v>
      </c>
      <c r="C38" s="26">
        <v>1028.0</v>
      </c>
      <c r="D38" s="26">
        <v>26.0</v>
      </c>
      <c r="E38" s="26">
        <v>4512.0</v>
      </c>
      <c r="F38" s="26">
        <v>593.64</v>
      </c>
      <c r="G38" s="27">
        <v>0.0</v>
      </c>
      <c r="H38" s="26">
        <v>25.11023</v>
      </c>
      <c r="I38" s="26">
        <v>2921.13</v>
      </c>
      <c r="J38" s="26">
        <v>8.4</v>
      </c>
      <c r="K38" s="26">
        <v>119124.3</v>
      </c>
    </row>
    <row r="39" ht="15.75" customHeight="1">
      <c r="A39" s="25" t="s">
        <v>15</v>
      </c>
      <c r="B39" s="26">
        <v>2500.0</v>
      </c>
      <c r="C39" s="26">
        <v>1526.0</v>
      </c>
      <c r="D39" s="26">
        <v>42.0</v>
      </c>
      <c r="E39" s="26">
        <v>5177.0</v>
      </c>
      <c r="F39" s="26">
        <v>774.27</v>
      </c>
      <c r="G39" s="27">
        <v>0.0</v>
      </c>
      <c r="H39" s="26">
        <v>25.08076</v>
      </c>
      <c r="I39" s="26">
        <v>2568.43</v>
      </c>
      <c r="J39" s="26">
        <v>8.08</v>
      </c>
      <c r="K39" s="26">
        <v>104864.2</v>
      </c>
    </row>
    <row r="40" ht="15.75" customHeight="1">
      <c r="A40" s="25" t="s">
        <v>16</v>
      </c>
      <c r="B40" s="26">
        <v>2500.0</v>
      </c>
      <c r="C40" s="26">
        <v>1985.0</v>
      </c>
      <c r="D40" s="26">
        <v>49.0</v>
      </c>
      <c r="E40" s="26">
        <v>5821.0</v>
      </c>
      <c r="F40" s="26">
        <v>1011.76</v>
      </c>
      <c r="G40" s="27">
        <v>0.0</v>
      </c>
      <c r="H40" s="26">
        <v>25.07347</v>
      </c>
      <c r="I40" s="26">
        <v>622.11</v>
      </c>
      <c r="J40" s="26">
        <v>30.37</v>
      </c>
      <c r="K40" s="26">
        <v>25406.8</v>
      </c>
    </row>
    <row r="41" ht="15.75" customHeight="1">
      <c r="A41" s="25" t="s">
        <v>17</v>
      </c>
      <c r="B41" s="26">
        <v>2500.0</v>
      </c>
      <c r="C41" s="26">
        <v>1043.0</v>
      </c>
      <c r="D41" s="26">
        <v>28.0</v>
      </c>
      <c r="E41" s="26">
        <v>4935.0</v>
      </c>
      <c r="F41" s="26">
        <v>599.54</v>
      </c>
      <c r="G41" s="27">
        <v>0.0</v>
      </c>
      <c r="H41" s="26">
        <v>25.07548</v>
      </c>
      <c r="I41" s="26">
        <v>2921.48</v>
      </c>
      <c r="J41" s="26">
        <v>20.26</v>
      </c>
      <c r="K41" s="26">
        <v>119303.7</v>
      </c>
    </row>
    <row r="42" ht="15.75" customHeight="1">
      <c r="A42" s="25" t="s">
        <v>19</v>
      </c>
      <c r="B42" s="26">
        <v>2500.0</v>
      </c>
      <c r="C42" s="26">
        <v>2013.0</v>
      </c>
      <c r="D42" s="26">
        <v>48.0</v>
      </c>
      <c r="E42" s="26">
        <v>5754.0</v>
      </c>
      <c r="F42" s="26">
        <v>1012.48</v>
      </c>
      <c r="G42" s="27">
        <v>0.0</v>
      </c>
      <c r="H42" s="26">
        <v>25.06969</v>
      </c>
      <c r="I42" s="26">
        <v>638.88</v>
      </c>
      <c r="J42" s="26">
        <v>45.09</v>
      </c>
      <c r="K42" s="26">
        <v>26095.8</v>
      </c>
    </row>
    <row r="43" ht="15.75" customHeight="1">
      <c r="A43" s="25" t="s">
        <v>20</v>
      </c>
      <c r="B43" s="26">
        <v>2500.0</v>
      </c>
      <c r="C43" s="26">
        <v>1108.0</v>
      </c>
      <c r="D43" s="26">
        <v>24.0</v>
      </c>
      <c r="E43" s="26">
        <v>3703.0</v>
      </c>
      <c r="F43" s="26">
        <v>663.1</v>
      </c>
      <c r="G43" s="27">
        <v>0.0</v>
      </c>
      <c r="H43" s="26">
        <v>25.08001</v>
      </c>
      <c r="I43" s="26">
        <v>266.29</v>
      </c>
      <c r="J43" s="26">
        <v>41.45</v>
      </c>
      <c r="K43" s="26">
        <v>10872.5</v>
      </c>
    </row>
    <row r="44" ht="15.75" customHeight="1">
      <c r="A44" s="25" t="s">
        <v>21</v>
      </c>
      <c r="B44" s="26">
        <v>20000.0</v>
      </c>
      <c r="C44" s="26">
        <v>1306.0</v>
      </c>
      <c r="D44" s="26">
        <v>18.0</v>
      </c>
      <c r="E44" s="26">
        <v>5821.0</v>
      </c>
      <c r="F44" s="26">
        <v>869.45</v>
      </c>
      <c r="G44" s="27">
        <v>0.0</v>
      </c>
      <c r="H44" s="26">
        <v>199.90804</v>
      </c>
      <c r="I44" s="26">
        <v>10382.02</v>
      </c>
      <c r="J44" s="26">
        <v>171.27</v>
      </c>
      <c r="K44" s="26">
        <v>53180.4</v>
      </c>
    </row>
    <row r="45" ht="15.75" customHeight="1">
      <c r="A45" s="24" t="s">
        <v>43</v>
      </c>
    </row>
    <row r="46" ht="15.75" customHeight="1">
      <c r="A46" s="25" t="s">
        <v>2</v>
      </c>
      <c r="B46" s="25" t="s">
        <v>35</v>
      </c>
      <c r="C46" s="25" t="s">
        <v>3</v>
      </c>
      <c r="D46" s="25" t="s">
        <v>4</v>
      </c>
      <c r="E46" s="25" t="s">
        <v>5</v>
      </c>
      <c r="F46" s="25" t="s">
        <v>6</v>
      </c>
      <c r="G46" s="25" t="s">
        <v>7</v>
      </c>
      <c r="H46" s="25" t="s">
        <v>36</v>
      </c>
      <c r="I46" s="25" t="s">
        <v>37</v>
      </c>
      <c r="J46" s="25" t="s">
        <v>38</v>
      </c>
      <c r="K46" s="25" t="s">
        <v>39</v>
      </c>
    </row>
    <row r="47" ht="15.75" customHeight="1">
      <c r="A47" s="25" t="s">
        <v>12</v>
      </c>
      <c r="B47" s="26">
        <v>2500.0</v>
      </c>
      <c r="C47" s="26">
        <v>673.0</v>
      </c>
      <c r="D47" s="26">
        <v>20.0</v>
      </c>
      <c r="E47" s="26">
        <v>3481.0</v>
      </c>
      <c r="F47" s="26">
        <v>419.9</v>
      </c>
      <c r="G47" s="27">
        <v>0.0</v>
      </c>
      <c r="H47" s="26">
        <v>25.08831</v>
      </c>
      <c r="I47" s="26">
        <v>223.39</v>
      </c>
      <c r="J47" s="26">
        <v>3.6</v>
      </c>
      <c r="K47" s="26">
        <v>9118.0</v>
      </c>
    </row>
    <row r="48" ht="15.75" customHeight="1">
      <c r="A48" s="25" t="s">
        <v>13</v>
      </c>
      <c r="B48" s="26">
        <v>2500.0</v>
      </c>
      <c r="C48" s="26">
        <v>1113.0</v>
      </c>
      <c r="D48" s="26">
        <v>41.0</v>
      </c>
      <c r="E48" s="26">
        <v>4937.0</v>
      </c>
      <c r="F48" s="26">
        <v>641.66</v>
      </c>
      <c r="G48" s="27">
        <v>0.0</v>
      </c>
      <c r="H48" s="26">
        <v>25.07221</v>
      </c>
      <c r="I48" s="26">
        <v>260.96</v>
      </c>
      <c r="J48" s="26">
        <v>14.63</v>
      </c>
      <c r="K48" s="26">
        <v>10658.1</v>
      </c>
    </row>
    <row r="49" ht="15.75" customHeight="1">
      <c r="A49" s="25" t="s">
        <v>14</v>
      </c>
      <c r="B49" s="26">
        <v>2500.0</v>
      </c>
      <c r="C49" s="26">
        <v>1059.0</v>
      </c>
      <c r="D49" s="26">
        <v>30.0</v>
      </c>
      <c r="E49" s="26">
        <v>4043.0</v>
      </c>
      <c r="F49" s="26">
        <v>610.6</v>
      </c>
      <c r="G49" s="27">
        <v>0.0</v>
      </c>
      <c r="H49" s="26">
        <v>24.96979</v>
      </c>
      <c r="I49" s="26">
        <v>2892.34</v>
      </c>
      <c r="J49" s="26">
        <v>8.35</v>
      </c>
      <c r="K49" s="26">
        <v>118613.4</v>
      </c>
    </row>
    <row r="50" ht="15.75" customHeight="1">
      <c r="A50" s="25" t="s">
        <v>15</v>
      </c>
      <c r="B50" s="26">
        <v>2500.0</v>
      </c>
      <c r="C50" s="26">
        <v>1581.0</v>
      </c>
      <c r="D50" s="26">
        <v>51.0</v>
      </c>
      <c r="E50" s="26">
        <v>5325.0</v>
      </c>
      <c r="F50" s="26">
        <v>801.57</v>
      </c>
      <c r="G50" s="27">
        <v>0.0</v>
      </c>
      <c r="H50" s="26">
        <v>24.85411</v>
      </c>
      <c r="I50" s="26">
        <v>2531.57</v>
      </c>
      <c r="J50" s="26">
        <v>8.01</v>
      </c>
      <c r="K50" s="26">
        <v>104301.6</v>
      </c>
    </row>
    <row r="51" ht="15.75" customHeight="1">
      <c r="A51" s="25" t="s">
        <v>16</v>
      </c>
      <c r="B51" s="26">
        <v>2500.0</v>
      </c>
      <c r="C51" s="26">
        <v>1995.0</v>
      </c>
      <c r="D51" s="26">
        <v>44.0</v>
      </c>
      <c r="E51" s="26">
        <v>6271.0</v>
      </c>
      <c r="F51" s="26">
        <v>1011.62</v>
      </c>
      <c r="G51" s="27">
        <v>0.0</v>
      </c>
      <c r="H51" s="26">
        <v>24.79618</v>
      </c>
      <c r="I51" s="26">
        <v>615.18</v>
      </c>
      <c r="J51" s="26">
        <v>30.04</v>
      </c>
      <c r="K51" s="26">
        <v>25405.1</v>
      </c>
    </row>
    <row r="52" ht="15.75" customHeight="1">
      <c r="A52" s="25" t="s">
        <v>17</v>
      </c>
      <c r="B52" s="26">
        <v>2500.0</v>
      </c>
      <c r="C52" s="26">
        <v>1083.0</v>
      </c>
      <c r="D52" s="26">
        <v>36.0</v>
      </c>
      <c r="E52" s="26">
        <v>4829.0</v>
      </c>
      <c r="F52" s="26">
        <v>640.04</v>
      </c>
      <c r="G52" s="27">
        <v>0.0</v>
      </c>
      <c r="H52" s="26">
        <v>24.8006</v>
      </c>
      <c r="I52" s="26">
        <v>2876.86</v>
      </c>
      <c r="J52" s="26">
        <v>20.04</v>
      </c>
      <c r="K52" s="26">
        <v>118783.4</v>
      </c>
    </row>
    <row r="53" ht="15.75" customHeight="1">
      <c r="A53" s="25" t="s">
        <v>19</v>
      </c>
      <c r="B53" s="26">
        <v>2500.0</v>
      </c>
      <c r="C53" s="26">
        <v>2073.0</v>
      </c>
      <c r="D53" s="26">
        <v>66.0</v>
      </c>
      <c r="E53" s="26">
        <v>6686.0</v>
      </c>
      <c r="F53" s="26">
        <v>1055.91</v>
      </c>
      <c r="G53" s="27">
        <v>0.0</v>
      </c>
      <c r="H53" s="26">
        <v>24.79322</v>
      </c>
      <c r="I53" s="26">
        <v>631.91</v>
      </c>
      <c r="J53" s="26">
        <v>44.59</v>
      </c>
      <c r="K53" s="26">
        <v>26098.9</v>
      </c>
    </row>
    <row r="54" ht="15.75" customHeight="1">
      <c r="A54" s="25" t="s">
        <v>20</v>
      </c>
      <c r="B54" s="26">
        <v>2500.0</v>
      </c>
      <c r="C54" s="26">
        <v>1135.0</v>
      </c>
      <c r="D54" s="26">
        <v>22.0</v>
      </c>
      <c r="E54" s="26">
        <v>4518.0</v>
      </c>
      <c r="F54" s="26">
        <v>695.81</v>
      </c>
      <c r="G54" s="27">
        <v>0.0</v>
      </c>
      <c r="H54" s="26">
        <v>24.80183</v>
      </c>
      <c r="I54" s="26">
        <v>263.38</v>
      </c>
      <c r="J54" s="26">
        <v>41.02</v>
      </c>
      <c r="K54" s="26">
        <v>10874.1</v>
      </c>
    </row>
    <row r="55" ht="15.75" customHeight="1">
      <c r="A55" s="25" t="s">
        <v>21</v>
      </c>
      <c r="B55" s="26">
        <v>20000.0</v>
      </c>
      <c r="C55" s="26">
        <v>1339.0</v>
      </c>
      <c r="D55" s="26">
        <v>20.0</v>
      </c>
      <c r="E55" s="26">
        <v>6686.0</v>
      </c>
      <c r="F55" s="26">
        <v>890.41</v>
      </c>
      <c r="G55" s="27">
        <v>0.0</v>
      </c>
      <c r="H55" s="26">
        <v>197.58355</v>
      </c>
      <c r="I55" s="26">
        <v>10222.94</v>
      </c>
      <c r="J55" s="26">
        <v>169.31</v>
      </c>
      <c r="K55" s="26">
        <v>52981.6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K1"/>
    <mergeCell ref="A12:K12"/>
    <mergeCell ref="A23:K23"/>
    <mergeCell ref="A34:K34"/>
    <mergeCell ref="A45:K4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 t="s">
        <v>34</v>
      </c>
    </row>
    <row r="2" ht="15.75" customHeight="1">
      <c r="A2" s="25" t="s">
        <v>2</v>
      </c>
      <c r="B2" s="25" t="s">
        <v>35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36</v>
      </c>
      <c r="I2" s="25" t="s">
        <v>37</v>
      </c>
      <c r="J2" s="25" t="s">
        <v>38</v>
      </c>
      <c r="K2" s="25" t="s">
        <v>39</v>
      </c>
    </row>
    <row r="3" ht="15.75" customHeight="1">
      <c r="A3" s="25" t="s">
        <v>12</v>
      </c>
      <c r="B3" s="26">
        <v>5000.0</v>
      </c>
      <c r="C3" s="26">
        <v>1990.0</v>
      </c>
      <c r="D3" s="26">
        <v>19.0</v>
      </c>
      <c r="E3" s="26">
        <v>7467.0</v>
      </c>
      <c r="F3" s="26">
        <v>1181.16</v>
      </c>
      <c r="G3" s="27">
        <v>0.0</v>
      </c>
      <c r="H3" s="26">
        <v>21.95496</v>
      </c>
      <c r="I3" s="26">
        <v>195.49</v>
      </c>
      <c r="J3" s="26">
        <v>3.15</v>
      </c>
      <c r="K3" s="26">
        <v>9118.0</v>
      </c>
    </row>
    <row r="4" ht="15.75" customHeight="1">
      <c r="A4" s="25" t="s">
        <v>13</v>
      </c>
      <c r="B4" s="26">
        <v>5000.0</v>
      </c>
      <c r="C4" s="26">
        <v>3347.0</v>
      </c>
      <c r="D4" s="26">
        <v>34.0</v>
      </c>
      <c r="E4" s="26">
        <v>10865.0</v>
      </c>
      <c r="F4" s="26">
        <v>2004.91</v>
      </c>
      <c r="G4" s="27">
        <v>0.0</v>
      </c>
      <c r="H4" s="26">
        <v>21.86892</v>
      </c>
      <c r="I4" s="26">
        <v>228.17</v>
      </c>
      <c r="J4" s="26">
        <v>11.64</v>
      </c>
      <c r="K4" s="26">
        <v>10684.1</v>
      </c>
    </row>
    <row r="5" ht="15.75" customHeight="1">
      <c r="A5" s="25" t="s">
        <v>14</v>
      </c>
      <c r="B5" s="26">
        <v>5000.0</v>
      </c>
      <c r="C5" s="26">
        <v>2526.0</v>
      </c>
      <c r="D5" s="26">
        <v>32.0</v>
      </c>
      <c r="E5" s="26">
        <v>13205.0</v>
      </c>
      <c r="F5" s="26">
        <v>1674.84</v>
      </c>
      <c r="G5" s="27">
        <v>0.0</v>
      </c>
      <c r="H5" s="26">
        <v>21.82091</v>
      </c>
      <c r="I5" s="26">
        <v>2530.77</v>
      </c>
      <c r="J5" s="26">
        <v>6.17</v>
      </c>
      <c r="K5" s="26">
        <v>118762.8</v>
      </c>
    </row>
    <row r="6" ht="15.75" customHeight="1">
      <c r="A6" s="25" t="s">
        <v>15</v>
      </c>
      <c r="B6" s="26">
        <v>5000.0</v>
      </c>
      <c r="C6" s="26">
        <v>3178.0</v>
      </c>
      <c r="D6" s="26">
        <v>51.0</v>
      </c>
      <c r="E6" s="26">
        <v>14387.0</v>
      </c>
      <c r="F6" s="26">
        <v>1619.11</v>
      </c>
      <c r="G6" s="27">
        <v>0.0</v>
      </c>
      <c r="H6" s="26">
        <v>21.7753</v>
      </c>
      <c r="I6" s="26">
        <v>2203.33</v>
      </c>
      <c r="J6" s="26">
        <v>5.89</v>
      </c>
      <c r="K6" s="26">
        <v>103613.4</v>
      </c>
    </row>
    <row r="7" ht="15.75" customHeight="1">
      <c r="A7" s="25" t="s">
        <v>16</v>
      </c>
      <c r="B7" s="26">
        <v>5000.0</v>
      </c>
      <c r="C7" s="26">
        <v>4538.0</v>
      </c>
      <c r="D7" s="26">
        <v>47.0</v>
      </c>
      <c r="E7" s="26">
        <v>10670.0</v>
      </c>
      <c r="F7" s="26">
        <v>2165.41</v>
      </c>
      <c r="G7" s="27">
        <v>0.0</v>
      </c>
      <c r="H7" s="26">
        <v>21.70695</v>
      </c>
      <c r="I7" s="26">
        <v>533.66</v>
      </c>
      <c r="J7" s="26">
        <v>24.99</v>
      </c>
      <c r="K7" s="26">
        <v>25175.0</v>
      </c>
    </row>
    <row r="8" ht="15.75" customHeight="1">
      <c r="A8" s="25" t="s">
        <v>17</v>
      </c>
      <c r="B8" s="26">
        <v>5000.0</v>
      </c>
      <c r="C8" s="26">
        <v>2601.0</v>
      </c>
      <c r="D8" s="26">
        <v>38.0</v>
      </c>
      <c r="E8" s="26">
        <v>13155.0</v>
      </c>
      <c r="F8" s="26">
        <v>1687.71</v>
      </c>
      <c r="G8" s="27">
        <v>0.0</v>
      </c>
      <c r="H8" s="26">
        <v>21.69856</v>
      </c>
      <c r="I8" s="26">
        <v>2521.07</v>
      </c>
      <c r="J8" s="26">
        <v>17.35</v>
      </c>
      <c r="K8" s="26">
        <v>118974.7</v>
      </c>
    </row>
    <row r="9" ht="15.75" customHeight="1">
      <c r="A9" s="25" t="s">
        <v>19</v>
      </c>
      <c r="B9" s="26">
        <v>5000.0</v>
      </c>
      <c r="C9" s="26">
        <v>4620.0</v>
      </c>
      <c r="D9" s="26">
        <v>55.0</v>
      </c>
      <c r="E9" s="26">
        <v>12727.0</v>
      </c>
      <c r="F9" s="26">
        <v>2204.13</v>
      </c>
      <c r="G9" s="27">
        <v>0.0</v>
      </c>
      <c r="H9" s="26">
        <v>21.68943</v>
      </c>
      <c r="I9" s="26">
        <v>547.92</v>
      </c>
      <c r="J9" s="26">
        <v>38.65</v>
      </c>
      <c r="K9" s="26">
        <v>25868.5</v>
      </c>
    </row>
    <row r="10" ht="15.75" customHeight="1">
      <c r="A10" s="25" t="s">
        <v>20</v>
      </c>
      <c r="B10" s="26">
        <v>5000.0</v>
      </c>
      <c r="C10" s="26">
        <v>3433.0</v>
      </c>
      <c r="D10" s="26">
        <v>22.0</v>
      </c>
      <c r="E10" s="26">
        <v>10830.0</v>
      </c>
      <c r="F10" s="26">
        <v>2031.59</v>
      </c>
      <c r="G10" s="27">
        <v>0.0</v>
      </c>
      <c r="H10" s="26">
        <v>21.69404</v>
      </c>
      <c r="I10" s="26">
        <v>230.51</v>
      </c>
      <c r="J10" s="26">
        <v>35.53</v>
      </c>
      <c r="K10" s="26">
        <v>10880.7</v>
      </c>
    </row>
    <row r="11" ht="15.75" customHeight="1">
      <c r="A11" s="25" t="s">
        <v>21</v>
      </c>
      <c r="B11" s="26">
        <v>40000.0</v>
      </c>
      <c r="C11" s="26">
        <v>3279.0</v>
      </c>
      <c r="D11" s="26">
        <v>19.0</v>
      </c>
      <c r="E11" s="26">
        <v>14387.0</v>
      </c>
      <c r="F11" s="26">
        <v>2045.44</v>
      </c>
      <c r="G11" s="27">
        <v>0.0</v>
      </c>
      <c r="H11" s="26">
        <v>173.27044</v>
      </c>
      <c r="I11" s="26">
        <v>8948.58</v>
      </c>
      <c r="J11" s="26">
        <v>142.96</v>
      </c>
      <c r="K11" s="26">
        <v>52884.7</v>
      </c>
    </row>
    <row r="12" ht="15.75" customHeight="1">
      <c r="A12" s="24" t="s">
        <v>40</v>
      </c>
    </row>
    <row r="13" ht="15.75" customHeight="1">
      <c r="A13" s="25" t="s">
        <v>2</v>
      </c>
      <c r="B13" s="25" t="s">
        <v>35</v>
      </c>
      <c r="C13" s="25" t="s">
        <v>3</v>
      </c>
      <c r="D13" s="25" t="s">
        <v>4</v>
      </c>
      <c r="E13" s="25" t="s">
        <v>5</v>
      </c>
      <c r="F13" s="25" t="s">
        <v>6</v>
      </c>
      <c r="G13" s="25" t="s">
        <v>7</v>
      </c>
      <c r="H13" s="25" t="s">
        <v>36</v>
      </c>
      <c r="I13" s="25" t="s">
        <v>37</v>
      </c>
      <c r="J13" s="25" t="s">
        <v>38</v>
      </c>
      <c r="K13" s="25" t="s">
        <v>39</v>
      </c>
    </row>
    <row r="14" ht="15.75" customHeight="1">
      <c r="A14" s="25" t="s">
        <v>12</v>
      </c>
      <c r="B14" s="26">
        <v>5000.0</v>
      </c>
      <c r="C14" s="26">
        <v>1754.0</v>
      </c>
      <c r="D14" s="26">
        <v>21.0</v>
      </c>
      <c r="E14" s="26">
        <v>5890.0</v>
      </c>
      <c r="F14" s="26">
        <v>944.69</v>
      </c>
      <c r="G14" s="27">
        <v>0.0</v>
      </c>
      <c r="H14" s="26">
        <v>23.37978</v>
      </c>
      <c r="I14" s="26">
        <v>208.18</v>
      </c>
      <c r="J14" s="26">
        <v>3.36</v>
      </c>
      <c r="K14" s="26">
        <v>9118.0</v>
      </c>
    </row>
    <row r="15" ht="15.75" customHeight="1">
      <c r="A15" s="25" t="s">
        <v>13</v>
      </c>
      <c r="B15" s="26">
        <v>5000.0</v>
      </c>
      <c r="C15" s="26">
        <v>3040.0</v>
      </c>
      <c r="D15" s="26">
        <v>39.0</v>
      </c>
      <c r="E15" s="26">
        <v>8384.0</v>
      </c>
      <c r="F15" s="26">
        <v>1731.79</v>
      </c>
      <c r="G15" s="27">
        <v>0.0</v>
      </c>
      <c r="H15" s="26">
        <v>23.32198</v>
      </c>
      <c r="I15" s="26">
        <v>243.33</v>
      </c>
      <c r="J15" s="26">
        <v>12.42</v>
      </c>
      <c r="K15" s="26">
        <v>10684.1</v>
      </c>
    </row>
    <row r="16" ht="15.75" customHeight="1">
      <c r="A16" s="25" t="s">
        <v>14</v>
      </c>
      <c r="B16" s="26">
        <v>5000.0</v>
      </c>
      <c r="C16" s="26">
        <v>2161.0</v>
      </c>
      <c r="D16" s="26">
        <v>32.0</v>
      </c>
      <c r="E16" s="26">
        <v>6993.0</v>
      </c>
      <c r="F16" s="26">
        <v>1096.0</v>
      </c>
      <c r="G16" s="27">
        <v>0.0</v>
      </c>
      <c r="H16" s="26">
        <v>23.22783</v>
      </c>
      <c r="I16" s="26">
        <v>2690.3</v>
      </c>
      <c r="J16" s="26">
        <v>6.57</v>
      </c>
      <c r="K16" s="26">
        <v>118602.2</v>
      </c>
    </row>
    <row r="17" ht="15.75" customHeight="1">
      <c r="A17" s="25" t="s">
        <v>15</v>
      </c>
      <c r="B17" s="26">
        <v>5000.0</v>
      </c>
      <c r="C17" s="26">
        <v>2850.0</v>
      </c>
      <c r="D17" s="26">
        <v>41.0</v>
      </c>
      <c r="E17" s="26">
        <v>8412.0</v>
      </c>
      <c r="F17" s="26">
        <v>1231.54</v>
      </c>
      <c r="G17" s="27">
        <v>0.0</v>
      </c>
      <c r="H17" s="26">
        <v>23.15801</v>
      </c>
      <c r="I17" s="26">
        <v>2337.74</v>
      </c>
      <c r="J17" s="26">
        <v>6.26</v>
      </c>
      <c r="K17" s="26">
        <v>103369.9</v>
      </c>
    </row>
    <row r="18" ht="15.75" customHeight="1">
      <c r="A18" s="25" t="s">
        <v>16</v>
      </c>
      <c r="B18" s="26">
        <v>5000.0</v>
      </c>
      <c r="C18" s="26">
        <v>4176.0</v>
      </c>
      <c r="D18" s="26">
        <v>56.0</v>
      </c>
      <c r="E18" s="26">
        <v>10134.0</v>
      </c>
      <c r="F18" s="26">
        <v>1957.89</v>
      </c>
      <c r="G18" s="27">
        <v>0.0</v>
      </c>
      <c r="H18" s="26">
        <v>23.0997</v>
      </c>
      <c r="I18" s="26">
        <v>567.92</v>
      </c>
      <c r="J18" s="26">
        <v>26.6</v>
      </c>
      <c r="K18" s="26">
        <v>25175.5</v>
      </c>
    </row>
    <row r="19" ht="15.75" customHeight="1">
      <c r="A19" s="25" t="s">
        <v>17</v>
      </c>
      <c r="B19" s="26">
        <v>5000.0</v>
      </c>
      <c r="C19" s="26">
        <v>2203.0</v>
      </c>
      <c r="D19" s="26">
        <v>33.0</v>
      </c>
      <c r="E19" s="26">
        <v>7028.0</v>
      </c>
      <c r="F19" s="26">
        <v>1117.0</v>
      </c>
      <c r="G19" s="27">
        <v>0.0</v>
      </c>
      <c r="H19" s="26">
        <v>23.09085</v>
      </c>
      <c r="I19" s="26">
        <v>2678.11</v>
      </c>
      <c r="J19" s="26">
        <v>18.47</v>
      </c>
      <c r="K19" s="26">
        <v>118765.0</v>
      </c>
    </row>
    <row r="20" ht="15.75" customHeight="1">
      <c r="A20" s="25" t="s">
        <v>19</v>
      </c>
      <c r="B20" s="26">
        <v>5000.0</v>
      </c>
      <c r="C20" s="26">
        <v>4256.0</v>
      </c>
      <c r="D20" s="26">
        <v>59.0</v>
      </c>
      <c r="E20" s="26">
        <v>9741.0</v>
      </c>
      <c r="F20" s="26">
        <v>2006.95</v>
      </c>
      <c r="G20" s="27">
        <v>0.0</v>
      </c>
      <c r="H20" s="26">
        <v>23.08552</v>
      </c>
      <c r="I20" s="26">
        <v>583.18</v>
      </c>
      <c r="J20" s="26">
        <v>41.15</v>
      </c>
      <c r="K20" s="26">
        <v>25867.8</v>
      </c>
    </row>
    <row r="21" ht="15.75" customHeight="1">
      <c r="A21" s="25" t="s">
        <v>20</v>
      </c>
      <c r="B21" s="26">
        <v>5000.0</v>
      </c>
      <c r="C21" s="26">
        <v>3063.0</v>
      </c>
      <c r="D21" s="26">
        <v>25.0</v>
      </c>
      <c r="E21" s="26">
        <v>8622.0</v>
      </c>
      <c r="F21" s="26">
        <v>1765.86</v>
      </c>
      <c r="G21" s="27">
        <v>0.0</v>
      </c>
      <c r="H21" s="26">
        <v>23.08829</v>
      </c>
      <c r="I21" s="26">
        <v>245.35</v>
      </c>
      <c r="J21" s="26">
        <v>37.83</v>
      </c>
      <c r="K21" s="26">
        <v>10881.6</v>
      </c>
    </row>
    <row r="22" ht="15.75" customHeight="1">
      <c r="A22" s="25" t="s">
        <v>21</v>
      </c>
      <c r="B22" s="26">
        <v>40000.0</v>
      </c>
      <c r="C22" s="26">
        <v>2938.0</v>
      </c>
      <c r="D22" s="26">
        <v>21.0</v>
      </c>
      <c r="E22" s="26">
        <v>10134.0</v>
      </c>
      <c r="F22" s="26">
        <v>1756.63</v>
      </c>
      <c r="G22" s="27">
        <v>0.0</v>
      </c>
      <c r="H22" s="26">
        <v>184.38618</v>
      </c>
      <c r="I22" s="26">
        <v>9508.86</v>
      </c>
      <c r="J22" s="26">
        <v>152.16</v>
      </c>
      <c r="K22" s="26">
        <v>52808.0</v>
      </c>
    </row>
    <row r="23" ht="15.75" customHeight="1">
      <c r="A23" s="24" t="s">
        <v>41</v>
      </c>
    </row>
    <row r="24" ht="15.75" customHeight="1">
      <c r="A24" s="25" t="s">
        <v>2</v>
      </c>
      <c r="B24" s="25" t="s">
        <v>35</v>
      </c>
      <c r="C24" s="25" t="s">
        <v>3</v>
      </c>
      <c r="D24" s="25" t="s">
        <v>4</v>
      </c>
      <c r="E24" s="25" t="s">
        <v>5</v>
      </c>
      <c r="F24" s="25" t="s">
        <v>6</v>
      </c>
      <c r="G24" s="25" t="s">
        <v>7</v>
      </c>
      <c r="H24" s="25" t="s">
        <v>36</v>
      </c>
      <c r="I24" s="25" t="s">
        <v>37</v>
      </c>
      <c r="J24" s="25" t="s">
        <v>38</v>
      </c>
      <c r="K24" s="25" t="s">
        <v>39</v>
      </c>
    </row>
    <row r="25" ht="15.75" customHeight="1">
      <c r="A25" s="25" t="s">
        <v>12</v>
      </c>
      <c r="B25" s="26">
        <v>5000.0</v>
      </c>
      <c r="C25" s="26">
        <v>1684.0</v>
      </c>
      <c r="D25" s="26">
        <v>21.0</v>
      </c>
      <c r="E25" s="26">
        <v>5127.0</v>
      </c>
      <c r="F25" s="26">
        <v>911.4</v>
      </c>
      <c r="G25" s="27">
        <v>0.0</v>
      </c>
      <c r="H25" s="26">
        <v>23.48962</v>
      </c>
      <c r="I25" s="26">
        <v>209.16</v>
      </c>
      <c r="J25" s="26">
        <v>3.37</v>
      </c>
      <c r="K25" s="26">
        <v>9118.0</v>
      </c>
    </row>
    <row r="26" ht="15.75" customHeight="1">
      <c r="A26" s="25" t="s">
        <v>13</v>
      </c>
      <c r="B26" s="26">
        <v>5000.0</v>
      </c>
      <c r="C26" s="26">
        <v>2914.0</v>
      </c>
      <c r="D26" s="26">
        <v>37.0</v>
      </c>
      <c r="E26" s="26">
        <v>7292.0</v>
      </c>
      <c r="F26" s="26">
        <v>1675.73</v>
      </c>
      <c r="G26" s="27">
        <v>0.0</v>
      </c>
      <c r="H26" s="26">
        <v>23.39313</v>
      </c>
      <c r="I26" s="26">
        <v>244.08</v>
      </c>
      <c r="J26" s="26">
        <v>12.46</v>
      </c>
      <c r="K26" s="26">
        <v>10684.1</v>
      </c>
    </row>
    <row r="27" ht="15.75" customHeight="1">
      <c r="A27" s="25" t="s">
        <v>14</v>
      </c>
      <c r="B27" s="26">
        <v>5000.0</v>
      </c>
      <c r="C27" s="26">
        <v>2067.0</v>
      </c>
      <c r="D27" s="26">
        <v>32.0</v>
      </c>
      <c r="E27" s="26">
        <v>6602.0</v>
      </c>
      <c r="F27" s="26">
        <v>1061.95</v>
      </c>
      <c r="G27" s="27">
        <v>0.0</v>
      </c>
      <c r="H27" s="26">
        <v>23.37093</v>
      </c>
      <c r="I27" s="26">
        <v>2711.9</v>
      </c>
      <c r="J27" s="26">
        <v>6.61</v>
      </c>
      <c r="K27" s="26">
        <v>118822.0</v>
      </c>
    </row>
    <row r="28" ht="15.75" customHeight="1">
      <c r="A28" s="25" t="s">
        <v>15</v>
      </c>
      <c r="B28" s="26">
        <v>5000.0</v>
      </c>
      <c r="C28" s="26">
        <v>2753.0</v>
      </c>
      <c r="D28" s="26">
        <v>51.0</v>
      </c>
      <c r="E28" s="26">
        <v>6891.0</v>
      </c>
      <c r="F28" s="26">
        <v>1230.27</v>
      </c>
      <c r="G28" s="27">
        <v>0.0</v>
      </c>
      <c r="H28" s="26">
        <v>23.36154</v>
      </c>
      <c r="I28" s="26">
        <v>2364.45</v>
      </c>
      <c r="J28" s="26">
        <v>6.32</v>
      </c>
      <c r="K28" s="26">
        <v>103640.5</v>
      </c>
    </row>
    <row r="29" ht="15.75" customHeight="1">
      <c r="A29" s="25" t="s">
        <v>16</v>
      </c>
      <c r="B29" s="26">
        <v>5000.0</v>
      </c>
      <c r="C29" s="26">
        <v>4029.0</v>
      </c>
      <c r="D29" s="26">
        <v>59.0</v>
      </c>
      <c r="E29" s="26">
        <v>9992.0</v>
      </c>
      <c r="F29" s="26">
        <v>1953.43</v>
      </c>
      <c r="G29" s="27">
        <v>0.0</v>
      </c>
      <c r="H29" s="26">
        <v>23.35728</v>
      </c>
      <c r="I29" s="26">
        <v>574.26</v>
      </c>
      <c r="J29" s="26">
        <v>26.9</v>
      </c>
      <c r="K29" s="26">
        <v>25176.0</v>
      </c>
    </row>
    <row r="30" ht="15.75" customHeight="1">
      <c r="A30" s="25" t="s">
        <v>17</v>
      </c>
      <c r="B30" s="26">
        <v>5000.0</v>
      </c>
      <c r="C30" s="26">
        <v>2127.0</v>
      </c>
      <c r="D30" s="26">
        <v>26.0</v>
      </c>
      <c r="E30" s="26">
        <v>6953.0</v>
      </c>
      <c r="F30" s="26">
        <v>1097.71</v>
      </c>
      <c r="G30" s="27">
        <v>0.0</v>
      </c>
      <c r="H30" s="26">
        <v>23.36219</v>
      </c>
      <c r="I30" s="26">
        <v>2714.75</v>
      </c>
      <c r="J30" s="26">
        <v>18.69</v>
      </c>
      <c r="K30" s="26">
        <v>118991.4</v>
      </c>
    </row>
    <row r="31" ht="15.75" customHeight="1">
      <c r="A31" s="25" t="s">
        <v>19</v>
      </c>
      <c r="B31" s="26">
        <v>5000.0</v>
      </c>
      <c r="C31" s="26">
        <v>4093.0</v>
      </c>
      <c r="D31" s="26">
        <v>47.0</v>
      </c>
      <c r="E31" s="26">
        <v>10450.0</v>
      </c>
      <c r="F31" s="26">
        <v>2003.21</v>
      </c>
      <c r="G31" s="27">
        <v>0.0</v>
      </c>
      <c r="H31" s="26">
        <v>23.3611</v>
      </c>
      <c r="I31" s="26">
        <v>590.23</v>
      </c>
      <c r="J31" s="26">
        <v>41.64</v>
      </c>
      <c r="K31" s="26">
        <v>25871.7</v>
      </c>
    </row>
    <row r="32" ht="15.75" customHeight="1">
      <c r="A32" s="25" t="s">
        <v>20</v>
      </c>
      <c r="B32" s="26">
        <v>5000.0</v>
      </c>
      <c r="C32" s="26">
        <v>2947.0</v>
      </c>
      <c r="D32" s="26">
        <v>24.0</v>
      </c>
      <c r="E32" s="26">
        <v>8192.0</v>
      </c>
      <c r="F32" s="26">
        <v>1695.59</v>
      </c>
      <c r="G32" s="27">
        <v>0.0</v>
      </c>
      <c r="H32" s="26">
        <v>23.3646</v>
      </c>
      <c r="I32" s="26">
        <v>248.26</v>
      </c>
      <c r="J32" s="26">
        <v>38.26</v>
      </c>
      <c r="K32" s="26">
        <v>10880.6</v>
      </c>
    </row>
    <row r="33" ht="15.75" customHeight="1">
      <c r="A33" s="25" t="s">
        <v>21</v>
      </c>
      <c r="B33" s="26">
        <v>40000.0</v>
      </c>
      <c r="C33" s="26">
        <v>2827.0</v>
      </c>
      <c r="D33" s="26">
        <v>21.0</v>
      </c>
      <c r="E33" s="26">
        <v>10450.0</v>
      </c>
      <c r="F33" s="26">
        <v>1718.95</v>
      </c>
      <c r="G33" s="27">
        <v>0.0</v>
      </c>
      <c r="H33" s="26">
        <v>186.54976</v>
      </c>
      <c r="I33" s="26">
        <v>9636.83</v>
      </c>
      <c r="J33" s="26">
        <v>153.92</v>
      </c>
      <c r="K33" s="26">
        <v>52898.0</v>
      </c>
    </row>
    <row r="34" ht="15.75" customHeight="1">
      <c r="A34" s="24" t="s">
        <v>42</v>
      </c>
    </row>
    <row r="35" ht="15.75" customHeight="1">
      <c r="A35" s="25" t="s">
        <v>2</v>
      </c>
      <c r="B35" s="25" t="s">
        <v>35</v>
      </c>
      <c r="C35" s="25" t="s">
        <v>3</v>
      </c>
      <c r="D35" s="25" t="s">
        <v>4</v>
      </c>
      <c r="E35" s="25" t="s">
        <v>5</v>
      </c>
      <c r="F35" s="25" t="s">
        <v>6</v>
      </c>
      <c r="G35" s="25" t="s">
        <v>7</v>
      </c>
      <c r="H35" s="25" t="s">
        <v>36</v>
      </c>
      <c r="I35" s="25" t="s">
        <v>37</v>
      </c>
      <c r="J35" s="25" t="s">
        <v>38</v>
      </c>
      <c r="K35" s="25" t="s">
        <v>39</v>
      </c>
    </row>
    <row r="36" ht="15.75" customHeight="1">
      <c r="A36" s="25" t="s">
        <v>12</v>
      </c>
      <c r="B36" s="26">
        <v>5000.0</v>
      </c>
      <c r="C36" s="26">
        <v>1571.0</v>
      </c>
      <c r="D36" s="26">
        <v>18.0</v>
      </c>
      <c r="E36" s="26">
        <v>4145.0</v>
      </c>
      <c r="F36" s="26">
        <v>879.59</v>
      </c>
      <c r="G36" s="27">
        <v>0.0</v>
      </c>
      <c r="H36" s="26">
        <v>24.43614</v>
      </c>
      <c r="I36" s="26">
        <v>217.59</v>
      </c>
      <c r="J36" s="26">
        <v>3.51</v>
      </c>
      <c r="K36" s="26">
        <v>9118.0</v>
      </c>
    </row>
    <row r="37" ht="15.75" customHeight="1">
      <c r="A37" s="25" t="s">
        <v>13</v>
      </c>
      <c r="B37" s="26">
        <v>5000.0</v>
      </c>
      <c r="C37" s="26">
        <v>2730.0</v>
      </c>
      <c r="D37" s="26">
        <v>31.0</v>
      </c>
      <c r="E37" s="26">
        <v>7239.0</v>
      </c>
      <c r="F37" s="26">
        <v>1581.21</v>
      </c>
      <c r="G37" s="27">
        <v>0.0</v>
      </c>
      <c r="H37" s="26">
        <v>24.31256</v>
      </c>
      <c r="I37" s="26">
        <v>253.67</v>
      </c>
      <c r="J37" s="26">
        <v>12.95</v>
      </c>
      <c r="K37" s="26">
        <v>10684.1</v>
      </c>
    </row>
    <row r="38" ht="15.75" customHeight="1">
      <c r="A38" s="25" t="s">
        <v>14</v>
      </c>
      <c r="B38" s="26">
        <v>5000.0</v>
      </c>
      <c r="C38" s="26">
        <v>1988.0</v>
      </c>
      <c r="D38" s="26">
        <v>35.0</v>
      </c>
      <c r="E38" s="26">
        <v>6300.0</v>
      </c>
      <c r="F38" s="26">
        <v>1031.12</v>
      </c>
      <c r="G38" s="27">
        <v>0.0</v>
      </c>
      <c r="H38" s="26">
        <v>24.23843</v>
      </c>
      <c r="I38" s="26">
        <v>2814.32</v>
      </c>
      <c r="J38" s="26">
        <v>6.85</v>
      </c>
      <c r="K38" s="26">
        <v>118896.6</v>
      </c>
    </row>
    <row r="39" ht="15.75" customHeight="1">
      <c r="A39" s="25" t="s">
        <v>15</v>
      </c>
      <c r="B39" s="26">
        <v>5000.0</v>
      </c>
      <c r="C39" s="26">
        <v>2627.0</v>
      </c>
      <c r="D39" s="26">
        <v>52.0</v>
      </c>
      <c r="E39" s="26">
        <v>8776.0</v>
      </c>
      <c r="F39" s="26">
        <v>1159.91</v>
      </c>
      <c r="G39" s="27">
        <v>0.0</v>
      </c>
      <c r="H39" s="26">
        <v>24.18988</v>
      </c>
      <c r="I39" s="26">
        <v>2450.54</v>
      </c>
      <c r="J39" s="26">
        <v>6.55</v>
      </c>
      <c r="K39" s="26">
        <v>103735.8</v>
      </c>
    </row>
    <row r="40" ht="15.75" customHeight="1">
      <c r="A40" s="25" t="s">
        <v>16</v>
      </c>
      <c r="B40" s="26">
        <v>5000.0</v>
      </c>
      <c r="C40" s="26">
        <v>3796.0</v>
      </c>
      <c r="D40" s="26">
        <v>58.0</v>
      </c>
      <c r="E40" s="26">
        <v>9485.0</v>
      </c>
      <c r="F40" s="26">
        <v>1821.0</v>
      </c>
      <c r="G40" s="27">
        <v>0.0</v>
      </c>
      <c r="H40" s="26">
        <v>24.18508</v>
      </c>
      <c r="I40" s="26">
        <v>594.58</v>
      </c>
      <c r="J40" s="26">
        <v>27.85</v>
      </c>
      <c r="K40" s="26">
        <v>25174.4</v>
      </c>
    </row>
    <row r="41" ht="15.75" customHeight="1">
      <c r="A41" s="25" t="s">
        <v>17</v>
      </c>
      <c r="B41" s="26">
        <v>5000.0</v>
      </c>
      <c r="C41" s="26">
        <v>2045.0</v>
      </c>
      <c r="D41" s="26">
        <v>39.0</v>
      </c>
      <c r="E41" s="26">
        <v>5847.0</v>
      </c>
      <c r="F41" s="26">
        <v>1040.85</v>
      </c>
      <c r="G41" s="27">
        <v>0.0</v>
      </c>
      <c r="H41" s="26">
        <v>24.1859</v>
      </c>
      <c r="I41" s="26">
        <v>2812.22</v>
      </c>
      <c r="J41" s="26">
        <v>19.34</v>
      </c>
      <c r="K41" s="26">
        <v>119065.9</v>
      </c>
    </row>
    <row r="42" ht="15.75" customHeight="1">
      <c r="A42" s="25" t="s">
        <v>19</v>
      </c>
      <c r="B42" s="26">
        <v>5000.0</v>
      </c>
      <c r="C42" s="26">
        <v>3879.0</v>
      </c>
      <c r="D42" s="26">
        <v>72.0</v>
      </c>
      <c r="E42" s="26">
        <v>8969.0</v>
      </c>
      <c r="F42" s="26">
        <v>1844.43</v>
      </c>
      <c r="G42" s="27">
        <v>0.0</v>
      </c>
      <c r="H42" s="26">
        <v>24.18263</v>
      </c>
      <c r="I42" s="26">
        <v>610.85</v>
      </c>
      <c r="J42" s="26">
        <v>43.1</v>
      </c>
      <c r="K42" s="26">
        <v>25866.0</v>
      </c>
    </row>
    <row r="43" ht="15.75" customHeight="1">
      <c r="A43" s="25" t="s">
        <v>20</v>
      </c>
      <c r="B43" s="26">
        <v>5000.0</v>
      </c>
      <c r="C43" s="26">
        <v>2776.0</v>
      </c>
      <c r="D43" s="26">
        <v>21.0</v>
      </c>
      <c r="E43" s="26">
        <v>7242.0</v>
      </c>
      <c r="F43" s="26">
        <v>1615.36</v>
      </c>
      <c r="G43" s="27">
        <v>0.0</v>
      </c>
      <c r="H43" s="26">
        <v>24.20171</v>
      </c>
      <c r="I43" s="26">
        <v>257.16</v>
      </c>
      <c r="J43" s="26">
        <v>39.65</v>
      </c>
      <c r="K43" s="26">
        <v>10880.5</v>
      </c>
    </row>
    <row r="44" ht="15.75" customHeight="1">
      <c r="A44" s="25" t="s">
        <v>21</v>
      </c>
      <c r="B44" s="26">
        <v>40000.0</v>
      </c>
      <c r="C44" s="26">
        <v>2677.0</v>
      </c>
      <c r="D44" s="26">
        <v>18.0</v>
      </c>
      <c r="E44" s="26">
        <v>9485.0</v>
      </c>
      <c r="F44" s="26">
        <v>1616.49</v>
      </c>
      <c r="G44" s="27">
        <v>0.0</v>
      </c>
      <c r="H44" s="26">
        <v>193.03901</v>
      </c>
      <c r="I44" s="26">
        <v>9977.64</v>
      </c>
      <c r="J44" s="26">
        <v>159.29</v>
      </c>
      <c r="K44" s="26">
        <v>52927.7</v>
      </c>
    </row>
    <row r="45" ht="15.75" customHeight="1">
      <c r="A45" s="24" t="s">
        <v>43</v>
      </c>
    </row>
    <row r="46" ht="15.75" customHeight="1">
      <c r="A46" s="25" t="s">
        <v>2</v>
      </c>
      <c r="B46" s="25" t="s">
        <v>35</v>
      </c>
      <c r="C46" s="25" t="s">
        <v>3</v>
      </c>
      <c r="D46" s="25" t="s">
        <v>4</v>
      </c>
      <c r="E46" s="25" t="s">
        <v>5</v>
      </c>
      <c r="F46" s="25" t="s">
        <v>6</v>
      </c>
      <c r="G46" s="25" t="s">
        <v>7</v>
      </c>
      <c r="H46" s="25" t="s">
        <v>36</v>
      </c>
      <c r="I46" s="25" t="s">
        <v>37</v>
      </c>
      <c r="J46" s="25" t="s">
        <v>38</v>
      </c>
      <c r="K46" s="25" t="s">
        <v>39</v>
      </c>
    </row>
    <row r="47" ht="15.75" customHeight="1">
      <c r="A47" s="25" t="s">
        <v>12</v>
      </c>
      <c r="B47" s="26">
        <v>5000.0</v>
      </c>
      <c r="C47" s="26">
        <v>1641.0</v>
      </c>
      <c r="D47" s="26">
        <v>21.0</v>
      </c>
      <c r="E47" s="26">
        <v>4653.0</v>
      </c>
      <c r="F47" s="26">
        <v>898.17</v>
      </c>
      <c r="G47" s="27">
        <v>0.0</v>
      </c>
      <c r="H47" s="26">
        <v>23.99048</v>
      </c>
      <c r="I47" s="26">
        <v>213.62</v>
      </c>
      <c r="J47" s="26">
        <v>3.44</v>
      </c>
      <c r="K47" s="26">
        <v>9118.0</v>
      </c>
    </row>
    <row r="48" ht="15.75" customHeight="1">
      <c r="A48" s="25" t="s">
        <v>13</v>
      </c>
      <c r="B48" s="26">
        <v>5000.0</v>
      </c>
      <c r="C48" s="26">
        <v>2817.0</v>
      </c>
      <c r="D48" s="26">
        <v>35.0</v>
      </c>
      <c r="E48" s="26">
        <v>7512.0</v>
      </c>
      <c r="F48" s="26">
        <v>1624.66</v>
      </c>
      <c r="G48" s="27">
        <v>0.0</v>
      </c>
      <c r="H48" s="26">
        <v>23.94361</v>
      </c>
      <c r="I48" s="26">
        <v>249.82</v>
      </c>
      <c r="J48" s="26">
        <v>12.75</v>
      </c>
      <c r="K48" s="26">
        <v>10684.1</v>
      </c>
    </row>
    <row r="49" ht="15.75" customHeight="1">
      <c r="A49" s="25" t="s">
        <v>14</v>
      </c>
      <c r="B49" s="26">
        <v>5000.0</v>
      </c>
      <c r="C49" s="26">
        <v>2044.0</v>
      </c>
      <c r="D49" s="26">
        <v>29.0</v>
      </c>
      <c r="E49" s="26">
        <v>6524.0</v>
      </c>
      <c r="F49" s="26">
        <v>1040.01</v>
      </c>
      <c r="G49" s="27">
        <v>0.0</v>
      </c>
      <c r="H49" s="26">
        <v>23.88071</v>
      </c>
      <c r="I49" s="26">
        <v>2771.58</v>
      </c>
      <c r="J49" s="26">
        <v>6.75</v>
      </c>
      <c r="K49" s="26">
        <v>118844.7</v>
      </c>
    </row>
    <row r="50" ht="15.75" customHeight="1">
      <c r="A50" s="25" t="s">
        <v>15</v>
      </c>
      <c r="B50" s="26">
        <v>5000.0</v>
      </c>
      <c r="C50" s="26">
        <v>2693.0</v>
      </c>
      <c r="D50" s="26">
        <v>47.0</v>
      </c>
      <c r="E50" s="26">
        <v>7171.0</v>
      </c>
      <c r="F50" s="26">
        <v>1186.38</v>
      </c>
      <c r="G50" s="27">
        <v>0.0</v>
      </c>
      <c r="H50" s="26">
        <v>23.82223</v>
      </c>
      <c r="I50" s="26">
        <v>2411.83</v>
      </c>
      <c r="J50" s="26">
        <v>6.44</v>
      </c>
      <c r="K50" s="26">
        <v>103672.9</v>
      </c>
    </row>
    <row r="51" ht="15.75" customHeight="1">
      <c r="A51" s="25" t="s">
        <v>16</v>
      </c>
      <c r="B51" s="26">
        <v>5000.0</v>
      </c>
      <c r="C51" s="26">
        <v>3914.0</v>
      </c>
      <c r="D51" s="26">
        <v>56.0</v>
      </c>
      <c r="E51" s="26">
        <v>9211.0</v>
      </c>
      <c r="F51" s="26">
        <v>1876.07</v>
      </c>
      <c r="G51" s="27">
        <v>0.0</v>
      </c>
      <c r="H51" s="26">
        <v>23.79434</v>
      </c>
      <c r="I51" s="26">
        <v>584.97</v>
      </c>
      <c r="J51" s="26">
        <v>27.39</v>
      </c>
      <c r="K51" s="26">
        <v>25174.5</v>
      </c>
    </row>
    <row r="52" ht="15.75" customHeight="1">
      <c r="A52" s="25" t="s">
        <v>17</v>
      </c>
      <c r="B52" s="26">
        <v>5000.0</v>
      </c>
      <c r="C52" s="26">
        <v>2093.0</v>
      </c>
      <c r="D52" s="26">
        <v>29.0</v>
      </c>
      <c r="E52" s="26">
        <v>5876.0</v>
      </c>
      <c r="F52" s="26">
        <v>1055.49</v>
      </c>
      <c r="G52" s="27">
        <v>0.0</v>
      </c>
      <c r="H52" s="26">
        <v>23.79321</v>
      </c>
      <c r="I52" s="26">
        <v>2766.33</v>
      </c>
      <c r="J52" s="26">
        <v>19.03</v>
      </c>
      <c r="K52" s="26">
        <v>119056.0</v>
      </c>
    </row>
    <row r="53" ht="15.75" customHeight="1">
      <c r="A53" s="25" t="s">
        <v>19</v>
      </c>
      <c r="B53" s="26">
        <v>5000.0</v>
      </c>
      <c r="C53" s="26">
        <v>3997.0</v>
      </c>
      <c r="D53" s="26">
        <v>55.0</v>
      </c>
      <c r="E53" s="26">
        <v>9921.0</v>
      </c>
      <c r="F53" s="26">
        <v>1928.99</v>
      </c>
      <c r="G53" s="27">
        <v>0.0</v>
      </c>
      <c r="H53" s="26">
        <v>23.79106</v>
      </c>
      <c r="I53" s="26">
        <v>600.92</v>
      </c>
      <c r="J53" s="26">
        <v>42.39</v>
      </c>
      <c r="K53" s="26">
        <v>25864.6</v>
      </c>
    </row>
    <row r="54" ht="15.75" customHeight="1">
      <c r="A54" s="25" t="s">
        <v>20</v>
      </c>
      <c r="B54" s="26">
        <v>5000.0</v>
      </c>
      <c r="C54" s="26">
        <v>2893.0</v>
      </c>
      <c r="D54" s="26">
        <v>20.0</v>
      </c>
      <c r="E54" s="26">
        <v>7322.0</v>
      </c>
      <c r="F54" s="26">
        <v>1670.25</v>
      </c>
      <c r="G54" s="27">
        <v>0.0</v>
      </c>
      <c r="H54" s="26">
        <v>23.79377</v>
      </c>
      <c r="I54" s="26">
        <v>252.8</v>
      </c>
      <c r="J54" s="26">
        <v>38.97</v>
      </c>
      <c r="K54" s="26">
        <v>10879.7</v>
      </c>
    </row>
    <row r="55" ht="15.75" customHeight="1">
      <c r="A55" s="25" t="s">
        <v>21</v>
      </c>
      <c r="B55" s="26">
        <v>40000.0</v>
      </c>
      <c r="C55" s="26">
        <v>2761.0</v>
      </c>
      <c r="D55" s="26">
        <v>20.0</v>
      </c>
      <c r="E55" s="26">
        <v>9921.0</v>
      </c>
      <c r="F55" s="26">
        <v>1664.96</v>
      </c>
      <c r="G55" s="27">
        <v>0.0</v>
      </c>
      <c r="H55" s="26">
        <v>190.05084</v>
      </c>
      <c r="I55" s="26">
        <v>9820.24</v>
      </c>
      <c r="J55" s="26">
        <v>156.79</v>
      </c>
      <c r="K55" s="26">
        <v>52911.8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K1"/>
    <mergeCell ref="A12:K12"/>
    <mergeCell ref="A23:K23"/>
    <mergeCell ref="A34:K34"/>
    <mergeCell ref="A45:K4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8" t="s">
        <v>34</v>
      </c>
    </row>
    <row r="2">
      <c r="A2" s="29" t="s">
        <v>2</v>
      </c>
      <c r="B2" s="29" t="s">
        <v>35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36</v>
      </c>
      <c r="I2" s="29" t="s">
        <v>37</v>
      </c>
      <c r="J2" s="29" t="s">
        <v>38</v>
      </c>
      <c r="K2" s="29" t="s">
        <v>39</v>
      </c>
    </row>
    <row r="3">
      <c r="A3" s="29" t="s">
        <v>12</v>
      </c>
      <c r="B3" s="30">
        <v>25000.0</v>
      </c>
      <c r="C3" s="30">
        <v>42790.0</v>
      </c>
      <c r="D3" s="30">
        <v>6.0</v>
      </c>
      <c r="E3" s="30">
        <v>282748.0</v>
      </c>
      <c r="F3" s="30">
        <v>54433.6</v>
      </c>
      <c r="G3" s="31">
        <v>0.30384</v>
      </c>
      <c r="H3" s="30">
        <v>25.97381</v>
      </c>
      <c r="I3" s="30">
        <v>180.81</v>
      </c>
      <c r="J3" s="30">
        <v>2.6</v>
      </c>
      <c r="K3" s="30">
        <v>7128.3</v>
      </c>
    </row>
    <row r="4">
      <c r="A4" s="29" t="s">
        <v>13</v>
      </c>
      <c r="B4" s="30">
        <v>25000.0</v>
      </c>
      <c r="C4" s="30">
        <v>24727.0</v>
      </c>
      <c r="D4" s="30">
        <v>7.0</v>
      </c>
      <c r="E4" s="30">
        <v>282631.0</v>
      </c>
      <c r="F4" s="30">
        <v>44508.23</v>
      </c>
      <c r="G4" s="31">
        <v>0.1594</v>
      </c>
      <c r="H4" s="30">
        <v>25.97376</v>
      </c>
      <c r="I4" s="30">
        <v>238.74</v>
      </c>
      <c r="J4" s="30">
        <v>10.78</v>
      </c>
      <c r="K4" s="30">
        <v>9412.1</v>
      </c>
    </row>
    <row r="5">
      <c r="A5" s="29" t="s">
        <v>14</v>
      </c>
      <c r="B5" s="30">
        <v>25000.0</v>
      </c>
      <c r="C5" s="30">
        <v>9025.0</v>
      </c>
      <c r="D5" s="30">
        <v>0.0</v>
      </c>
      <c r="E5" s="30">
        <v>282629.0</v>
      </c>
      <c r="F5" s="30">
        <v>29154.73</v>
      </c>
      <c r="G5" s="31">
        <v>0.1696</v>
      </c>
      <c r="H5" s="30">
        <v>25.97076</v>
      </c>
      <c r="I5" s="30">
        <v>2507.17</v>
      </c>
      <c r="J5" s="30">
        <v>5.14</v>
      </c>
      <c r="K5" s="30">
        <v>98854.9</v>
      </c>
    </row>
    <row r="6">
      <c r="A6" s="29" t="s">
        <v>15</v>
      </c>
      <c r="B6" s="30">
        <v>25000.0</v>
      </c>
      <c r="C6" s="30">
        <v>6402.0</v>
      </c>
      <c r="D6" s="30">
        <v>0.0</v>
      </c>
      <c r="E6" s="30">
        <v>281351.0</v>
      </c>
      <c r="F6" s="30">
        <v>18076.03</v>
      </c>
      <c r="G6" s="31">
        <v>0.1524</v>
      </c>
      <c r="H6" s="30">
        <v>25.96604</v>
      </c>
      <c r="I6" s="30">
        <v>2215.91</v>
      </c>
      <c r="J6" s="30">
        <v>4.95</v>
      </c>
      <c r="K6" s="30">
        <v>87386.8</v>
      </c>
    </row>
    <row r="7">
      <c r="A7" s="29" t="s">
        <v>16</v>
      </c>
      <c r="B7" s="30">
        <v>25000.0</v>
      </c>
      <c r="C7" s="30">
        <v>15233.0</v>
      </c>
      <c r="D7" s="30">
        <v>7.0</v>
      </c>
      <c r="E7" s="30">
        <v>282631.0</v>
      </c>
      <c r="F7" s="30">
        <v>35596.65</v>
      </c>
      <c r="G7" s="31">
        <v>0.14648</v>
      </c>
      <c r="H7" s="30">
        <v>25.96399</v>
      </c>
      <c r="I7" s="30">
        <v>558.71</v>
      </c>
      <c r="J7" s="30">
        <v>25.01</v>
      </c>
      <c r="K7" s="30">
        <v>22035.0</v>
      </c>
    </row>
    <row r="8">
      <c r="A8" s="29" t="s">
        <v>17</v>
      </c>
      <c r="B8" s="30">
        <v>25000.0</v>
      </c>
      <c r="C8" s="30">
        <v>4905.0</v>
      </c>
      <c r="D8" s="30">
        <v>0.0</v>
      </c>
      <c r="E8" s="30">
        <v>282629.0</v>
      </c>
      <c r="F8" s="30">
        <v>13684.97</v>
      </c>
      <c r="G8" s="31">
        <v>0.14608</v>
      </c>
      <c r="H8" s="30">
        <v>25.96677</v>
      </c>
      <c r="I8" s="30">
        <v>2579.07</v>
      </c>
      <c r="J8" s="30">
        <v>17.39</v>
      </c>
      <c r="K8" s="30">
        <v>101705.5</v>
      </c>
    </row>
    <row r="9">
      <c r="A9" s="29" t="s">
        <v>19</v>
      </c>
      <c r="B9" s="30">
        <v>25000.0</v>
      </c>
      <c r="C9" s="30">
        <v>14004.0</v>
      </c>
      <c r="D9" s="30">
        <v>6.0</v>
      </c>
      <c r="E9" s="30">
        <v>282620.0</v>
      </c>
      <c r="F9" s="30">
        <v>28691.14</v>
      </c>
      <c r="G9" s="31">
        <v>0.14292</v>
      </c>
      <c r="H9" s="30">
        <v>25.9693</v>
      </c>
      <c r="I9" s="30">
        <v>575.31</v>
      </c>
      <c r="J9" s="30">
        <v>39.74</v>
      </c>
      <c r="K9" s="30">
        <v>22685.0</v>
      </c>
    </row>
    <row r="10">
      <c r="A10" s="29" t="s">
        <v>20</v>
      </c>
      <c r="B10" s="30">
        <v>25000.0</v>
      </c>
      <c r="C10" s="30">
        <v>13089.0</v>
      </c>
      <c r="D10" s="30">
        <v>7.0</v>
      </c>
      <c r="E10" s="30">
        <v>286453.0</v>
      </c>
      <c r="F10" s="30">
        <v>28514.72</v>
      </c>
      <c r="G10" s="31">
        <v>0.05996</v>
      </c>
      <c r="H10" s="30">
        <v>25.97583</v>
      </c>
      <c r="I10" s="30">
        <v>262.89</v>
      </c>
      <c r="J10" s="30">
        <v>37.88</v>
      </c>
      <c r="K10" s="30">
        <v>10363.4</v>
      </c>
    </row>
    <row r="11">
      <c r="A11" s="29" t="s">
        <v>21</v>
      </c>
      <c r="B11" s="30">
        <v>200000.0</v>
      </c>
      <c r="C11" s="30">
        <v>16272.0</v>
      </c>
      <c r="D11" s="30">
        <v>0.0</v>
      </c>
      <c r="E11" s="30">
        <v>286453.0</v>
      </c>
      <c r="F11" s="30">
        <v>35849.71</v>
      </c>
      <c r="G11" s="31">
        <v>0.16009</v>
      </c>
      <c r="H11" s="30">
        <v>207.63494</v>
      </c>
      <c r="I11" s="30">
        <v>9113.71</v>
      </c>
      <c r="J11" s="30">
        <v>143.4</v>
      </c>
      <c r="K11" s="30">
        <v>44946.4</v>
      </c>
    </row>
    <row r="12">
      <c r="A12" s="28" t="s">
        <v>40</v>
      </c>
    </row>
    <row r="13">
      <c r="A13" s="29" t="s">
        <v>2</v>
      </c>
      <c r="B13" s="29" t="s">
        <v>35</v>
      </c>
      <c r="C13" s="29" t="s">
        <v>3</v>
      </c>
      <c r="D13" s="29" t="s">
        <v>4</v>
      </c>
      <c r="E13" s="29" t="s">
        <v>5</v>
      </c>
      <c r="F13" s="29" t="s">
        <v>6</v>
      </c>
      <c r="G13" s="29" t="s">
        <v>7</v>
      </c>
      <c r="H13" s="29" t="s">
        <v>36</v>
      </c>
      <c r="I13" s="29" t="s">
        <v>37</v>
      </c>
      <c r="J13" s="29" t="s">
        <v>38</v>
      </c>
      <c r="K13" s="29" t="s">
        <v>39</v>
      </c>
    </row>
    <row r="14">
      <c r="A14" s="29" t="s">
        <v>12</v>
      </c>
      <c r="B14" s="30">
        <v>25000.0</v>
      </c>
      <c r="C14" s="30">
        <v>40575.0</v>
      </c>
      <c r="D14" s="30">
        <v>6.0</v>
      </c>
      <c r="E14" s="30">
        <v>288890.0</v>
      </c>
      <c r="F14" s="30">
        <v>55045.69</v>
      </c>
      <c r="G14" s="31">
        <v>0.287</v>
      </c>
      <c r="H14" s="30">
        <v>25.73722</v>
      </c>
      <c r="I14" s="30">
        <v>181.95</v>
      </c>
      <c r="J14" s="30">
        <v>2.63</v>
      </c>
      <c r="K14" s="30">
        <v>7239.0</v>
      </c>
    </row>
    <row r="15">
      <c r="A15" s="29" t="s">
        <v>13</v>
      </c>
      <c r="B15" s="30">
        <v>25000.0</v>
      </c>
      <c r="C15" s="30">
        <v>23539.0</v>
      </c>
      <c r="D15" s="30">
        <v>6.0</v>
      </c>
      <c r="E15" s="30">
        <v>296962.0</v>
      </c>
      <c r="F15" s="30">
        <v>43768.26</v>
      </c>
      <c r="G15" s="31">
        <v>0.1484</v>
      </c>
      <c r="H15" s="30">
        <v>25.73836</v>
      </c>
      <c r="I15" s="30">
        <v>238.78</v>
      </c>
      <c r="J15" s="30">
        <v>10.81</v>
      </c>
      <c r="K15" s="30">
        <v>9499.9</v>
      </c>
    </row>
    <row r="16">
      <c r="A16" s="29" t="s">
        <v>14</v>
      </c>
      <c r="B16" s="30">
        <v>25000.0</v>
      </c>
      <c r="C16" s="30">
        <v>7695.0</v>
      </c>
      <c r="D16" s="30">
        <v>0.0</v>
      </c>
      <c r="E16" s="30">
        <v>282624.0</v>
      </c>
      <c r="F16" s="30">
        <v>23903.62</v>
      </c>
      <c r="G16" s="31">
        <v>0.16784</v>
      </c>
      <c r="H16" s="30">
        <v>25.73891</v>
      </c>
      <c r="I16" s="30">
        <v>2489.14</v>
      </c>
      <c r="J16" s="30">
        <v>5.12</v>
      </c>
      <c r="K16" s="30">
        <v>99028.3</v>
      </c>
    </row>
    <row r="17">
      <c r="A17" s="29" t="s">
        <v>15</v>
      </c>
      <c r="B17" s="30">
        <v>25000.0</v>
      </c>
      <c r="C17" s="30">
        <v>5957.0</v>
      </c>
      <c r="D17" s="30">
        <v>0.0</v>
      </c>
      <c r="E17" s="30">
        <v>233472.0</v>
      </c>
      <c r="F17" s="30">
        <v>17109.94</v>
      </c>
      <c r="G17" s="31">
        <v>0.1532</v>
      </c>
      <c r="H17" s="30">
        <v>25.73846</v>
      </c>
      <c r="I17" s="30">
        <v>2192.75</v>
      </c>
      <c r="J17" s="30">
        <v>4.92</v>
      </c>
      <c r="K17" s="30">
        <v>87238.4</v>
      </c>
    </row>
    <row r="18">
      <c r="A18" s="29" t="s">
        <v>16</v>
      </c>
      <c r="B18" s="30">
        <v>25000.0</v>
      </c>
      <c r="C18" s="30">
        <v>14383.0</v>
      </c>
      <c r="D18" s="30">
        <v>7.0</v>
      </c>
      <c r="E18" s="30">
        <v>293290.0</v>
      </c>
      <c r="F18" s="30">
        <v>31407.61</v>
      </c>
      <c r="G18" s="31">
        <v>0.1492</v>
      </c>
      <c r="H18" s="30">
        <v>25.74085</v>
      </c>
      <c r="I18" s="30">
        <v>552.83</v>
      </c>
      <c r="J18" s="30">
        <v>24.78</v>
      </c>
      <c r="K18" s="30">
        <v>21992.2</v>
      </c>
    </row>
    <row r="19">
      <c r="A19" s="29" t="s">
        <v>17</v>
      </c>
      <c r="B19" s="30">
        <v>25000.0</v>
      </c>
      <c r="C19" s="30">
        <v>4814.0</v>
      </c>
      <c r="D19" s="30">
        <v>0.0</v>
      </c>
      <c r="E19" s="30">
        <v>287750.0</v>
      </c>
      <c r="F19" s="30">
        <v>15192.3</v>
      </c>
      <c r="G19" s="31">
        <v>0.149</v>
      </c>
      <c r="H19" s="30">
        <v>25.74618</v>
      </c>
      <c r="I19" s="30">
        <v>2548.01</v>
      </c>
      <c r="J19" s="30">
        <v>17.21</v>
      </c>
      <c r="K19" s="30">
        <v>101341.7</v>
      </c>
    </row>
    <row r="20">
      <c r="A20" s="29" t="s">
        <v>19</v>
      </c>
      <c r="B20" s="30">
        <v>25000.0</v>
      </c>
      <c r="C20" s="30">
        <v>14037.0</v>
      </c>
      <c r="D20" s="30">
        <v>8.0</v>
      </c>
      <c r="E20" s="30">
        <v>282750.0</v>
      </c>
      <c r="F20" s="30">
        <v>29627.11</v>
      </c>
      <c r="G20" s="31">
        <v>0.14632</v>
      </c>
      <c r="H20" s="30">
        <v>25.7475</v>
      </c>
      <c r="I20" s="30">
        <v>568.55</v>
      </c>
      <c r="J20" s="30">
        <v>39.26</v>
      </c>
      <c r="K20" s="30">
        <v>22611.9</v>
      </c>
    </row>
    <row r="21">
      <c r="A21" s="29" t="s">
        <v>20</v>
      </c>
      <c r="B21" s="30">
        <v>25000.0</v>
      </c>
      <c r="C21" s="30">
        <v>12804.0</v>
      </c>
      <c r="D21" s="30">
        <v>9.0</v>
      </c>
      <c r="E21" s="30">
        <v>288718.0</v>
      </c>
      <c r="F21" s="30">
        <v>29234.13</v>
      </c>
      <c r="G21" s="31">
        <v>0.0578</v>
      </c>
      <c r="H21" s="30">
        <v>25.75517</v>
      </c>
      <c r="I21" s="30">
        <v>261.05</v>
      </c>
      <c r="J21" s="30">
        <v>37.6</v>
      </c>
      <c r="K21" s="30">
        <v>10379.2</v>
      </c>
    </row>
    <row r="22">
      <c r="A22" s="29" t="s">
        <v>21</v>
      </c>
      <c r="B22" s="30">
        <v>200000.0</v>
      </c>
      <c r="C22" s="30">
        <v>15475.0</v>
      </c>
      <c r="D22" s="30">
        <v>0.0</v>
      </c>
      <c r="E22" s="30">
        <v>296962.0</v>
      </c>
      <c r="F22" s="30">
        <v>34874.19</v>
      </c>
      <c r="G22" s="31">
        <v>0.15735</v>
      </c>
      <c r="H22" s="30">
        <v>205.82209</v>
      </c>
      <c r="I22" s="30">
        <v>9028.1</v>
      </c>
      <c r="J22" s="30">
        <v>142.23</v>
      </c>
      <c r="K22" s="30">
        <v>44916.3</v>
      </c>
    </row>
    <row r="23">
      <c r="A23" s="28" t="s">
        <v>41</v>
      </c>
    </row>
    <row r="24">
      <c r="A24" s="29" t="s">
        <v>2</v>
      </c>
      <c r="B24" s="29" t="s">
        <v>35</v>
      </c>
      <c r="C24" s="29" t="s">
        <v>3</v>
      </c>
      <c r="D24" s="29" t="s">
        <v>4</v>
      </c>
      <c r="E24" s="29" t="s">
        <v>5</v>
      </c>
      <c r="F24" s="29" t="s">
        <v>6</v>
      </c>
      <c r="G24" s="29" t="s">
        <v>7</v>
      </c>
      <c r="H24" s="29" t="s">
        <v>36</v>
      </c>
      <c r="I24" s="29" t="s">
        <v>37</v>
      </c>
      <c r="J24" s="29" t="s">
        <v>38</v>
      </c>
      <c r="K24" s="29" t="s">
        <v>39</v>
      </c>
    </row>
    <row r="25">
      <c r="A25" s="29" t="s">
        <v>12</v>
      </c>
      <c r="B25" s="30">
        <v>25000.0</v>
      </c>
      <c r="C25" s="30">
        <v>42848.0</v>
      </c>
      <c r="D25" s="30">
        <v>5.0</v>
      </c>
      <c r="E25" s="30">
        <v>290852.0</v>
      </c>
      <c r="F25" s="30">
        <v>54109.55</v>
      </c>
      <c r="G25" s="31">
        <v>0.30944</v>
      </c>
      <c r="H25" s="30">
        <v>26.63377</v>
      </c>
      <c r="I25" s="30">
        <v>184.46</v>
      </c>
      <c r="J25" s="30">
        <v>2.64</v>
      </c>
      <c r="K25" s="30">
        <v>7091.9</v>
      </c>
    </row>
    <row r="26">
      <c r="A26" s="29" t="s">
        <v>13</v>
      </c>
      <c r="B26" s="30">
        <v>25000.0</v>
      </c>
      <c r="C26" s="30">
        <v>25044.0</v>
      </c>
      <c r="D26" s="30">
        <v>6.0</v>
      </c>
      <c r="E26" s="30">
        <v>272382.0</v>
      </c>
      <c r="F26" s="30">
        <v>43980.92</v>
      </c>
      <c r="G26" s="31">
        <v>0.16144</v>
      </c>
      <c r="H26" s="30">
        <v>26.63167</v>
      </c>
      <c r="I26" s="30">
        <v>244.33</v>
      </c>
      <c r="J26" s="30">
        <v>11.03</v>
      </c>
      <c r="K26" s="30">
        <v>9394.6</v>
      </c>
    </row>
    <row r="27">
      <c r="A27" s="29" t="s">
        <v>14</v>
      </c>
      <c r="B27" s="30">
        <v>25000.0</v>
      </c>
      <c r="C27" s="30">
        <v>8046.0</v>
      </c>
      <c r="D27" s="30">
        <v>0.0</v>
      </c>
      <c r="E27" s="30">
        <v>272382.0</v>
      </c>
      <c r="F27" s="30">
        <v>23462.76</v>
      </c>
      <c r="G27" s="31">
        <v>0.16868</v>
      </c>
      <c r="H27" s="30">
        <v>26.62903</v>
      </c>
      <c r="I27" s="30">
        <v>2566.31</v>
      </c>
      <c r="J27" s="30">
        <v>5.27</v>
      </c>
      <c r="K27" s="30">
        <v>98685.5</v>
      </c>
    </row>
    <row r="28">
      <c r="A28" s="29" t="s">
        <v>15</v>
      </c>
      <c r="B28" s="30">
        <v>25000.0</v>
      </c>
      <c r="C28" s="30">
        <v>5774.0</v>
      </c>
      <c r="D28" s="30">
        <v>0.0</v>
      </c>
      <c r="E28" s="30">
        <v>272380.0</v>
      </c>
      <c r="F28" s="30">
        <v>15152.6</v>
      </c>
      <c r="G28" s="31">
        <v>0.15064</v>
      </c>
      <c r="H28" s="30">
        <v>26.6258</v>
      </c>
      <c r="I28" s="30">
        <v>2271.28</v>
      </c>
      <c r="J28" s="30">
        <v>5.08</v>
      </c>
      <c r="K28" s="30">
        <v>87350.9</v>
      </c>
    </row>
    <row r="29">
      <c r="A29" s="29" t="s">
        <v>16</v>
      </c>
      <c r="B29" s="30">
        <v>25000.0</v>
      </c>
      <c r="C29" s="30">
        <v>13291.0</v>
      </c>
      <c r="D29" s="30">
        <v>6.0</v>
      </c>
      <c r="E29" s="30">
        <v>272380.0</v>
      </c>
      <c r="F29" s="30">
        <v>27297.06</v>
      </c>
      <c r="G29" s="31">
        <v>0.14588</v>
      </c>
      <c r="H29" s="30">
        <v>26.62478</v>
      </c>
      <c r="I29" s="30">
        <v>573.7</v>
      </c>
      <c r="J29" s="30">
        <v>25.68</v>
      </c>
      <c r="K29" s="30">
        <v>22064.7</v>
      </c>
    </row>
    <row r="30">
      <c r="A30" s="29" t="s">
        <v>17</v>
      </c>
      <c r="B30" s="30">
        <v>25000.0</v>
      </c>
      <c r="C30" s="30">
        <v>4917.0</v>
      </c>
      <c r="D30" s="30">
        <v>0.0</v>
      </c>
      <c r="E30" s="30">
        <v>243365.0</v>
      </c>
      <c r="F30" s="30">
        <v>14060.22</v>
      </c>
      <c r="G30" s="31">
        <v>0.14844</v>
      </c>
      <c r="H30" s="30">
        <v>26.6275</v>
      </c>
      <c r="I30" s="30">
        <v>2631.78</v>
      </c>
      <c r="J30" s="30">
        <v>17.78</v>
      </c>
      <c r="K30" s="30">
        <v>101208.9</v>
      </c>
    </row>
    <row r="31">
      <c r="A31" s="29" t="s">
        <v>19</v>
      </c>
      <c r="B31" s="30">
        <v>25000.0</v>
      </c>
      <c r="C31" s="30">
        <v>13807.0</v>
      </c>
      <c r="D31" s="30">
        <v>7.0</v>
      </c>
      <c r="E31" s="30">
        <v>290038.0</v>
      </c>
      <c r="F31" s="30">
        <v>27099.63</v>
      </c>
      <c r="G31" s="31">
        <v>0.14796</v>
      </c>
      <c r="H31" s="30">
        <v>26.62849</v>
      </c>
      <c r="I31" s="30">
        <v>587.38</v>
      </c>
      <c r="J31" s="30">
        <v>40.56</v>
      </c>
      <c r="K31" s="30">
        <v>22587.6</v>
      </c>
    </row>
    <row r="32">
      <c r="A32" s="29" t="s">
        <v>20</v>
      </c>
      <c r="B32" s="30">
        <v>25000.0</v>
      </c>
      <c r="C32" s="30">
        <v>12603.0</v>
      </c>
      <c r="D32" s="30">
        <v>7.0</v>
      </c>
      <c r="E32" s="30">
        <v>282649.0</v>
      </c>
      <c r="F32" s="30">
        <v>26662.85</v>
      </c>
      <c r="G32" s="31">
        <v>0.05736</v>
      </c>
      <c r="H32" s="30">
        <v>26.63607</v>
      </c>
      <c r="I32" s="30">
        <v>269.94</v>
      </c>
      <c r="J32" s="30">
        <v>38.82</v>
      </c>
      <c r="K32" s="30">
        <v>10377.5</v>
      </c>
    </row>
    <row r="33">
      <c r="A33" s="29" t="s">
        <v>21</v>
      </c>
      <c r="B33" s="30">
        <v>200000.0</v>
      </c>
      <c r="C33" s="30">
        <v>15791.0</v>
      </c>
      <c r="D33" s="30">
        <v>0.0</v>
      </c>
      <c r="E33" s="30">
        <v>290852.0</v>
      </c>
      <c r="F33" s="30">
        <v>33813.81</v>
      </c>
      <c r="G33" s="31">
        <v>0.16123</v>
      </c>
      <c r="H33" s="30">
        <v>212.92747</v>
      </c>
      <c r="I33" s="30">
        <v>9324.97</v>
      </c>
      <c r="J33" s="30">
        <v>146.8</v>
      </c>
      <c r="K33" s="30">
        <v>44845.2</v>
      </c>
    </row>
    <row r="34">
      <c r="A34" s="28" t="s">
        <v>42</v>
      </c>
    </row>
    <row r="35">
      <c r="A35" s="29" t="s">
        <v>2</v>
      </c>
      <c r="B35" s="29" t="s">
        <v>35</v>
      </c>
      <c r="C35" s="29" t="s">
        <v>3</v>
      </c>
      <c r="D35" s="29" t="s">
        <v>4</v>
      </c>
      <c r="E35" s="29" t="s">
        <v>5</v>
      </c>
      <c r="F35" s="29" t="s">
        <v>6</v>
      </c>
      <c r="G35" s="29" t="s">
        <v>7</v>
      </c>
      <c r="H35" s="29" t="s">
        <v>36</v>
      </c>
      <c r="I35" s="29" t="s">
        <v>37</v>
      </c>
      <c r="J35" s="29" t="s">
        <v>38</v>
      </c>
      <c r="K35" s="29" t="s">
        <v>39</v>
      </c>
    </row>
    <row r="36">
      <c r="A36" s="29" t="s">
        <v>12</v>
      </c>
      <c r="B36" s="30">
        <v>25000.0</v>
      </c>
      <c r="C36" s="30">
        <v>40937.0</v>
      </c>
      <c r="D36" s="30">
        <v>7.0</v>
      </c>
      <c r="E36" s="30">
        <v>295860.0</v>
      </c>
      <c r="F36" s="30">
        <v>52036.5</v>
      </c>
      <c r="G36" s="31">
        <v>0.29684</v>
      </c>
      <c r="H36" s="30">
        <v>26.50245</v>
      </c>
      <c r="I36" s="30">
        <v>185.69</v>
      </c>
      <c r="J36" s="30">
        <v>2.68</v>
      </c>
      <c r="K36" s="30">
        <v>7174.8</v>
      </c>
    </row>
    <row r="37">
      <c r="A37" s="29" t="s">
        <v>13</v>
      </c>
      <c r="B37" s="30">
        <v>25000.0</v>
      </c>
      <c r="C37" s="30">
        <v>25654.0</v>
      </c>
      <c r="D37" s="30">
        <v>5.0</v>
      </c>
      <c r="E37" s="30">
        <v>289536.0</v>
      </c>
      <c r="F37" s="30">
        <v>47481.34</v>
      </c>
      <c r="G37" s="31">
        <v>0.15696</v>
      </c>
      <c r="H37" s="30">
        <v>26.49914</v>
      </c>
      <c r="I37" s="30">
        <v>244.07</v>
      </c>
      <c r="J37" s="30">
        <v>11.03</v>
      </c>
      <c r="K37" s="30">
        <v>9431.5</v>
      </c>
    </row>
    <row r="38">
      <c r="A38" s="29" t="s">
        <v>14</v>
      </c>
      <c r="B38" s="30">
        <v>25000.0</v>
      </c>
      <c r="C38" s="30">
        <v>8144.0</v>
      </c>
      <c r="D38" s="30">
        <v>0.0</v>
      </c>
      <c r="E38" s="30">
        <v>282628.0</v>
      </c>
      <c r="F38" s="30">
        <v>25287.63</v>
      </c>
      <c r="G38" s="31">
        <v>0.16292</v>
      </c>
      <c r="H38" s="30">
        <v>26.49338</v>
      </c>
      <c r="I38" s="30">
        <v>2575.17</v>
      </c>
      <c r="J38" s="30">
        <v>5.29</v>
      </c>
      <c r="K38" s="30">
        <v>99533.5</v>
      </c>
    </row>
    <row r="39">
      <c r="A39" s="29" t="s">
        <v>15</v>
      </c>
      <c r="B39" s="30">
        <v>25000.0</v>
      </c>
      <c r="C39" s="30">
        <v>6385.0</v>
      </c>
      <c r="D39" s="30">
        <v>0.0</v>
      </c>
      <c r="E39" s="30">
        <v>282628.0</v>
      </c>
      <c r="F39" s="30">
        <v>19637.56</v>
      </c>
      <c r="G39" s="31">
        <v>0.14744</v>
      </c>
      <c r="H39" s="30">
        <v>26.4833</v>
      </c>
      <c r="I39" s="30">
        <v>2270.59</v>
      </c>
      <c r="J39" s="30">
        <v>5.08</v>
      </c>
      <c r="K39" s="30">
        <v>87794.3</v>
      </c>
    </row>
    <row r="40">
      <c r="A40" s="29" t="s">
        <v>16</v>
      </c>
      <c r="B40" s="30">
        <v>25000.0</v>
      </c>
      <c r="C40" s="30">
        <v>13527.0</v>
      </c>
      <c r="D40" s="30">
        <v>7.0</v>
      </c>
      <c r="E40" s="30">
        <v>282623.0</v>
      </c>
      <c r="F40" s="30">
        <v>28255.35</v>
      </c>
      <c r="G40" s="31">
        <v>0.14084</v>
      </c>
      <c r="H40" s="30">
        <v>26.48142</v>
      </c>
      <c r="I40" s="30">
        <v>572.82</v>
      </c>
      <c r="J40" s="30">
        <v>25.64</v>
      </c>
      <c r="K40" s="30">
        <v>22150.2</v>
      </c>
    </row>
    <row r="41">
      <c r="A41" s="29" t="s">
        <v>17</v>
      </c>
      <c r="B41" s="30">
        <v>25000.0</v>
      </c>
      <c r="C41" s="30">
        <v>4633.0</v>
      </c>
      <c r="D41" s="30">
        <v>0.0</v>
      </c>
      <c r="E41" s="30">
        <v>262853.0</v>
      </c>
      <c r="F41" s="30">
        <v>12731.53</v>
      </c>
      <c r="G41" s="31">
        <v>0.14044</v>
      </c>
      <c r="H41" s="30">
        <v>26.48389</v>
      </c>
      <c r="I41" s="30">
        <v>2644.53</v>
      </c>
      <c r="J41" s="30">
        <v>17.85</v>
      </c>
      <c r="K41" s="30">
        <v>102250.8</v>
      </c>
    </row>
    <row r="42">
      <c r="A42" s="29" t="s">
        <v>19</v>
      </c>
      <c r="B42" s="30">
        <v>25000.0</v>
      </c>
      <c r="C42" s="30">
        <v>13967.0</v>
      </c>
      <c r="D42" s="30">
        <v>6.0</v>
      </c>
      <c r="E42" s="30">
        <v>295850.0</v>
      </c>
      <c r="F42" s="30">
        <v>29378.34</v>
      </c>
      <c r="G42" s="31">
        <v>0.1386</v>
      </c>
      <c r="H42" s="30">
        <v>26.48417</v>
      </c>
      <c r="I42" s="30">
        <v>589.15</v>
      </c>
      <c r="J42" s="30">
        <v>40.73</v>
      </c>
      <c r="K42" s="30">
        <v>22779.4</v>
      </c>
    </row>
    <row r="43">
      <c r="A43" s="29" t="s">
        <v>20</v>
      </c>
      <c r="B43" s="30">
        <v>25000.0</v>
      </c>
      <c r="C43" s="30">
        <v>13134.0</v>
      </c>
      <c r="D43" s="30">
        <v>8.0</v>
      </c>
      <c r="E43" s="30">
        <v>282627.0</v>
      </c>
      <c r="F43" s="30">
        <v>29724.71</v>
      </c>
      <c r="G43" s="31">
        <v>0.05804</v>
      </c>
      <c r="H43" s="30">
        <v>26.49077</v>
      </c>
      <c r="I43" s="30">
        <v>268.49</v>
      </c>
      <c r="J43" s="30">
        <v>38.79</v>
      </c>
      <c r="K43" s="30">
        <v>10378.3</v>
      </c>
    </row>
    <row r="44">
      <c r="A44" s="29" t="s">
        <v>21</v>
      </c>
      <c r="B44" s="30">
        <v>200000.0</v>
      </c>
      <c r="C44" s="30">
        <v>15798.0</v>
      </c>
      <c r="D44" s="30">
        <v>0.0</v>
      </c>
      <c r="E44" s="30">
        <v>295860.0</v>
      </c>
      <c r="F44" s="30">
        <v>34840.78</v>
      </c>
      <c r="G44" s="31">
        <v>0.15526</v>
      </c>
      <c r="H44" s="30">
        <v>211.76907</v>
      </c>
      <c r="I44" s="30">
        <v>9344.85</v>
      </c>
      <c r="J44" s="30">
        <v>146.99</v>
      </c>
      <c r="K44" s="30">
        <v>45186.6</v>
      </c>
    </row>
    <row r="45">
      <c r="A45" s="28" t="s">
        <v>43</v>
      </c>
    </row>
    <row r="46">
      <c r="A46" s="29" t="s">
        <v>2</v>
      </c>
      <c r="B46" s="29" t="s">
        <v>35</v>
      </c>
      <c r="C46" s="29" t="s">
        <v>3</v>
      </c>
      <c r="D46" s="29" t="s">
        <v>4</v>
      </c>
      <c r="E46" s="29" t="s">
        <v>5</v>
      </c>
      <c r="F46" s="29" t="s">
        <v>6</v>
      </c>
      <c r="G46" s="29" t="s">
        <v>7</v>
      </c>
      <c r="H46" s="29" t="s">
        <v>36</v>
      </c>
      <c r="I46" s="29" t="s">
        <v>37</v>
      </c>
      <c r="J46" s="29" t="s">
        <v>38</v>
      </c>
      <c r="K46" s="29" t="s">
        <v>39</v>
      </c>
    </row>
    <row r="47">
      <c r="A47" s="29" t="s">
        <v>12</v>
      </c>
      <c r="B47" s="30">
        <v>25000.0</v>
      </c>
      <c r="C47" s="30">
        <v>41112.0</v>
      </c>
      <c r="D47" s="30">
        <v>9.0</v>
      </c>
      <c r="E47" s="30">
        <v>282441.0</v>
      </c>
      <c r="F47" s="30">
        <v>51592.85</v>
      </c>
      <c r="G47" s="31">
        <v>0.29436</v>
      </c>
      <c r="H47" s="30">
        <v>26.73914</v>
      </c>
      <c r="I47" s="30">
        <v>187.75</v>
      </c>
      <c r="J47" s="30">
        <v>2.71</v>
      </c>
      <c r="K47" s="30">
        <v>7189.9</v>
      </c>
    </row>
    <row r="48">
      <c r="A48" s="29" t="s">
        <v>13</v>
      </c>
      <c r="B48" s="30">
        <v>25000.0</v>
      </c>
      <c r="C48" s="30">
        <v>23895.0</v>
      </c>
      <c r="D48" s="30">
        <v>7.0</v>
      </c>
      <c r="E48" s="30">
        <v>305157.0</v>
      </c>
      <c r="F48" s="30">
        <v>42980.1</v>
      </c>
      <c r="G48" s="31">
        <v>0.15312</v>
      </c>
      <c r="H48" s="30">
        <v>26.73957</v>
      </c>
      <c r="I48" s="30">
        <v>247.09</v>
      </c>
      <c r="J48" s="30">
        <v>11.17</v>
      </c>
      <c r="K48" s="30">
        <v>9462.4</v>
      </c>
    </row>
    <row r="49">
      <c r="A49" s="29" t="s">
        <v>14</v>
      </c>
      <c r="B49" s="30">
        <v>25000.0</v>
      </c>
      <c r="C49" s="30">
        <v>8748.0</v>
      </c>
      <c r="D49" s="30">
        <v>0.0</v>
      </c>
      <c r="E49" s="30">
        <v>258047.0</v>
      </c>
      <c r="F49" s="30">
        <v>26012.11</v>
      </c>
      <c r="G49" s="31">
        <v>0.16612</v>
      </c>
      <c r="H49" s="30">
        <v>26.73957</v>
      </c>
      <c r="I49" s="30">
        <v>2586.71</v>
      </c>
      <c r="J49" s="30">
        <v>5.32</v>
      </c>
      <c r="K49" s="30">
        <v>99058.8</v>
      </c>
    </row>
    <row r="50">
      <c r="A50" s="29" t="s">
        <v>15</v>
      </c>
      <c r="B50" s="30">
        <v>25000.0</v>
      </c>
      <c r="C50" s="30">
        <v>6815.0</v>
      </c>
      <c r="D50" s="30">
        <v>0.0</v>
      </c>
      <c r="E50" s="30">
        <v>249853.0</v>
      </c>
      <c r="F50" s="30">
        <v>20487.46</v>
      </c>
      <c r="G50" s="31">
        <v>0.14844</v>
      </c>
      <c r="H50" s="30">
        <v>26.739</v>
      </c>
      <c r="I50" s="30">
        <v>2286.14</v>
      </c>
      <c r="J50" s="30">
        <v>5.12</v>
      </c>
      <c r="K50" s="30">
        <v>87550.2</v>
      </c>
    </row>
    <row r="51">
      <c r="A51" s="29" t="s">
        <v>16</v>
      </c>
      <c r="B51" s="30">
        <v>25000.0</v>
      </c>
      <c r="C51" s="30">
        <v>13083.0</v>
      </c>
      <c r="D51" s="30">
        <v>6.0</v>
      </c>
      <c r="E51" s="30">
        <v>249858.0</v>
      </c>
      <c r="F51" s="30">
        <v>27706.53</v>
      </c>
      <c r="G51" s="31">
        <v>0.14052</v>
      </c>
      <c r="H51" s="30">
        <v>26.73983</v>
      </c>
      <c r="I51" s="30">
        <v>578.54</v>
      </c>
      <c r="J51" s="30">
        <v>25.89</v>
      </c>
      <c r="K51" s="30">
        <v>22155.1</v>
      </c>
    </row>
    <row r="52">
      <c r="A52" s="29" t="s">
        <v>17</v>
      </c>
      <c r="B52" s="30">
        <v>25000.0</v>
      </c>
      <c r="C52" s="30">
        <v>4556.0</v>
      </c>
      <c r="D52" s="30">
        <v>0.0</v>
      </c>
      <c r="E52" s="30">
        <v>224282.0</v>
      </c>
      <c r="F52" s="30">
        <v>12115.78</v>
      </c>
      <c r="G52" s="31">
        <v>0.13772</v>
      </c>
      <c r="H52" s="30">
        <v>26.7442</v>
      </c>
      <c r="I52" s="30">
        <v>2676.95</v>
      </c>
      <c r="J52" s="30">
        <v>18.07</v>
      </c>
      <c r="K52" s="30">
        <v>102496.8</v>
      </c>
    </row>
    <row r="53">
      <c r="A53" s="29" t="s">
        <v>19</v>
      </c>
      <c r="B53" s="30">
        <v>25000.0</v>
      </c>
      <c r="C53" s="30">
        <v>14162.0</v>
      </c>
      <c r="D53" s="30">
        <v>6.0</v>
      </c>
      <c r="E53" s="30">
        <v>281985.0</v>
      </c>
      <c r="F53" s="30">
        <v>29689.26</v>
      </c>
      <c r="G53" s="31">
        <v>0.13728</v>
      </c>
      <c r="H53" s="30">
        <v>26.74767</v>
      </c>
      <c r="I53" s="30">
        <v>595.09</v>
      </c>
      <c r="J53" s="30">
        <v>41.1</v>
      </c>
      <c r="K53" s="30">
        <v>22782.1</v>
      </c>
    </row>
    <row r="54">
      <c r="A54" s="29" t="s">
        <v>20</v>
      </c>
      <c r="B54" s="30">
        <v>25000.0</v>
      </c>
      <c r="C54" s="30">
        <v>12567.0</v>
      </c>
      <c r="D54" s="30">
        <v>6.0</v>
      </c>
      <c r="E54" s="30">
        <v>261913.0</v>
      </c>
      <c r="F54" s="30">
        <v>27078.18</v>
      </c>
      <c r="G54" s="31">
        <v>0.05836</v>
      </c>
      <c r="H54" s="30">
        <v>26.75591</v>
      </c>
      <c r="I54" s="30">
        <v>271.03</v>
      </c>
      <c r="J54" s="30">
        <v>39.2</v>
      </c>
      <c r="K54" s="30">
        <v>10373.0</v>
      </c>
    </row>
    <row r="55">
      <c r="A55" s="29" t="s">
        <v>21</v>
      </c>
      <c r="B55" s="30">
        <v>200000.0</v>
      </c>
      <c r="C55" s="30">
        <v>15617.0</v>
      </c>
      <c r="D55" s="30">
        <v>0.0</v>
      </c>
      <c r="E55" s="30">
        <v>305157.0</v>
      </c>
      <c r="F55" s="30">
        <v>33760.1</v>
      </c>
      <c r="G55" s="31">
        <v>0.15449</v>
      </c>
      <c r="H55" s="30">
        <v>213.83376</v>
      </c>
      <c r="I55" s="30">
        <v>9424.88</v>
      </c>
      <c r="J55" s="30">
        <v>148.47</v>
      </c>
      <c r="K55" s="30">
        <v>45133.5</v>
      </c>
    </row>
  </sheetData>
  <mergeCells count="5">
    <mergeCell ref="A1:K1"/>
    <mergeCell ref="A12:K12"/>
    <mergeCell ref="A23:K23"/>
    <mergeCell ref="A34:K34"/>
    <mergeCell ref="A45:K45"/>
  </mergeCells>
  <drawing r:id="rId1"/>
</worksheet>
</file>