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" sheetId="1" r:id="rId4"/>
    <sheet state="visible" name="Data" sheetId="2" r:id="rId5"/>
  </sheets>
  <externalReferences>
    <externalReference r:id="rId6"/>
  </externalReferences>
  <definedNames/>
  <calcPr/>
  <extLst>
    <ext uri="GoogleSheetsCustomDataVersion2">
      <go:sheetsCustomData xmlns:go="http://customooxmlschemas.google.com/" r:id="rId7" roundtripDataChecksum="xKGSyrI0ImtVz8xjMgW4ayBVHvV88Z4G7aCSAq3xrMQ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ID#AAABMVGnHAg
     (2024-04-20 20:41:17)
Ignore # of samples and last 4 columns as we don’t do analaysis on those data</t>
      </text>
    </comment>
  </commentList>
  <extLst>
    <ext uri="GoogleSheetsCustomDataVersion2">
      <go:sheetsCustomData xmlns:go="http://customooxmlschemas.google.com/" r:id="rId1" roundtripDataSignature="AMtx7mgZRXqK/+t6TAYg2kJkABGciUZEnA=="/>
    </ext>
  </extLst>
</comments>
</file>

<file path=xl/sharedStrings.xml><?xml version="1.0" encoding="utf-8"?>
<sst xmlns="http://schemas.openxmlformats.org/spreadsheetml/2006/main" count="170" uniqueCount="74">
  <si>
    <t>5 runs combined</t>
  </si>
  <si>
    <t>95% Confidence Interval</t>
  </si>
  <si>
    <t>Label</t>
  </si>
  <si>
    <t>Average</t>
  </si>
  <si>
    <t>Min</t>
  </si>
  <si>
    <t>Max</t>
  </si>
  <si>
    <t>Std. Dev.</t>
  </si>
  <si>
    <t>Error %</t>
  </si>
  <si>
    <t>Z-score</t>
  </si>
  <si>
    <t>Lower Bound</t>
  </si>
  <si>
    <t>Upper Bound</t>
  </si>
  <si>
    <t>Home</t>
  </si>
  <si>
    <t>Login</t>
  </si>
  <si>
    <t>List Products</t>
  </si>
  <si>
    <t>Look at Product</t>
  </si>
  <si>
    <t>Add Product to Cart</t>
  </si>
  <si>
    <t>List Products with different page</t>
  </si>
  <si>
    <t>Add Product 2 to Cart</t>
  </si>
  <si>
    <t>Logout</t>
  </si>
  <si>
    <t>TOTAL</t>
  </si>
  <si>
    <t>Run 1</t>
  </si>
  <si>
    <t># Samples</t>
  </si>
  <si>
    <t>Throughput</t>
  </si>
  <si>
    <t>Received KB/sec</t>
  </si>
  <si>
    <t>Sent KB/sec</t>
  </si>
  <si>
    <t>Avg. Bytes</t>
  </si>
  <si>
    <t>30.384%</t>
  </si>
  <si>
    <t>15.940%</t>
  </si>
  <si>
    <t>16.960%</t>
  </si>
  <si>
    <t>15.240%</t>
  </si>
  <si>
    <t>14.648%</t>
  </si>
  <si>
    <t>14.608%</t>
  </si>
  <si>
    <t>14.292%</t>
  </si>
  <si>
    <t>5.996%</t>
  </si>
  <si>
    <t>16.009%</t>
  </si>
  <si>
    <t>Run 2</t>
  </si>
  <si>
    <t>28.700%</t>
  </si>
  <si>
    <t>14.840%</t>
  </si>
  <si>
    <t>16.784%</t>
  </si>
  <si>
    <t>15.320%</t>
  </si>
  <si>
    <t>14.920%</t>
  </si>
  <si>
    <t>14.900%</t>
  </si>
  <si>
    <t>14.632%</t>
  </si>
  <si>
    <t>5.780%</t>
  </si>
  <si>
    <t>15.735%</t>
  </si>
  <si>
    <t>Run 3</t>
  </si>
  <si>
    <t>30.944%</t>
  </si>
  <si>
    <t>16.144%</t>
  </si>
  <si>
    <t>16.868%</t>
  </si>
  <si>
    <t>15.064%</t>
  </si>
  <si>
    <t>14.588%</t>
  </si>
  <si>
    <t>14.844%</t>
  </si>
  <si>
    <t>14.796%</t>
  </si>
  <si>
    <t>5.736%</t>
  </si>
  <si>
    <t>16.123%</t>
  </si>
  <si>
    <t>Run 4</t>
  </si>
  <si>
    <t>29.684%</t>
  </si>
  <si>
    <t>15.696%</t>
  </si>
  <si>
    <t>16.292%</t>
  </si>
  <si>
    <t>14.744%</t>
  </si>
  <si>
    <t>14.084%</t>
  </si>
  <si>
    <t>14.044%</t>
  </si>
  <si>
    <t>13.860%</t>
  </si>
  <si>
    <t>5.804%</t>
  </si>
  <si>
    <t>15.526%</t>
  </si>
  <si>
    <t>Run 5</t>
  </si>
  <si>
    <t>29.436%</t>
  </si>
  <si>
    <t>15.312%</t>
  </si>
  <si>
    <t>16.612%</t>
  </si>
  <si>
    <t>14.052%</t>
  </si>
  <si>
    <t>13.772%</t>
  </si>
  <si>
    <t>13.728%</t>
  </si>
  <si>
    <t>5.836%</t>
  </si>
  <si>
    <t>15.449%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</si>
</sst>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</font>
    <font>
      <sz val="9.0"/>
      <color rgb="FF000000"/>
      <name val="&quot;Google Sans Mono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shrinkToFit="0" vertical="bottom" wrapText="0"/>
    </xf>
    <xf borderId="0" fillId="2" fontId="2" numFmtId="0" xfId="0" applyFill="1" applyFont="1"/>
    <xf borderId="0" fillId="0" fontId="1" numFmtId="49" xfId="0" applyAlignment="1" applyFont="1" applyNumberFormat="1">
      <alignment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../n100/n100_Average.od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verage"/>
      <sheetName val="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5"/>
    <col customWidth="1" min="2" max="26" width="11.5"/>
  </cols>
  <sheetData>
    <row r="1" ht="12.75" customHeight="1">
      <c r="A1" s="1" t="s">
        <v>0</v>
      </c>
      <c r="G1" s="1" t="s">
        <v>1</v>
      </c>
    </row>
    <row r="2" ht="12.75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ht="12.75" customHeight="1">
      <c r="A3" s="2" t="s">
        <v>11</v>
      </c>
      <c r="B3" s="2">
        <f>AVERAGE(Data!C3 ,Data!C14, Data!C25, Data!C36, Data!C47)</f>
        <v>41652.4</v>
      </c>
      <c r="C3" s="2">
        <f>MIN(Data!D3 ,Data!D14, Data!D25, Data!D36, Data!D47)</f>
        <v>5</v>
      </c>
      <c r="D3" s="2">
        <f>MAX(Data!E3 ,Data!E14, Data!E25, Data!E36, Data!E47)</f>
        <v>295860</v>
      </c>
      <c r="E3" s="3">
        <f>STDEV(Data!C3 ,Data!C14, Data!C25, Data!C36, Data!C47)/SQRT(5)</f>
        <v>484.1597464</v>
      </c>
      <c r="F3" s="2"/>
      <c r="G3" s="2">
        <v>1.96</v>
      </c>
      <c r="H3" s="2">
        <f t="shared" ref="H3:H11" si="1">B3 - G3*E3</f>
        <v>40703.4469</v>
      </c>
      <c r="I3" s="2">
        <f t="shared" ref="I3:I11" si="2">B3 + G3*E3</f>
        <v>42601.3531</v>
      </c>
    </row>
    <row r="4" ht="12.75" customHeight="1">
      <c r="A4" s="2" t="s">
        <v>12</v>
      </c>
      <c r="B4" s="2">
        <f>AVERAGE(Data!C4 ,Data!C15, Data!C26, Data!C37, Data!C48)</f>
        <v>24571.8</v>
      </c>
      <c r="C4" s="2">
        <f>MIN(Data!D4 ,Data!D15, Data!D26, Data!D37, Data!D48)</f>
        <v>5</v>
      </c>
      <c r="D4" s="2">
        <f>MAX(Data!E4 ,Data!E15, Data!E26, Data!E37, Data!E48)</f>
        <v>305157</v>
      </c>
      <c r="E4" s="3">
        <f>STDEV(Data!C4 ,Data!C15, Data!C26, Data!C37, Data!C48)/SQRT(5)</f>
        <v>383.5981491</v>
      </c>
      <c r="F4" s="4"/>
      <c r="G4" s="2">
        <v>1.96</v>
      </c>
      <c r="H4" s="2">
        <f t="shared" si="1"/>
        <v>23819.94763</v>
      </c>
      <c r="I4" s="2">
        <f t="shared" si="2"/>
        <v>25323.65237</v>
      </c>
    </row>
    <row r="5" ht="12.75" customHeight="1">
      <c r="A5" s="2" t="s">
        <v>13</v>
      </c>
      <c r="B5" s="2">
        <f>AVERAGE(Data!C5 ,Data!C16, Data!C27, Data!C38, Data!C49)</f>
        <v>8331.6</v>
      </c>
      <c r="C5" s="2">
        <f>MIN(Data!D5 ,Data!D16, Data!D27, Data!D38, Data!D49)</f>
        <v>0</v>
      </c>
      <c r="D5" s="2">
        <f>MAX(Data!E5 ,Data!E16, Data!E27, Data!E38, Data!E49)</f>
        <v>282629</v>
      </c>
      <c r="E5" s="3">
        <f>STDEV(Data!C5 ,Data!C16, Data!C27, Data!C38, Data!C49)/SQRT(5)</f>
        <v>242.5090926</v>
      </c>
      <c r="F5" s="4"/>
      <c r="G5" s="2">
        <v>1.96</v>
      </c>
      <c r="H5" s="2">
        <f t="shared" si="1"/>
        <v>7856.282178</v>
      </c>
      <c r="I5" s="2">
        <f t="shared" si="2"/>
        <v>8806.917822</v>
      </c>
    </row>
    <row r="6" ht="12.75" customHeight="1">
      <c r="A6" s="2" t="s">
        <v>14</v>
      </c>
      <c r="B6" s="2">
        <f>AVERAGE(Data!C6 ,Data!C17, Data!C28, Data!C39, Data!C50)</f>
        <v>6266.6</v>
      </c>
      <c r="C6" s="2">
        <f>MIN(Data!D6 ,Data!D17, Data!D28, Data!D39, Data!D50)</f>
        <v>0</v>
      </c>
      <c r="D6" s="2">
        <f>MAX(Data!E6 ,Data!E17, Data!E28, Data!E39, Data!E50)</f>
        <v>282628</v>
      </c>
      <c r="E6" s="3">
        <f>STDEV(Data!C6 ,Data!C17, Data!C28, Data!C39, Data!C50)/SQRT(5)</f>
        <v>183.2486289</v>
      </c>
      <c r="F6" s="4"/>
      <c r="G6" s="2">
        <v>1.96</v>
      </c>
      <c r="H6" s="2">
        <f t="shared" si="1"/>
        <v>5907.432687</v>
      </c>
      <c r="I6" s="2">
        <f t="shared" si="2"/>
        <v>6625.767313</v>
      </c>
    </row>
    <row r="7" ht="12.75" customHeight="1">
      <c r="A7" s="2" t="s">
        <v>15</v>
      </c>
      <c r="B7" s="2">
        <f>AVERAGE(Data!C7 ,Data!C18, Data!C29, Data!C40, Data!C51)</f>
        <v>13903.4</v>
      </c>
      <c r="C7" s="2">
        <f>MIN(Data!D7 ,Data!D18, Data!D29, Data!D40, Data!D51)</f>
        <v>6</v>
      </c>
      <c r="D7" s="2">
        <f>MAX(Data!E7 ,Data!E18, Data!E29, Data!E40, Data!E51)</f>
        <v>293290</v>
      </c>
      <c r="E7" s="3">
        <f>STDEV(Data!C7 ,Data!C18, Data!C29, Data!C40, Data!C51)/SQRT(5)</f>
        <v>399.2254501</v>
      </c>
      <c r="F7" s="4"/>
      <c r="G7" s="2">
        <v>1.96</v>
      </c>
      <c r="H7" s="2">
        <f t="shared" si="1"/>
        <v>13120.91812</v>
      </c>
      <c r="I7" s="2">
        <f t="shared" si="2"/>
        <v>14685.88188</v>
      </c>
    </row>
    <row r="8" ht="12.75" customHeight="1">
      <c r="A8" s="2" t="s">
        <v>16</v>
      </c>
      <c r="B8" s="2">
        <f>AVERAGE(Data!C8 ,Data!C19, Data!C30, Data!C41, Data!C52)</f>
        <v>4765</v>
      </c>
      <c r="C8" s="2">
        <f>MIN(Data!D8 ,Data!D19, Data!D30, Data!D41, Data!D52)</f>
        <v>0</v>
      </c>
      <c r="D8" s="2">
        <f>MAX(Data!E8 ,Data!E19, Data!E30, Data!E41, Data!E52)</f>
        <v>287750</v>
      </c>
      <c r="E8" s="3">
        <f>STDEV(Data!C8 ,Data!C19, Data!C30, Data!C41, Data!C52)/SQRT(5)</f>
        <v>72.87317751</v>
      </c>
      <c r="F8" s="4"/>
      <c r="G8" s="2">
        <v>1.96</v>
      </c>
      <c r="H8" s="2">
        <f t="shared" si="1"/>
        <v>4622.168572</v>
      </c>
      <c r="I8" s="2">
        <f t="shared" si="2"/>
        <v>4907.831428</v>
      </c>
    </row>
    <row r="9" ht="12.75" customHeight="1">
      <c r="A9" s="2" t="s">
        <v>17</v>
      </c>
      <c r="B9" s="2">
        <f>AVERAGE(Data!C9 ,Data!C20, Data!C31, Data!C42, Data!C53)</f>
        <v>13995.4</v>
      </c>
      <c r="C9" s="2">
        <f>MIN(Data!D9 ,Data!D20, Data!D31, Data!D42, Data!D53)</f>
        <v>6</v>
      </c>
      <c r="D9" s="2">
        <f>MAX(Data!E9 ,Data!E20, Data!E31, Data!E42, Data!E53)</f>
        <v>295850</v>
      </c>
      <c r="E9" s="3">
        <f>STDEV(Data!C9 ,Data!C20, Data!C31, Data!C42, Data!C53)/SQRT(5)</f>
        <v>57.38518973</v>
      </c>
      <c r="F9" s="4"/>
      <c r="G9" s="2">
        <v>1.96</v>
      </c>
      <c r="H9" s="2">
        <f t="shared" si="1"/>
        <v>13882.92503</v>
      </c>
      <c r="I9" s="2">
        <f t="shared" si="2"/>
        <v>14107.87497</v>
      </c>
    </row>
    <row r="10" ht="12.75" customHeight="1">
      <c r="A10" s="2" t="s">
        <v>18</v>
      </c>
      <c r="B10" s="2">
        <f>AVERAGE(Data!C10 ,Data!C21, Data!C32, Data!C43, Data!C54)</f>
        <v>12839.4</v>
      </c>
      <c r="C10" s="2">
        <f>MIN(Data!D10 ,Data!D21, Data!D32, Data!D43, Data!D54)</f>
        <v>6</v>
      </c>
      <c r="D10" s="2">
        <f>MAX(Data!E10 ,Data!E21, Data!E32, Data!E43, Data!E54)</f>
        <v>288718</v>
      </c>
      <c r="E10" s="3">
        <f>STDEV(Data!C10 ,Data!C21, Data!C32, Data!C43, Data!C54)/SQRT(5)</f>
        <v>118.412246</v>
      </c>
      <c r="F10" s="4"/>
      <c r="G10" s="2">
        <v>1.96</v>
      </c>
      <c r="H10" s="2">
        <f t="shared" si="1"/>
        <v>12607.312</v>
      </c>
      <c r="I10" s="2">
        <f t="shared" si="2"/>
        <v>13071.488</v>
      </c>
    </row>
    <row r="11" ht="12.75" customHeight="1">
      <c r="A11" s="2" t="s">
        <v>19</v>
      </c>
      <c r="B11" s="2">
        <f>AVERAGE(Data!C11 ,Data!C22, Data!C33, Data!C44, Data!C55)</f>
        <v>15790.6</v>
      </c>
      <c r="C11" s="2">
        <f>MIN(Data!D11 ,Data!D22, Data!D33, Data!D44, Data!D55)</f>
        <v>0</v>
      </c>
      <c r="D11" s="2">
        <f>MAX(Data!E11 ,Data!E22, Data!E33, Data!E44, Data!E55)</f>
        <v>305157</v>
      </c>
      <c r="E11" s="3">
        <f>STDEV(Data!C11 ,Data!C22, Data!C33, Data!C44, Data!C55)/SQRT(5)</f>
        <v>134.4509576</v>
      </c>
      <c r="F11" s="4"/>
      <c r="G11" s="2">
        <v>1.96</v>
      </c>
      <c r="H11" s="2">
        <f t="shared" si="1"/>
        <v>15527.07612</v>
      </c>
      <c r="I11" s="2">
        <f t="shared" si="2"/>
        <v>16054.12388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F1"/>
    <mergeCell ref="G1:I1"/>
  </mergeCell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5"/>
    <col customWidth="1" min="2" max="8" width="11.5"/>
    <col customWidth="1" min="9" max="9" width="15.38"/>
    <col customWidth="1" min="10" max="26" width="11.5"/>
  </cols>
  <sheetData>
    <row r="1" ht="12.75" customHeight="1">
      <c r="A1" s="1" t="s">
        <v>20</v>
      </c>
    </row>
    <row r="2" ht="12.75" customHeight="1">
      <c r="A2" s="5" t="s">
        <v>2</v>
      </c>
      <c r="B2" s="5" t="s">
        <v>21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22</v>
      </c>
      <c r="I2" s="5" t="s">
        <v>23</v>
      </c>
      <c r="J2" s="5" t="s">
        <v>24</v>
      </c>
      <c r="K2" s="5" t="s">
        <v>25</v>
      </c>
    </row>
    <row r="3" ht="12.75" customHeight="1">
      <c r="A3" s="5" t="s">
        <v>11</v>
      </c>
      <c r="B3" s="5">
        <v>25000.0</v>
      </c>
      <c r="C3" s="5">
        <v>42790.0</v>
      </c>
      <c r="D3" s="5">
        <v>6.0</v>
      </c>
      <c r="E3" s="5">
        <v>282748.0</v>
      </c>
      <c r="F3" s="5">
        <v>54433.6</v>
      </c>
      <c r="G3" s="4" t="s">
        <v>26</v>
      </c>
      <c r="H3" s="5">
        <v>25.97381</v>
      </c>
      <c r="I3" s="5">
        <v>180.81</v>
      </c>
      <c r="J3" s="5">
        <v>2.6</v>
      </c>
      <c r="K3" s="5">
        <v>7128.3</v>
      </c>
    </row>
    <row r="4" ht="12.75" customHeight="1">
      <c r="A4" s="5" t="s">
        <v>12</v>
      </c>
      <c r="B4" s="5">
        <v>25000.0</v>
      </c>
      <c r="C4" s="5">
        <v>24727.0</v>
      </c>
      <c r="D4" s="5">
        <v>7.0</v>
      </c>
      <c r="E4" s="5">
        <v>282631.0</v>
      </c>
      <c r="F4" s="5">
        <v>44508.23</v>
      </c>
      <c r="G4" s="4" t="s">
        <v>27</v>
      </c>
      <c r="H4" s="5">
        <v>25.97376</v>
      </c>
      <c r="I4" s="5">
        <v>238.74</v>
      </c>
      <c r="J4" s="5">
        <v>10.78</v>
      </c>
      <c r="K4" s="5">
        <v>9412.1</v>
      </c>
    </row>
    <row r="5" ht="12.75" customHeight="1">
      <c r="A5" s="5" t="s">
        <v>13</v>
      </c>
      <c r="B5" s="5">
        <v>25000.0</v>
      </c>
      <c r="C5" s="5">
        <v>9025.0</v>
      </c>
      <c r="D5" s="5">
        <v>0.0</v>
      </c>
      <c r="E5" s="5">
        <v>282629.0</v>
      </c>
      <c r="F5" s="5">
        <v>29154.73</v>
      </c>
      <c r="G5" s="4" t="s">
        <v>28</v>
      </c>
      <c r="H5" s="5">
        <v>25.97076</v>
      </c>
      <c r="I5" s="5">
        <v>2507.17</v>
      </c>
      <c r="J5" s="5">
        <v>5.14</v>
      </c>
      <c r="K5" s="5">
        <v>98854.9</v>
      </c>
    </row>
    <row r="6" ht="12.75" customHeight="1">
      <c r="A6" s="5" t="s">
        <v>14</v>
      </c>
      <c r="B6" s="5">
        <v>25000.0</v>
      </c>
      <c r="C6" s="5">
        <v>6402.0</v>
      </c>
      <c r="D6" s="5">
        <v>0.0</v>
      </c>
      <c r="E6" s="5">
        <v>281351.0</v>
      </c>
      <c r="F6" s="5">
        <v>18076.03</v>
      </c>
      <c r="G6" s="4" t="s">
        <v>29</v>
      </c>
      <c r="H6" s="5">
        <v>25.96604</v>
      </c>
      <c r="I6" s="5">
        <v>2215.91</v>
      </c>
      <c r="J6" s="5">
        <v>4.95</v>
      </c>
      <c r="K6" s="5">
        <v>87386.8</v>
      </c>
    </row>
    <row r="7" ht="12.75" customHeight="1">
      <c r="A7" s="5" t="s">
        <v>15</v>
      </c>
      <c r="B7" s="5">
        <v>25000.0</v>
      </c>
      <c r="C7" s="5">
        <v>15233.0</v>
      </c>
      <c r="D7" s="5">
        <v>7.0</v>
      </c>
      <c r="E7" s="5">
        <v>282631.0</v>
      </c>
      <c r="F7" s="5">
        <v>35596.65</v>
      </c>
      <c r="G7" s="4" t="s">
        <v>30</v>
      </c>
      <c r="H7" s="5">
        <v>25.96399</v>
      </c>
      <c r="I7" s="5">
        <v>558.71</v>
      </c>
      <c r="J7" s="5">
        <v>25.01</v>
      </c>
      <c r="K7" s="5">
        <v>22035.0</v>
      </c>
    </row>
    <row r="8" ht="12.75" customHeight="1">
      <c r="A8" s="5" t="s">
        <v>16</v>
      </c>
      <c r="B8" s="5">
        <v>25000.0</v>
      </c>
      <c r="C8" s="5">
        <v>4905.0</v>
      </c>
      <c r="D8" s="5">
        <v>0.0</v>
      </c>
      <c r="E8" s="5">
        <v>282629.0</v>
      </c>
      <c r="F8" s="5">
        <v>13684.97</v>
      </c>
      <c r="G8" s="4" t="s">
        <v>31</v>
      </c>
      <c r="H8" s="5">
        <v>25.96677</v>
      </c>
      <c r="I8" s="5">
        <v>2579.07</v>
      </c>
      <c r="J8" s="5">
        <v>17.39</v>
      </c>
      <c r="K8" s="5">
        <v>101705.5</v>
      </c>
    </row>
    <row r="9" ht="12.75" customHeight="1">
      <c r="A9" s="5" t="s">
        <v>17</v>
      </c>
      <c r="B9" s="5">
        <v>25000.0</v>
      </c>
      <c r="C9" s="5">
        <v>14004.0</v>
      </c>
      <c r="D9" s="5">
        <v>6.0</v>
      </c>
      <c r="E9" s="5">
        <v>282620.0</v>
      </c>
      <c r="F9" s="5">
        <v>28691.14</v>
      </c>
      <c r="G9" s="4" t="s">
        <v>32</v>
      </c>
      <c r="H9" s="5">
        <v>25.9693</v>
      </c>
      <c r="I9" s="5">
        <v>575.31</v>
      </c>
      <c r="J9" s="5">
        <v>39.74</v>
      </c>
      <c r="K9" s="5">
        <v>22685.0</v>
      </c>
    </row>
    <row r="10" ht="12.75" customHeight="1">
      <c r="A10" s="5" t="s">
        <v>18</v>
      </c>
      <c r="B10" s="5">
        <v>25000.0</v>
      </c>
      <c r="C10" s="5">
        <v>13089.0</v>
      </c>
      <c r="D10" s="5">
        <v>7.0</v>
      </c>
      <c r="E10" s="5">
        <v>286453.0</v>
      </c>
      <c r="F10" s="5">
        <v>28514.72</v>
      </c>
      <c r="G10" s="4" t="s">
        <v>33</v>
      </c>
      <c r="H10" s="5">
        <v>25.97583</v>
      </c>
      <c r="I10" s="5">
        <v>262.89</v>
      </c>
      <c r="J10" s="5">
        <v>37.88</v>
      </c>
      <c r="K10" s="5">
        <v>10363.4</v>
      </c>
    </row>
    <row r="11" ht="12.75" customHeight="1">
      <c r="A11" s="5" t="s">
        <v>19</v>
      </c>
      <c r="B11" s="5">
        <v>200000.0</v>
      </c>
      <c r="C11" s="5">
        <v>16272.0</v>
      </c>
      <c r="D11" s="5">
        <v>0.0</v>
      </c>
      <c r="E11" s="5">
        <v>286453.0</v>
      </c>
      <c r="F11" s="5">
        <v>35849.71</v>
      </c>
      <c r="G11" s="4" t="s">
        <v>34</v>
      </c>
      <c r="H11" s="5">
        <v>207.63494</v>
      </c>
      <c r="I11" s="5">
        <v>9113.71</v>
      </c>
      <c r="J11" s="5">
        <v>143.4</v>
      </c>
      <c r="K11" s="5">
        <v>44946.4</v>
      </c>
    </row>
    <row r="12" ht="12.75" customHeight="1">
      <c r="A12" s="1" t="s">
        <v>35</v>
      </c>
    </row>
    <row r="13" ht="12.75" customHeight="1">
      <c r="A13" s="5" t="s">
        <v>2</v>
      </c>
      <c r="B13" s="5" t="s">
        <v>21</v>
      </c>
      <c r="C13" s="5" t="s">
        <v>3</v>
      </c>
      <c r="D13" s="5" t="s">
        <v>4</v>
      </c>
      <c r="E13" s="5" t="s">
        <v>5</v>
      </c>
      <c r="F13" s="5" t="s">
        <v>6</v>
      </c>
      <c r="G13" s="5" t="s">
        <v>7</v>
      </c>
      <c r="H13" s="5" t="s">
        <v>22</v>
      </c>
      <c r="I13" s="5" t="s">
        <v>23</v>
      </c>
      <c r="J13" s="5" t="s">
        <v>24</v>
      </c>
      <c r="K13" s="5" t="s">
        <v>25</v>
      </c>
    </row>
    <row r="14" ht="12.75" customHeight="1">
      <c r="A14" s="5" t="s">
        <v>11</v>
      </c>
      <c r="B14" s="5">
        <v>25000.0</v>
      </c>
      <c r="C14" s="5">
        <v>40575.0</v>
      </c>
      <c r="D14" s="5">
        <v>6.0</v>
      </c>
      <c r="E14" s="5">
        <v>288890.0</v>
      </c>
      <c r="F14" s="5">
        <v>55045.69</v>
      </c>
      <c r="G14" s="4" t="s">
        <v>36</v>
      </c>
      <c r="H14" s="5">
        <v>25.73722</v>
      </c>
      <c r="I14" s="5">
        <v>181.95</v>
      </c>
      <c r="J14" s="5">
        <v>2.63</v>
      </c>
      <c r="K14" s="5">
        <v>7239.0</v>
      </c>
    </row>
    <row r="15" ht="12.75" customHeight="1">
      <c r="A15" s="5" t="s">
        <v>12</v>
      </c>
      <c r="B15" s="5">
        <v>25000.0</v>
      </c>
      <c r="C15" s="5">
        <v>23539.0</v>
      </c>
      <c r="D15" s="5">
        <v>6.0</v>
      </c>
      <c r="E15" s="5">
        <v>296962.0</v>
      </c>
      <c r="F15" s="5">
        <v>43768.26</v>
      </c>
      <c r="G15" s="4" t="s">
        <v>37</v>
      </c>
      <c r="H15" s="5">
        <v>25.73836</v>
      </c>
      <c r="I15" s="5">
        <v>238.78</v>
      </c>
      <c r="J15" s="5">
        <v>10.81</v>
      </c>
      <c r="K15" s="5">
        <v>9499.9</v>
      </c>
    </row>
    <row r="16" ht="12.75" customHeight="1">
      <c r="A16" s="5" t="s">
        <v>13</v>
      </c>
      <c r="B16" s="5">
        <v>25000.0</v>
      </c>
      <c r="C16" s="5">
        <v>7695.0</v>
      </c>
      <c r="D16" s="5">
        <v>0.0</v>
      </c>
      <c r="E16" s="5">
        <v>282624.0</v>
      </c>
      <c r="F16" s="5">
        <v>23903.62</v>
      </c>
      <c r="G16" s="4" t="s">
        <v>38</v>
      </c>
      <c r="H16" s="5">
        <v>25.73891</v>
      </c>
      <c r="I16" s="5">
        <v>2489.14</v>
      </c>
      <c r="J16" s="5">
        <v>5.12</v>
      </c>
      <c r="K16" s="5">
        <v>99028.3</v>
      </c>
    </row>
    <row r="17" ht="12.75" customHeight="1">
      <c r="A17" s="5" t="s">
        <v>14</v>
      </c>
      <c r="B17" s="5">
        <v>25000.0</v>
      </c>
      <c r="C17" s="5">
        <v>5957.0</v>
      </c>
      <c r="D17" s="5">
        <v>0.0</v>
      </c>
      <c r="E17" s="5">
        <v>233472.0</v>
      </c>
      <c r="F17" s="5">
        <v>17109.94</v>
      </c>
      <c r="G17" s="4" t="s">
        <v>39</v>
      </c>
      <c r="H17" s="5">
        <v>25.73846</v>
      </c>
      <c r="I17" s="5">
        <v>2192.75</v>
      </c>
      <c r="J17" s="5">
        <v>4.92</v>
      </c>
      <c r="K17" s="5">
        <v>87238.4</v>
      </c>
    </row>
    <row r="18" ht="12.75" customHeight="1">
      <c r="A18" s="5" t="s">
        <v>15</v>
      </c>
      <c r="B18" s="5">
        <v>25000.0</v>
      </c>
      <c r="C18" s="5">
        <v>14383.0</v>
      </c>
      <c r="D18" s="5">
        <v>7.0</v>
      </c>
      <c r="E18" s="5">
        <v>293290.0</v>
      </c>
      <c r="F18" s="5">
        <v>31407.61</v>
      </c>
      <c r="G18" s="4" t="s">
        <v>40</v>
      </c>
      <c r="H18" s="5">
        <v>25.74085</v>
      </c>
      <c r="I18" s="5">
        <v>552.83</v>
      </c>
      <c r="J18" s="5">
        <v>24.78</v>
      </c>
      <c r="K18" s="5">
        <v>21992.2</v>
      </c>
    </row>
    <row r="19" ht="12.75" customHeight="1">
      <c r="A19" s="5" t="s">
        <v>16</v>
      </c>
      <c r="B19" s="5">
        <v>25000.0</v>
      </c>
      <c r="C19" s="5">
        <v>4814.0</v>
      </c>
      <c r="D19" s="5">
        <v>0.0</v>
      </c>
      <c r="E19" s="5">
        <v>287750.0</v>
      </c>
      <c r="F19" s="5">
        <v>15192.3</v>
      </c>
      <c r="G19" s="4" t="s">
        <v>41</v>
      </c>
      <c r="H19" s="5">
        <v>25.74618</v>
      </c>
      <c r="I19" s="5">
        <v>2548.01</v>
      </c>
      <c r="J19" s="5">
        <v>17.21</v>
      </c>
      <c r="K19" s="5">
        <v>101341.7</v>
      </c>
    </row>
    <row r="20" ht="12.75" customHeight="1">
      <c r="A20" s="5" t="s">
        <v>17</v>
      </c>
      <c r="B20" s="5">
        <v>25000.0</v>
      </c>
      <c r="C20" s="5">
        <v>14037.0</v>
      </c>
      <c r="D20" s="5">
        <v>8.0</v>
      </c>
      <c r="E20" s="5">
        <v>282750.0</v>
      </c>
      <c r="F20" s="5">
        <v>29627.11</v>
      </c>
      <c r="G20" s="4" t="s">
        <v>42</v>
      </c>
      <c r="H20" s="5">
        <v>25.7475</v>
      </c>
      <c r="I20" s="5">
        <v>568.55</v>
      </c>
      <c r="J20" s="5">
        <v>39.26</v>
      </c>
      <c r="K20" s="5">
        <v>22611.9</v>
      </c>
    </row>
    <row r="21" ht="12.75" customHeight="1">
      <c r="A21" s="5" t="s">
        <v>18</v>
      </c>
      <c r="B21" s="5">
        <v>25000.0</v>
      </c>
      <c r="C21" s="5">
        <v>12804.0</v>
      </c>
      <c r="D21" s="5">
        <v>9.0</v>
      </c>
      <c r="E21" s="5">
        <v>288718.0</v>
      </c>
      <c r="F21" s="5">
        <v>29234.13</v>
      </c>
      <c r="G21" s="4" t="s">
        <v>43</v>
      </c>
      <c r="H21" s="5">
        <v>25.75517</v>
      </c>
      <c r="I21" s="5">
        <v>261.05</v>
      </c>
      <c r="J21" s="5">
        <v>37.6</v>
      </c>
      <c r="K21" s="5">
        <v>10379.2</v>
      </c>
    </row>
    <row r="22" ht="12.75" customHeight="1">
      <c r="A22" s="5" t="s">
        <v>19</v>
      </c>
      <c r="B22" s="5">
        <v>200000.0</v>
      </c>
      <c r="C22" s="5">
        <v>15475.0</v>
      </c>
      <c r="D22" s="5">
        <v>0.0</v>
      </c>
      <c r="E22" s="5">
        <v>296962.0</v>
      </c>
      <c r="F22" s="5">
        <v>34874.19</v>
      </c>
      <c r="G22" s="4" t="s">
        <v>44</v>
      </c>
      <c r="H22" s="5">
        <v>205.82209</v>
      </c>
      <c r="I22" s="5">
        <v>9028.1</v>
      </c>
      <c r="J22" s="5">
        <v>142.23</v>
      </c>
      <c r="K22" s="5">
        <v>44916.3</v>
      </c>
    </row>
    <row r="23" ht="12.75" customHeight="1">
      <c r="A23" s="1" t="s">
        <v>45</v>
      </c>
    </row>
    <row r="24" ht="12.75" customHeight="1">
      <c r="A24" s="5" t="s">
        <v>2</v>
      </c>
      <c r="B24" s="5" t="s">
        <v>21</v>
      </c>
      <c r="C24" s="5" t="s">
        <v>3</v>
      </c>
      <c r="D24" s="5" t="s">
        <v>4</v>
      </c>
      <c r="E24" s="5" t="s">
        <v>5</v>
      </c>
      <c r="F24" s="5" t="s">
        <v>6</v>
      </c>
      <c r="G24" s="5" t="s">
        <v>7</v>
      </c>
      <c r="H24" s="5" t="s">
        <v>22</v>
      </c>
      <c r="I24" s="5" t="s">
        <v>23</v>
      </c>
      <c r="J24" s="5" t="s">
        <v>24</v>
      </c>
      <c r="K24" s="5" t="s">
        <v>25</v>
      </c>
    </row>
    <row r="25" ht="12.75" customHeight="1">
      <c r="A25" s="5" t="s">
        <v>11</v>
      </c>
      <c r="B25" s="5">
        <v>25000.0</v>
      </c>
      <c r="C25" s="5">
        <v>42848.0</v>
      </c>
      <c r="D25" s="5">
        <v>5.0</v>
      </c>
      <c r="E25" s="5">
        <v>290852.0</v>
      </c>
      <c r="F25" s="5">
        <v>54109.55</v>
      </c>
      <c r="G25" s="4" t="s">
        <v>46</v>
      </c>
      <c r="H25" s="5">
        <v>26.63377</v>
      </c>
      <c r="I25" s="5">
        <v>184.46</v>
      </c>
      <c r="J25" s="5">
        <v>2.64</v>
      </c>
      <c r="K25" s="5">
        <v>7091.9</v>
      </c>
    </row>
    <row r="26" ht="12.75" customHeight="1">
      <c r="A26" s="5" t="s">
        <v>12</v>
      </c>
      <c r="B26" s="5">
        <v>25000.0</v>
      </c>
      <c r="C26" s="5">
        <v>25044.0</v>
      </c>
      <c r="D26" s="5">
        <v>6.0</v>
      </c>
      <c r="E26" s="5">
        <v>272382.0</v>
      </c>
      <c r="F26" s="5">
        <v>43980.92</v>
      </c>
      <c r="G26" s="4" t="s">
        <v>47</v>
      </c>
      <c r="H26" s="5">
        <v>26.63167</v>
      </c>
      <c r="I26" s="5">
        <v>244.33</v>
      </c>
      <c r="J26" s="5">
        <v>11.03</v>
      </c>
      <c r="K26" s="5">
        <v>9394.6</v>
      </c>
    </row>
    <row r="27" ht="12.75" customHeight="1">
      <c r="A27" s="5" t="s">
        <v>13</v>
      </c>
      <c r="B27" s="5">
        <v>25000.0</v>
      </c>
      <c r="C27" s="5">
        <v>8046.0</v>
      </c>
      <c r="D27" s="5">
        <v>0.0</v>
      </c>
      <c r="E27" s="5">
        <v>272382.0</v>
      </c>
      <c r="F27" s="5">
        <v>23462.76</v>
      </c>
      <c r="G27" s="4" t="s">
        <v>48</v>
      </c>
      <c r="H27" s="5">
        <v>26.62903</v>
      </c>
      <c r="I27" s="5">
        <v>2566.31</v>
      </c>
      <c r="J27" s="5">
        <v>5.27</v>
      </c>
      <c r="K27" s="5">
        <v>98685.5</v>
      </c>
    </row>
    <row r="28" ht="12.75" customHeight="1">
      <c r="A28" s="5" t="s">
        <v>14</v>
      </c>
      <c r="B28" s="5">
        <v>25000.0</v>
      </c>
      <c r="C28" s="5">
        <v>5774.0</v>
      </c>
      <c r="D28" s="5">
        <v>0.0</v>
      </c>
      <c r="E28" s="5">
        <v>272380.0</v>
      </c>
      <c r="F28" s="5">
        <v>15152.6</v>
      </c>
      <c r="G28" s="4" t="s">
        <v>49</v>
      </c>
      <c r="H28" s="5">
        <v>26.6258</v>
      </c>
      <c r="I28" s="5">
        <v>2271.28</v>
      </c>
      <c r="J28" s="5">
        <v>5.08</v>
      </c>
      <c r="K28" s="5">
        <v>87350.9</v>
      </c>
    </row>
    <row r="29" ht="12.75" customHeight="1">
      <c r="A29" s="5" t="s">
        <v>15</v>
      </c>
      <c r="B29" s="5">
        <v>25000.0</v>
      </c>
      <c r="C29" s="5">
        <v>13291.0</v>
      </c>
      <c r="D29" s="5">
        <v>6.0</v>
      </c>
      <c r="E29" s="5">
        <v>272380.0</v>
      </c>
      <c r="F29" s="5">
        <v>27297.06</v>
      </c>
      <c r="G29" s="4" t="s">
        <v>50</v>
      </c>
      <c r="H29" s="5">
        <v>26.62478</v>
      </c>
      <c r="I29" s="5">
        <v>573.7</v>
      </c>
      <c r="J29" s="5">
        <v>25.68</v>
      </c>
      <c r="K29" s="5">
        <v>22064.7</v>
      </c>
    </row>
    <row r="30" ht="12.75" customHeight="1">
      <c r="A30" s="5" t="s">
        <v>16</v>
      </c>
      <c r="B30" s="5">
        <v>25000.0</v>
      </c>
      <c r="C30" s="5">
        <v>4917.0</v>
      </c>
      <c r="D30" s="5">
        <v>0.0</v>
      </c>
      <c r="E30" s="5">
        <v>243365.0</v>
      </c>
      <c r="F30" s="5">
        <v>14060.22</v>
      </c>
      <c r="G30" s="4" t="s">
        <v>51</v>
      </c>
      <c r="H30" s="5">
        <v>26.6275</v>
      </c>
      <c r="I30" s="5">
        <v>2631.78</v>
      </c>
      <c r="J30" s="5">
        <v>17.78</v>
      </c>
      <c r="K30" s="5">
        <v>101208.9</v>
      </c>
    </row>
    <row r="31" ht="12.75" customHeight="1">
      <c r="A31" s="5" t="s">
        <v>17</v>
      </c>
      <c r="B31" s="5">
        <v>25000.0</v>
      </c>
      <c r="C31" s="5">
        <v>13807.0</v>
      </c>
      <c r="D31" s="5">
        <v>7.0</v>
      </c>
      <c r="E31" s="5">
        <v>290038.0</v>
      </c>
      <c r="F31" s="5">
        <v>27099.63</v>
      </c>
      <c r="G31" s="4" t="s">
        <v>52</v>
      </c>
      <c r="H31" s="5">
        <v>26.62849</v>
      </c>
      <c r="I31" s="5">
        <v>587.38</v>
      </c>
      <c r="J31" s="5">
        <v>40.56</v>
      </c>
      <c r="K31" s="5">
        <v>22587.6</v>
      </c>
    </row>
    <row r="32" ht="12.75" customHeight="1">
      <c r="A32" s="5" t="s">
        <v>18</v>
      </c>
      <c r="B32" s="5">
        <v>25000.0</v>
      </c>
      <c r="C32" s="5">
        <v>12603.0</v>
      </c>
      <c r="D32" s="5">
        <v>7.0</v>
      </c>
      <c r="E32" s="5">
        <v>282649.0</v>
      </c>
      <c r="F32" s="5">
        <v>26662.85</v>
      </c>
      <c r="G32" s="4" t="s">
        <v>53</v>
      </c>
      <c r="H32" s="5">
        <v>26.63607</v>
      </c>
      <c r="I32" s="5">
        <v>269.94</v>
      </c>
      <c r="J32" s="5">
        <v>38.82</v>
      </c>
      <c r="K32" s="5">
        <v>10377.5</v>
      </c>
    </row>
    <row r="33" ht="12.75" customHeight="1">
      <c r="A33" s="5" t="s">
        <v>19</v>
      </c>
      <c r="B33" s="5">
        <v>200000.0</v>
      </c>
      <c r="C33" s="5">
        <v>15791.0</v>
      </c>
      <c r="D33" s="5">
        <v>0.0</v>
      </c>
      <c r="E33" s="5">
        <v>290852.0</v>
      </c>
      <c r="F33" s="5">
        <v>33813.81</v>
      </c>
      <c r="G33" s="4" t="s">
        <v>54</v>
      </c>
      <c r="H33" s="5">
        <v>212.92747</v>
      </c>
      <c r="I33" s="5">
        <v>9324.97</v>
      </c>
      <c r="J33" s="5">
        <v>146.8</v>
      </c>
      <c r="K33" s="5">
        <v>44845.2</v>
      </c>
    </row>
    <row r="34" ht="12.75" customHeight="1">
      <c r="A34" s="1" t="s">
        <v>55</v>
      </c>
    </row>
    <row r="35" ht="12.75" customHeight="1">
      <c r="A35" s="5" t="s">
        <v>2</v>
      </c>
      <c r="B35" s="5" t="s">
        <v>21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22</v>
      </c>
      <c r="I35" s="5" t="s">
        <v>23</v>
      </c>
      <c r="J35" s="5" t="s">
        <v>24</v>
      </c>
      <c r="K35" s="5" t="s">
        <v>25</v>
      </c>
    </row>
    <row r="36" ht="12.75" customHeight="1">
      <c r="A36" s="5" t="s">
        <v>11</v>
      </c>
      <c r="B36" s="5">
        <v>25000.0</v>
      </c>
      <c r="C36" s="5">
        <v>40937.0</v>
      </c>
      <c r="D36" s="5">
        <v>7.0</v>
      </c>
      <c r="E36" s="5">
        <v>295860.0</v>
      </c>
      <c r="F36" s="5">
        <v>52036.5</v>
      </c>
      <c r="G36" s="4" t="s">
        <v>56</v>
      </c>
      <c r="H36" s="5">
        <v>26.50245</v>
      </c>
      <c r="I36" s="5">
        <v>185.69</v>
      </c>
      <c r="J36" s="5">
        <v>2.68</v>
      </c>
      <c r="K36" s="5">
        <v>7174.8</v>
      </c>
    </row>
    <row r="37" ht="12.75" customHeight="1">
      <c r="A37" s="5" t="s">
        <v>12</v>
      </c>
      <c r="B37" s="5">
        <v>25000.0</v>
      </c>
      <c r="C37" s="5">
        <v>25654.0</v>
      </c>
      <c r="D37" s="5">
        <v>5.0</v>
      </c>
      <c r="E37" s="5">
        <v>289536.0</v>
      </c>
      <c r="F37" s="5">
        <v>47481.34</v>
      </c>
      <c r="G37" s="4" t="s">
        <v>57</v>
      </c>
      <c r="H37" s="5">
        <v>26.49914</v>
      </c>
      <c r="I37" s="5">
        <v>244.07</v>
      </c>
      <c r="J37" s="5">
        <v>11.03</v>
      </c>
      <c r="K37" s="5">
        <v>9431.5</v>
      </c>
    </row>
    <row r="38" ht="12.75" customHeight="1">
      <c r="A38" s="5" t="s">
        <v>13</v>
      </c>
      <c r="B38" s="5">
        <v>25000.0</v>
      </c>
      <c r="C38" s="5">
        <v>8144.0</v>
      </c>
      <c r="D38" s="5">
        <v>0.0</v>
      </c>
      <c r="E38" s="5">
        <v>282628.0</v>
      </c>
      <c r="F38" s="5">
        <v>25287.63</v>
      </c>
      <c r="G38" s="4" t="s">
        <v>58</v>
      </c>
      <c r="H38" s="5">
        <v>26.49338</v>
      </c>
      <c r="I38" s="5">
        <v>2575.17</v>
      </c>
      <c r="J38" s="5">
        <v>5.29</v>
      </c>
      <c r="K38" s="5">
        <v>99533.5</v>
      </c>
    </row>
    <row r="39" ht="12.75" customHeight="1">
      <c r="A39" s="5" t="s">
        <v>14</v>
      </c>
      <c r="B39" s="5">
        <v>25000.0</v>
      </c>
      <c r="C39" s="5">
        <v>6385.0</v>
      </c>
      <c r="D39" s="5">
        <v>0.0</v>
      </c>
      <c r="E39" s="5">
        <v>282628.0</v>
      </c>
      <c r="F39" s="5">
        <v>19637.56</v>
      </c>
      <c r="G39" s="4" t="s">
        <v>59</v>
      </c>
      <c r="H39" s="5">
        <v>26.4833</v>
      </c>
      <c r="I39" s="5">
        <v>2270.59</v>
      </c>
      <c r="J39" s="5">
        <v>5.08</v>
      </c>
      <c r="K39" s="5">
        <v>87794.3</v>
      </c>
    </row>
    <row r="40" ht="12.75" customHeight="1">
      <c r="A40" s="5" t="s">
        <v>15</v>
      </c>
      <c r="B40" s="5">
        <v>25000.0</v>
      </c>
      <c r="C40" s="5">
        <v>13527.0</v>
      </c>
      <c r="D40" s="5">
        <v>7.0</v>
      </c>
      <c r="E40" s="5">
        <v>282623.0</v>
      </c>
      <c r="F40" s="5">
        <v>28255.35</v>
      </c>
      <c r="G40" s="4" t="s">
        <v>60</v>
      </c>
      <c r="H40" s="5">
        <v>26.48142</v>
      </c>
      <c r="I40" s="5">
        <v>572.82</v>
      </c>
      <c r="J40" s="5">
        <v>25.64</v>
      </c>
      <c r="K40" s="5">
        <v>22150.2</v>
      </c>
    </row>
    <row r="41" ht="12.75" customHeight="1">
      <c r="A41" s="5" t="s">
        <v>16</v>
      </c>
      <c r="B41" s="5">
        <v>25000.0</v>
      </c>
      <c r="C41" s="5">
        <v>4633.0</v>
      </c>
      <c r="D41" s="5">
        <v>0.0</v>
      </c>
      <c r="E41" s="5">
        <v>262853.0</v>
      </c>
      <c r="F41" s="5">
        <v>12731.53</v>
      </c>
      <c r="G41" s="4" t="s">
        <v>61</v>
      </c>
      <c r="H41" s="5">
        <v>26.48389</v>
      </c>
      <c r="I41" s="5">
        <v>2644.53</v>
      </c>
      <c r="J41" s="5">
        <v>17.85</v>
      </c>
      <c r="K41" s="5">
        <v>102250.8</v>
      </c>
    </row>
    <row r="42" ht="12.75" customHeight="1">
      <c r="A42" s="5" t="s">
        <v>17</v>
      </c>
      <c r="B42" s="5">
        <v>25000.0</v>
      </c>
      <c r="C42" s="5">
        <v>13967.0</v>
      </c>
      <c r="D42" s="5">
        <v>6.0</v>
      </c>
      <c r="E42" s="5">
        <v>295850.0</v>
      </c>
      <c r="F42" s="5">
        <v>29378.34</v>
      </c>
      <c r="G42" s="4" t="s">
        <v>62</v>
      </c>
      <c r="H42" s="5">
        <v>26.48417</v>
      </c>
      <c r="I42" s="5">
        <v>589.15</v>
      </c>
      <c r="J42" s="5">
        <v>40.73</v>
      </c>
      <c r="K42" s="5">
        <v>22779.4</v>
      </c>
    </row>
    <row r="43" ht="12.75" customHeight="1">
      <c r="A43" s="5" t="s">
        <v>18</v>
      </c>
      <c r="B43" s="5">
        <v>25000.0</v>
      </c>
      <c r="C43" s="5">
        <v>13134.0</v>
      </c>
      <c r="D43" s="5">
        <v>8.0</v>
      </c>
      <c r="E43" s="5">
        <v>282627.0</v>
      </c>
      <c r="F43" s="5">
        <v>29724.71</v>
      </c>
      <c r="G43" s="4" t="s">
        <v>63</v>
      </c>
      <c r="H43" s="5">
        <v>26.49077</v>
      </c>
      <c r="I43" s="5">
        <v>268.49</v>
      </c>
      <c r="J43" s="5">
        <v>38.79</v>
      </c>
      <c r="K43" s="5">
        <v>10378.3</v>
      </c>
    </row>
    <row r="44" ht="12.75" customHeight="1">
      <c r="A44" s="5" t="s">
        <v>19</v>
      </c>
      <c r="B44" s="5">
        <v>200000.0</v>
      </c>
      <c r="C44" s="5">
        <v>15798.0</v>
      </c>
      <c r="D44" s="5">
        <v>0.0</v>
      </c>
      <c r="E44" s="5">
        <v>295860.0</v>
      </c>
      <c r="F44" s="5">
        <v>34840.78</v>
      </c>
      <c r="G44" s="4" t="s">
        <v>64</v>
      </c>
      <c r="H44" s="5">
        <v>211.76907</v>
      </c>
      <c r="I44" s="5">
        <v>9344.85</v>
      </c>
      <c r="J44" s="5">
        <v>146.99</v>
      </c>
      <c r="K44" s="5">
        <v>45186.6</v>
      </c>
    </row>
    <row r="45" ht="12.75" customHeight="1">
      <c r="A45" s="1" t="s">
        <v>65</v>
      </c>
    </row>
    <row r="46" ht="12.75" customHeight="1">
      <c r="A46" s="5" t="s">
        <v>2</v>
      </c>
      <c r="B46" s="5" t="s">
        <v>21</v>
      </c>
      <c r="C46" s="5" t="s">
        <v>3</v>
      </c>
      <c r="D46" s="5" t="s">
        <v>4</v>
      </c>
      <c r="E46" s="5" t="s">
        <v>5</v>
      </c>
      <c r="F46" s="5" t="s">
        <v>6</v>
      </c>
      <c r="G46" s="5" t="s">
        <v>7</v>
      </c>
      <c r="H46" s="5" t="s">
        <v>22</v>
      </c>
      <c r="I46" s="5" t="s">
        <v>23</v>
      </c>
      <c r="J46" s="5" t="s">
        <v>24</v>
      </c>
      <c r="K46" s="5" t="s">
        <v>25</v>
      </c>
    </row>
    <row r="47" ht="12.75" customHeight="1">
      <c r="A47" s="5" t="s">
        <v>11</v>
      </c>
      <c r="B47" s="5">
        <v>25000.0</v>
      </c>
      <c r="C47" s="5">
        <v>41112.0</v>
      </c>
      <c r="D47" s="5">
        <v>9.0</v>
      </c>
      <c r="E47" s="5">
        <v>282441.0</v>
      </c>
      <c r="F47" s="5">
        <v>51592.85</v>
      </c>
      <c r="G47" s="4" t="s">
        <v>66</v>
      </c>
      <c r="H47" s="5">
        <v>26.73914</v>
      </c>
      <c r="I47" s="5">
        <v>187.75</v>
      </c>
      <c r="J47" s="5">
        <v>2.71</v>
      </c>
      <c r="K47" s="5">
        <v>7189.9</v>
      </c>
    </row>
    <row r="48" ht="12.75" customHeight="1">
      <c r="A48" s="5" t="s">
        <v>12</v>
      </c>
      <c r="B48" s="5">
        <v>25000.0</v>
      </c>
      <c r="C48" s="5">
        <v>23895.0</v>
      </c>
      <c r="D48" s="5">
        <v>7.0</v>
      </c>
      <c r="E48" s="5">
        <v>305157.0</v>
      </c>
      <c r="F48" s="5">
        <v>42980.1</v>
      </c>
      <c r="G48" s="4" t="s">
        <v>67</v>
      </c>
      <c r="H48" s="5">
        <v>26.73957</v>
      </c>
      <c r="I48" s="5">
        <v>247.09</v>
      </c>
      <c r="J48" s="5">
        <v>11.17</v>
      </c>
      <c r="K48" s="5">
        <v>9462.4</v>
      </c>
    </row>
    <row r="49" ht="12.75" customHeight="1">
      <c r="A49" s="5" t="s">
        <v>13</v>
      </c>
      <c r="B49" s="5">
        <v>25000.0</v>
      </c>
      <c r="C49" s="5">
        <v>8748.0</v>
      </c>
      <c r="D49" s="5">
        <v>0.0</v>
      </c>
      <c r="E49" s="5">
        <v>258047.0</v>
      </c>
      <c r="F49" s="5">
        <v>26012.11</v>
      </c>
      <c r="G49" s="4" t="s">
        <v>68</v>
      </c>
      <c r="H49" s="5">
        <v>26.73957</v>
      </c>
      <c r="I49" s="5">
        <v>2586.71</v>
      </c>
      <c r="J49" s="5">
        <v>5.32</v>
      </c>
      <c r="K49" s="5">
        <v>99058.8</v>
      </c>
    </row>
    <row r="50" ht="12.75" customHeight="1">
      <c r="A50" s="5" t="s">
        <v>14</v>
      </c>
      <c r="B50" s="5">
        <v>25000.0</v>
      </c>
      <c r="C50" s="5">
        <v>6815.0</v>
      </c>
      <c r="D50" s="5">
        <v>0.0</v>
      </c>
      <c r="E50" s="5">
        <v>249853.0</v>
      </c>
      <c r="F50" s="5">
        <v>20487.46</v>
      </c>
      <c r="G50" s="4" t="s">
        <v>51</v>
      </c>
      <c r="H50" s="5">
        <v>26.739</v>
      </c>
      <c r="I50" s="5">
        <v>2286.14</v>
      </c>
      <c r="J50" s="5">
        <v>5.12</v>
      </c>
      <c r="K50" s="5">
        <v>87550.2</v>
      </c>
    </row>
    <row r="51" ht="12.75" customHeight="1">
      <c r="A51" s="5" t="s">
        <v>15</v>
      </c>
      <c r="B51" s="5">
        <v>25000.0</v>
      </c>
      <c r="C51" s="5">
        <v>13083.0</v>
      </c>
      <c r="D51" s="5">
        <v>6.0</v>
      </c>
      <c r="E51" s="5">
        <v>249858.0</v>
      </c>
      <c r="F51" s="5">
        <v>27706.53</v>
      </c>
      <c r="G51" s="4" t="s">
        <v>69</v>
      </c>
      <c r="H51" s="5">
        <v>26.73983</v>
      </c>
      <c r="I51" s="5">
        <v>578.54</v>
      </c>
      <c r="J51" s="5">
        <v>25.89</v>
      </c>
      <c r="K51" s="5">
        <v>22155.1</v>
      </c>
    </row>
    <row r="52" ht="12.75" customHeight="1">
      <c r="A52" s="5" t="s">
        <v>16</v>
      </c>
      <c r="B52" s="5">
        <v>25000.0</v>
      </c>
      <c r="C52" s="5">
        <v>4556.0</v>
      </c>
      <c r="D52" s="5">
        <v>0.0</v>
      </c>
      <c r="E52" s="5">
        <v>224282.0</v>
      </c>
      <c r="F52" s="5">
        <v>12115.78</v>
      </c>
      <c r="G52" s="4" t="s">
        <v>70</v>
      </c>
      <c r="H52" s="5">
        <v>26.7442</v>
      </c>
      <c r="I52" s="5">
        <v>2676.95</v>
      </c>
      <c r="J52" s="5">
        <v>18.07</v>
      </c>
      <c r="K52" s="5">
        <v>102496.8</v>
      </c>
    </row>
    <row r="53" ht="12.75" customHeight="1">
      <c r="A53" s="5" t="s">
        <v>17</v>
      </c>
      <c r="B53" s="5">
        <v>25000.0</v>
      </c>
      <c r="C53" s="5">
        <v>14162.0</v>
      </c>
      <c r="D53" s="5">
        <v>6.0</v>
      </c>
      <c r="E53" s="5">
        <v>281985.0</v>
      </c>
      <c r="F53" s="5">
        <v>29689.26</v>
      </c>
      <c r="G53" s="4" t="s">
        <v>71</v>
      </c>
      <c r="H53" s="5">
        <v>26.74767</v>
      </c>
      <c r="I53" s="5">
        <v>595.09</v>
      </c>
      <c r="J53" s="5">
        <v>41.1</v>
      </c>
      <c r="K53" s="5">
        <v>22782.1</v>
      </c>
    </row>
    <row r="54" ht="12.75" customHeight="1">
      <c r="A54" s="5" t="s">
        <v>18</v>
      </c>
      <c r="B54" s="5">
        <v>25000.0</v>
      </c>
      <c r="C54" s="5">
        <v>12567.0</v>
      </c>
      <c r="D54" s="5">
        <v>6.0</v>
      </c>
      <c r="E54" s="5">
        <v>261913.0</v>
      </c>
      <c r="F54" s="5">
        <v>27078.18</v>
      </c>
      <c r="G54" s="4" t="s">
        <v>72</v>
      </c>
      <c r="H54" s="5">
        <v>26.75591</v>
      </c>
      <c r="I54" s="5">
        <v>271.03</v>
      </c>
      <c r="J54" s="5">
        <v>39.2</v>
      </c>
      <c r="K54" s="5">
        <v>10373.0</v>
      </c>
    </row>
    <row r="55" ht="12.75" customHeight="1">
      <c r="A55" s="5" t="s">
        <v>19</v>
      </c>
      <c r="B55" s="5">
        <v>200000.0</v>
      </c>
      <c r="C55" s="5">
        <v>15617.0</v>
      </c>
      <c r="D55" s="5">
        <v>0.0</v>
      </c>
      <c r="E55" s="5">
        <v>305157.0</v>
      </c>
      <c r="F55" s="5">
        <v>33760.1</v>
      </c>
      <c r="G55" s="4" t="s">
        <v>73</v>
      </c>
      <c r="H55" s="5">
        <v>213.83376</v>
      </c>
      <c r="I55" s="5">
        <v>9424.88</v>
      </c>
      <c r="J55" s="5">
        <v>148.47</v>
      </c>
      <c r="K55" s="5">
        <v>45133.5</v>
      </c>
    </row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1:K1"/>
    <mergeCell ref="A12:K12"/>
    <mergeCell ref="A23:K23"/>
    <mergeCell ref="A34:K34"/>
    <mergeCell ref="A45:K45"/>
  </mergeCell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