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\Dropbox\BoxOld\FEDSshare\MasterGithub\CornellGitHub\Research\GlobalFoodDollar\conditional\FigureTable\RawData\"/>
    </mc:Choice>
  </mc:AlternateContent>
  <xr:revisionPtr revIDLastSave="0" documentId="13_ncr:1_{A541A6F2-745E-42D6-82C3-BBA276EF5F23}" xr6:coauthVersionLast="46" xr6:coauthVersionMax="46" xr10:uidLastSave="{00000000-0000-0000-0000-000000000000}"/>
  <bookViews>
    <workbookView xWindow="-120" yWindow="-120" windowWidth="29040" windowHeight="17640" activeTab="2" xr2:uid="{73B95C8F-3989-43E0-B27A-384399532A2C}"/>
  </bookViews>
  <sheets>
    <sheet name="Fig 1" sheetId="2" r:id="rId1"/>
    <sheet name="Fig 2" sheetId="5" r:id="rId2"/>
    <sheet name="Fig 3" sheetId="13" r:id="rId3"/>
    <sheet name="Fig 4" sheetId="11" r:id="rId4"/>
    <sheet name="Fig 5" sheetId="12" r:id="rId5"/>
    <sheet name="Supplementary Fig 1" sheetId="10" r:id="rId6"/>
  </sheets>
  <externalReferences>
    <externalReference r:id="rId7"/>
    <externalReference r:id="rId8"/>
    <externalReference r:id="rId9"/>
  </externalReferences>
  <definedNames>
    <definedName name="_xlnm._FilterDatabase" localSheetId="0" hidden="1">'Fig 1'!$A$2:$D$30</definedName>
    <definedName name="_xlnm._FilterDatabase" localSheetId="1" hidden="1">'Fig 2'!$A$2:$D$21</definedName>
    <definedName name="HTML_CodePage" hidden="1">1252</definedName>
    <definedName name="HTML_Control" hidden="1">{"'Sheet2'!$K$6:$R$44","'Sheet1'!$B$8:$H$55","'Sheet2'!$B$6:$I$44"}</definedName>
    <definedName name="HTML_Description" hidden="1">""</definedName>
    <definedName name="HTML_Email" hidden="1">""</definedName>
    <definedName name="HTML_Header" hidden="1">"Sheet1"</definedName>
    <definedName name="HTML_LastUpdate" hidden="1">"6/20/02"</definedName>
    <definedName name="HTML_LineAfter" hidden="1">FALSE</definedName>
    <definedName name="HTML_LineBefore" hidden="1">FALSE</definedName>
    <definedName name="HTML_Name" hidden="1">"Kathleen Kassel"</definedName>
    <definedName name="HTML_OBDlg2" hidden="1">TRUE</definedName>
    <definedName name="HTML_OBDlg4" hidden="1">TRUE</definedName>
    <definedName name="HTML_OS" hidden="1">0</definedName>
    <definedName name="HTML_PathFile" hidden="1">"H:\Briefing\FoodPriceSpreads\Data\MyHTML2.htm"</definedName>
    <definedName name="HTML_Title" hidden="1">"MarketingBill"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8" i="13" l="1"/>
  <c r="A89" i="13" s="1"/>
  <c r="A90" i="13" s="1"/>
  <c r="A91" i="13" s="1"/>
  <c r="A92" i="13" s="1"/>
  <c r="A93" i="13" s="1"/>
  <c r="A94" i="13" s="1"/>
  <c r="A95" i="13" s="1"/>
  <c r="A96" i="13" s="1"/>
  <c r="K87" i="13"/>
  <c r="K86" i="13"/>
  <c r="K85" i="13"/>
  <c r="K84" i="13"/>
  <c r="K83" i="13"/>
  <c r="K82" i="13"/>
  <c r="K81" i="13"/>
  <c r="K80" i="13"/>
  <c r="K79" i="13"/>
  <c r="K78" i="13"/>
  <c r="K77" i="13"/>
  <c r="K76" i="13"/>
  <c r="K75" i="13"/>
  <c r="K74" i="13"/>
  <c r="K73" i="13"/>
  <c r="L70" i="13" s="1"/>
  <c r="L72" i="13"/>
  <c r="K72" i="13"/>
  <c r="G28" i="13"/>
  <c r="G27" i="13"/>
  <c r="G26" i="13"/>
  <c r="A19" i="13"/>
  <c r="A20" i="13" s="1"/>
  <c r="A21" i="13" s="1"/>
  <c r="A22" i="13" s="1"/>
  <c r="A23" i="13" s="1"/>
  <c r="A24" i="13" s="1"/>
  <c r="A25" i="13" s="1"/>
  <c r="G18" i="13"/>
  <c r="A15" i="13"/>
  <c r="A16" i="13" s="1"/>
  <c r="A17" i="13" s="1"/>
  <c r="G14" i="13"/>
  <c r="A11" i="13"/>
  <c r="A12" i="13" s="1"/>
  <c r="A13" i="13" s="1"/>
  <c r="A10" i="13"/>
  <c r="G8" i="13"/>
  <c r="E24" i="12" l="1"/>
  <c r="F24" i="12" s="1"/>
  <c r="E23" i="12"/>
  <c r="F23" i="12" s="1"/>
  <c r="F22" i="12"/>
  <c r="E22" i="12"/>
  <c r="E21" i="12"/>
  <c r="F21" i="12" s="1"/>
  <c r="E20" i="12"/>
  <c r="F20" i="12" s="1"/>
  <c r="E19" i="12"/>
  <c r="F19" i="12" s="1"/>
  <c r="E18" i="12"/>
  <c r="F18" i="12" s="1"/>
  <c r="E17" i="12"/>
  <c r="F17" i="12" s="1"/>
  <c r="E16" i="12"/>
  <c r="F16" i="12" s="1"/>
  <c r="E15" i="12"/>
  <c r="F15" i="12" s="1"/>
  <c r="F14" i="12"/>
  <c r="E14" i="12"/>
  <c r="E13" i="12"/>
  <c r="F13" i="12" s="1"/>
  <c r="E12" i="12"/>
  <c r="F12" i="12" s="1"/>
  <c r="E11" i="12"/>
  <c r="F11" i="12" s="1"/>
  <c r="E10" i="12"/>
  <c r="F10" i="12" s="1"/>
  <c r="E9" i="12"/>
  <c r="F9" i="12" s="1"/>
  <c r="E8" i="12"/>
  <c r="F8" i="12" s="1"/>
  <c r="E7" i="12"/>
  <c r="F7" i="12" s="1"/>
  <c r="F6" i="12"/>
  <c r="E6" i="12"/>
  <c r="E5" i="12"/>
  <c r="F5" i="12" s="1"/>
  <c r="E4" i="12"/>
  <c r="F4" i="12" s="1"/>
  <c r="E3" i="12"/>
  <c r="F3" i="12" s="1"/>
</calcChain>
</file>

<file path=xl/sharedStrings.xml><?xml version="1.0" encoding="utf-8"?>
<sst xmlns="http://schemas.openxmlformats.org/spreadsheetml/2006/main" count="216" uniqueCount="57">
  <si>
    <t>farm_share</t>
  </si>
  <si>
    <t>indicator</t>
  </si>
  <si>
    <t>Australia</t>
  </si>
  <si>
    <t>food</t>
  </si>
  <si>
    <t>Belgium</t>
  </si>
  <si>
    <t>Brazil</t>
  </si>
  <si>
    <t>Canada</t>
  </si>
  <si>
    <t>Chile</t>
  </si>
  <si>
    <t>China</t>
  </si>
  <si>
    <t>Colombia</t>
  </si>
  <si>
    <t>India</t>
  </si>
  <si>
    <t>Indonesia</t>
  </si>
  <si>
    <t>Korea, Rep.</t>
  </si>
  <si>
    <t>Mexico</t>
  </si>
  <si>
    <t>Poland</t>
  </si>
  <si>
    <t>Slovak Republic</t>
  </si>
  <si>
    <t>United States</t>
  </si>
  <si>
    <t>Year</t>
  </si>
  <si>
    <t>FarmShareGNI</t>
  </si>
  <si>
    <t>Country</t>
  </si>
  <si>
    <t>Indicator</t>
  </si>
  <si>
    <r>
      <t>Raw data for Fig. 2.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Farm shares of Gross National Income (GNI).</t>
    </r>
    <r>
      <rPr>
        <sz val="12"/>
        <color theme="1"/>
        <rFont val="Calibri"/>
        <family val="2"/>
        <scheme val="minor"/>
      </rPr>
      <t xml:space="preserve"> </t>
    </r>
  </si>
  <si>
    <t xml:space="preserve">Raw data for Fig. 1 Farm share of consumer food expenditures at home </t>
  </si>
  <si>
    <t>$Mil</t>
  </si>
  <si>
    <t>Farm Share</t>
  </si>
  <si>
    <t>Farm Value</t>
  </si>
  <si>
    <t>Marketing Bill</t>
  </si>
  <si>
    <t>China (People's Republic of)</t>
  </si>
  <si>
    <t>Raw data for Fig. 4 Farm share of at home food expenditures for selected countries, 2005-2030</t>
  </si>
  <si>
    <t>Raw data for Fig. 5. Food, tobacco, agriculture, and forestry at home expenditures in the United States and China</t>
  </si>
  <si>
    <t>stat_year</t>
  </si>
  <si>
    <t>FAFH</t>
  </si>
  <si>
    <t>FAAFH</t>
  </si>
  <si>
    <t>Raw data for Supplementary Fig. 1: Expenditures on food away from home (fafh) and food and accommodations away from home (faafh) in the United States 1997-2018</t>
  </si>
  <si>
    <t>Table 1--Marketing bill and farm value components of consumer expenditures for domestically produced farm foods</t>
  </si>
  <si>
    <t xml:space="preserve"> </t>
  </si>
  <si>
    <t xml:space="preserve">Consumer expenditures        </t>
  </si>
  <si>
    <t>Total</t>
  </si>
  <si>
    <t>At home1</t>
  </si>
  <si>
    <t>Away from home2</t>
  </si>
  <si>
    <t>Marketing bill</t>
  </si>
  <si>
    <t>Farm value</t>
  </si>
  <si>
    <t>Farm value share of expenditures</t>
  </si>
  <si>
    <t>New farm share series</t>
  </si>
  <si>
    <t>Farm share of GDP (gross farm value added/GDP) - from Table 1.3.5 BEA NIPA https://apps.bea.gov/iTable/iTable.cfm?reqid=19&amp;step=2#reqid=19&amp;step=2&amp;isuri=1&amp;1921=survey</t>
  </si>
  <si>
    <t>Billion dollars</t>
  </si>
  <si>
    <t>Percent</t>
  </si>
  <si>
    <t>--</t>
  </si>
  <si>
    <t>Difference between series</t>
  </si>
  <si>
    <t>years</t>
  </si>
  <si>
    <t>mean difference (old-new)</t>
  </si>
  <si>
    <t>Source: Calculated by ERS based on data from government and private sources.</t>
  </si>
  <si>
    <t>-- = Not available.</t>
  </si>
  <si>
    <t>1 Includes food purchased primarily at retail food stores.</t>
  </si>
  <si>
    <t>2 Includes food purchased at restaurants, fast-food outlets, and other public eating places, and food served in institutions, such as hospitals, schools, and rest homes.</t>
  </si>
  <si>
    <t>3 Preliminary.  Some historical data have been revised.</t>
  </si>
  <si>
    <t>Raw data for Fig. 3. Farm share of US consumer food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</si>
</sst>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9" formatCode="0.0000"/>
    <numFmt numFmtId="170" formatCode="0.000"/>
    <numFmt numFmtId="171" formatCode="0.0"/>
    <numFmt numFmtId="172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1" fontId="4" fillId="0" borderId="0" xfId="0" quotePrefix="1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9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1" applyFont="1"/>
    <xf numFmtId="1" fontId="6" fillId="0" borderId="0" xfId="1" applyNumberFormat="1" applyFont="1"/>
    <xf numFmtId="164" fontId="6" fillId="0" borderId="0" xfId="1" applyNumberFormat="1" applyFont="1"/>
    <xf numFmtId="170" fontId="4" fillId="0" borderId="0" xfId="0" applyNumberFormat="1" applyFont="1"/>
    <xf numFmtId="0" fontId="7" fillId="0" borderId="0" xfId="1" applyFont="1" applyAlignment="1">
      <alignment horizontal="left"/>
    </xf>
    <xf numFmtId="171" fontId="6" fillId="0" borderId="0" xfId="1" applyNumberFormat="1" applyFont="1" applyAlignment="1">
      <alignment horizontal="right"/>
    </xf>
    <xf numFmtId="0" fontId="6" fillId="0" borderId="0" xfId="1" quotePrefix="1" applyFont="1" applyAlignment="1">
      <alignment horizontal="left"/>
    </xf>
    <xf numFmtId="0" fontId="6" fillId="0" borderId="0" xfId="1" applyFont="1" applyAlignment="1">
      <alignment horizontal="left"/>
    </xf>
    <xf numFmtId="171" fontId="6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 wrapText="1"/>
    </xf>
    <xf numFmtId="171" fontId="6" fillId="0" borderId="1" xfId="1" applyNumberFormat="1" applyFont="1" applyBorder="1" applyAlignment="1">
      <alignment horizontal="center" wrapText="1"/>
    </xf>
    <xf numFmtId="171" fontId="6" fillId="0" borderId="1" xfId="1" quotePrefix="1" applyNumberFormat="1" applyFont="1" applyBorder="1" applyAlignment="1">
      <alignment horizontal="center" wrapText="1"/>
    </xf>
    <xf numFmtId="1" fontId="6" fillId="0" borderId="1" xfId="1" applyNumberFormat="1" applyFont="1" applyBorder="1" applyAlignment="1">
      <alignment horizontal="center" wrapText="1"/>
    </xf>
    <xf numFmtId="171" fontId="8" fillId="0" borderId="0" xfId="1" applyNumberFormat="1" applyFont="1" applyAlignment="1">
      <alignment horizontal="center"/>
    </xf>
    <xf numFmtId="171" fontId="8" fillId="0" borderId="0" xfId="1" applyNumberFormat="1" applyFont="1" applyAlignment="1">
      <alignment horizontal="right"/>
    </xf>
    <xf numFmtId="172" fontId="4" fillId="0" borderId="0" xfId="2" applyNumberFormat="1" applyFont="1"/>
    <xf numFmtId="171" fontId="8" fillId="0" borderId="0" xfId="1" applyNumberFormat="1" applyFont="1" applyAlignment="1">
      <alignment horizontal="center"/>
    </xf>
    <xf numFmtId="1" fontId="8" fillId="0" borderId="0" xfId="1" applyNumberFormat="1" applyFont="1" applyAlignment="1">
      <alignment horizontal="right"/>
    </xf>
    <xf numFmtId="1" fontId="6" fillId="0" borderId="0" xfId="1" applyNumberFormat="1" applyFont="1" applyAlignment="1">
      <alignment horizontal="right"/>
    </xf>
    <xf numFmtId="0" fontId="6" fillId="0" borderId="0" xfId="1" quotePrefix="1" applyFont="1"/>
    <xf numFmtId="2" fontId="6" fillId="0" borderId="0" xfId="1" applyNumberFormat="1" applyFont="1"/>
  </cellXfs>
  <cellStyles count="3">
    <cellStyle name="Normal" xfId="0" builtinId="0"/>
    <cellStyle name="Normal 2" xfId="1" xr:uid="{74094FEF-9EA2-419F-B878-43E211E82C26}"/>
    <cellStyle name="Percent 2" xfId="2" xr:uid="{2759D618-C237-4C54-8DB9-12C5F69A9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38</xdr:row>
      <xdr:rowOff>127000</xdr:rowOff>
    </xdr:from>
    <xdr:to>
      <xdr:col>6</xdr:col>
      <xdr:colOff>473074</xdr:colOff>
      <xdr:row>39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FFBC71-DB1A-42F8-B54C-BA84FD52D8E9}"/>
            </a:ext>
          </a:extLst>
        </xdr:cNvPr>
        <xdr:cNvSpPr txBox="1"/>
      </xdr:nvSpPr>
      <xdr:spPr>
        <a:xfrm>
          <a:off x="2990849" y="6819900"/>
          <a:ext cx="113665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ng/Dropbox/BoxOld/FEDSshare/MasterGithub/CornellGitHub/Research/GlobalFoodDollar/conditional/FigureTable/Fig/Fig/Fig3/generate_figure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ng/Dropbox/BoxOld/FEDSshare/MasterGithub/CornellGitHub/Research/GlobalFoodDollar/conditional/FigureTable/Fig/Fig/Fig4/generate_figure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arm%20share%20of%20GDP%20and%20of%20food%20dollar%201929-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(actual+predicted)"/>
      <sheetName val="productivity(actual+predicted)"/>
      <sheetName val="average productivity growth"/>
      <sheetName val="equation"/>
      <sheetName val="farm_share(1)"/>
      <sheetName val="format(1)"/>
      <sheetName val="format_f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B1">
            <v>2005</v>
          </cell>
          <cell r="C1">
            <v>2006</v>
          </cell>
          <cell r="D1">
            <v>2007</v>
          </cell>
          <cell r="E1">
            <v>2008</v>
          </cell>
          <cell r="F1">
            <v>2009</v>
          </cell>
          <cell r="G1">
            <v>2010</v>
          </cell>
          <cell r="H1">
            <v>2011</v>
          </cell>
          <cell r="I1">
            <v>2012</v>
          </cell>
          <cell r="J1">
            <v>2013</v>
          </cell>
          <cell r="K1">
            <v>2014</v>
          </cell>
          <cell r="L1">
            <v>2015</v>
          </cell>
          <cell r="M1">
            <v>2016</v>
          </cell>
          <cell r="N1">
            <v>2017</v>
          </cell>
          <cell r="O1">
            <v>2018</v>
          </cell>
          <cell r="P1">
            <v>2019</v>
          </cell>
          <cell r="Q1">
            <v>2020</v>
          </cell>
          <cell r="R1">
            <v>2021</v>
          </cell>
          <cell r="S1">
            <v>2022</v>
          </cell>
          <cell r="T1">
            <v>2023</v>
          </cell>
          <cell r="U1">
            <v>2024</v>
          </cell>
          <cell r="V1">
            <v>2025</v>
          </cell>
          <cell r="W1">
            <v>2026</v>
          </cell>
          <cell r="X1">
            <v>2027</v>
          </cell>
          <cell r="Y1">
            <v>2028</v>
          </cell>
          <cell r="Z1">
            <v>2029</v>
          </cell>
          <cell r="AA1">
            <v>2030</v>
          </cell>
        </row>
        <row r="2">
          <cell r="A2" t="str">
            <v>Brazil</v>
          </cell>
          <cell r="B2">
            <v>0.30526323398782051</v>
          </cell>
          <cell r="C2">
            <v>0.3037546399996699</v>
          </cell>
          <cell r="D2">
            <v>0.30113508883484519</v>
          </cell>
          <cell r="E2">
            <v>0.29899061891444456</v>
          </cell>
          <cell r="F2">
            <v>0.29957756942514535</v>
          </cell>
          <cell r="G2">
            <v>0.29616647200645441</v>
          </cell>
          <cell r="H2">
            <v>0.29455765099845843</v>
          </cell>
          <cell r="I2">
            <v>0.29401206447824513</v>
          </cell>
          <cell r="J2">
            <v>0.2928873388115677</v>
          </cell>
          <cell r="K2">
            <v>0.29307807919712159</v>
          </cell>
          <cell r="L2">
            <v>0.2954814983010311</v>
          </cell>
          <cell r="M2">
            <v>0.29774018648767209</v>
          </cell>
          <cell r="N2">
            <v>0.29760555018711154</v>
          </cell>
          <cell r="O2">
            <v>0.29742966328881071</v>
          </cell>
        </row>
        <row r="3">
          <cell r="A3" t="str">
            <v>Brazil</v>
          </cell>
          <cell r="O3">
            <v>0.29742966328881071</v>
          </cell>
          <cell r="P3">
            <v>0.29591894878675018</v>
          </cell>
          <cell r="Q3">
            <v>0.29345787633150422</v>
          </cell>
          <cell r="R3">
            <v>0.29123545264315531</v>
          </cell>
          <cell r="S3">
            <v>0.28938385969283975</v>
          </cell>
          <cell r="T3">
            <v>0.28782290831252455</v>
          </cell>
          <cell r="U3">
            <v>0.28645059986528576</v>
          </cell>
          <cell r="V3">
            <v>0.28518734802424583</v>
          </cell>
          <cell r="W3">
            <v>0.28399129178985094</v>
          </cell>
          <cell r="X3">
            <v>0.28284075195778879</v>
          </cell>
          <cell r="Y3">
            <v>0.28172184506767317</v>
          </cell>
          <cell r="Z3">
            <v>0.28062678546884734</v>
          </cell>
          <cell r="AA3">
            <v>0.27955100126353027</v>
          </cell>
        </row>
        <row r="4">
          <cell r="A4" t="str">
            <v>China</v>
          </cell>
          <cell r="B4">
            <v>0.34706543486670943</v>
          </cell>
          <cell r="C4">
            <v>0.3409046665744136</v>
          </cell>
          <cell r="D4">
            <v>0.33400676561594234</v>
          </cell>
          <cell r="E4">
            <v>0.32931269769489763</v>
          </cell>
          <cell r="F4">
            <v>0.3247323525056291</v>
          </cell>
          <cell r="G4">
            <v>0.3195381836324846</v>
          </cell>
          <cell r="H4">
            <v>0.31487517332138981</v>
          </cell>
          <cell r="I4">
            <v>0.31105712777846495</v>
          </cell>
          <cell r="J4">
            <v>0.3072859707728518</v>
          </cell>
          <cell r="K4">
            <v>0.30375658134589589</v>
          </cell>
          <cell r="L4">
            <v>0.30042512541047506</v>
          </cell>
          <cell r="M4">
            <v>0.29719986490759032</v>
          </cell>
          <cell r="N4">
            <v>0.29397480154220068</v>
          </cell>
          <cell r="O4">
            <v>0.29077358524054375</v>
          </cell>
        </row>
        <row r="5">
          <cell r="A5" t="str">
            <v>China</v>
          </cell>
          <cell r="O5">
            <v>0.29077358524054375</v>
          </cell>
          <cell r="P5">
            <v>0.28740648507463973</v>
          </cell>
          <cell r="Q5">
            <v>0.28452602751946088</v>
          </cell>
          <cell r="R5">
            <v>0.28191145270017748</v>
          </cell>
          <cell r="S5">
            <v>0.27946418298289322</v>
          </cell>
          <cell r="T5">
            <v>0.2771519559732083</v>
          </cell>
          <cell r="U5">
            <v>0.27494881499334323</v>
          </cell>
          <cell r="V5">
            <v>0.27284025782560151</v>
          </cell>
          <cell r="W5">
            <v>0.27082580495527153</v>
          </cell>
          <cell r="X5">
            <v>0.26890203437079674</v>
          </cell>
          <cell r="Y5">
            <v>0.26706435711132515</v>
          </cell>
          <cell r="Z5">
            <v>0.26530820209484574</v>
          </cell>
          <cell r="AA5">
            <v>0.26362957155127531</v>
          </cell>
        </row>
        <row r="6">
          <cell r="A6" t="str">
            <v>India</v>
          </cell>
          <cell r="B6">
            <v>0.37481178234926193</v>
          </cell>
          <cell r="C6">
            <v>0.37146504073138426</v>
          </cell>
          <cell r="D6">
            <v>0.36830176593074027</v>
          </cell>
          <cell r="E6">
            <v>0.36745361112303976</v>
          </cell>
          <cell r="F6">
            <v>0.36412674761271252</v>
          </cell>
          <cell r="G6">
            <v>0.36045962768895179</v>
          </cell>
          <cell r="H6">
            <v>0.35840286593984544</v>
          </cell>
          <cell r="I6">
            <v>0.3562019503032019</v>
          </cell>
          <cell r="J6">
            <v>0.35350323767758507</v>
          </cell>
          <cell r="K6">
            <v>0.35026551234271575</v>
          </cell>
          <cell r="L6">
            <v>0.34671261041620127</v>
          </cell>
          <cell r="M6">
            <v>0.34306372179421568</v>
          </cell>
          <cell r="N6">
            <v>0.33990383842339944</v>
          </cell>
          <cell r="O6">
            <v>0.33682404544943151</v>
          </cell>
        </row>
        <row r="7">
          <cell r="A7" t="str">
            <v>India</v>
          </cell>
          <cell r="O7">
            <v>0.33682404544943151</v>
          </cell>
          <cell r="P7">
            <v>0.3328780112813714</v>
          </cell>
          <cell r="Q7">
            <v>0.32886704828458391</v>
          </cell>
          <cell r="R7">
            <v>0.32506519515354687</v>
          </cell>
          <cell r="S7">
            <v>0.32145647239178549</v>
          </cell>
          <cell r="T7">
            <v>0.31801661801127001</v>
          </cell>
          <cell r="U7">
            <v>0.31471304562976504</v>
          </cell>
          <cell r="V7">
            <v>0.31152002873220053</v>
          </cell>
          <cell r="W7">
            <v>0.3084261072632335</v>
          </cell>
          <cell r="X7">
            <v>0.30541919592549338</v>
          </cell>
          <cell r="Y7">
            <v>0.30249248981583099</v>
          </cell>
          <cell r="Z7">
            <v>0.29964095657069023</v>
          </cell>
          <cell r="AA7">
            <v>0.29686085576428423</v>
          </cell>
        </row>
        <row r="10">
          <cell r="A10" t="str">
            <v>Korea, Rep.</v>
          </cell>
          <cell r="B10">
            <v>0.26610061174918442</v>
          </cell>
          <cell r="C10">
            <v>0.26365817360893029</v>
          </cell>
          <cell r="D10">
            <v>0.26106339211008023</v>
          </cell>
          <cell r="E10">
            <v>0.25996733076624035</v>
          </cell>
          <cell r="F10">
            <v>0.25986484674834787</v>
          </cell>
          <cell r="G10">
            <v>0.25673388242606143</v>
          </cell>
          <cell r="H10">
            <v>0.25519821352162841</v>
          </cell>
          <cell r="I10">
            <v>0.25426359689139422</v>
          </cell>
          <cell r="J10">
            <v>0.2529671117664346</v>
          </cell>
          <cell r="K10">
            <v>0.25153402283934945</v>
          </cell>
          <cell r="L10">
            <v>0.25034267312877623</v>
          </cell>
          <cell r="M10">
            <v>0.24902166089965017</v>
          </cell>
          <cell r="N10">
            <v>0.24762643227898018</v>
          </cell>
          <cell r="O10">
            <v>0.24638358355700973</v>
          </cell>
        </row>
        <row r="11">
          <cell r="O11">
            <v>0.24638358355700973</v>
          </cell>
          <cell r="P11">
            <v>0.24476461916663461</v>
          </cell>
          <cell r="Q11">
            <v>0.24289218963873827</v>
          </cell>
          <cell r="R11">
            <v>0.2410947683558492</v>
          </cell>
          <cell r="S11">
            <v>0.23943957388516068</v>
          </cell>
          <cell r="T11">
            <v>0.23790929163126451</v>
          </cell>
          <cell r="U11">
            <v>0.23646802181620152</v>
          </cell>
          <cell r="V11">
            <v>0.23508617446152913</v>
          </cell>
          <cell r="W11">
            <v>0.23375456563673047</v>
          </cell>
          <cell r="X11">
            <v>0.23247378976647903</v>
          </cell>
          <cell r="Y11">
            <v>0.23124156930143092</v>
          </cell>
          <cell r="Z11">
            <v>0.23005676007733766</v>
          </cell>
          <cell r="AA11">
            <v>0.22891816857490799</v>
          </cell>
        </row>
        <row r="12">
          <cell r="A12" t="str">
            <v>Poland</v>
          </cell>
          <cell r="B12">
            <v>0.28741981525260363</v>
          </cell>
          <cell r="C12">
            <v>0.28414772073565131</v>
          </cell>
          <cell r="D12">
            <v>0.28044711470853478</v>
          </cell>
          <cell r="E12">
            <v>0.27820800897554621</v>
          </cell>
          <cell r="F12">
            <v>0.2767438827812051</v>
          </cell>
          <cell r="G12">
            <v>0.27468064655945879</v>
          </cell>
          <cell r="H12">
            <v>0.27206186914773955</v>
          </cell>
          <cell r="I12">
            <v>0.27120094833573283</v>
          </cell>
          <cell r="J12">
            <v>0.2704231976492012</v>
          </cell>
          <cell r="K12">
            <v>0.26862132471554523</v>
          </cell>
          <cell r="L12">
            <v>0.26655605359395929</v>
          </cell>
          <cell r="M12">
            <v>0.26489962258593769</v>
          </cell>
          <cell r="N12">
            <v>0.26236804011259063</v>
          </cell>
          <cell r="O12">
            <v>0.25966253210054135</v>
          </cell>
        </row>
        <row r="13">
          <cell r="O13">
            <v>0.25966253210054135</v>
          </cell>
          <cell r="P13">
            <v>0.25766417012280207</v>
          </cell>
          <cell r="Q13">
            <v>0.25639486375724241</v>
          </cell>
          <cell r="R13">
            <v>0.2552642074009922</v>
          </cell>
          <cell r="S13">
            <v>0.25415110384709538</v>
          </cell>
          <cell r="T13">
            <v>0.2530426102791411</v>
          </cell>
          <cell r="U13">
            <v>0.25193993258544412</v>
          </cell>
          <cell r="V13">
            <v>0.25084675982350613</v>
          </cell>
          <cell r="W13">
            <v>0.24977403171554147</v>
          </cell>
          <cell r="X13">
            <v>0.24873262864744783</v>
          </cell>
          <cell r="Y13">
            <v>0.24772607936291047</v>
          </cell>
          <cell r="Z13">
            <v>0.24675647797515898</v>
          </cell>
          <cell r="AA13">
            <v>0.24582518015421162</v>
          </cell>
        </row>
        <row r="16">
          <cell r="A16" t="str">
            <v>United States</v>
          </cell>
          <cell r="B16">
            <v>0.23031627294593693</v>
          </cell>
          <cell r="C16">
            <v>0.22931745705250695</v>
          </cell>
          <cell r="D16">
            <v>0.22882911763126135</v>
          </cell>
          <cell r="E16">
            <v>0.22941489254118064</v>
          </cell>
          <cell r="F16">
            <v>0.23127708403950897</v>
          </cell>
          <cell r="G16">
            <v>0.23035800268688811</v>
          </cell>
          <cell r="H16">
            <v>0.22991926507400895</v>
          </cell>
          <cell r="I16">
            <v>0.22911334460667987</v>
          </cell>
          <cell r="J16">
            <v>0.22850471400474137</v>
          </cell>
          <cell r="K16">
            <v>0.22759442509727612</v>
          </cell>
          <cell r="L16">
            <v>0.22645916807276256</v>
          </cell>
          <cell r="M16">
            <v>0.22601225410635295</v>
          </cell>
          <cell r="N16">
            <v>0.2251751036610834</v>
          </cell>
          <cell r="O16">
            <v>0.22398957576979051</v>
          </cell>
        </row>
        <row r="17">
          <cell r="O17">
            <v>0.22398957576979051</v>
          </cell>
          <cell r="P17">
            <v>0.22251235453985274</v>
          </cell>
          <cell r="Q17">
            <v>0.22165095062620277</v>
          </cell>
          <cell r="R17">
            <v>0.22089527845354506</v>
          </cell>
          <cell r="S17">
            <v>0.22011334075219924</v>
          </cell>
          <cell r="T17">
            <v>0.21928161158986226</v>
          </cell>
          <cell r="U17">
            <v>0.2184049161392162</v>
          </cell>
          <cell r="V17">
            <v>0.21749732124599752</v>
          </cell>
          <cell r="W17">
            <v>0.2165690336837961</v>
          </cell>
          <cell r="X17">
            <v>0.21562723603603406</v>
          </cell>
          <cell r="Y17">
            <v>0.21467716244628388</v>
          </cell>
          <cell r="Z17">
            <v>0.21372276324686978</v>
          </cell>
          <cell r="AA17">
            <v>0.21276647698409201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od tobacco agri, etc"/>
      <sheetName val="format_FTA"/>
      <sheetName val="food away"/>
      <sheetName val="food at home"/>
    </sheetNames>
    <sheetDataSet>
      <sheetData sheetId="0">
        <row r="2">
          <cell r="B2">
            <v>2005</v>
          </cell>
          <cell r="D2">
            <v>0.31006543486670946</v>
          </cell>
          <cell r="E2">
            <v>85118.729088000255</v>
          </cell>
          <cell r="F2">
            <v>189399.87091199972</v>
          </cell>
        </row>
        <row r="3">
          <cell r="B3">
            <v>2006</v>
          </cell>
          <cell r="D3">
            <v>0.30390466657441362</v>
          </cell>
          <cell r="E3">
            <v>99519.600382189907</v>
          </cell>
          <cell r="F3">
            <v>227950.19961781008</v>
          </cell>
        </row>
        <row r="4">
          <cell r="B4">
            <v>2007</v>
          </cell>
          <cell r="D4">
            <v>0.29700676561594236</v>
          </cell>
          <cell r="E4">
            <v>120514.23743391536</v>
          </cell>
          <cell r="F4">
            <v>285248.3625660846</v>
          </cell>
        </row>
        <row r="5">
          <cell r="B5">
            <v>2008</v>
          </cell>
          <cell r="D5">
            <v>0.29231269769489765</v>
          </cell>
          <cell r="E5">
            <v>152381.17697613142</v>
          </cell>
          <cell r="F5">
            <v>368913.92302386859</v>
          </cell>
        </row>
        <row r="6">
          <cell r="B6">
            <v>2009</v>
          </cell>
          <cell r="D6">
            <v>0.28773235250562912</v>
          </cell>
          <cell r="E6">
            <v>164671.55597102683</v>
          </cell>
          <cell r="F6">
            <v>407636.54402897315</v>
          </cell>
        </row>
        <row r="7">
          <cell r="B7">
            <v>2010</v>
          </cell>
          <cell r="D7">
            <v>0.28253818363248462</v>
          </cell>
          <cell r="E7">
            <v>186625.08770385687</v>
          </cell>
          <cell r="F7">
            <v>473905.41229614313</v>
          </cell>
        </row>
        <row r="8">
          <cell r="B8">
            <v>2011</v>
          </cell>
          <cell r="D8">
            <v>0.27787517332138983</v>
          </cell>
          <cell r="E8">
            <v>229032.69286896382</v>
          </cell>
          <cell r="F8">
            <v>595196.00713103614</v>
          </cell>
        </row>
        <row r="9">
          <cell r="B9">
            <v>2012</v>
          </cell>
          <cell r="D9">
            <v>0.27405712777846497</v>
          </cell>
          <cell r="E9">
            <v>246472.97640472191</v>
          </cell>
          <cell r="F9">
            <v>652875.92359527806</v>
          </cell>
        </row>
        <row r="10">
          <cell r="B10">
            <v>2013</v>
          </cell>
          <cell r="D10">
            <v>0.27028597077285182</v>
          </cell>
          <cell r="E10">
            <v>282813.29306062026</v>
          </cell>
          <cell r="F10">
            <v>763535.10693937982</v>
          </cell>
        </row>
        <row r="11">
          <cell r="B11">
            <v>2014</v>
          </cell>
          <cell r="D11">
            <v>0.26675658134589592</v>
          </cell>
          <cell r="E11">
            <v>309178.85380167561</v>
          </cell>
          <cell r="F11">
            <v>849851.0461983243</v>
          </cell>
        </row>
        <row r="12">
          <cell r="B12">
            <v>2015</v>
          </cell>
          <cell r="D12">
            <v>0.26342512541047508</v>
          </cell>
          <cell r="E12">
            <v>320156.28139133734</v>
          </cell>
          <cell r="F12">
            <v>895203.41860866267</v>
          </cell>
        </row>
        <row r="13">
          <cell r="B13">
            <v>2005</v>
          </cell>
          <cell r="D13">
            <v>0.19331627294593692</v>
          </cell>
          <cell r="E13">
            <v>102397.15533116907</v>
          </cell>
          <cell r="F13">
            <v>427290.04466883087</v>
          </cell>
        </row>
        <row r="14">
          <cell r="B14">
            <v>2006</v>
          </cell>
          <cell r="D14">
            <v>0.19231745705250694</v>
          </cell>
          <cell r="E14">
            <v>105600.43868977207</v>
          </cell>
          <cell r="F14">
            <v>443493.96131022798</v>
          </cell>
        </row>
        <row r="15">
          <cell r="B15">
            <v>2007</v>
          </cell>
          <cell r="D15">
            <v>0.19182911763126134</v>
          </cell>
          <cell r="E15">
            <v>110696.02820635457</v>
          </cell>
          <cell r="F15">
            <v>466359.37179364543</v>
          </cell>
        </row>
        <row r="16">
          <cell r="B16">
            <v>2008</v>
          </cell>
          <cell r="D16">
            <v>0.19241489254118063</v>
          </cell>
          <cell r="E16">
            <v>116622.85878410212</v>
          </cell>
          <cell r="F16">
            <v>489478.14121589786</v>
          </cell>
        </row>
        <row r="17">
          <cell r="B17">
            <v>2009</v>
          </cell>
          <cell r="D17">
            <v>0.19427708403950897</v>
          </cell>
          <cell r="E17">
            <v>118646.06431918194</v>
          </cell>
          <cell r="F17">
            <v>492059.33568081807</v>
          </cell>
        </row>
        <row r="18">
          <cell r="B18">
            <v>2010</v>
          </cell>
          <cell r="D18">
            <v>0.1933580026868881</v>
          </cell>
          <cell r="E18">
            <v>121252.88924072092</v>
          </cell>
          <cell r="F18">
            <v>505837.21075927909</v>
          </cell>
        </row>
        <row r="19">
          <cell r="B19">
            <v>2011</v>
          </cell>
          <cell r="D19">
            <v>0.19291926507400894</v>
          </cell>
          <cell r="E19">
            <v>128583.73829621515</v>
          </cell>
          <cell r="F19">
            <v>537932.06170378486</v>
          </cell>
        </row>
        <row r="20">
          <cell r="B20">
            <v>2012</v>
          </cell>
          <cell r="D20">
            <v>0.19211334460667986</v>
          </cell>
          <cell r="E20">
            <v>130944.47489524745</v>
          </cell>
          <cell r="F20">
            <v>550655.62510475249</v>
          </cell>
        </row>
        <row r="21">
          <cell r="B21">
            <v>2013</v>
          </cell>
          <cell r="D21">
            <v>0.19150471400474137</v>
          </cell>
          <cell r="E21">
            <v>132124.17706679218</v>
          </cell>
          <cell r="F21">
            <v>557802.32293320785</v>
          </cell>
        </row>
        <row r="22">
          <cell r="B22">
            <v>2014</v>
          </cell>
          <cell r="D22">
            <v>0.19059442509727612</v>
          </cell>
          <cell r="E22">
            <v>135377.50479676935</v>
          </cell>
          <cell r="F22">
            <v>574913.49520323065</v>
          </cell>
        </row>
        <row r="23">
          <cell r="B23">
            <v>2015</v>
          </cell>
          <cell r="D23">
            <v>0.18945916807276256</v>
          </cell>
          <cell r="E23">
            <v>134730.62867725425</v>
          </cell>
          <cell r="F23">
            <v>576402.17132274574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A8">
            <v>1929</v>
          </cell>
          <cell r="G8">
            <v>41.666666666666671</v>
          </cell>
          <cell r="I8">
            <v>8.5086042065009568E-2</v>
          </cell>
        </row>
        <row r="9">
          <cell r="A9">
            <v>1930</v>
          </cell>
          <cell r="I9">
            <v>7.5921908893709325E-2</v>
          </cell>
        </row>
        <row r="10">
          <cell r="A10">
            <v>1931</v>
          </cell>
          <cell r="I10">
            <v>7.364341085271317E-2</v>
          </cell>
        </row>
        <row r="11">
          <cell r="A11">
            <v>1932</v>
          </cell>
          <cell r="I11">
            <v>6.5546218487394961E-2</v>
          </cell>
        </row>
        <row r="12">
          <cell r="A12">
            <v>1933</v>
          </cell>
          <cell r="I12">
            <v>7.1678321678321666E-2</v>
          </cell>
        </row>
        <row r="13">
          <cell r="A13">
            <v>1934</v>
          </cell>
          <cell r="I13">
            <v>6.2874251497005998E-2</v>
          </cell>
        </row>
        <row r="14">
          <cell r="A14">
            <v>1935</v>
          </cell>
          <cell r="G14">
            <v>37.681159420289859</v>
          </cell>
          <cell r="I14">
            <v>8.6253369272237201E-2</v>
          </cell>
        </row>
        <row r="15">
          <cell r="A15">
            <v>1936</v>
          </cell>
          <cell r="I15">
            <v>6.957547169811322E-2</v>
          </cell>
        </row>
        <row r="16">
          <cell r="A16">
            <v>1937</v>
          </cell>
          <cell r="I16">
            <v>8.2795698924731181E-2</v>
          </cell>
        </row>
        <row r="17">
          <cell r="A17">
            <v>1938</v>
          </cell>
          <cell r="I17">
            <v>6.8649885583524028E-2</v>
          </cell>
        </row>
        <row r="18">
          <cell r="A18">
            <v>1939</v>
          </cell>
          <cell r="G18">
            <v>35.294117647058826</v>
          </cell>
          <cell r="I18">
            <v>6.1027837259100638E-2</v>
          </cell>
        </row>
        <row r="19">
          <cell r="A19">
            <v>1940</v>
          </cell>
          <cell r="I19">
            <v>5.7337220602526724E-2</v>
          </cell>
        </row>
        <row r="20">
          <cell r="A20">
            <v>1941</v>
          </cell>
          <cell r="I20">
            <v>6.4191802010827539E-2</v>
          </cell>
        </row>
        <row r="21">
          <cell r="A21">
            <v>1942</v>
          </cell>
          <cell r="I21">
            <v>7.4698795180722893E-2</v>
          </cell>
        </row>
        <row r="22">
          <cell r="A22">
            <v>1943</v>
          </cell>
          <cell r="I22">
            <v>7.1885770556376169E-2</v>
          </cell>
        </row>
        <row r="23">
          <cell r="A23">
            <v>1944</v>
          </cell>
          <cell r="I23">
            <v>6.5062388591800357E-2</v>
          </cell>
        </row>
        <row r="24">
          <cell r="A24">
            <v>1945</v>
          </cell>
          <cell r="I24">
            <v>6.6228070175438594E-2</v>
          </cell>
        </row>
        <row r="25">
          <cell r="A25">
            <v>1946</v>
          </cell>
          <cell r="I25">
            <v>7.8241758241758247E-2</v>
          </cell>
        </row>
        <row r="26">
          <cell r="A26">
            <v>1947</v>
          </cell>
          <cell r="G26">
            <v>46.062052505966591</v>
          </cell>
          <cell r="I26">
            <v>7.6522435897435903E-2</v>
          </cell>
        </row>
        <row r="27">
          <cell r="A27">
            <v>1948</v>
          </cell>
          <cell r="G27">
            <v>44.419642857142854</v>
          </cell>
          <cell r="I27">
            <v>8.0510018214936252E-2</v>
          </cell>
        </row>
        <row r="28">
          <cell r="A28">
            <v>1949</v>
          </cell>
          <cell r="G28">
            <v>40.092165898617509</v>
          </cell>
          <cell r="I28">
            <v>6.4587155963302764E-2</v>
          </cell>
        </row>
        <row r="29">
          <cell r="A29">
            <v>1950</v>
          </cell>
          <cell r="G29">
            <v>41</v>
          </cell>
          <cell r="I29">
            <v>6.2374916611074048E-2</v>
          </cell>
        </row>
        <row r="30">
          <cell r="A30">
            <v>1951</v>
          </cell>
          <cell r="G30">
            <v>42</v>
          </cell>
          <cell r="I30">
            <v>6.2554050158547134E-2</v>
          </cell>
        </row>
        <row r="31">
          <cell r="A31">
            <v>1952</v>
          </cell>
          <cell r="G31">
            <v>40</v>
          </cell>
          <cell r="I31">
            <v>5.6629458208548873E-2</v>
          </cell>
        </row>
        <row r="32">
          <cell r="A32">
            <v>1953</v>
          </cell>
          <cell r="G32">
            <v>38</v>
          </cell>
          <cell r="I32">
            <v>4.8047276464542654E-2</v>
          </cell>
        </row>
        <row r="33">
          <cell r="A33">
            <v>1954</v>
          </cell>
          <cell r="G33">
            <v>37</v>
          </cell>
          <cell r="I33">
            <v>4.6606914212548013E-2</v>
          </cell>
        </row>
        <row r="34">
          <cell r="A34">
            <v>1955</v>
          </cell>
          <cell r="G34">
            <v>35</v>
          </cell>
          <cell r="I34">
            <v>4.0658049353701528E-2</v>
          </cell>
        </row>
        <row r="35">
          <cell r="A35">
            <v>1956</v>
          </cell>
          <cell r="G35">
            <v>35</v>
          </cell>
          <cell r="I35">
            <v>3.8050734312416561E-2</v>
          </cell>
        </row>
        <row r="36">
          <cell r="A36">
            <v>1957</v>
          </cell>
          <cell r="G36">
            <v>35</v>
          </cell>
          <cell r="I36">
            <v>3.5654008438818566E-2</v>
          </cell>
        </row>
        <row r="37">
          <cell r="A37">
            <v>1958</v>
          </cell>
          <cell r="G37">
            <v>35</v>
          </cell>
          <cell r="I37">
            <v>3.9692435577722368E-2</v>
          </cell>
        </row>
        <row r="38">
          <cell r="A38">
            <v>1959</v>
          </cell>
          <cell r="G38">
            <v>33</v>
          </cell>
          <cell r="I38">
            <v>3.3160820394862948E-2</v>
          </cell>
        </row>
        <row r="39">
          <cell r="A39">
            <v>1960</v>
          </cell>
          <cell r="G39">
            <v>33</v>
          </cell>
          <cell r="I39">
            <v>3.3554572271386432E-2</v>
          </cell>
        </row>
        <row r="40">
          <cell r="A40">
            <v>1961</v>
          </cell>
          <cell r="G40">
            <v>33</v>
          </cell>
          <cell r="I40">
            <v>3.2550693703308431E-2</v>
          </cell>
        </row>
        <row r="41">
          <cell r="A41">
            <v>1962</v>
          </cell>
          <cell r="G41">
            <v>33</v>
          </cell>
          <cell r="I41">
            <v>3.0468620632555059E-2</v>
          </cell>
        </row>
        <row r="42">
          <cell r="A42">
            <v>1963</v>
          </cell>
          <cell r="G42">
            <v>33</v>
          </cell>
          <cell r="I42">
            <v>2.9019607843137254E-2</v>
          </cell>
        </row>
        <row r="43">
          <cell r="A43">
            <v>1964</v>
          </cell>
          <cell r="G43">
            <v>32</v>
          </cell>
          <cell r="I43">
            <v>2.5273922571219871E-2</v>
          </cell>
        </row>
        <row r="44">
          <cell r="A44">
            <v>1965</v>
          </cell>
          <cell r="G44">
            <v>33</v>
          </cell>
          <cell r="I44">
            <v>2.6808567964434864E-2</v>
          </cell>
        </row>
        <row r="45">
          <cell r="A45">
            <v>1966</v>
          </cell>
          <cell r="G45">
            <v>34</v>
          </cell>
          <cell r="I45">
            <v>2.5571674452913699E-2</v>
          </cell>
        </row>
        <row r="46">
          <cell r="A46">
            <v>1967</v>
          </cell>
          <cell r="G46">
            <v>32</v>
          </cell>
          <cell r="I46">
            <v>2.3372093023255814E-2</v>
          </cell>
        </row>
        <row r="47">
          <cell r="A47">
            <v>1968</v>
          </cell>
          <cell r="G47">
            <v>32</v>
          </cell>
          <cell r="I47">
            <v>2.179228234293611E-2</v>
          </cell>
        </row>
        <row r="48">
          <cell r="A48">
            <v>1969</v>
          </cell>
          <cell r="G48">
            <v>33</v>
          </cell>
          <cell r="I48">
            <v>2.2405660377358489E-2</v>
          </cell>
        </row>
        <row r="49">
          <cell r="A49">
            <v>1970</v>
          </cell>
          <cell r="G49">
            <v>32</v>
          </cell>
          <cell r="I49">
            <v>2.2081431100344731E-2</v>
          </cell>
        </row>
        <row r="50">
          <cell r="A50">
            <v>1971</v>
          </cell>
          <cell r="G50">
            <v>32</v>
          </cell>
          <cell r="I50">
            <v>2.18044467336252E-2</v>
          </cell>
        </row>
        <row r="51">
          <cell r="A51">
            <v>1972</v>
          </cell>
          <cell r="G51">
            <v>33</v>
          </cell>
          <cell r="I51">
            <v>2.3219451176608553E-2</v>
          </cell>
        </row>
        <row r="52">
          <cell r="A52">
            <v>1973</v>
          </cell>
          <cell r="G52">
            <v>37</v>
          </cell>
          <cell r="I52">
            <v>3.2832889013610207E-2</v>
          </cell>
        </row>
        <row r="53">
          <cell r="A53">
            <v>1974</v>
          </cell>
          <cell r="G53">
            <v>36</v>
          </cell>
          <cell r="I53">
            <v>2.8604711364224697E-2</v>
          </cell>
        </row>
        <row r="54">
          <cell r="A54">
            <v>1975</v>
          </cell>
          <cell r="G54">
            <v>33</v>
          </cell>
          <cell r="I54">
            <v>2.7063920707460384E-2</v>
          </cell>
        </row>
        <row r="55">
          <cell r="A55">
            <v>1976</v>
          </cell>
          <cell r="G55">
            <v>32</v>
          </cell>
          <cell r="I55">
            <v>2.2952919824917262E-2</v>
          </cell>
        </row>
        <row r="56">
          <cell r="A56">
            <v>1977</v>
          </cell>
          <cell r="G56">
            <v>30</v>
          </cell>
          <cell r="I56">
            <v>2.0895378998943219E-2</v>
          </cell>
        </row>
        <row r="57">
          <cell r="A57">
            <v>1978</v>
          </cell>
          <cell r="G57">
            <v>32</v>
          </cell>
          <cell r="I57">
            <v>2.1559789079775474E-2</v>
          </cell>
        </row>
        <row r="58">
          <cell r="A58">
            <v>1979</v>
          </cell>
          <cell r="G58">
            <v>32</v>
          </cell>
          <cell r="I58">
            <v>2.2875195067179232E-2</v>
          </cell>
        </row>
        <row r="59">
          <cell r="A59">
            <v>1980</v>
          </cell>
          <cell r="G59">
            <v>31</v>
          </cell>
          <cell r="I59">
            <v>1.7989010604416756E-2</v>
          </cell>
        </row>
        <row r="60">
          <cell r="A60">
            <v>1981</v>
          </cell>
          <cell r="G60">
            <v>28</v>
          </cell>
          <cell r="I60">
            <v>2.0268163392578736E-2</v>
          </cell>
        </row>
        <row r="61">
          <cell r="A61">
            <v>1982</v>
          </cell>
          <cell r="G61">
            <v>27</v>
          </cell>
          <cell r="I61">
            <v>1.8063281296728271E-2</v>
          </cell>
        </row>
        <row r="62">
          <cell r="A62">
            <v>1983</v>
          </cell>
          <cell r="G62">
            <v>27</v>
          </cell>
          <cell r="I62">
            <v>1.2355531095211888E-2</v>
          </cell>
        </row>
        <row r="63">
          <cell r="A63">
            <v>1984</v>
          </cell>
          <cell r="G63">
            <v>27</v>
          </cell>
          <cell r="I63">
            <v>1.5900534971270062E-2</v>
          </cell>
        </row>
        <row r="64">
          <cell r="A64">
            <v>1985</v>
          </cell>
          <cell r="G64">
            <v>25</v>
          </cell>
          <cell r="I64">
            <v>1.4680802028117078E-2</v>
          </cell>
        </row>
        <row r="65">
          <cell r="A65">
            <v>1986</v>
          </cell>
          <cell r="G65">
            <v>25</v>
          </cell>
          <cell r="I65">
            <v>1.3079744955891343E-2</v>
          </cell>
        </row>
        <row r="66">
          <cell r="A66">
            <v>1987</v>
          </cell>
          <cell r="G66">
            <v>24</v>
          </cell>
          <cell r="I66">
            <v>1.2769813807876092E-2</v>
          </cell>
        </row>
        <row r="67">
          <cell r="A67">
            <v>1988</v>
          </cell>
          <cell r="G67">
            <v>24</v>
          </cell>
          <cell r="I67">
            <v>1.1725613016576274E-2</v>
          </cell>
        </row>
        <row r="68">
          <cell r="A68">
            <v>1989</v>
          </cell>
          <cell r="G68">
            <v>25</v>
          </cell>
          <cell r="I68">
            <v>1.3099120816789564E-2</v>
          </cell>
        </row>
        <row r="69">
          <cell r="A69">
            <v>1990</v>
          </cell>
          <cell r="G69">
            <v>24</v>
          </cell>
          <cell r="I69">
            <v>1.3046905133236067E-2</v>
          </cell>
        </row>
        <row r="70">
          <cell r="A70">
            <v>1991</v>
          </cell>
          <cell r="G70">
            <v>22</v>
          </cell>
          <cell r="I70">
            <v>1.1432097562559881E-2</v>
          </cell>
        </row>
        <row r="71">
          <cell r="A71">
            <v>1992</v>
          </cell>
          <cell r="G71">
            <v>22</v>
          </cell>
          <cell r="I71">
            <v>1.2254037390917596E-2</v>
          </cell>
        </row>
        <row r="72">
          <cell r="A72">
            <v>1993</v>
          </cell>
          <cell r="G72">
            <v>22</v>
          </cell>
          <cell r="H72">
            <v>17.5</v>
          </cell>
          <cell r="I72">
            <v>1.039570757880617E-2</v>
          </cell>
        </row>
        <row r="73">
          <cell r="A73">
            <v>1994</v>
          </cell>
          <cell r="G73">
            <v>21</v>
          </cell>
          <cell r="H73">
            <v>17.399999999999999</v>
          </cell>
          <cell r="I73">
            <v>1.1472170380941926E-2</v>
          </cell>
        </row>
        <row r="74">
          <cell r="A74">
            <v>1995</v>
          </cell>
          <cell r="G74">
            <v>21</v>
          </cell>
          <cell r="H74">
            <v>17.7</v>
          </cell>
          <cell r="I74">
            <v>8.953231147819941E-3</v>
          </cell>
        </row>
        <row r="75">
          <cell r="A75">
            <v>1996</v>
          </cell>
          <cell r="G75">
            <v>22</v>
          </cell>
          <cell r="H75">
            <v>17.899999999999999</v>
          </cell>
          <cell r="I75">
            <v>1.1470191128562757E-2</v>
          </cell>
        </row>
        <row r="76">
          <cell r="A76">
            <v>1997</v>
          </cell>
          <cell r="G76">
            <v>21</v>
          </cell>
          <cell r="H76">
            <v>18.100000000000001</v>
          </cell>
          <cell r="I76">
            <v>1.0270938257787725E-2</v>
          </cell>
        </row>
        <row r="77">
          <cell r="A77">
            <v>1998</v>
          </cell>
          <cell r="G77">
            <v>20</v>
          </cell>
          <cell r="H77">
            <v>17.3</v>
          </cell>
          <cell r="I77">
            <v>8.7169528181136081E-3</v>
          </cell>
        </row>
        <row r="78">
          <cell r="A78">
            <v>1999</v>
          </cell>
          <cell r="G78">
            <v>20</v>
          </cell>
          <cell r="H78">
            <v>16.100000000000001</v>
          </cell>
          <cell r="I78">
            <v>7.3618740070815203E-3</v>
          </cell>
        </row>
        <row r="79">
          <cell r="A79">
            <v>2000</v>
          </cell>
          <cell r="G79">
            <v>19</v>
          </cell>
          <cell r="H79">
            <v>15.8</v>
          </cell>
          <cell r="I79">
            <v>7.4129707480272726E-3</v>
          </cell>
        </row>
        <row r="80">
          <cell r="A80">
            <v>2001</v>
          </cell>
          <cell r="G80">
            <v>19</v>
          </cell>
          <cell r="H80">
            <v>15.8</v>
          </cell>
          <cell r="I80">
            <v>7.3805968738777901E-3</v>
          </cell>
        </row>
        <row r="81">
          <cell r="A81">
            <v>2002</v>
          </cell>
          <cell r="G81">
            <v>19</v>
          </cell>
          <cell r="H81">
            <v>15.1</v>
          </cell>
          <cell r="I81">
            <v>6.7663947917047662E-3</v>
          </cell>
        </row>
        <row r="82">
          <cell r="A82">
            <v>2003</v>
          </cell>
          <cell r="G82">
            <v>19</v>
          </cell>
          <cell r="H82">
            <v>16</v>
          </cell>
          <cell r="I82">
            <v>7.9506379710600258E-3</v>
          </cell>
        </row>
        <row r="83">
          <cell r="A83">
            <v>2004</v>
          </cell>
          <cell r="G83">
            <v>20</v>
          </cell>
          <cell r="H83">
            <v>16.600000000000001</v>
          </cell>
          <cell r="I83">
            <v>9.7759073826932056E-3</v>
          </cell>
        </row>
        <row r="84">
          <cell r="A84">
            <v>2005</v>
          </cell>
          <cell r="G84">
            <v>19</v>
          </cell>
          <cell r="H84">
            <v>15.8</v>
          </cell>
          <cell r="I84">
            <v>8.0158937146188429E-3</v>
          </cell>
        </row>
        <row r="85">
          <cell r="A85">
            <v>2006</v>
          </cell>
          <cell r="G85">
            <v>19</v>
          </cell>
          <cell r="H85">
            <v>15.3</v>
          </cell>
          <cell r="I85">
            <v>6.9708858743648024E-3</v>
          </cell>
        </row>
        <row r="86">
          <cell r="A86">
            <v>2007</v>
          </cell>
          <cell r="G86">
            <v>21</v>
          </cell>
          <cell r="H86">
            <v>16.5</v>
          </cell>
          <cell r="I86">
            <v>8.0058677405739041E-3</v>
          </cell>
        </row>
        <row r="87">
          <cell r="A87">
            <v>2008</v>
          </cell>
          <cell r="G87">
            <v>20</v>
          </cell>
          <cell r="H87">
            <v>17.600000000000001</v>
          </cell>
          <cell r="I87">
            <v>8.1221793268446522E-3</v>
          </cell>
        </row>
        <row r="88">
          <cell r="A88">
            <v>2009</v>
          </cell>
          <cell r="H88">
            <v>16.2</v>
          </cell>
          <cell r="I88">
            <v>7.1354912830734517E-3</v>
          </cell>
        </row>
        <row r="89">
          <cell r="A89">
            <v>2010</v>
          </cell>
          <cell r="H89">
            <v>16.399999999999999</v>
          </cell>
          <cell r="I89">
            <v>7.8441312424543594E-3</v>
          </cell>
        </row>
        <row r="90">
          <cell r="A90">
            <v>2011</v>
          </cell>
          <cell r="H90">
            <v>17.600000000000001</v>
          </cell>
          <cell r="I90">
            <v>9.7924414190675938E-3</v>
          </cell>
        </row>
        <row r="91">
          <cell r="A91">
            <v>2012</v>
          </cell>
          <cell r="H91">
            <v>17.399999999999999</v>
          </cell>
          <cell r="I91">
            <v>9.1930604432919685E-3</v>
          </cell>
        </row>
        <row r="92">
          <cell r="A92">
            <v>2013</v>
          </cell>
          <cell r="H92">
            <v>17.3</v>
          </cell>
          <cell r="I92">
            <v>1.0997980327556315E-2</v>
          </cell>
        </row>
        <row r="93">
          <cell r="A93">
            <v>2014</v>
          </cell>
          <cell r="H93">
            <v>17.2</v>
          </cell>
          <cell r="I93">
            <v>9.5824035339036745E-3</v>
          </cell>
        </row>
        <row r="94">
          <cell r="A94">
            <v>2015</v>
          </cell>
          <cell r="H94">
            <v>15.5</v>
          </cell>
          <cell r="I94">
            <v>8.035434950848826E-3</v>
          </cell>
        </row>
        <row r="95">
          <cell r="A95">
            <v>2016</v>
          </cell>
          <cell r="H95">
            <v>14.8</v>
          </cell>
          <cell r="I95">
            <v>6.9224683544303793E-3</v>
          </cell>
        </row>
        <row r="96">
          <cell r="A96">
            <v>2017</v>
          </cell>
          <cell r="H96">
            <v>14.6</v>
          </cell>
          <cell r="I96">
            <v>6.8153591920104284E-3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6B34-F95E-48B3-8208-B2FB5F2B0FF5}">
  <dimension ref="A1:D30"/>
  <sheetViews>
    <sheetView workbookViewId="0">
      <selection activeCell="F8" sqref="F8"/>
    </sheetView>
  </sheetViews>
  <sheetFormatPr defaultRowHeight="15.5" x14ac:dyDescent="0.35"/>
  <cols>
    <col min="1" max="16384" width="8.7265625" style="3"/>
  </cols>
  <sheetData>
    <row r="1" spans="1:4" s="3" customFormat="1" x14ac:dyDescent="0.35">
      <c r="A1" s="1" t="s">
        <v>22</v>
      </c>
    </row>
    <row r="2" spans="1:4" s="3" customFormat="1" x14ac:dyDescent="0.35">
      <c r="A2" s="10" t="s">
        <v>19</v>
      </c>
      <c r="B2" s="10" t="s">
        <v>17</v>
      </c>
      <c r="C2" s="10" t="s">
        <v>0</v>
      </c>
      <c r="D2" s="10" t="s">
        <v>20</v>
      </c>
    </row>
    <row r="3" spans="1:4" s="3" customFormat="1" x14ac:dyDescent="0.35">
      <c r="A3" s="10" t="s">
        <v>2</v>
      </c>
      <c r="B3" s="11">
        <v>2012</v>
      </c>
      <c r="C3" s="12">
        <v>0.21337735835349048</v>
      </c>
      <c r="D3" s="10" t="s">
        <v>3</v>
      </c>
    </row>
    <row r="4" spans="1:4" s="3" customFormat="1" x14ac:dyDescent="0.35">
      <c r="A4" s="10" t="s">
        <v>2</v>
      </c>
      <c r="B4" s="11">
        <v>2013</v>
      </c>
      <c r="C4" s="12">
        <v>0.21194215892941828</v>
      </c>
      <c r="D4" s="10" t="s">
        <v>3</v>
      </c>
    </row>
    <row r="5" spans="1:4" s="3" customFormat="1" x14ac:dyDescent="0.35">
      <c r="A5" s="10" t="s">
        <v>2</v>
      </c>
      <c r="B5" s="11">
        <v>2014</v>
      </c>
      <c r="C5" s="12">
        <v>0.23732675442959741</v>
      </c>
      <c r="D5" s="10" t="s">
        <v>3</v>
      </c>
    </row>
    <row r="6" spans="1:4" s="3" customFormat="1" x14ac:dyDescent="0.35">
      <c r="A6" s="10" t="s">
        <v>2</v>
      </c>
      <c r="B6" s="11">
        <v>2015</v>
      </c>
      <c r="C6" s="12">
        <v>0.25314240200141597</v>
      </c>
      <c r="D6" s="10" t="s">
        <v>3</v>
      </c>
    </row>
    <row r="7" spans="1:4" s="3" customFormat="1" x14ac:dyDescent="0.35">
      <c r="A7" s="10" t="s">
        <v>4</v>
      </c>
      <c r="B7" s="11">
        <v>2015</v>
      </c>
      <c r="C7" s="12">
        <v>0.16380854736855321</v>
      </c>
      <c r="D7" s="10" t="s">
        <v>3</v>
      </c>
    </row>
    <row r="8" spans="1:4" s="3" customFormat="1" x14ac:dyDescent="0.35">
      <c r="A8" s="10" t="s">
        <v>5</v>
      </c>
      <c r="B8" s="11">
        <v>2010</v>
      </c>
      <c r="C8" s="12">
        <v>0.31739281774968597</v>
      </c>
      <c r="D8" s="10" t="s">
        <v>3</v>
      </c>
    </row>
    <row r="9" spans="1:4" s="3" customFormat="1" x14ac:dyDescent="0.35">
      <c r="A9" s="10" t="s">
        <v>6</v>
      </c>
      <c r="B9" s="11">
        <v>2010</v>
      </c>
      <c r="C9" s="12">
        <v>0.20423934474204494</v>
      </c>
      <c r="D9" s="10" t="s">
        <v>3</v>
      </c>
    </row>
    <row r="10" spans="1:4" s="3" customFormat="1" x14ac:dyDescent="0.35">
      <c r="A10" s="10" t="s">
        <v>6</v>
      </c>
      <c r="B10" s="11">
        <v>2011</v>
      </c>
      <c r="C10" s="12">
        <v>0.2278979060351338</v>
      </c>
      <c r="D10" s="10" t="s">
        <v>3</v>
      </c>
    </row>
    <row r="11" spans="1:4" s="3" customFormat="1" x14ac:dyDescent="0.35">
      <c r="A11" s="10" t="s">
        <v>6</v>
      </c>
      <c r="B11" s="11">
        <v>2012</v>
      </c>
      <c r="C11" s="12">
        <v>0.23191343817131724</v>
      </c>
      <c r="D11" s="10" t="s">
        <v>3</v>
      </c>
    </row>
    <row r="12" spans="1:4" s="3" customFormat="1" x14ac:dyDescent="0.35">
      <c r="A12" s="10" t="s">
        <v>6</v>
      </c>
      <c r="B12" s="11">
        <v>2013</v>
      </c>
      <c r="C12" s="12">
        <v>0.2369995817858134</v>
      </c>
      <c r="D12" s="10" t="s">
        <v>3</v>
      </c>
    </row>
    <row r="13" spans="1:4" s="3" customFormat="1" x14ac:dyDescent="0.35">
      <c r="A13" s="10" t="s">
        <v>7</v>
      </c>
      <c r="B13" s="11">
        <v>2013</v>
      </c>
      <c r="C13" s="12">
        <v>0.24646993624263788</v>
      </c>
      <c r="D13" s="10" t="s">
        <v>3</v>
      </c>
    </row>
    <row r="14" spans="1:4" s="3" customFormat="1" x14ac:dyDescent="0.35">
      <c r="A14" s="10" t="s">
        <v>7</v>
      </c>
      <c r="B14" s="11">
        <v>2014</v>
      </c>
      <c r="C14" s="12">
        <v>0.2605287102393482</v>
      </c>
      <c r="D14" s="10" t="s">
        <v>3</v>
      </c>
    </row>
    <row r="15" spans="1:4" s="3" customFormat="1" x14ac:dyDescent="0.35">
      <c r="A15" s="10" t="s">
        <v>7</v>
      </c>
      <c r="B15" s="11">
        <v>2015</v>
      </c>
      <c r="C15" s="12">
        <v>0.25837626877618147</v>
      </c>
      <c r="D15" s="10" t="s">
        <v>3</v>
      </c>
    </row>
    <row r="16" spans="1:4" s="3" customFormat="1" x14ac:dyDescent="0.35">
      <c r="A16" s="10" t="s">
        <v>9</v>
      </c>
      <c r="B16" s="11">
        <v>2014</v>
      </c>
      <c r="C16" s="12">
        <v>0.36999478991506596</v>
      </c>
      <c r="D16" s="10" t="s">
        <v>3</v>
      </c>
    </row>
    <row r="17" spans="1:4" s="3" customFormat="1" x14ac:dyDescent="0.35">
      <c r="A17" s="10" t="s">
        <v>9</v>
      </c>
      <c r="B17" s="11">
        <v>2015</v>
      </c>
      <c r="C17" s="12">
        <v>0.38155808765691301</v>
      </c>
      <c r="D17" s="10" t="s">
        <v>3</v>
      </c>
    </row>
    <row r="18" spans="1:4" s="3" customFormat="1" x14ac:dyDescent="0.35">
      <c r="A18" s="10" t="s">
        <v>12</v>
      </c>
      <c r="B18" s="11">
        <v>2010</v>
      </c>
      <c r="C18" s="12">
        <v>0.33001541018487707</v>
      </c>
      <c r="D18" s="10" t="s">
        <v>3</v>
      </c>
    </row>
    <row r="19" spans="1:4" s="3" customFormat="1" x14ac:dyDescent="0.35">
      <c r="A19" s="10" t="s">
        <v>12</v>
      </c>
      <c r="B19" s="11">
        <v>2011</v>
      </c>
      <c r="C19" s="12">
        <v>0.32421808110495948</v>
      </c>
      <c r="D19" s="10" t="s">
        <v>3</v>
      </c>
    </row>
    <row r="20" spans="1:4" s="3" customFormat="1" x14ac:dyDescent="0.35">
      <c r="A20" s="10" t="s">
        <v>12</v>
      </c>
      <c r="B20" s="11">
        <v>2012</v>
      </c>
      <c r="C20" s="12">
        <v>0.32268965647641751</v>
      </c>
      <c r="D20" s="10" t="s">
        <v>3</v>
      </c>
    </row>
    <row r="21" spans="1:4" s="3" customFormat="1" x14ac:dyDescent="0.35">
      <c r="A21" s="10" t="s">
        <v>12</v>
      </c>
      <c r="B21" s="11">
        <v>2013</v>
      </c>
      <c r="C21" s="12">
        <v>0.31498900696483007</v>
      </c>
      <c r="D21" s="10" t="s">
        <v>3</v>
      </c>
    </row>
    <row r="22" spans="1:4" s="3" customFormat="1" x14ac:dyDescent="0.35">
      <c r="A22" s="10" t="s">
        <v>12</v>
      </c>
      <c r="B22" s="11">
        <v>2014</v>
      </c>
      <c r="C22" s="12">
        <v>0.30902109728146454</v>
      </c>
      <c r="D22" s="10" t="s">
        <v>3</v>
      </c>
    </row>
    <row r="23" spans="1:4" s="3" customFormat="1" x14ac:dyDescent="0.35">
      <c r="A23" s="10" t="s">
        <v>13</v>
      </c>
      <c r="B23" s="11">
        <v>2013</v>
      </c>
      <c r="C23" s="12">
        <v>0.18566348514155451</v>
      </c>
      <c r="D23" s="10" t="s">
        <v>3</v>
      </c>
    </row>
    <row r="24" spans="1:4" s="3" customFormat="1" x14ac:dyDescent="0.35">
      <c r="A24" s="10" t="s">
        <v>15</v>
      </c>
      <c r="B24" s="11">
        <v>2015</v>
      </c>
      <c r="C24" s="12">
        <v>0.37603368476025861</v>
      </c>
      <c r="D24" s="10" t="s">
        <v>3</v>
      </c>
    </row>
    <row r="25" spans="1:4" s="3" customFormat="1" x14ac:dyDescent="0.35">
      <c r="A25" s="10" t="s">
        <v>16</v>
      </c>
      <c r="B25" s="11">
        <v>2010</v>
      </c>
      <c r="C25" s="12">
        <v>0.21564872056747331</v>
      </c>
      <c r="D25" s="10" t="s">
        <v>3</v>
      </c>
    </row>
    <row r="26" spans="1:4" s="3" customFormat="1" x14ac:dyDescent="0.35">
      <c r="A26" s="10" t="s">
        <v>16</v>
      </c>
      <c r="B26" s="11">
        <v>2011</v>
      </c>
      <c r="C26" s="12">
        <v>0.23473092906924384</v>
      </c>
      <c r="D26" s="10" t="s">
        <v>3</v>
      </c>
    </row>
    <row r="27" spans="1:4" s="3" customFormat="1" x14ac:dyDescent="0.35">
      <c r="A27" s="10" t="s">
        <v>16</v>
      </c>
      <c r="B27" s="11">
        <v>2012</v>
      </c>
      <c r="C27" s="12">
        <v>0.22684864214429981</v>
      </c>
      <c r="D27" s="10" t="s">
        <v>3</v>
      </c>
    </row>
    <row r="28" spans="1:4" s="3" customFormat="1" x14ac:dyDescent="0.35">
      <c r="A28" s="10" t="s">
        <v>16</v>
      </c>
      <c r="B28" s="11">
        <v>2013</v>
      </c>
      <c r="C28" s="12">
        <v>0.23643724554888693</v>
      </c>
      <c r="D28" s="10" t="s">
        <v>3</v>
      </c>
    </row>
    <row r="29" spans="1:4" s="3" customFormat="1" x14ac:dyDescent="0.35">
      <c r="A29" s="10" t="s">
        <v>16</v>
      </c>
      <c r="B29" s="11">
        <v>2014</v>
      </c>
      <c r="C29" s="12">
        <v>0.22762224615368803</v>
      </c>
      <c r="D29" s="10" t="s">
        <v>3</v>
      </c>
    </row>
    <row r="30" spans="1:4" s="3" customFormat="1" x14ac:dyDescent="0.35">
      <c r="A30" s="10" t="s">
        <v>16</v>
      </c>
      <c r="B30" s="11">
        <v>2015</v>
      </c>
      <c r="C30" s="12">
        <v>0.21163464911564447</v>
      </c>
      <c r="D30" s="10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4A4D-F496-42C0-99EA-B706305536BA}">
  <dimension ref="A1:D21"/>
  <sheetViews>
    <sheetView workbookViewId="0">
      <selection activeCell="D22" sqref="D22"/>
    </sheetView>
  </sheetViews>
  <sheetFormatPr defaultRowHeight="14.5" x14ac:dyDescent="0.35"/>
  <cols>
    <col min="3" max="3" width="18.81640625" customWidth="1"/>
  </cols>
  <sheetData>
    <row r="1" spans="1:4" ht="15.5" x14ac:dyDescent="0.35">
      <c r="A1" s="1" t="s">
        <v>21</v>
      </c>
      <c r="B1" s="3"/>
      <c r="C1" s="3"/>
      <c r="D1" s="3"/>
    </row>
    <row r="2" spans="1:4" ht="15.5" x14ac:dyDescent="0.35">
      <c r="A2" s="3" t="s">
        <v>17</v>
      </c>
      <c r="B2" s="3" t="s">
        <v>19</v>
      </c>
      <c r="C2" s="3" t="s">
        <v>18</v>
      </c>
      <c r="D2" s="3" t="s">
        <v>1</v>
      </c>
    </row>
    <row r="3" spans="1:4" ht="15.5" x14ac:dyDescent="0.35">
      <c r="A3" s="3">
        <v>2012</v>
      </c>
      <c r="B3" s="3" t="s">
        <v>2</v>
      </c>
      <c r="C3" s="3">
        <v>1.4080344699323177E-2</v>
      </c>
      <c r="D3" s="3" t="s">
        <v>3</v>
      </c>
    </row>
    <row r="4" spans="1:4" ht="15.5" x14ac:dyDescent="0.35">
      <c r="A4" s="3">
        <v>2013</v>
      </c>
      <c r="B4" s="3" t="s">
        <v>2</v>
      </c>
      <c r="C4" s="3">
        <v>1.1818415485322475E-2</v>
      </c>
      <c r="D4" s="3" t="s">
        <v>3</v>
      </c>
    </row>
    <row r="5" spans="1:4" ht="15.5" x14ac:dyDescent="0.35">
      <c r="A5" s="3">
        <v>2014</v>
      </c>
      <c r="B5" s="3" t="s">
        <v>2</v>
      </c>
      <c r="C5" s="3">
        <v>1.1874985881149769E-2</v>
      </c>
      <c r="D5" s="3" t="s">
        <v>3</v>
      </c>
    </row>
    <row r="6" spans="1:4" ht="15.5" x14ac:dyDescent="0.35">
      <c r="A6" s="3">
        <v>2015</v>
      </c>
      <c r="B6" s="3" t="s">
        <v>2</v>
      </c>
      <c r="C6" s="3">
        <v>1.0903282091021538E-2</v>
      </c>
      <c r="D6" s="3" t="s">
        <v>3</v>
      </c>
    </row>
    <row r="7" spans="1:4" ht="15.5" x14ac:dyDescent="0.35">
      <c r="A7" s="3">
        <v>2010</v>
      </c>
      <c r="B7" s="3" t="s">
        <v>6</v>
      </c>
      <c r="C7" s="3">
        <v>9.7969956696033478E-3</v>
      </c>
      <c r="D7" s="3" t="s">
        <v>3</v>
      </c>
    </row>
    <row r="8" spans="1:4" ht="15.5" x14ac:dyDescent="0.35">
      <c r="A8" s="3">
        <v>2011</v>
      </c>
      <c r="B8" s="3" t="s">
        <v>6</v>
      </c>
      <c r="C8" s="3">
        <v>1.1394054628908634E-2</v>
      </c>
      <c r="D8" s="3" t="s">
        <v>3</v>
      </c>
    </row>
    <row r="9" spans="1:4" ht="15.5" x14ac:dyDescent="0.35">
      <c r="A9" s="3">
        <v>2012</v>
      </c>
      <c r="B9" s="3" t="s">
        <v>6</v>
      </c>
      <c r="C9" s="3">
        <v>1.1455976404249668E-2</v>
      </c>
      <c r="D9" s="3" t="s">
        <v>3</v>
      </c>
    </row>
    <row r="10" spans="1:4" ht="15.5" x14ac:dyDescent="0.35">
      <c r="A10" s="3">
        <v>2013</v>
      </c>
      <c r="B10" s="3" t="s">
        <v>6</v>
      </c>
      <c r="C10" s="3">
        <v>1.0797196067869663E-2</v>
      </c>
      <c r="D10" s="3" t="s">
        <v>3</v>
      </c>
    </row>
    <row r="11" spans="1:4" ht="15.5" x14ac:dyDescent="0.35">
      <c r="A11" s="3">
        <v>2013</v>
      </c>
      <c r="B11" s="3" t="s">
        <v>7</v>
      </c>
      <c r="C11" s="3">
        <v>1.7070367932319641E-2</v>
      </c>
      <c r="D11" s="3" t="s">
        <v>3</v>
      </c>
    </row>
    <row r="12" spans="1:4" ht="15.5" x14ac:dyDescent="0.35">
      <c r="A12" s="3">
        <v>2014</v>
      </c>
      <c r="B12" s="3" t="s">
        <v>7</v>
      </c>
      <c r="C12" s="3">
        <v>1.656491681933403E-2</v>
      </c>
      <c r="D12" s="3" t="s">
        <v>3</v>
      </c>
    </row>
    <row r="13" spans="1:4" ht="15.5" x14ac:dyDescent="0.35">
      <c r="A13" s="3">
        <v>2015</v>
      </c>
      <c r="B13" s="3" t="s">
        <v>7</v>
      </c>
      <c r="C13" s="3">
        <v>1.442608330398798E-2</v>
      </c>
      <c r="D13" s="3" t="s">
        <v>3</v>
      </c>
    </row>
    <row r="14" spans="1:4" ht="15.5" x14ac:dyDescent="0.35">
      <c r="A14" s="3">
        <v>2014</v>
      </c>
      <c r="B14" s="3" t="s">
        <v>9</v>
      </c>
      <c r="C14" s="3">
        <v>2.5150690227746964E-2</v>
      </c>
      <c r="D14" s="3" t="s">
        <v>3</v>
      </c>
    </row>
    <row r="15" spans="1:4" ht="15.5" x14ac:dyDescent="0.35">
      <c r="A15" s="3">
        <v>2015</v>
      </c>
      <c r="B15" s="3" t="s">
        <v>9</v>
      </c>
      <c r="C15" s="3">
        <v>2.0251261070370674E-2</v>
      </c>
      <c r="D15" s="3" t="s">
        <v>3</v>
      </c>
    </row>
    <row r="16" spans="1:4" ht="15.5" x14ac:dyDescent="0.35">
      <c r="A16" s="3">
        <v>2010</v>
      </c>
      <c r="B16" s="3" t="s">
        <v>16</v>
      </c>
      <c r="C16" s="3">
        <v>8.3360150456428528E-3</v>
      </c>
      <c r="D16" s="3" t="s">
        <v>3</v>
      </c>
    </row>
    <row r="17" spans="1:4" ht="15.5" x14ac:dyDescent="0.35">
      <c r="A17" s="3">
        <v>2011</v>
      </c>
      <c r="B17" s="3" t="s">
        <v>16</v>
      </c>
      <c r="C17" s="3">
        <v>9.2467842623591423E-3</v>
      </c>
      <c r="D17" s="3" t="s">
        <v>3</v>
      </c>
    </row>
    <row r="18" spans="1:4" ht="15.5" x14ac:dyDescent="0.35">
      <c r="A18" s="3">
        <v>2012</v>
      </c>
      <c r="B18" s="3" t="s">
        <v>16</v>
      </c>
      <c r="C18" s="3">
        <v>8.6794402450323105E-3</v>
      </c>
      <c r="D18" s="3" t="s">
        <v>3</v>
      </c>
    </row>
    <row r="19" spans="1:4" ht="15.5" x14ac:dyDescent="0.35">
      <c r="A19" s="3">
        <v>2013</v>
      </c>
      <c r="B19" s="3" t="s">
        <v>16</v>
      </c>
      <c r="C19" s="3">
        <v>8.9468006044626236E-3</v>
      </c>
      <c r="D19" s="3" t="s">
        <v>3</v>
      </c>
    </row>
    <row r="20" spans="1:4" ht="15.5" x14ac:dyDescent="0.35">
      <c r="A20" s="3">
        <v>2014</v>
      </c>
      <c r="B20" s="3" t="s">
        <v>16</v>
      </c>
      <c r="C20" s="3">
        <v>8.4757097065448761E-3</v>
      </c>
      <c r="D20" s="3" t="s">
        <v>3</v>
      </c>
    </row>
    <row r="21" spans="1:4" ht="15.5" x14ac:dyDescent="0.35">
      <c r="A21" s="3">
        <v>2015</v>
      </c>
      <c r="B21" s="3" t="s">
        <v>16</v>
      </c>
      <c r="C21" s="3">
        <v>7.5782099738717079E-3</v>
      </c>
      <c r="D21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2271-0C0B-4FDD-8144-419B5DB061D9}">
  <dimension ref="A1:CU105"/>
  <sheetViews>
    <sheetView tabSelected="1" topLeftCell="A3" workbookViewId="0">
      <selection activeCell="N8" sqref="N8"/>
    </sheetView>
  </sheetViews>
  <sheetFormatPr defaultRowHeight="15.5" x14ac:dyDescent="0.35"/>
  <cols>
    <col min="1" max="1" width="8.7265625" style="17"/>
    <col min="2" max="6" width="12.54296875" style="15" customWidth="1"/>
    <col min="7" max="7" width="12.54296875" style="11" customWidth="1"/>
    <col min="8" max="16384" width="8.7265625" style="10"/>
  </cols>
  <sheetData>
    <row r="1" spans="1:99" x14ac:dyDescent="0.35">
      <c r="A1" s="14" t="s">
        <v>56</v>
      </c>
    </row>
    <row r="2" spans="1:99" x14ac:dyDescent="0.35">
      <c r="A2" s="16" t="s">
        <v>34</v>
      </c>
    </row>
    <row r="3" spans="1:99" x14ac:dyDescent="0.35">
      <c r="A3" s="17" t="s">
        <v>35</v>
      </c>
    </row>
    <row r="4" spans="1:99" x14ac:dyDescent="0.35">
      <c r="B4" s="18" t="s">
        <v>36</v>
      </c>
      <c r="C4" s="19"/>
      <c r="D4" s="19"/>
    </row>
    <row r="5" spans="1:99" ht="39.75" customHeight="1" x14ac:dyDescent="0.35">
      <c r="A5" s="20" t="s">
        <v>17</v>
      </c>
      <c r="B5" s="21" t="s">
        <v>37</v>
      </c>
      <c r="C5" s="21" t="s">
        <v>38</v>
      </c>
      <c r="D5" s="21" t="s">
        <v>39</v>
      </c>
      <c r="E5" s="21" t="s">
        <v>40</v>
      </c>
      <c r="F5" s="22" t="s">
        <v>41</v>
      </c>
      <c r="G5" s="23" t="s">
        <v>42</v>
      </c>
      <c r="H5" s="10" t="s">
        <v>43</v>
      </c>
      <c r="I5" s="10" t="s">
        <v>44</v>
      </c>
    </row>
    <row r="6" spans="1:99" x14ac:dyDescent="0.35">
      <c r="B6" s="24" t="s">
        <v>45</v>
      </c>
      <c r="C6" s="24"/>
      <c r="D6" s="24"/>
      <c r="E6" s="24"/>
      <c r="F6" s="24"/>
      <c r="G6" s="25" t="s">
        <v>46</v>
      </c>
      <c r="I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 x14ac:dyDescent="0.35">
      <c r="B7" s="27"/>
      <c r="C7" s="27"/>
      <c r="D7" s="27"/>
      <c r="E7" s="27"/>
      <c r="F7" s="27"/>
      <c r="G7" s="25"/>
      <c r="I7" s="26"/>
    </row>
    <row r="8" spans="1:99" x14ac:dyDescent="0.35">
      <c r="A8" s="17">
        <v>1929</v>
      </c>
      <c r="B8" s="25">
        <v>18</v>
      </c>
      <c r="C8" s="15" t="s">
        <v>47</v>
      </c>
      <c r="D8" s="15" t="s">
        <v>47</v>
      </c>
      <c r="E8" s="25">
        <v>10.5</v>
      </c>
      <c r="F8" s="25">
        <v>7.5</v>
      </c>
      <c r="G8" s="28">
        <f t="shared" ref="G8:G28" si="0">F8/B8*100</f>
        <v>41.666666666666671</v>
      </c>
      <c r="I8" s="26">
        <v>8.5086042065009568E-2</v>
      </c>
    </row>
    <row r="9" spans="1:99" x14ac:dyDescent="0.35">
      <c r="A9" s="17">
        <v>1930</v>
      </c>
      <c r="B9" s="25"/>
      <c r="E9" s="25"/>
      <c r="F9" s="25"/>
      <c r="G9" s="28"/>
      <c r="I9" s="26">
        <v>7.5921908893709325E-2</v>
      </c>
    </row>
    <row r="10" spans="1:99" x14ac:dyDescent="0.35">
      <c r="A10" s="17">
        <f>A9+1</f>
        <v>1931</v>
      </c>
      <c r="B10" s="25"/>
      <c r="E10" s="25"/>
      <c r="F10" s="25"/>
      <c r="G10" s="28"/>
      <c r="I10" s="26">
        <v>7.364341085271317E-2</v>
      </c>
    </row>
    <row r="11" spans="1:99" x14ac:dyDescent="0.35">
      <c r="A11" s="17">
        <f>A10+1</f>
        <v>1932</v>
      </c>
      <c r="B11" s="25"/>
      <c r="E11" s="25"/>
      <c r="F11" s="25"/>
      <c r="G11" s="28"/>
      <c r="I11" s="26">
        <v>6.5546218487394961E-2</v>
      </c>
    </row>
    <row r="12" spans="1:99" x14ac:dyDescent="0.35">
      <c r="A12" s="17">
        <f>A11+1</f>
        <v>1933</v>
      </c>
      <c r="B12" s="25"/>
      <c r="E12" s="25"/>
      <c r="F12" s="25"/>
      <c r="G12" s="28"/>
      <c r="I12" s="26">
        <v>7.1678321678321666E-2</v>
      </c>
    </row>
    <row r="13" spans="1:99" x14ac:dyDescent="0.35">
      <c r="A13" s="17">
        <f>A12+1</f>
        <v>1934</v>
      </c>
      <c r="B13" s="25"/>
      <c r="E13" s="25"/>
      <c r="F13" s="25"/>
      <c r="G13" s="28"/>
      <c r="I13" s="26">
        <v>6.2874251497005998E-2</v>
      </c>
    </row>
    <row r="14" spans="1:99" x14ac:dyDescent="0.35">
      <c r="A14" s="17">
        <v>1935</v>
      </c>
      <c r="B14" s="25">
        <v>13.8</v>
      </c>
      <c r="C14" s="15" t="s">
        <v>47</v>
      </c>
      <c r="D14" s="15" t="s">
        <v>47</v>
      </c>
      <c r="E14" s="25">
        <v>8.6</v>
      </c>
      <c r="F14" s="25">
        <v>5.2</v>
      </c>
      <c r="G14" s="28">
        <f t="shared" si="0"/>
        <v>37.681159420289859</v>
      </c>
      <c r="I14" s="26">
        <v>8.6253369272237201E-2</v>
      </c>
    </row>
    <row r="15" spans="1:99" x14ac:dyDescent="0.35">
      <c r="A15" s="17">
        <f>A14+1</f>
        <v>1936</v>
      </c>
      <c r="B15" s="25"/>
      <c r="E15" s="25"/>
      <c r="F15" s="25"/>
      <c r="G15" s="28"/>
      <c r="I15" s="26">
        <v>6.957547169811322E-2</v>
      </c>
    </row>
    <row r="16" spans="1:99" x14ac:dyDescent="0.35">
      <c r="A16" s="17">
        <f>A15+1</f>
        <v>1937</v>
      </c>
      <c r="B16" s="25"/>
      <c r="E16" s="25"/>
      <c r="F16" s="25"/>
      <c r="G16" s="28"/>
      <c r="I16" s="26">
        <v>8.2795698924731181E-2</v>
      </c>
    </row>
    <row r="17" spans="1:9" x14ac:dyDescent="0.35">
      <c r="A17" s="17">
        <f>A16+1</f>
        <v>1938</v>
      </c>
      <c r="B17" s="25"/>
      <c r="E17" s="25"/>
      <c r="F17" s="25"/>
      <c r="G17" s="28"/>
      <c r="I17" s="26">
        <v>6.8649885583524028E-2</v>
      </c>
    </row>
    <row r="18" spans="1:9" x14ac:dyDescent="0.35">
      <c r="A18" s="17">
        <v>1939</v>
      </c>
      <c r="B18" s="25">
        <v>15.3</v>
      </c>
      <c r="C18" s="15" t="s">
        <v>47</v>
      </c>
      <c r="D18" s="15" t="s">
        <v>47</v>
      </c>
      <c r="E18" s="25">
        <v>9.9</v>
      </c>
      <c r="F18" s="25">
        <v>5.4</v>
      </c>
      <c r="G18" s="28">
        <f t="shared" si="0"/>
        <v>35.294117647058826</v>
      </c>
      <c r="I18" s="26">
        <v>6.1027837259100638E-2</v>
      </c>
    </row>
    <row r="19" spans="1:9" x14ac:dyDescent="0.35">
      <c r="A19" s="17">
        <f t="shared" ref="A19:A25" si="1">A18+1</f>
        <v>1940</v>
      </c>
      <c r="B19" s="25"/>
      <c r="E19" s="25"/>
      <c r="F19" s="25"/>
      <c r="G19" s="28"/>
      <c r="I19" s="26">
        <v>5.7337220602526724E-2</v>
      </c>
    </row>
    <row r="20" spans="1:9" x14ac:dyDescent="0.35">
      <c r="A20" s="17">
        <f t="shared" si="1"/>
        <v>1941</v>
      </c>
      <c r="B20" s="25"/>
      <c r="E20" s="25"/>
      <c r="F20" s="25"/>
      <c r="G20" s="28"/>
      <c r="I20" s="26">
        <v>6.4191802010827539E-2</v>
      </c>
    </row>
    <row r="21" spans="1:9" x14ac:dyDescent="0.35">
      <c r="A21" s="17">
        <f t="shared" si="1"/>
        <v>1942</v>
      </c>
      <c r="B21" s="25"/>
      <c r="E21" s="25"/>
      <c r="F21" s="25"/>
      <c r="G21" s="28"/>
      <c r="I21" s="26">
        <v>7.4698795180722893E-2</v>
      </c>
    </row>
    <row r="22" spans="1:9" x14ac:dyDescent="0.35">
      <c r="A22" s="17">
        <f t="shared" si="1"/>
        <v>1943</v>
      </c>
      <c r="B22" s="25"/>
      <c r="E22" s="25"/>
      <c r="F22" s="25"/>
      <c r="G22" s="28"/>
      <c r="I22" s="26">
        <v>7.1885770556376169E-2</v>
      </c>
    </row>
    <row r="23" spans="1:9" x14ac:dyDescent="0.35">
      <c r="A23" s="17">
        <f t="shared" si="1"/>
        <v>1944</v>
      </c>
      <c r="B23" s="25"/>
      <c r="E23" s="25"/>
      <c r="F23" s="25"/>
      <c r="G23" s="28"/>
      <c r="I23" s="26">
        <v>6.5062388591800357E-2</v>
      </c>
    </row>
    <row r="24" spans="1:9" x14ac:dyDescent="0.35">
      <c r="A24" s="17">
        <f t="shared" si="1"/>
        <v>1945</v>
      </c>
      <c r="B24" s="25"/>
      <c r="E24" s="25"/>
      <c r="F24" s="25"/>
      <c r="G24" s="28"/>
      <c r="I24" s="26">
        <v>6.6228070175438594E-2</v>
      </c>
    </row>
    <row r="25" spans="1:9" x14ac:dyDescent="0.35">
      <c r="A25" s="17">
        <f t="shared" si="1"/>
        <v>1946</v>
      </c>
      <c r="B25" s="25"/>
      <c r="E25" s="25"/>
      <c r="F25" s="25"/>
      <c r="G25" s="28"/>
      <c r="I25" s="26">
        <v>7.8241758241758247E-2</v>
      </c>
    </row>
    <row r="26" spans="1:9" x14ac:dyDescent="0.35">
      <c r="A26" s="17">
        <v>1947</v>
      </c>
      <c r="B26" s="25">
        <v>41.9</v>
      </c>
      <c r="C26" s="15" t="s">
        <v>47</v>
      </c>
      <c r="D26" s="15" t="s">
        <v>47</v>
      </c>
      <c r="E26" s="25">
        <v>22.6</v>
      </c>
      <c r="F26" s="25">
        <v>19.3</v>
      </c>
      <c r="G26" s="28">
        <f t="shared" si="0"/>
        <v>46.062052505966591</v>
      </c>
      <c r="I26" s="26">
        <v>7.6522435897435903E-2</v>
      </c>
    </row>
    <row r="27" spans="1:9" x14ac:dyDescent="0.35">
      <c r="A27" s="17">
        <v>1948</v>
      </c>
      <c r="B27" s="25">
        <v>44.8</v>
      </c>
      <c r="C27" s="15" t="s">
        <v>47</v>
      </c>
      <c r="D27" s="15" t="s">
        <v>47</v>
      </c>
      <c r="E27" s="25">
        <v>24.9</v>
      </c>
      <c r="F27" s="25">
        <v>19.899999999999999</v>
      </c>
      <c r="G27" s="28">
        <f t="shared" si="0"/>
        <v>44.419642857142854</v>
      </c>
      <c r="I27" s="26">
        <v>8.0510018214936252E-2</v>
      </c>
    </row>
    <row r="28" spans="1:9" x14ac:dyDescent="0.35">
      <c r="A28" s="17">
        <v>1949</v>
      </c>
      <c r="B28" s="25">
        <v>43.4</v>
      </c>
      <c r="C28" s="15" t="s">
        <v>47</v>
      </c>
      <c r="D28" s="15" t="s">
        <v>47</v>
      </c>
      <c r="E28" s="25">
        <v>26</v>
      </c>
      <c r="F28" s="25">
        <v>17.399999999999999</v>
      </c>
      <c r="G28" s="28">
        <f t="shared" si="0"/>
        <v>40.092165898617509</v>
      </c>
      <c r="I28" s="26">
        <v>6.4587155963302764E-2</v>
      </c>
    </row>
    <row r="29" spans="1:9" x14ac:dyDescent="0.35">
      <c r="A29" s="17">
        <v>1950</v>
      </c>
      <c r="B29" s="15">
        <v>44</v>
      </c>
      <c r="C29" s="15" t="s">
        <v>47</v>
      </c>
      <c r="D29" s="15" t="s">
        <v>47</v>
      </c>
      <c r="E29" s="15">
        <v>26</v>
      </c>
      <c r="F29" s="15">
        <v>18</v>
      </c>
      <c r="G29" s="29">
        <v>41</v>
      </c>
      <c r="I29" s="26">
        <v>6.2374916611074048E-2</v>
      </c>
    </row>
    <row r="30" spans="1:9" x14ac:dyDescent="0.35">
      <c r="A30" s="17">
        <v>1951</v>
      </c>
      <c r="B30" s="15">
        <v>49.2</v>
      </c>
      <c r="C30" s="15" t="s">
        <v>47</v>
      </c>
      <c r="D30" s="15" t="s">
        <v>47</v>
      </c>
      <c r="E30" s="15">
        <v>28.7</v>
      </c>
      <c r="F30" s="15">
        <v>20.5</v>
      </c>
      <c r="G30" s="29">
        <v>42</v>
      </c>
      <c r="I30" s="26">
        <v>6.2554050158547134E-2</v>
      </c>
    </row>
    <row r="31" spans="1:9" x14ac:dyDescent="0.35">
      <c r="A31" s="17">
        <v>1952</v>
      </c>
      <c r="B31" s="15">
        <v>50.9</v>
      </c>
      <c r="C31" s="15" t="s">
        <v>47</v>
      </c>
      <c r="D31" s="15" t="s">
        <v>47</v>
      </c>
      <c r="E31" s="15">
        <v>30.5</v>
      </c>
      <c r="F31" s="15">
        <v>20.399999999999999</v>
      </c>
      <c r="G31" s="29">
        <v>40</v>
      </c>
      <c r="I31" s="26">
        <v>5.6629458208548873E-2</v>
      </c>
    </row>
    <row r="32" spans="1:9" x14ac:dyDescent="0.35">
      <c r="A32" s="17">
        <v>1953</v>
      </c>
      <c r="B32" s="15">
        <v>51</v>
      </c>
      <c r="C32" s="15" t="s">
        <v>47</v>
      </c>
      <c r="D32" s="15" t="s">
        <v>47</v>
      </c>
      <c r="E32" s="15">
        <v>31.5</v>
      </c>
      <c r="F32" s="15">
        <v>19.5</v>
      </c>
      <c r="G32" s="11">
        <v>38</v>
      </c>
      <c r="I32" s="26">
        <v>4.8047276464542654E-2</v>
      </c>
    </row>
    <row r="33" spans="1:9" x14ac:dyDescent="0.35">
      <c r="A33" s="17">
        <v>1954</v>
      </c>
      <c r="B33" s="15">
        <v>51.1</v>
      </c>
      <c r="C33" s="15" t="s">
        <v>47</v>
      </c>
      <c r="D33" s="15" t="s">
        <v>47</v>
      </c>
      <c r="E33" s="15">
        <v>32.299999999999997</v>
      </c>
      <c r="F33" s="15">
        <v>18.8</v>
      </c>
      <c r="G33" s="11">
        <v>37</v>
      </c>
      <c r="I33" s="26">
        <v>4.6606914212548013E-2</v>
      </c>
    </row>
    <row r="34" spans="1:9" x14ac:dyDescent="0.35">
      <c r="A34" s="17">
        <v>1955</v>
      </c>
      <c r="B34" s="15">
        <v>53.1</v>
      </c>
      <c r="C34" s="15" t="s">
        <v>47</v>
      </c>
      <c r="D34" s="15" t="s">
        <v>47</v>
      </c>
      <c r="E34" s="15">
        <v>34.4</v>
      </c>
      <c r="F34" s="15">
        <v>18.7</v>
      </c>
      <c r="G34" s="11">
        <v>35</v>
      </c>
      <c r="I34" s="26">
        <v>4.0658049353701528E-2</v>
      </c>
    </row>
    <row r="35" spans="1:9" x14ac:dyDescent="0.35">
      <c r="A35" s="17">
        <v>1956</v>
      </c>
      <c r="B35" s="15">
        <v>55.5</v>
      </c>
      <c r="C35" s="15" t="s">
        <v>47</v>
      </c>
      <c r="D35" s="15" t="s">
        <v>47</v>
      </c>
      <c r="E35" s="15">
        <v>36.299999999999997</v>
      </c>
      <c r="F35" s="15">
        <v>19.2</v>
      </c>
      <c r="G35" s="11">
        <v>35</v>
      </c>
      <c r="I35" s="26">
        <v>3.8050734312416561E-2</v>
      </c>
    </row>
    <row r="36" spans="1:9" x14ac:dyDescent="0.35">
      <c r="A36" s="17">
        <v>1957</v>
      </c>
      <c r="B36" s="15">
        <v>58.3</v>
      </c>
      <c r="C36" s="15" t="s">
        <v>47</v>
      </c>
      <c r="D36" s="15" t="s">
        <v>47</v>
      </c>
      <c r="E36" s="15">
        <v>37.9</v>
      </c>
      <c r="F36" s="15">
        <v>20.399999999999999</v>
      </c>
      <c r="G36" s="11">
        <v>35</v>
      </c>
      <c r="I36" s="26">
        <v>3.5654008438818566E-2</v>
      </c>
    </row>
    <row r="37" spans="1:9" x14ac:dyDescent="0.35">
      <c r="A37" s="17">
        <v>1958</v>
      </c>
      <c r="B37" s="15">
        <v>61</v>
      </c>
      <c r="C37" s="15" t="s">
        <v>47</v>
      </c>
      <c r="D37" s="15" t="s">
        <v>47</v>
      </c>
      <c r="E37" s="15">
        <v>39.6</v>
      </c>
      <c r="F37" s="15">
        <v>21.4</v>
      </c>
      <c r="G37" s="11">
        <v>35</v>
      </c>
      <c r="I37" s="26">
        <v>3.9692435577722368E-2</v>
      </c>
    </row>
    <row r="38" spans="1:9" x14ac:dyDescent="0.35">
      <c r="A38" s="17">
        <v>1959</v>
      </c>
      <c r="B38" s="15">
        <v>63.6</v>
      </c>
      <c r="C38" s="15" t="s">
        <v>47</v>
      </c>
      <c r="D38" s="15" t="s">
        <v>47</v>
      </c>
      <c r="E38" s="15">
        <v>42.4</v>
      </c>
      <c r="F38" s="15">
        <v>21.2</v>
      </c>
      <c r="G38" s="11">
        <v>33</v>
      </c>
      <c r="I38" s="26">
        <v>3.3160820394862948E-2</v>
      </c>
    </row>
    <row r="39" spans="1:9" x14ac:dyDescent="0.35">
      <c r="A39" s="17">
        <v>1960</v>
      </c>
      <c r="B39" s="15">
        <v>66.900000000000006</v>
      </c>
      <c r="C39" s="15" t="s">
        <v>47</v>
      </c>
      <c r="D39" s="15" t="s">
        <v>47</v>
      </c>
      <c r="E39" s="15">
        <v>44.6</v>
      </c>
      <c r="F39" s="15">
        <v>22.3</v>
      </c>
      <c r="G39" s="11">
        <v>33</v>
      </c>
      <c r="I39" s="26">
        <v>3.3554572271386432E-2</v>
      </c>
    </row>
    <row r="40" spans="1:9" x14ac:dyDescent="0.35">
      <c r="A40" s="17">
        <v>1961</v>
      </c>
      <c r="B40" s="15">
        <v>68.7</v>
      </c>
      <c r="C40" s="15" t="s">
        <v>47</v>
      </c>
      <c r="D40" s="15" t="s">
        <v>47</v>
      </c>
      <c r="E40" s="15">
        <v>45.7</v>
      </c>
      <c r="F40" s="15">
        <v>23</v>
      </c>
      <c r="G40" s="11">
        <v>33</v>
      </c>
      <c r="I40" s="26">
        <v>3.2550693703308431E-2</v>
      </c>
    </row>
    <row r="41" spans="1:9" x14ac:dyDescent="0.35">
      <c r="A41" s="17">
        <v>1962</v>
      </c>
      <c r="B41" s="15">
        <v>71.3</v>
      </c>
      <c r="C41" s="15" t="s">
        <v>47</v>
      </c>
      <c r="D41" s="15" t="s">
        <v>47</v>
      </c>
      <c r="E41" s="15">
        <v>47.6</v>
      </c>
      <c r="F41" s="15">
        <v>23.7</v>
      </c>
      <c r="G41" s="11">
        <v>33</v>
      </c>
      <c r="I41" s="26">
        <v>3.0468620632555059E-2</v>
      </c>
    </row>
    <row r="42" spans="1:9" x14ac:dyDescent="0.35">
      <c r="A42" s="17">
        <v>1963</v>
      </c>
      <c r="B42" s="15">
        <v>74</v>
      </c>
      <c r="C42" s="15">
        <v>56</v>
      </c>
      <c r="D42" s="15">
        <v>18</v>
      </c>
      <c r="E42" s="15">
        <v>49.9</v>
      </c>
      <c r="F42" s="15">
        <v>24.1</v>
      </c>
      <c r="G42" s="11">
        <v>33</v>
      </c>
      <c r="I42" s="26">
        <v>2.9019607843137254E-2</v>
      </c>
    </row>
    <row r="43" spans="1:9" x14ac:dyDescent="0.35">
      <c r="A43" s="17">
        <v>1964</v>
      </c>
      <c r="B43" s="15">
        <v>77.5</v>
      </c>
      <c r="C43" s="15">
        <v>58.5</v>
      </c>
      <c r="D43" s="15">
        <v>19</v>
      </c>
      <c r="E43" s="15">
        <v>52.6</v>
      </c>
      <c r="F43" s="15">
        <v>24.9</v>
      </c>
      <c r="G43" s="11">
        <v>32</v>
      </c>
      <c r="I43" s="26">
        <v>2.5273922571219871E-2</v>
      </c>
    </row>
    <row r="44" spans="1:9" x14ac:dyDescent="0.35">
      <c r="A44" s="17">
        <v>1965</v>
      </c>
      <c r="B44" s="15">
        <v>81.099999999999994</v>
      </c>
      <c r="C44" s="15">
        <v>60.2</v>
      </c>
      <c r="D44" s="15">
        <v>20.9</v>
      </c>
      <c r="E44" s="15">
        <v>54</v>
      </c>
      <c r="F44" s="15">
        <v>27.1</v>
      </c>
      <c r="G44" s="11">
        <v>33</v>
      </c>
      <c r="I44" s="26">
        <v>2.6808567964434864E-2</v>
      </c>
    </row>
    <row r="45" spans="1:9" x14ac:dyDescent="0.35">
      <c r="A45" s="17">
        <v>1966</v>
      </c>
      <c r="B45" s="15">
        <v>86.9</v>
      </c>
      <c r="C45" s="15">
        <v>64</v>
      </c>
      <c r="D45" s="15">
        <v>22.9</v>
      </c>
      <c r="E45" s="15">
        <v>57.1</v>
      </c>
      <c r="F45" s="15">
        <v>29.8</v>
      </c>
      <c r="G45" s="11">
        <v>34</v>
      </c>
      <c r="I45" s="26">
        <v>2.5571674452913699E-2</v>
      </c>
    </row>
    <row r="46" spans="1:9" x14ac:dyDescent="0.35">
      <c r="A46" s="17">
        <v>1967</v>
      </c>
      <c r="B46" s="15">
        <v>91.6</v>
      </c>
      <c r="C46" s="15">
        <v>66.8</v>
      </c>
      <c r="D46" s="15">
        <v>24.8</v>
      </c>
      <c r="E46" s="15">
        <v>62.4</v>
      </c>
      <c r="F46" s="15">
        <v>29.2</v>
      </c>
      <c r="G46" s="11">
        <v>32</v>
      </c>
      <c r="I46" s="26">
        <v>2.3372093023255814E-2</v>
      </c>
    </row>
    <row r="47" spans="1:9" ht="20.25" customHeight="1" x14ac:dyDescent="0.35">
      <c r="A47" s="17">
        <v>1968</v>
      </c>
      <c r="B47" s="15">
        <v>96.8</v>
      </c>
      <c r="C47" s="15">
        <v>69.5</v>
      </c>
      <c r="D47" s="15">
        <v>27.3</v>
      </c>
      <c r="E47" s="15">
        <v>65.900000000000006</v>
      </c>
      <c r="F47" s="15">
        <v>30.9</v>
      </c>
      <c r="G47" s="11">
        <v>32</v>
      </c>
      <c r="I47" s="26">
        <v>2.179228234293611E-2</v>
      </c>
    </row>
    <row r="48" spans="1:9" x14ac:dyDescent="0.35">
      <c r="A48" s="17">
        <v>1969</v>
      </c>
      <c r="B48" s="15">
        <v>102.6</v>
      </c>
      <c r="C48" s="15">
        <v>73.099999999999994</v>
      </c>
      <c r="D48" s="15">
        <v>29.5</v>
      </c>
      <c r="E48" s="15">
        <v>68.3</v>
      </c>
      <c r="F48" s="15">
        <v>34.299999999999997</v>
      </c>
      <c r="G48" s="11">
        <v>33</v>
      </c>
      <c r="I48" s="26">
        <v>2.2405660377358489E-2</v>
      </c>
    </row>
    <row r="49" spans="1:9" x14ac:dyDescent="0.35">
      <c r="A49" s="17">
        <v>1970</v>
      </c>
      <c r="B49" s="15">
        <v>110.6</v>
      </c>
      <c r="C49" s="15">
        <v>78.2</v>
      </c>
      <c r="D49" s="15">
        <v>32.4</v>
      </c>
      <c r="E49" s="15">
        <v>75.099999999999994</v>
      </c>
      <c r="F49" s="15">
        <v>35.5</v>
      </c>
      <c r="G49" s="11">
        <v>32</v>
      </c>
      <c r="I49" s="26">
        <v>2.2081431100344731E-2</v>
      </c>
    </row>
    <row r="50" spans="1:9" x14ac:dyDescent="0.35">
      <c r="A50" s="17">
        <v>1971</v>
      </c>
      <c r="B50" s="15">
        <v>114.6</v>
      </c>
      <c r="C50" s="15">
        <v>80.599999999999994</v>
      </c>
      <c r="D50" s="15">
        <v>34</v>
      </c>
      <c r="E50" s="15">
        <v>78.5</v>
      </c>
      <c r="F50" s="15">
        <v>36.1</v>
      </c>
      <c r="G50" s="11">
        <v>32</v>
      </c>
      <c r="I50" s="26">
        <v>2.18044467336252E-2</v>
      </c>
    </row>
    <row r="51" spans="1:9" x14ac:dyDescent="0.35">
      <c r="A51" s="17">
        <v>1972</v>
      </c>
      <c r="B51" s="15">
        <v>122.2</v>
      </c>
      <c r="C51" s="15">
        <v>85.4</v>
      </c>
      <c r="D51" s="15">
        <v>36.799999999999997</v>
      </c>
      <c r="E51" s="15">
        <v>82.4</v>
      </c>
      <c r="F51" s="15">
        <v>39.799999999999997</v>
      </c>
      <c r="G51" s="11">
        <v>33</v>
      </c>
      <c r="I51" s="26">
        <v>2.3219451176608553E-2</v>
      </c>
    </row>
    <row r="52" spans="1:9" x14ac:dyDescent="0.35">
      <c r="A52" s="17">
        <v>1973</v>
      </c>
      <c r="B52" s="15">
        <v>138.80000000000001</v>
      </c>
      <c r="C52" s="15">
        <v>98.5</v>
      </c>
      <c r="D52" s="15">
        <v>40.299999999999997</v>
      </c>
      <c r="E52" s="15">
        <v>87.1</v>
      </c>
      <c r="F52" s="15">
        <v>51.7</v>
      </c>
      <c r="G52" s="11">
        <v>37</v>
      </c>
      <c r="I52" s="26">
        <v>3.2832889013610207E-2</v>
      </c>
    </row>
    <row r="53" spans="1:9" x14ac:dyDescent="0.35">
      <c r="A53" s="17">
        <v>1974</v>
      </c>
      <c r="B53" s="15">
        <v>154.6</v>
      </c>
      <c r="C53" s="15">
        <v>109.5</v>
      </c>
      <c r="D53" s="15">
        <v>45.1</v>
      </c>
      <c r="E53" s="15">
        <v>98.2</v>
      </c>
      <c r="F53" s="15">
        <v>56.4</v>
      </c>
      <c r="G53" s="11">
        <v>36</v>
      </c>
      <c r="I53" s="26">
        <v>2.8604711364224697E-2</v>
      </c>
    </row>
    <row r="54" spans="1:9" x14ac:dyDescent="0.35">
      <c r="A54" s="17">
        <v>1975</v>
      </c>
      <c r="B54" s="15">
        <v>167</v>
      </c>
      <c r="C54" s="15">
        <v>116.2</v>
      </c>
      <c r="D54" s="15">
        <v>50.8</v>
      </c>
      <c r="E54" s="15">
        <v>111.4</v>
      </c>
      <c r="F54" s="15">
        <v>55.6</v>
      </c>
      <c r="G54" s="11">
        <v>33</v>
      </c>
      <c r="I54" s="26">
        <v>2.7063920707460384E-2</v>
      </c>
    </row>
    <row r="55" spans="1:9" x14ac:dyDescent="0.35">
      <c r="A55" s="17">
        <v>1976</v>
      </c>
      <c r="B55" s="15">
        <v>183.3</v>
      </c>
      <c r="C55" s="15">
        <v>127.2</v>
      </c>
      <c r="D55" s="15">
        <v>56.1</v>
      </c>
      <c r="E55" s="15">
        <v>125</v>
      </c>
      <c r="F55" s="15">
        <v>58.3</v>
      </c>
      <c r="G55" s="11">
        <v>32</v>
      </c>
      <c r="I55" s="26">
        <v>2.2952919824917262E-2</v>
      </c>
    </row>
    <row r="56" spans="1:9" x14ac:dyDescent="0.35">
      <c r="A56" s="17">
        <v>1977</v>
      </c>
      <c r="B56" s="15">
        <v>190.9</v>
      </c>
      <c r="C56" s="15">
        <v>130.80000000000001</v>
      </c>
      <c r="D56" s="15">
        <v>60.1</v>
      </c>
      <c r="E56" s="15">
        <v>132.69999999999999</v>
      </c>
      <c r="F56" s="15">
        <v>58.2</v>
      </c>
      <c r="G56" s="11">
        <v>30</v>
      </c>
      <c r="I56" s="26">
        <v>2.0895378998943219E-2</v>
      </c>
    </row>
    <row r="57" spans="1:9" x14ac:dyDescent="0.35">
      <c r="A57" s="17">
        <v>1978</v>
      </c>
      <c r="B57" s="15">
        <v>216.9</v>
      </c>
      <c r="C57" s="15">
        <v>149.19999999999999</v>
      </c>
      <c r="D57" s="15">
        <v>67.7</v>
      </c>
      <c r="E57" s="15">
        <v>147.4</v>
      </c>
      <c r="F57" s="15">
        <v>69.5</v>
      </c>
      <c r="G57" s="11">
        <v>32</v>
      </c>
      <c r="I57" s="26">
        <v>2.1559789079775474E-2</v>
      </c>
    </row>
    <row r="58" spans="1:9" x14ac:dyDescent="0.35">
      <c r="A58" s="17">
        <v>1979</v>
      </c>
      <c r="B58" s="15">
        <v>245.2</v>
      </c>
      <c r="C58" s="15">
        <v>169.4</v>
      </c>
      <c r="D58" s="15">
        <v>75.8</v>
      </c>
      <c r="E58" s="15">
        <v>166</v>
      </c>
      <c r="F58" s="15">
        <v>79.2</v>
      </c>
      <c r="G58" s="11">
        <v>32</v>
      </c>
      <c r="I58" s="26">
        <v>2.2875195067179232E-2</v>
      </c>
    </row>
    <row r="59" spans="1:9" x14ac:dyDescent="0.35">
      <c r="A59" s="17">
        <v>1980</v>
      </c>
      <c r="B59" s="15">
        <v>264.39999999999998</v>
      </c>
      <c r="C59" s="15">
        <v>180.1</v>
      </c>
      <c r="D59" s="15">
        <v>84.3</v>
      </c>
      <c r="E59" s="15">
        <v>182.7</v>
      </c>
      <c r="F59" s="15">
        <v>81.7</v>
      </c>
      <c r="G59" s="11">
        <v>31</v>
      </c>
      <c r="I59" s="26">
        <v>1.7989010604416756E-2</v>
      </c>
    </row>
    <row r="60" spans="1:9" x14ac:dyDescent="0.35">
      <c r="A60" s="17">
        <v>1981</v>
      </c>
      <c r="B60" s="15">
        <v>287.7</v>
      </c>
      <c r="C60" s="15">
        <v>194</v>
      </c>
      <c r="D60" s="15">
        <v>93.7</v>
      </c>
      <c r="E60" s="15">
        <v>206</v>
      </c>
      <c r="F60" s="15">
        <v>81.7</v>
      </c>
      <c r="G60" s="11">
        <v>28</v>
      </c>
      <c r="I60" s="26">
        <v>2.0268163392578736E-2</v>
      </c>
    </row>
    <row r="61" spans="1:9" x14ac:dyDescent="0.35">
      <c r="A61" s="17">
        <v>1982</v>
      </c>
      <c r="B61" s="15">
        <v>298.89999999999998</v>
      </c>
      <c r="C61" s="15">
        <v>196.7</v>
      </c>
      <c r="D61" s="15">
        <v>102.2</v>
      </c>
      <c r="E61" s="15">
        <v>217.5</v>
      </c>
      <c r="F61" s="15">
        <v>81.400000000000006</v>
      </c>
      <c r="G61" s="11">
        <v>27</v>
      </c>
      <c r="I61" s="26">
        <v>1.8063281296728271E-2</v>
      </c>
    </row>
    <row r="62" spans="1:9" x14ac:dyDescent="0.35">
      <c r="A62" s="17">
        <v>1983</v>
      </c>
      <c r="B62" s="15">
        <v>315</v>
      </c>
      <c r="C62" s="15">
        <v>204.6</v>
      </c>
      <c r="D62" s="15">
        <v>110.4</v>
      </c>
      <c r="E62" s="15">
        <v>229.7</v>
      </c>
      <c r="F62" s="15">
        <v>85.3</v>
      </c>
      <c r="G62" s="11">
        <v>27</v>
      </c>
      <c r="I62" s="26">
        <v>1.2355531095211888E-2</v>
      </c>
    </row>
    <row r="63" spans="1:9" x14ac:dyDescent="0.35">
      <c r="A63" s="17">
        <v>1984</v>
      </c>
      <c r="B63" s="15">
        <v>332</v>
      </c>
      <c r="C63" s="15">
        <v>213.1</v>
      </c>
      <c r="D63" s="15">
        <v>118.9</v>
      </c>
      <c r="E63" s="15">
        <v>242.2</v>
      </c>
      <c r="F63" s="15">
        <v>89.8</v>
      </c>
      <c r="G63" s="11">
        <v>27</v>
      </c>
      <c r="I63" s="26">
        <v>1.5900534971270062E-2</v>
      </c>
    </row>
    <row r="64" spans="1:9" x14ac:dyDescent="0.35">
      <c r="A64" s="17">
        <v>1985</v>
      </c>
      <c r="B64" s="15">
        <v>345.4</v>
      </c>
      <c r="C64" s="15">
        <v>220.8</v>
      </c>
      <c r="D64" s="15">
        <v>124.6</v>
      </c>
      <c r="E64" s="15">
        <v>259</v>
      </c>
      <c r="F64" s="15">
        <v>86.4</v>
      </c>
      <c r="G64" s="11">
        <v>25</v>
      </c>
      <c r="I64" s="26">
        <v>1.4680802028117078E-2</v>
      </c>
    </row>
    <row r="65" spans="1:13" x14ac:dyDescent="0.35">
      <c r="A65" s="17">
        <v>1986</v>
      </c>
      <c r="B65" s="15">
        <v>359.6</v>
      </c>
      <c r="C65" s="15">
        <v>226</v>
      </c>
      <c r="D65" s="15">
        <v>133.6</v>
      </c>
      <c r="E65" s="15">
        <v>270.8</v>
      </c>
      <c r="F65" s="15">
        <v>88.8</v>
      </c>
      <c r="G65" s="11">
        <v>25</v>
      </c>
      <c r="I65" s="26">
        <v>1.3079744955891343E-2</v>
      </c>
    </row>
    <row r="66" spans="1:13" x14ac:dyDescent="0.35">
      <c r="A66" s="17">
        <v>1987</v>
      </c>
      <c r="B66" s="15">
        <v>375.5</v>
      </c>
      <c r="C66" s="15">
        <v>230.2</v>
      </c>
      <c r="D66" s="15">
        <v>145.30000000000001</v>
      </c>
      <c r="E66" s="15">
        <v>285.10000000000002</v>
      </c>
      <c r="F66" s="15">
        <v>90.4</v>
      </c>
      <c r="G66" s="11">
        <v>24</v>
      </c>
      <c r="I66" s="26">
        <v>1.2769813807876092E-2</v>
      </c>
    </row>
    <row r="67" spans="1:13" x14ac:dyDescent="0.35">
      <c r="A67" s="17">
        <v>1988</v>
      </c>
      <c r="B67" s="15">
        <v>398.8</v>
      </c>
      <c r="C67" s="15">
        <v>242.1</v>
      </c>
      <c r="D67" s="15">
        <v>156.69999999999999</v>
      </c>
      <c r="E67" s="15">
        <v>301.89999999999998</v>
      </c>
      <c r="F67" s="15">
        <v>96.8</v>
      </c>
      <c r="G67" s="11">
        <v>24</v>
      </c>
      <c r="I67" s="26">
        <v>1.1725613016576274E-2</v>
      </c>
    </row>
    <row r="68" spans="1:13" x14ac:dyDescent="0.35">
      <c r="A68" s="17">
        <v>1989</v>
      </c>
      <c r="B68" s="15">
        <v>419.4</v>
      </c>
      <c r="C68" s="15">
        <v>255.5</v>
      </c>
      <c r="D68" s="15">
        <v>163.9</v>
      </c>
      <c r="E68" s="15">
        <v>315.60000000000002</v>
      </c>
      <c r="F68" s="15">
        <v>103.8</v>
      </c>
      <c r="G68" s="11">
        <v>25</v>
      </c>
      <c r="I68" s="26">
        <v>1.3099120816789564E-2</v>
      </c>
      <c r="K68" s="10" t="s">
        <v>48</v>
      </c>
    </row>
    <row r="69" spans="1:13" x14ac:dyDescent="0.35">
      <c r="A69" s="17">
        <v>1990</v>
      </c>
      <c r="B69" s="15">
        <v>449.8</v>
      </c>
      <c r="C69" s="15">
        <v>276.2</v>
      </c>
      <c r="D69" s="15">
        <v>173.6</v>
      </c>
      <c r="E69" s="15">
        <v>343.6</v>
      </c>
      <c r="F69" s="15">
        <v>106.2</v>
      </c>
      <c r="G69" s="11">
        <v>24</v>
      </c>
      <c r="I69" s="26">
        <v>1.3046905133236067E-2</v>
      </c>
    </row>
    <row r="70" spans="1:13" x14ac:dyDescent="0.35">
      <c r="A70" s="17">
        <v>1991</v>
      </c>
      <c r="B70" s="15">
        <v>465.1</v>
      </c>
      <c r="C70" s="15">
        <v>286.10000000000002</v>
      </c>
      <c r="D70" s="15">
        <v>179</v>
      </c>
      <c r="E70" s="15">
        <v>363.5</v>
      </c>
      <c r="F70" s="15">
        <v>101.6</v>
      </c>
      <c r="G70" s="11">
        <v>22</v>
      </c>
      <c r="I70" s="26">
        <v>1.1432097562559881E-2</v>
      </c>
      <c r="L70" s="10">
        <f>COUNT(K72:K87)</f>
        <v>16</v>
      </c>
      <c r="M70" s="10" t="s">
        <v>49</v>
      </c>
    </row>
    <row r="71" spans="1:13" x14ac:dyDescent="0.35">
      <c r="A71" s="17">
        <v>1992</v>
      </c>
      <c r="B71" s="15">
        <v>474.5</v>
      </c>
      <c r="C71" s="15">
        <v>289.60000000000002</v>
      </c>
      <c r="D71" s="15">
        <v>184.9</v>
      </c>
      <c r="E71" s="15">
        <v>369.4</v>
      </c>
      <c r="F71" s="15">
        <v>105.1</v>
      </c>
      <c r="G71" s="11">
        <v>22</v>
      </c>
      <c r="I71" s="26">
        <v>1.2254037390917596E-2</v>
      </c>
    </row>
    <row r="72" spans="1:13" x14ac:dyDescent="0.35">
      <c r="A72" s="17">
        <v>1993</v>
      </c>
      <c r="B72" s="15">
        <v>489.2</v>
      </c>
      <c r="C72" s="15">
        <v>294.89999999999998</v>
      </c>
      <c r="D72" s="15">
        <v>194.3</v>
      </c>
      <c r="E72" s="15">
        <v>379.6</v>
      </c>
      <c r="F72" s="15">
        <v>109.6</v>
      </c>
      <c r="G72" s="11">
        <v>22</v>
      </c>
      <c r="H72" s="30">
        <v>17.5</v>
      </c>
      <c r="I72" s="26">
        <v>1.039570757880617E-2</v>
      </c>
      <c r="K72" s="11">
        <f>G72-H72</f>
        <v>4.5</v>
      </c>
      <c r="L72" s="31">
        <f>AVERAGE(K72:K87)</f>
        <v>3.4687499999999996</v>
      </c>
      <c r="M72" s="10" t="s">
        <v>50</v>
      </c>
    </row>
    <row r="73" spans="1:13" x14ac:dyDescent="0.35">
      <c r="A73" s="17">
        <v>1994</v>
      </c>
      <c r="B73" s="15">
        <v>512.20000000000005</v>
      </c>
      <c r="C73" s="15">
        <v>308.7</v>
      </c>
      <c r="D73" s="15">
        <v>203.5</v>
      </c>
      <c r="E73" s="15">
        <v>402.6</v>
      </c>
      <c r="F73" s="15">
        <v>109.6</v>
      </c>
      <c r="G73" s="11">
        <v>21</v>
      </c>
      <c r="H73" s="30">
        <v>17.399999999999999</v>
      </c>
      <c r="I73" s="26">
        <v>1.1472170380941926E-2</v>
      </c>
      <c r="K73" s="11">
        <f t="shared" ref="K73:K87" si="2">G73-H73</f>
        <v>3.6000000000000014</v>
      </c>
    </row>
    <row r="74" spans="1:13" x14ac:dyDescent="0.35">
      <c r="A74" s="17">
        <v>1995</v>
      </c>
      <c r="B74" s="15">
        <v>529.5</v>
      </c>
      <c r="C74" s="15">
        <v>316.89999999999998</v>
      </c>
      <c r="D74" s="15">
        <v>212.6</v>
      </c>
      <c r="E74" s="15">
        <v>415.7</v>
      </c>
      <c r="F74" s="15">
        <v>113.8</v>
      </c>
      <c r="G74" s="11">
        <v>21</v>
      </c>
      <c r="H74" s="30">
        <v>17.7</v>
      </c>
      <c r="I74" s="26">
        <v>8.953231147819941E-3</v>
      </c>
      <c r="K74" s="11">
        <f t="shared" si="2"/>
        <v>3.3000000000000007</v>
      </c>
    </row>
    <row r="75" spans="1:13" x14ac:dyDescent="0.35">
      <c r="A75" s="17">
        <v>1996</v>
      </c>
      <c r="B75" s="15">
        <v>546.70000000000005</v>
      </c>
      <c r="C75" s="15">
        <v>328</v>
      </c>
      <c r="D75" s="15">
        <v>218.7</v>
      </c>
      <c r="E75" s="15">
        <v>424.5</v>
      </c>
      <c r="F75" s="15">
        <v>122.2</v>
      </c>
      <c r="G75" s="11">
        <v>22</v>
      </c>
      <c r="H75" s="30">
        <v>17.899999999999999</v>
      </c>
      <c r="I75" s="26">
        <v>1.1470191128562757E-2</v>
      </c>
      <c r="K75" s="11">
        <f t="shared" si="2"/>
        <v>4.1000000000000014</v>
      </c>
    </row>
    <row r="76" spans="1:13" x14ac:dyDescent="0.35">
      <c r="A76" s="17">
        <v>1997</v>
      </c>
      <c r="B76" s="15">
        <v>566.5</v>
      </c>
      <c r="C76" s="15">
        <v>339.2</v>
      </c>
      <c r="D76" s="15">
        <v>227.3</v>
      </c>
      <c r="E76" s="15">
        <v>444.6</v>
      </c>
      <c r="F76" s="15">
        <v>121.9</v>
      </c>
      <c r="G76" s="11">
        <v>21</v>
      </c>
      <c r="H76" s="30">
        <v>18.100000000000001</v>
      </c>
      <c r="I76" s="26">
        <v>1.0270938257787725E-2</v>
      </c>
      <c r="K76" s="11">
        <f t="shared" si="2"/>
        <v>2.8999999999999986</v>
      </c>
    </row>
    <row r="77" spans="1:13" x14ac:dyDescent="0.35">
      <c r="A77" s="17">
        <v>1998</v>
      </c>
      <c r="B77" s="15">
        <v>585</v>
      </c>
      <c r="C77" s="15">
        <v>346.8</v>
      </c>
      <c r="D77" s="15">
        <v>238.2</v>
      </c>
      <c r="E77" s="15">
        <v>465.4</v>
      </c>
      <c r="F77" s="15">
        <v>119.6</v>
      </c>
      <c r="G77" s="11">
        <v>20</v>
      </c>
      <c r="H77" s="30">
        <v>17.3</v>
      </c>
      <c r="I77" s="26">
        <v>8.7169528181136081E-3</v>
      </c>
      <c r="K77" s="11">
        <f t="shared" si="2"/>
        <v>2.6999999999999993</v>
      </c>
    </row>
    <row r="78" spans="1:13" x14ac:dyDescent="0.35">
      <c r="A78" s="17">
        <v>1999</v>
      </c>
      <c r="B78" s="15">
        <v>625.29999999999995</v>
      </c>
      <c r="C78" s="15">
        <v>370.7</v>
      </c>
      <c r="D78" s="15">
        <v>254.6</v>
      </c>
      <c r="E78" s="15">
        <v>503.1</v>
      </c>
      <c r="F78" s="15">
        <v>122.2</v>
      </c>
      <c r="G78" s="11">
        <v>20</v>
      </c>
      <c r="H78" s="30">
        <v>16.100000000000001</v>
      </c>
      <c r="I78" s="26">
        <v>7.3618740070815203E-3</v>
      </c>
      <c r="K78" s="11">
        <f t="shared" si="2"/>
        <v>3.8999999999999986</v>
      </c>
    </row>
    <row r="79" spans="1:13" x14ac:dyDescent="0.35">
      <c r="A79" s="17">
        <v>2000</v>
      </c>
      <c r="B79" s="15">
        <v>661.1</v>
      </c>
      <c r="C79" s="15">
        <v>390.2</v>
      </c>
      <c r="D79" s="15">
        <v>270.89999999999998</v>
      </c>
      <c r="E79" s="15">
        <v>537.79999999999995</v>
      </c>
      <c r="F79" s="15">
        <v>123.3</v>
      </c>
      <c r="G79" s="11">
        <v>19</v>
      </c>
      <c r="H79" s="30">
        <v>15.8</v>
      </c>
      <c r="I79" s="26">
        <v>7.4129707480272726E-3</v>
      </c>
      <c r="K79" s="11">
        <f t="shared" si="2"/>
        <v>3.1999999999999993</v>
      </c>
    </row>
    <row r="80" spans="1:13" x14ac:dyDescent="0.35">
      <c r="A80" s="17">
        <v>2001</v>
      </c>
      <c r="B80" s="15">
        <v>687.5</v>
      </c>
      <c r="C80" s="15">
        <v>403.9</v>
      </c>
      <c r="D80" s="15">
        <v>283.60000000000002</v>
      </c>
      <c r="E80" s="15">
        <v>557.5</v>
      </c>
      <c r="F80" s="15">
        <v>130</v>
      </c>
      <c r="G80" s="11">
        <v>19</v>
      </c>
      <c r="H80" s="30">
        <v>15.8</v>
      </c>
      <c r="I80" s="26">
        <v>7.3805968738777901E-3</v>
      </c>
      <c r="K80" s="11">
        <f t="shared" si="2"/>
        <v>3.1999999999999993</v>
      </c>
    </row>
    <row r="81" spans="1:11" x14ac:dyDescent="0.35">
      <c r="A81" s="17">
        <v>2002</v>
      </c>
      <c r="B81" s="15">
        <v>709.4</v>
      </c>
      <c r="C81" s="15">
        <v>416.8</v>
      </c>
      <c r="D81" s="15">
        <v>292.60000000000002</v>
      </c>
      <c r="E81" s="15">
        <v>576.9</v>
      </c>
      <c r="F81" s="15">
        <v>132.5</v>
      </c>
      <c r="G81" s="11">
        <v>19</v>
      </c>
      <c r="H81" s="30">
        <v>15.1</v>
      </c>
      <c r="I81" s="26">
        <v>6.7663947917047662E-3</v>
      </c>
      <c r="K81" s="11">
        <f t="shared" si="2"/>
        <v>3.9000000000000004</v>
      </c>
    </row>
    <row r="82" spans="1:11" x14ac:dyDescent="0.35">
      <c r="A82" s="17">
        <v>2003</v>
      </c>
      <c r="B82" s="15">
        <v>744.2</v>
      </c>
      <c r="C82" s="15">
        <v>437.2</v>
      </c>
      <c r="D82" s="15">
        <v>307</v>
      </c>
      <c r="E82" s="15">
        <v>604</v>
      </c>
      <c r="F82" s="15">
        <v>140.19999999999999</v>
      </c>
      <c r="G82" s="11">
        <v>19</v>
      </c>
      <c r="H82" s="30">
        <v>16</v>
      </c>
      <c r="I82" s="26">
        <v>7.9506379710600258E-3</v>
      </c>
      <c r="K82" s="11">
        <f t="shared" si="2"/>
        <v>3</v>
      </c>
    </row>
    <row r="83" spans="1:11" x14ac:dyDescent="0.35">
      <c r="A83" s="17">
        <v>2004</v>
      </c>
      <c r="B83" s="15">
        <v>788.9</v>
      </c>
      <c r="C83" s="15">
        <v>463.5</v>
      </c>
      <c r="D83" s="15">
        <v>325.39999999999998</v>
      </c>
      <c r="E83" s="15">
        <v>633.4</v>
      </c>
      <c r="F83" s="15">
        <v>155.5</v>
      </c>
      <c r="G83" s="11">
        <v>20</v>
      </c>
      <c r="H83" s="30">
        <v>16.600000000000001</v>
      </c>
      <c r="I83" s="26">
        <v>9.7759073826932056E-3</v>
      </c>
      <c r="K83" s="11">
        <f t="shared" si="2"/>
        <v>3.3999999999999986</v>
      </c>
    </row>
    <row r="84" spans="1:11" x14ac:dyDescent="0.35">
      <c r="A84" s="17">
        <v>2005</v>
      </c>
      <c r="B84" s="15">
        <v>830.7</v>
      </c>
      <c r="C84" s="15">
        <v>488.1</v>
      </c>
      <c r="D84" s="15">
        <v>342.6</v>
      </c>
      <c r="E84" s="15">
        <v>672.9</v>
      </c>
      <c r="F84" s="15">
        <v>157.80000000000001</v>
      </c>
      <c r="G84" s="11">
        <v>19</v>
      </c>
      <c r="H84" s="30">
        <v>15.8</v>
      </c>
      <c r="I84" s="26">
        <v>8.0158937146188429E-3</v>
      </c>
      <c r="K84" s="11">
        <f t="shared" si="2"/>
        <v>3.1999999999999993</v>
      </c>
    </row>
    <row r="85" spans="1:11" x14ac:dyDescent="0.35">
      <c r="A85" s="17">
        <v>2006</v>
      </c>
      <c r="B85" s="15">
        <v>880.7</v>
      </c>
      <c r="C85" s="15">
        <v>517.5</v>
      </c>
      <c r="D85" s="15">
        <v>363.2</v>
      </c>
      <c r="E85" s="15">
        <v>717.5</v>
      </c>
      <c r="F85" s="15">
        <v>163.19999999999999</v>
      </c>
      <c r="G85" s="11">
        <v>19</v>
      </c>
      <c r="H85" s="30">
        <v>15.3</v>
      </c>
      <c r="I85" s="26">
        <v>6.9708858743648024E-3</v>
      </c>
      <c r="K85" s="11">
        <f t="shared" si="2"/>
        <v>3.6999999999999993</v>
      </c>
    </row>
    <row r="86" spans="1:11" x14ac:dyDescent="0.35">
      <c r="A86" s="17">
        <v>2007</v>
      </c>
      <c r="B86" s="15">
        <v>925.2</v>
      </c>
      <c r="C86" s="15">
        <v>543.70000000000005</v>
      </c>
      <c r="D86" s="15">
        <v>381.5</v>
      </c>
      <c r="E86" s="15">
        <v>731</v>
      </c>
      <c r="F86" s="15">
        <v>194.3</v>
      </c>
      <c r="G86" s="11">
        <v>21</v>
      </c>
      <c r="H86" s="30">
        <v>16.5</v>
      </c>
      <c r="I86" s="26">
        <v>8.0058677405739041E-3</v>
      </c>
      <c r="K86" s="11">
        <f t="shared" si="2"/>
        <v>4.5</v>
      </c>
    </row>
    <row r="87" spans="1:11" x14ac:dyDescent="0.35">
      <c r="A87" s="17">
        <v>2008</v>
      </c>
      <c r="B87" s="15">
        <v>958.9</v>
      </c>
      <c r="C87" s="15">
        <v>563.5</v>
      </c>
      <c r="D87" s="15">
        <v>395.4</v>
      </c>
      <c r="E87" s="15">
        <v>766.6</v>
      </c>
      <c r="F87" s="15">
        <v>192.3</v>
      </c>
      <c r="G87" s="11">
        <v>20</v>
      </c>
      <c r="H87" s="30">
        <v>17.600000000000001</v>
      </c>
      <c r="I87" s="26">
        <v>8.1221793268446522E-3</v>
      </c>
      <c r="K87" s="11">
        <f t="shared" si="2"/>
        <v>2.3999999999999986</v>
      </c>
    </row>
    <row r="88" spans="1:11" x14ac:dyDescent="0.35">
      <c r="A88" s="17">
        <f>A87+1</f>
        <v>2009</v>
      </c>
      <c r="H88" s="30">
        <v>16.2</v>
      </c>
      <c r="I88" s="26">
        <v>7.1354912830734517E-3</v>
      </c>
    </row>
    <row r="89" spans="1:11" x14ac:dyDescent="0.35">
      <c r="A89" s="17">
        <f t="shared" ref="A89:A96" si="3">A88+1</f>
        <v>2010</v>
      </c>
      <c r="H89" s="30">
        <v>16.399999999999999</v>
      </c>
      <c r="I89" s="26">
        <v>7.8441312424543594E-3</v>
      </c>
    </row>
    <row r="90" spans="1:11" x14ac:dyDescent="0.35">
      <c r="A90" s="17">
        <f t="shared" si="3"/>
        <v>2011</v>
      </c>
      <c r="H90" s="30">
        <v>17.600000000000001</v>
      </c>
      <c r="I90" s="26">
        <v>9.7924414190675938E-3</v>
      </c>
    </row>
    <row r="91" spans="1:11" x14ac:dyDescent="0.35">
      <c r="A91" s="17">
        <f t="shared" si="3"/>
        <v>2012</v>
      </c>
      <c r="H91" s="30">
        <v>17.399999999999999</v>
      </c>
      <c r="I91" s="26">
        <v>9.1930604432919685E-3</v>
      </c>
    </row>
    <row r="92" spans="1:11" x14ac:dyDescent="0.35">
      <c r="A92" s="17">
        <f t="shared" si="3"/>
        <v>2013</v>
      </c>
      <c r="H92" s="10">
        <v>17.3</v>
      </c>
      <c r="I92" s="26">
        <v>1.0997980327556315E-2</v>
      </c>
    </row>
    <row r="93" spans="1:11" x14ac:dyDescent="0.35">
      <c r="A93" s="17">
        <f t="shared" si="3"/>
        <v>2014</v>
      </c>
      <c r="H93" s="10">
        <v>17.2</v>
      </c>
      <c r="I93" s="26">
        <v>9.5824035339036745E-3</v>
      </c>
    </row>
    <row r="94" spans="1:11" x14ac:dyDescent="0.35">
      <c r="A94" s="17">
        <f t="shared" si="3"/>
        <v>2015</v>
      </c>
      <c r="H94" s="10">
        <v>15.5</v>
      </c>
      <c r="I94" s="26">
        <v>8.035434950848826E-3</v>
      </c>
    </row>
    <row r="95" spans="1:11" x14ac:dyDescent="0.35">
      <c r="A95" s="17">
        <f t="shared" si="3"/>
        <v>2016</v>
      </c>
      <c r="H95" s="10">
        <v>14.8</v>
      </c>
      <c r="I95" s="26">
        <v>6.9224683544303793E-3</v>
      </c>
    </row>
    <row r="96" spans="1:11" x14ac:dyDescent="0.35">
      <c r="A96" s="17">
        <f t="shared" si="3"/>
        <v>2017</v>
      </c>
      <c r="H96" s="10">
        <v>14.6</v>
      </c>
      <c r="I96" s="26">
        <v>6.8153591920104284E-3</v>
      </c>
    </row>
    <row r="101" spans="1:7" s="15" customFormat="1" x14ac:dyDescent="0.35">
      <c r="A101" s="17" t="s">
        <v>51</v>
      </c>
      <c r="G101" s="11"/>
    </row>
    <row r="102" spans="1:7" s="15" customFormat="1" x14ac:dyDescent="0.35">
      <c r="A102" s="17" t="s">
        <v>52</v>
      </c>
      <c r="G102" s="11"/>
    </row>
    <row r="103" spans="1:7" s="15" customFormat="1" x14ac:dyDescent="0.35">
      <c r="A103" s="17" t="s">
        <v>53</v>
      </c>
      <c r="G103" s="11"/>
    </row>
    <row r="104" spans="1:7" s="15" customFormat="1" x14ac:dyDescent="0.35">
      <c r="A104" s="17" t="s">
        <v>54</v>
      </c>
      <c r="G104" s="11"/>
    </row>
    <row r="105" spans="1:7" s="15" customFormat="1" x14ac:dyDescent="0.35">
      <c r="A105" s="17" t="s">
        <v>55</v>
      </c>
      <c r="G105" s="11"/>
    </row>
  </sheetData>
  <mergeCells count="2">
    <mergeCell ref="B4:D4"/>
    <mergeCell ref="B6:F6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0135-DCA0-467C-AE33-CEA6BC528661}">
  <dimension ref="A1:AK18"/>
  <sheetViews>
    <sheetView zoomScale="75" zoomScaleNormal="75" workbookViewId="0">
      <selection activeCell="E18" sqref="E18"/>
    </sheetView>
  </sheetViews>
  <sheetFormatPr defaultRowHeight="15.5" x14ac:dyDescent="0.35"/>
  <cols>
    <col min="1" max="16384" width="8.7265625" style="3"/>
  </cols>
  <sheetData>
    <row r="1" spans="1:37" s="1" customFormat="1" x14ac:dyDescent="0.35">
      <c r="A1" s="1" t="s">
        <v>28</v>
      </c>
    </row>
    <row r="2" spans="1:37" s="6" customFormat="1" x14ac:dyDescent="0.35">
      <c r="A2" s="3" t="s">
        <v>19</v>
      </c>
      <c r="B2" s="4">
        <v>2005</v>
      </c>
      <c r="C2" s="4">
        <v>2006</v>
      </c>
      <c r="D2" s="4">
        <v>2007</v>
      </c>
      <c r="E2" s="4">
        <v>2008</v>
      </c>
      <c r="F2" s="4">
        <v>2009</v>
      </c>
      <c r="G2" s="4">
        <v>2010</v>
      </c>
      <c r="H2" s="4">
        <v>2011</v>
      </c>
      <c r="I2" s="4">
        <v>2012</v>
      </c>
      <c r="J2" s="4">
        <v>2013</v>
      </c>
      <c r="K2" s="4">
        <v>2014</v>
      </c>
      <c r="L2" s="4">
        <v>2015</v>
      </c>
      <c r="M2" s="4">
        <v>2016</v>
      </c>
      <c r="N2" s="4">
        <v>2017</v>
      </c>
      <c r="O2" s="4">
        <v>2018</v>
      </c>
      <c r="P2" s="4">
        <v>2019</v>
      </c>
      <c r="Q2" s="4">
        <v>2020</v>
      </c>
      <c r="R2" s="4">
        <v>2021</v>
      </c>
      <c r="S2" s="4">
        <v>2022</v>
      </c>
      <c r="T2" s="4">
        <v>2023</v>
      </c>
      <c r="U2" s="4">
        <v>2024</v>
      </c>
      <c r="V2" s="4">
        <v>2025</v>
      </c>
      <c r="W2" s="4">
        <v>2026</v>
      </c>
      <c r="X2" s="4">
        <v>2027</v>
      </c>
      <c r="Y2" s="4">
        <v>2028</v>
      </c>
      <c r="Z2" s="4">
        <v>2029</v>
      </c>
      <c r="AA2" s="4">
        <v>2030</v>
      </c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5">
      <c r="A3" s="3" t="s">
        <v>5</v>
      </c>
      <c r="B3" s="7">
        <v>0.30526323398782051</v>
      </c>
      <c r="C3" s="7">
        <v>0.3037546399996699</v>
      </c>
      <c r="D3" s="7">
        <v>0.30113508883484519</v>
      </c>
      <c r="E3" s="7">
        <v>0.29899061891444456</v>
      </c>
      <c r="F3" s="7">
        <v>0.29957756942514535</v>
      </c>
      <c r="G3" s="7">
        <v>0.29616647200645441</v>
      </c>
      <c r="H3" s="7">
        <v>0.29455765099845843</v>
      </c>
      <c r="I3" s="7">
        <v>0.29401206447824513</v>
      </c>
      <c r="J3" s="7">
        <v>0.2928873388115677</v>
      </c>
      <c r="K3" s="7">
        <v>0.29307807919712159</v>
      </c>
      <c r="L3" s="7">
        <v>0.2954814983010311</v>
      </c>
      <c r="M3" s="7">
        <v>0.29774018648767209</v>
      </c>
      <c r="N3" s="7">
        <v>0.29760555018711154</v>
      </c>
      <c r="O3" s="7">
        <v>0.29742966328881071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35">
      <c r="A4" s="3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>
        <v>0.29742966328881071</v>
      </c>
      <c r="P4" s="7">
        <v>0.29591894878675018</v>
      </c>
      <c r="Q4" s="7">
        <v>0.29345787633150422</v>
      </c>
      <c r="R4" s="7">
        <v>0.29123545264315531</v>
      </c>
      <c r="S4" s="7">
        <v>0.28938385969283975</v>
      </c>
      <c r="T4" s="7">
        <v>0.28782290831252455</v>
      </c>
      <c r="U4" s="7">
        <v>0.28645059986528576</v>
      </c>
      <c r="V4" s="7">
        <v>0.28518734802424583</v>
      </c>
      <c r="W4" s="7">
        <v>0.28399129178985094</v>
      </c>
      <c r="X4" s="7">
        <v>0.28284075195778879</v>
      </c>
      <c r="Y4" s="7">
        <v>0.28172184506767317</v>
      </c>
      <c r="Z4" s="7">
        <v>0.28062678546884734</v>
      </c>
      <c r="AA4" s="7">
        <v>0.27955100126353027</v>
      </c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x14ac:dyDescent="0.35">
      <c r="A5" s="3" t="s">
        <v>8</v>
      </c>
      <c r="B5" s="7">
        <v>0.34706543486670943</v>
      </c>
      <c r="C5" s="7">
        <v>0.3409046665744136</v>
      </c>
      <c r="D5" s="7">
        <v>0.33400676561594234</v>
      </c>
      <c r="E5" s="7">
        <v>0.32931269769489763</v>
      </c>
      <c r="F5" s="7">
        <v>0.3247323525056291</v>
      </c>
      <c r="G5" s="7">
        <v>0.3195381836324846</v>
      </c>
      <c r="H5" s="7">
        <v>0.31487517332138981</v>
      </c>
      <c r="I5" s="7">
        <v>0.31105712777846495</v>
      </c>
      <c r="J5" s="7">
        <v>0.3072859707728518</v>
      </c>
      <c r="K5" s="7">
        <v>0.30375658134589589</v>
      </c>
      <c r="L5" s="7">
        <v>0.30042512541047506</v>
      </c>
      <c r="M5" s="7">
        <v>0.29719986490759032</v>
      </c>
      <c r="N5" s="7">
        <v>0.29397480154220068</v>
      </c>
      <c r="O5" s="7">
        <v>0.29077358524054375</v>
      </c>
    </row>
    <row r="6" spans="1:37" x14ac:dyDescent="0.35">
      <c r="A6" s="3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0.29077358524054375</v>
      </c>
      <c r="P6" s="7">
        <v>0.28740648507463973</v>
      </c>
      <c r="Q6" s="7">
        <v>0.28452602751946088</v>
      </c>
      <c r="R6" s="7">
        <v>0.28191145270017748</v>
      </c>
      <c r="S6" s="7">
        <v>0.27946418298289322</v>
      </c>
      <c r="T6" s="7">
        <v>0.2771519559732083</v>
      </c>
      <c r="U6" s="7">
        <v>0.27494881499334323</v>
      </c>
      <c r="V6" s="7">
        <v>0.27284025782560151</v>
      </c>
      <c r="W6" s="7">
        <v>0.27082580495527153</v>
      </c>
      <c r="X6" s="7">
        <v>0.26890203437079674</v>
      </c>
      <c r="Y6" s="7">
        <v>0.26706435711132515</v>
      </c>
      <c r="Z6" s="7">
        <v>0.26530820209484574</v>
      </c>
      <c r="AA6" s="7">
        <v>0.26362957155127531</v>
      </c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x14ac:dyDescent="0.35">
      <c r="A7" s="3" t="s">
        <v>10</v>
      </c>
      <c r="B7" s="7">
        <v>0.37481178234926193</v>
      </c>
      <c r="C7" s="7">
        <v>0.37146504073138426</v>
      </c>
      <c r="D7" s="7">
        <v>0.36830176593074027</v>
      </c>
      <c r="E7" s="7">
        <v>0.36745361112303976</v>
      </c>
      <c r="F7" s="7">
        <v>0.36412674761271252</v>
      </c>
      <c r="G7" s="7">
        <v>0.36045962768895179</v>
      </c>
      <c r="H7" s="7">
        <v>0.35840286593984544</v>
      </c>
      <c r="I7" s="7">
        <v>0.3562019503032019</v>
      </c>
      <c r="J7" s="7">
        <v>0.35350323767758507</v>
      </c>
      <c r="K7" s="7">
        <v>0.35026551234271575</v>
      </c>
      <c r="L7" s="7">
        <v>0.34671261041620127</v>
      </c>
      <c r="M7" s="7">
        <v>0.34306372179421568</v>
      </c>
      <c r="N7" s="7">
        <v>0.33990383842339944</v>
      </c>
      <c r="O7" s="7">
        <v>0.33682404544943151</v>
      </c>
    </row>
    <row r="8" spans="1:37" x14ac:dyDescent="0.35">
      <c r="A8" s="3" t="s">
        <v>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>
        <v>0.33682404544943151</v>
      </c>
      <c r="P8" s="7">
        <v>0.3328780112813714</v>
      </c>
      <c r="Q8" s="7">
        <v>0.32886704828458391</v>
      </c>
      <c r="R8" s="7">
        <v>0.32506519515354687</v>
      </c>
      <c r="S8" s="7">
        <v>0.32145647239178549</v>
      </c>
      <c r="T8" s="7">
        <v>0.31801661801127001</v>
      </c>
      <c r="U8" s="7">
        <v>0.31471304562976504</v>
      </c>
      <c r="V8" s="7">
        <v>0.31152002873220053</v>
      </c>
      <c r="W8" s="7">
        <v>0.3084261072632335</v>
      </c>
      <c r="X8" s="7">
        <v>0.30541919592549338</v>
      </c>
      <c r="Y8" s="7">
        <v>0.30249248981583099</v>
      </c>
      <c r="Z8" s="7">
        <v>0.29964095657069023</v>
      </c>
      <c r="AA8" s="7">
        <v>0.29686085576428423</v>
      </c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35">
      <c r="A9" s="3" t="s">
        <v>11</v>
      </c>
      <c r="B9" s="7">
        <v>0.33725493644547594</v>
      </c>
      <c r="C9" s="7">
        <v>0.33508889646905188</v>
      </c>
      <c r="D9" s="7">
        <v>0.33248127715936493</v>
      </c>
      <c r="E9" s="7">
        <v>0.33004431618122532</v>
      </c>
      <c r="F9" s="7">
        <v>0.3283212408917045</v>
      </c>
      <c r="G9" s="7">
        <v>0.32578557605207786</v>
      </c>
      <c r="H9" s="7">
        <v>0.32328091685411209</v>
      </c>
      <c r="I9" s="7">
        <v>0.32085645255608225</v>
      </c>
      <c r="J9" s="7">
        <v>0.318660390169549</v>
      </c>
      <c r="K9" s="7">
        <v>0.31673287473581963</v>
      </c>
      <c r="L9" s="7">
        <v>0.31484886248137334</v>
      </c>
      <c r="M9" s="7">
        <v>0.31285712486232742</v>
      </c>
      <c r="N9" s="7">
        <v>0.31082545681958917</v>
      </c>
      <c r="O9" s="7">
        <v>0.30871819964269043</v>
      </c>
    </row>
    <row r="10" spans="1:37" x14ac:dyDescent="0.35">
      <c r="A10" s="3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>
        <v>0.30871819964269043</v>
      </c>
      <c r="P10" s="7">
        <v>0.3059054592118885</v>
      </c>
      <c r="Q10" s="7">
        <v>0.30328560681499594</v>
      </c>
      <c r="R10" s="7">
        <v>0.30077795672368934</v>
      </c>
      <c r="S10" s="7">
        <v>0.29834650030786014</v>
      </c>
      <c r="T10" s="7">
        <v>0.29597316853572642</v>
      </c>
      <c r="U10" s="7">
        <v>0.29364138771893467</v>
      </c>
      <c r="V10" s="7">
        <v>0.2913407739849414</v>
      </c>
      <c r="W10" s="7">
        <v>0.28906980005022531</v>
      </c>
      <c r="X10" s="7">
        <v>0.28682930989379873</v>
      </c>
      <c r="Y10" s="7">
        <v>0.2846175772489864</v>
      </c>
      <c r="Z10" s="7">
        <v>0.28243375261052295</v>
      </c>
      <c r="AA10" s="7">
        <v>0.28027920137100593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35">
      <c r="A11" s="3" t="s">
        <v>12</v>
      </c>
      <c r="B11" s="7">
        <v>0.26610061174918442</v>
      </c>
      <c r="C11" s="7">
        <v>0.26365817360893029</v>
      </c>
      <c r="D11" s="7">
        <v>0.26106339211008023</v>
      </c>
      <c r="E11" s="7">
        <v>0.25996733076624035</v>
      </c>
      <c r="F11" s="7">
        <v>0.25986484674834787</v>
      </c>
      <c r="G11" s="7">
        <v>0.25673388242606143</v>
      </c>
      <c r="H11" s="7">
        <v>0.25519821352162841</v>
      </c>
      <c r="I11" s="7">
        <v>0.25426359689139422</v>
      </c>
      <c r="J11" s="7">
        <v>0.2529671117664346</v>
      </c>
      <c r="K11" s="7">
        <v>0.25153402283934945</v>
      </c>
      <c r="L11" s="7">
        <v>0.25034267312877623</v>
      </c>
      <c r="M11" s="7">
        <v>0.24902166089965017</v>
      </c>
      <c r="N11" s="7">
        <v>0.24762643227898018</v>
      </c>
      <c r="O11" s="7">
        <v>0.24638358355700973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 x14ac:dyDescent="0.35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>
        <v>0.24638358355700973</v>
      </c>
      <c r="P12" s="7">
        <v>0.24476461916663461</v>
      </c>
      <c r="Q12" s="7">
        <v>0.24289218963873827</v>
      </c>
      <c r="R12" s="7">
        <v>0.2410947683558492</v>
      </c>
      <c r="S12" s="7">
        <v>0.23943957388516068</v>
      </c>
      <c r="T12" s="7">
        <v>0.23790929163126451</v>
      </c>
      <c r="U12" s="7">
        <v>0.23646802181620152</v>
      </c>
      <c r="V12" s="7">
        <v>0.23508617446152913</v>
      </c>
      <c r="W12" s="7">
        <v>0.23375456563673047</v>
      </c>
      <c r="X12" s="7">
        <v>0.23247378976647903</v>
      </c>
      <c r="Y12" s="7">
        <v>0.23124156930143092</v>
      </c>
      <c r="Z12" s="7">
        <v>0.23005676007733766</v>
      </c>
      <c r="AA12" s="7">
        <v>0.22891816857490799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35">
      <c r="A13" s="3" t="s">
        <v>14</v>
      </c>
      <c r="B13" s="7">
        <v>0.28741981525260363</v>
      </c>
      <c r="C13" s="7">
        <v>0.28414772073565131</v>
      </c>
      <c r="D13" s="7">
        <v>0.28044711470853478</v>
      </c>
      <c r="E13" s="7">
        <v>0.27820800897554621</v>
      </c>
      <c r="F13" s="7">
        <v>0.2767438827812051</v>
      </c>
      <c r="G13" s="7">
        <v>0.27468064655945879</v>
      </c>
      <c r="H13" s="7">
        <v>0.27206186914773955</v>
      </c>
      <c r="I13" s="7">
        <v>0.27120094833573283</v>
      </c>
      <c r="J13" s="7">
        <v>0.2704231976492012</v>
      </c>
      <c r="K13" s="7">
        <v>0.26862132471554523</v>
      </c>
      <c r="L13" s="7">
        <v>0.26655605359395929</v>
      </c>
      <c r="M13" s="7">
        <v>0.26489962258593769</v>
      </c>
      <c r="N13" s="7">
        <v>0.26236804011259063</v>
      </c>
      <c r="O13" s="7">
        <v>0.25966253210054135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x14ac:dyDescent="0.35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>
        <v>0.25966253210054135</v>
      </c>
      <c r="P14" s="7">
        <v>0.25766417012280207</v>
      </c>
      <c r="Q14" s="7">
        <v>0.25639486375724241</v>
      </c>
      <c r="R14" s="7">
        <v>0.2552642074009922</v>
      </c>
      <c r="S14" s="7">
        <v>0.25415110384709538</v>
      </c>
      <c r="T14" s="7">
        <v>0.2530426102791411</v>
      </c>
      <c r="U14" s="7">
        <v>0.25193993258544412</v>
      </c>
      <c r="V14" s="7">
        <v>0.25084675982350613</v>
      </c>
      <c r="W14" s="7">
        <v>0.24977403171554147</v>
      </c>
      <c r="X14" s="7">
        <v>0.24873262864744783</v>
      </c>
      <c r="Y14" s="7">
        <v>0.24772607936291047</v>
      </c>
      <c r="Z14" s="7">
        <v>0.24675647797515898</v>
      </c>
      <c r="AA14" s="7">
        <v>0.24582518015421162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35">
      <c r="A15" s="3" t="s">
        <v>15</v>
      </c>
      <c r="B15" s="7">
        <v>0.27926272855331791</v>
      </c>
      <c r="C15" s="7">
        <v>0.27487629982471995</v>
      </c>
      <c r="D15" s="7">
        <v>0.26934798906046531</v>
      </c>
      <c r="E15" s="7">
        <v>0.26644871168516104</v>
      </c>
      <c r="F15" s="7">
        <v>0.26952038947595369</v>
      </c>
      <c r="G15" s="7">
        <v>0.26690443924553253</v>
      </c>
      <c r="H15" s="7">
        <v>0.26547851306962755</v>
      </c>
      <c r="I15" s="7">
        <v>0.26466965156035294</v>
      </c>
      <c r="J15" s="7">
        <v>0.26393651602145507</v>
      </c>
      <c r="K15" s="7">
        <v>0.26253665042341612</v>
      </c>
      <c r="L15" s="7">
        <v>0.26036934388312483</v>
      </c>
      <c r="M15" s="7">
        <v>0.25878905010106978</v>
      </c>
      <c r="N15" s="7">
        <v>0.2571780027986903</v>
      </c>
      <c r="O15" s="7">
        <v>0.25508064890815052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x14ac:dyDescent="0.35">
      <c r="A16" s="3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>
        <v>0.25508064890815052</v>
      </c>
      <c r="P16" s="7">
        <v>0.25269061656028591</v>
      </c>
      <c r="Q16" s="7">
        <v>0.25077784193413422</v>
      </c>
      <c r="R16" s="7">
        <v>0.24904282736278549</v>
      </c>
      <c r="S16" s="7">
        <v>0.24742402260048846</v>
      </c>
      <c r="T16" s="7">
        <v>0.24587957037841723</v>
      </c>
      <c r="U16" s="7">
        <v>0.24437054024987592</v>
      </c>
      <c r="V16" s="7">
        <v>0.24287950534770053</v>
      </c>
      <c r="W16" s="7">
        <v>0.2414109217765964</v>
      </c>
      <c r="X16" s="7">
        <v>0.23997341646693104</v>
      </c>
      <c r="Y16" s="7">
        <v>0.23856898885592603</v>
      </c>
      <c r="Z16" s="7">
        <v>0.23720043791395196</v>
      </c>
      <c r="AA16" s="7">
        <v>0.23587200630021676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35">
      <c r="A17" s="3" t="s">
        <v>16</v>
      </c>
      <c r="B17" s="7">
        <v>0.23031627294593693</v>
      </c>
      <c r="C17" s="7">
        <v>0.22931745705250695</v>
      </c>
      <c r="D17" s="7">
        <v>0.22882911763126135</v>
      </c>
      <c r="E17" s="7">
        <v>0.22941489254118064</v>
      </c>
      <c r="F17" s="7">
        <v>0.23127708403950897</v>
      </c>
      <c r="G17" s="7">
        <v>0.23035800268688811</v>
      </c>
      <c r="H17" s="7">
        <v>0.22991926507400895</v>
      </c>
      <c r="I17" s="7">
        <v>0.22911334460667987</v>
      </c>
      <c r="J17" s="7">
        <v>0.22850471400474137</v>
      </c>
      <c r="K17" s="7">
        <v>0.22759442509727612</v>
      </c>
      <c r="L17" s="7">
        <v>0.22645916807276256</v>
      </c>
      <c r="M17" s="7">
        <v>0.22601225410635295</v>
      </c>
      <c r="N17" s="7">
        <v>0.2251751036610834</v>
      </c>
      <c r="O17" s="7">
        <v>0.22398957576979051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x14ac:dyDescent="0.35">
      <c r="A18" s="3" t="s">
        <v>16</v>
      </c>
      <c r="O18" s="7">
        <v>0.22398957576979051</v>
      </c>
      <c r="P18" s="7">
        <v>0.22251235453985274</v>
      </c>
      <c r="Q18" s="7">
        <v>0.22165095062620277</v>
      </c>
      <c r="R18" s="7">
        <v>0.22089527845354506</v>
      </c>
      <c r="S18" s="7">
        <v>0.22011334075219924</v>
      </c>
      <c r="T18" s="7">
        <v>0.21928161158986226</v>
      </c>
      <c r="U18" s="7">
        <v>0.2184049161392162</v>
      </c>
      <c r="V18" s="7">
        <v>0.21749732124599752</v>
      </c>
      <c r="W18" s="7">
        <v>0.2165690336837961</v>
      </c>
      <c r="X18" s="7">
        <v>0.21562723603603406</v>
      </c>
      <c r="Y18" s="7">
        <v>0.21467716244628388</v>
      </c>
      <c r="Z18" s="7">
        <v>0.21372276324686978</v>
      </c>
      <c r="AA18" s="7">
        <v>0.21276647698409201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059B-363C-49DB-8E26-498B2D18488C}">
  <dimension ref="A1:F24"/>
  <sheetViews>
    <sheetView zoomScale="81" zoomScaleNormal="81" workbookViewId="0">
      <selection activeCell="D29" sqref="D29"/>
    </sheetView>
  </sheetViews>
  <sheetFormatPr defaultRowHeight="15.5" x14ac:dyDescent="0.35"/>
  <cols>
    <col min="1" max="1" width="31.1796875" style="3" customWidth="1"/>
    <col min="2" max="2" width="8.81640625" style="3" bestFit="1" customWidth="1"/>
    <col min="3" max="3" width="11.7265625" style="3" bestFit="1" customWidth="1"/>
    <col min="4" max="5" width="12.36328125" style="3" bestFit="1" customWidth="1"/>
    <col min="6" max="6" width="14.36328125" style="3" bestFit="1" customWidth="1"/>
    <col min="7" max="16384" width="8.7265625" style="3"/>
  </cols>
  <sheetData>
    <row r="1" spans="1:6" x14ac:dyDescent="0.35">
      <c r="A1" s="1" t="s">
        <v>29</v>
      </c>
    </row>
    <row r="2" spans="1:6" x14ac:dyDescent="0.35">
      <c r="A2" s="3" t="s">
        <v>19</v>
      </c>
      <c r="B2" s="3" t="s">
        <v>17</v>
      </c>
      <c r="C2" s="3" t="s">
        <v>23</v>
      </c>
      <c r="D2" s="3" t="s">
        <v>24</v>
      </c>
      <c r="E2" s="3" t="s">
        <v>25</v>
      </c>
      <c r="F2" s="3" t="s">
        <v>26</v>
      </c>
    </row>
    <row r="3" spans="1:6" x14ac:dyDescent="0.35">
      <c r="A3" s="3" t="s">
        <v>27</v>
      </c>
      <c r="B3" s="3">
        <v>2005</v>
      </c>
      <c r="C3" s="3">
        <v>274518.59999999998</v>
      </c>
      <c r="D3" s="13">
        <v>0.31006543486670946</v>
      </c>
      <c r="E3" s="3">
        <f>C3*D3</f>
        <v>85118.729088000255</v>
      </c>
      <c r="F3" s="3">
        <f>C3-E3</f>
        <v>189399.87091199972</v>
      </c>
    </row>
    <row r="4" spans="1:6" x14ac:dyDescent="0.35">
      <c r="A4" s="3" t="s">
        <v>27</v>
      </c>
      <c r="B4" s="3">
        <v>2006</v>
      </c>
      <c r="C4" s="3">
        <v>327469.8</v>
      </c>
      <c r="D4" s="13">
        <v>0.30390466657441362</v>
      </c>
      <c r="E4" s="3">
        <f t="shared" ref="E4:E24" si="0">C4*D4</f>
        <v>99519.600382189907</v>
      </c>
      <c r="F4" s="3">
        <f t="shared" ref="F4:F13" si="1">C4-E4</f>
        <v>227950.19961781008</v>
      </c>
    </row>
    <row r="5" spans="1:6" x14ac:dyDescent="0.35">
      <c r="A5" s="3" t="s">
        <v>27</v>
      </c>
      <c r="B5" s="3">
        <v>2007</v>
      </c>
      <c r="C5" s="3">
        <v>405762.6</v>
      </c>
      <c r="D5" s="13">
        <v>0.29700676561594236</v>
      </c>
      <c r="E5" s="3">
        <f t="shared" si="0"/>
        <v>120514.23743391536</v>
      </c>
      <c r="F5" s="3">
        <f t="shared" si="1"/>
        <v>285248.3625660846</v>
      </c>
    </row>
    <row r="6" spans="1:6" x14ac:dyDescent="0.35">
      <c r="A6" s="3" t="s">
        <v>27</v>
      </c>
      <c r="B6" s="3">
        <v>2008</v>
      </c>
      <c r="C6" s="3">
        <v>521295.1</v>
      </c>
      <c r="D6" s="13">
        <v>0.29231269769489765</v>
      </c>
      <c r="E6" s="3">
        <f t="shared" si="0"/>
        <v>152381.17697613142</v>
      </c>
      <c r="F6" s="3">
        <f t="shared" si="1"/>
        <v>368913.92302386859</v>
      </c>
    </row>
    <row r="7" spans="1:6" x14ac:dyDescent="0.35">
      <c r="A7" s="3" t="s">
        <v>27</v>
      </c>
      <c r="B7" s="3">
        <v>2009</v>
      </c>
      <c r="C7" s="3">
        <v>572308.1</v>
      </c>
      <c r="D7" s="13">
        <v>0.28773235250562912</v>
      </c>
      <c r="E7" s="3">
        <f t="shared" si="0"/>
        <v>164671.55597102683</v>
      </c>
      <c r="F7" s="3">
        <f t="shared" si="1"/>
        <v>407636.54402897315</v>
      </c>
    </row>
    <row r="8" spans="1:6" x14ac:dyDescent="0.35">
      <c r="A8" s="3" t="s">
        <v>27</v>
      </c>
      <c r="B8" s="3">
        <v>2010</v>
      </c>
      <c r="C8" s="3">
        <v>660530.5</v>
      </c>
      <c r="D8" s="13">
        <v>0.28253818363248462</v>
      </c>
      <c r="E8" s="3">
        <f t="shared" si="0"/>
        <v>186625.08770385687</v>
      </c>
      <c r="F8" s="3">
        <f t="shared" si="1"/>
        <v>473905.41229614313</v>
      </c>
    </row>
    <row r="9" spans="1:6" x14ac:dyDescent="0.35">
      <c r="A9" s="3" t="s">
        <v>27</v>
      </c>
      <c r="B9" s="3">
        <v>2011</v>
      </c>
      <c r="C9" s="3">
        <v>824228.7</v>
      </c>
      <c r="D9" s="13">
        <v>0.27787517332138983</v>
      </c>
      <c r="E9" s="3">
        <f t="shared" si="0"/>
        <v>229032.69286896382</v>
      </c>
      <c r="F9" s="3">
        <f t="shared" si="1"/>
        <v>595196.00713103614</v>
      </c>
    </row>
    <row r="10" spans="1:6" x14ac:dyDescent="0.35">
      <c r="A10" s="3" t="s">
        <v>27</v>
      </c>
      <c r="B10" s="3">
        <v>2012</v>
      </c>
      <c r="C10" s="3">
        <v>899348.9</v>
      </c>
      <c r="D10" s="13">
        <v>0.27405712777846497</v>
      </c>
      <c r="E10" s="3">
        <f t="shared" si="0"/>
        <v>246472.97640472191</v>
      </c>
      <c r="F10" s="3">
        <f t="shared" si="1"/>
        <v>652875.92359527806</v>
      </c>
    </row>
    <row r="11" spans="1:6" x14ac:dyDescent="0.35">
      <c r="A11" s="3" t="s">
        <v>27</v>
      </c>
      <c r="B11" s="3">
        <v>2013</v>
      </c>
      <c r="C11" s="3">
        <v>1046348.4</v>
      </c>
      <c r="D11" s="13">
        <v>0.27028597077285182</v>
      </c>
      <c r="E11" s="3">
        <f t="shared" si="0"/>
        <v>282813.29306062026</v>
      </c>
      <c r="F11" s="3">
        <f t="shared" si="1"/>
        <v>763535.10693937982</v>
      </c>
    </row>
    <row r="12" spans="1:6" x14ac:dyDescent="0.35">
      <c r="A12" s="3" t="s">
        <v>27</v>
      </c>
      <c r="B12" s="3">
        <v>2014</v>
      </c>
      <c r="C12" s="3">
        <v>1159029.8999999999</v>
      </c>
      <c r="D12" s="13">
        <v>0.26675658134589592</v>
      </c>
      <c r="E12" s="3">
        <f t="shared" si="0"/>
        <v>309178.85380167561</v>
      </c>
      <c r="F12" s="3">
        <f t="shared" si="1"/>
        <v>849851.0461983243</v>
      </c>
    </row>
    <row r="13" spans="1:6" x14ac:dyDescent="0.35">
      <c r="A13" s="3" t="s">
        <v>27</v>
      </c>
      <c r="B13" s="3">
        <v>2015</v>
      </c>
      <c r="C13" s="3">
        <v>1215359.7</v>
      </c>
      <c r="D13" s="13">
        <v>0.26342512541047508</v>
      </c>
      <c r="E13" s="3">
        <f t="shared" si="0"/>
        <v>320156.28139133734</v>
      </c>
      <c r="F13" s="3">
        <f t="shared" si="1"/>
        <v>895203.41860866267</v>
      </c>
    </row>
    <row r="14" spans="1:6" x14ac:dyDescent="0.35">
      <c r="A14" s="3" t="s">
        <v>16</v>
      </c>
      <c r="B14" s="3">
        <v>2005</v>
      </c>
      <c r="C14" s="3">
        <v>529687.19999999995</v>
      </c>
      <c r="D14" s="3">
        <v>0.19331627294593692</v>
      </c>
      <c r="E14" s="3">
        <f t="shared" si="0"/>
        <v>102397.15533116907</v>
      </c>
      <c r="F14" s="3">
        <f>C14-E14</f>
        <v>427290.04466883087</v>
      </c>
    </row>
    <row r="15" spans="1:6" x14ac:dyDescent="0.35">
      <c r="A15" s="3" t="s">
        <v>16</v>
      </c>
      <c r="B15" s="3">
        <v>2006</v>
      </c>
      <c r="C15" s="3">
        <v>549094.40000000002</v>
      </c>
      <c r="D15" s="3">
        <v>0.19231745705250694</v>
      </c>
      <c r="E15" s="3">
        <f t="shared" si="0"/>
        <v>105600.43868977207</v>
      </c>
      <c r="F15" s="3">
        <f t="shared" ref="F15:F24" si="2">C15-E15</f>
        <v>443493.96131022798</v>
      </c>
    </row>
    <row r="16" spans="1:6" x14ac:dyDescent="0.35">
      <c r="A16" s="3" t="s">
        <v>16</v>
      </c>
      <c r="B16" s="3">
        <v>2007</v>
      </c>
      <c r="C16" s="3">
        <v>577055.4</v>
      </c>
      <c r="D16" s="3">
        <v>0.19182911763126134</v>
      </c>
      <c r="E16" s="3">
        <f t="shared" si="0"/>
        <v>110696.02820635457</v>
      </c>
      <c r="F16" s="3">
        <f t="shared" si="2"/>
        <v>466359.37179364543</v>
      </c>
    </row>
    <row r="17" spans="1:6" x14ac:dyDescent="0.35">
      <c r="A17" s="3" t="s">
        <v>16</v>
      </c>
      <c r="B17" s="3">
        <v>2008</v>
      </c>
      <c r="C17" s="3">
        <v>606101</v>
      </c>
      <c r="D17" s="3">
        <v>0.19241489254118063</v>
      </c>
      <c r="E17" s="3">
        <f t="shared" si="0"/>
        <v>116622.85878410212</v>
      </c>
      <c r="F17" s="3">
        <f t="shared" si="2"/>
        <v>489478.14121589786</v>
      </c>
    </row>
    <row r="18" spans="1:6" x14ac:dyDescent="0.35">
      <c r="A18" s="3" t="s">
        <v>16</v>
      </c>
      <c r="B18" s="3">
        <v>2009</v>
      </c>
      <c r="C18" s="3">
        <v>610705.4</v>
      </c>
      <c r="D18" s="3">
        <v>0.19427708403950897</v>
      </c>
      <c r="E18" s="3">
        <f t="shared" si="0"/>
        <v>118646.06431918194</v>
      </c>
      <c r="F18" s="3">
        <f t="shared" si="2"/>
        <v>492059.33568081807</v>
      </c>
    </row>
    <row r="19" spans="1:6" x14ac:dyDescent="0.35">
      <c r="A19" s="3" t="s">
        <v>16</v>
      </c>
      <c r="B19" s="3">
        <v>2010</v>
      </c>
      <c r="C19" s="3">
        <v>627090.1</v>
      </c>
      <c r="D19" s="3">
        <v>0.1933580026868881</v>
      </c>
      <c r="E19" s="3">
        <f t="shared" si="0"/>
        <v>121252.88924072092</v>
      </c>
      <c r="F19" s="3">
        <f t="shared" si="2"/>
        <v>505837.21075927909</v>
      </c>
    </row>
    <row r="20" spans="1:6" x14ac:dyDescent="0.35">
      <c r="A20" s="3" t="s">
        <v>16</v>
      </c>
      <c r="B20" s="3">
        <v>2011</v>
      </c>
      <c r="C20" s="3">
        <v>666515.80000000005</v>
      </c>
      <c r="D20" s="3">
        <v>0.19291926507400894</v>
      </c>
      <c r="E20" s="3">
        <f t="shared" si="0"/>
        <v>128583.73829621515</v>
      </c>
      <c r="F20" s="3">
        <f t="shared" si="2"/>
        <v>537932.06170378486</v>
      </c>
    </row>
    <row r="21" spans="1:6" x14ac:dyDescent="0.35">
      <c r="A21" s="3" t="s">
        <v>16</v>
      </c>
      <c r="B21" s="3">
        <v>2012</v>
      </c>
      <c r="C21" s="3">
        <v>681600.1</v>
      </c>
      <c r="D21" s="3">
        <v>0.19211334460667986</v>
      </c>
      <c r="E21" s="3">
        <f t="shared" si="0"/>
        <v>130944.47489524745</v>
      </c>
      <c r="F21" s="3">
        <f t="shared" si="2"/>
        <v>550655.62510475249</v>
      </c>
    </row>
    <row r="22" spans="1:6" x14ac:dyDescent="0.35">
      <c r="A22" s="3" t="s">
        <v>16</v>
      </c>
      <c r="B22" s="3">
        <v>2013</v>
      </c>
      <c r="C22" s="3">
        <v>689926.5</v>
      </c>
      <c r="D22" s="3">
        <v>0.19150471400474137</v>
      </c>
      <c r="E22" s="3">
        <f t="shared" si="0"/>
        <v>132124.17706679218</v>
      </c>
      <c r="F22" s="3">
        <f t="shared" si="2"/>
        <v>557802.32293320785</v>
      </c>
    </row>
    <row r="23" spans="1:6" x14ac:dyDescent="0.35">
      <c r="A23" s="3" t="s">
        <v>16</v>
      </c>
      <c r="B23" s="3">
        <v>2014</v>
      </c>
      <c r="C23" s="3">
        <v>710291</v>
      </c>
      <c r="D23" s="3">
        <v>0.19059442509727612</v>
      </c>
      <c r="E23" s="3">
        <f t="shared" si="0"/>
        <v>135377.50479676935</v>
      </c>
      <c r="F23" s="3">
        <f t="shared" si="2"/>
        <v>574913.49520323065</v>
      </c>
    </row>
    <row r="24" spans="1:6" x14ac:dyDescent="0.35">
      <c r="A24" s="3" t="s">
        <v>16</v>
      </c>
      <c r="B24" s="3">
        <v>2015</v>
      </c>
      <c r="C24" s="3">
        <v>711132.8</v>
      </c>
      <c r="D24" s="3">
        <v>0.18945916807276256</v>
      </c>
      <c r="E24" s="3">
        <f t="shared" si="0"/>
        <v>134730.62867725425</v>
      </c>
      <c r="F24" s="3">
        <f t="shared" si="2"/>
        <v>576402.17132274574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7D18-4B6C-40A9-9582-1F1B4AFC8742}">
  <dimension ref="A1:C24"/>
  <sheetViews>
    <sheetView workbookViewId="0">
      <selection activeCell="N21" sqref="N21"/>
    </sheetView>
  </sheetViews>
  <sheetFormatPr defaultRowHeight="14.5" x14ac:dyDescent="0.35"/>
  <sheetData>
    <row r="1" spans="1:3" x14ac:dyDescent="0.35">
      <c r="A1" s="2" t="s">
        <v>33</v>
      </c>
    </row>
    <row r="2" spans="1:3" x14ac:dyDescent="0.35">
      <c r="A2" s="8" t="s">
        <v>30</v>
      </c>
      <c r="B2" s="8" t="s">
        <v>31</v>
      </c>
      <c r="C2" s="8" t="s">
        <v>32</v>
      </c>
    </row>
    <row r="3" spans="1:3" x14ac:dyDescent="0.35">
      <c r="A3" s="9">
        <v>1997</v>
      </c>
      <c r="B3" s="9">
        <v>298532</v>
      </c>
      <c r="C3" s="9">
        <v>343427</v>
      </c>
    </row>
    <row r="4" spans="1:3" x14ac:dyDescent="0.35">
      <c r="A4" s="9">
        <v>1998</v>
      </c>
      <c r="B4" s="9">
        <v>314620</v>
      </c>
      <c r="C4" s="9">
        <v>361837</v>
      </c>
    </row>
    <row r="5" spans="1:3" x14ac:dyDescent="0.35">
      <c r="A5" s="9">
        <v>1999</v>
      </c>
      <c r="B5" s="9">
        <v>330526</v>
      </c>
      <c r="C5" s="9">
        <v>380330</v>
      </c>
    </row>
    <row r="6" spans="1:3" x14ac:dyDescent="0.35">
      <c r="A6" s="9">
        <v>2000</v>
      </c>
      <c r="B6" s="9">
        <v>353823</v>
      </c>
      <c r="C6" s="9">
        <v>408783</v>
      </c>
    </row>
    <row r="7" spans="1:3" x14ac:dyDescent="0.35">
      <c r="A7" s="9">
        <v>2001</v>
      </c>
      <c r="B7" s="9">
        <v>367570</v>
      </c>
      <c r="C7" s="9">
        <v>419664</v>
      </c>
    </row>
    <row r="8" spans="1:3" x14ac:dyDescent="0.35">
      <c r="A8" s="9">
        <v>2002</v>
      </c>
      <c r="B8" s="9">
        <v>383059</v>
      </c>
      <c r="C8" s="9">
        <v>436310</v>
      </c>
    </row>
    <row r="9" spans="1:3" x14ac:dyDescent="0.35">
      <c r="A9" s="9">
        <v>2003</v>
      </c>
      <c r="B9" s="9">
        <v>404589</v>
      </c>
      <c r="C9" s="9">
        <v>462716</v>
      </c>
    </row>
    <row r="10" spans="1:3" x14ac:dyDescent="0.35">
      <c r="A10" s="9">
        <v>2004</v>
      </c>
      <c r="B10" s="9">
        <v>432060</v>
      </c>
      <c r="C10" s="9">
        <v>498230</v>
      </c>
    </row>
    <row r="11" spans="1:3" x14ac:dyDescent="0.35">
      <c r="A11" s="9">
        <v>2005</v>
      </c>
      <c r="B11" s="9">
        <v>458108</v>
      </c>
      <c r="C11" s="9">
        <v>533633</v>
      </c>
    </row>
    <row r="12" spans="1:3" x14ac:dyDescent="0.35">
      <c r="A12" s="9">
        <v>2006</v>
      </c>
      <c r="B12" s="9">
        <v>486255</v>
      </c>
      <c r="C12" s="9">
        <v>570600</v>
      </c>
    </row>
    <row r="13" spans="1:3" x14ac:dyDescent="0.35">
      <c r="A13" s="9">
        <v>2007</v>
      </c>
      <c r="B13" s="9">
        <v>509596</v>
      </c>
      <c r="C13" s="9">
        <v>601498</v>
      </c>
    </row>
    <row r="14" spans="1:3" x14ac:dyDescent="0.35">
      <c r="A14" s="9">
        <v>2008</v>
      </c>
      <c r="B14" s="9">
        <v>523887</v>
      </c>
      <c r="C14" s="9">
        <v>620153</v>
      </c>
    </row>
    <row r="15" spans="1:3" x14ac:dyDescent="0.35">
      <c r="A15" s="9">
        <v>2009</v>
      </c>
      <c r="B15" s="9">
        <v>520021</v>
      </c>
      <c r="C15" s="9">
        <v>612689</v>
      </c>
    </row>
    <row r="16" spans="1:3" x14ac:dyDescent="0.35">
      <c r="A16" s="9">
        <v>2010</v>
      </c>
      <c r="B16" s="9">
        <v>537084</v>
      </c>
      <c r="C16" s="9">
        <v>635669</v>
      </c>
    </row>
    <row r="17" spans="1:3" x14ac:dyDescent="0.35">
      <c r="A17" s="9">
        <v>2011</v>
      </c>
      <c r="B17" s="9">
        <v>563908</v>
      </c>
      <c r="C17" s="9">
        <v>669465</v>
      </c>
    </row>
    <row r="18" spans="1:3" x14ac:dyDescent="0.35">
      <c r="A18" s="9">
        <v>2012</v>
      </c>
      <c r="B18" s="9">
        <v>591485</v>
      </c>
      <c r="C18" s="9">
        <v>704928</v>
      </c>
    </row>
    <row r="19" spans="1:3" x14ac:dyDescent="0.35">
      <c r="A19" s="9">
        <v>2013</v>
      </c>
      <c r="B19" s="9">
        <v>613241</v>
      </c>
      <c r="C19" s="9">
        <v>732250</v>
      </c>
    </row>
    <row r="20" spans="1:3" x14ac:dyDescent="0.35">
      <c r="A20" s="9">
        <v>2014</v>
      </c>
      <c r="B20" s="9">
        <v>648326</v>
      </c>
      <c r="C20" s="9">
        <v>776633</v>
      </c>
    </row>
    <row r="21" spans="1:3" x14ac:dyDescent="0.35">
      <c r="A21" s="9">
        <v>2015</v>
      </c>
      <c r="B21" s="9">
        <v>696479</v>
      </c>
      <c r="C21" s="9">
        <v>832677</v>
      </c>
    </row>
    <row r="22" spans="1:3" x14ac:dyDescent="0.35">
      <c r="A22" s="9">
        <v>2016</v>
      </c>
      <c r="B22" s="9">
        <v>732088</v>
      </c>
      <c r="C22" s="9">
        <v>873471</v>
      </c>
    </row>
    <row r="23" spans="1:3" x14ac:dyDescent="0.35">
      <c r="A23" s="9">
        <v>2017</v>
      </c>
      <c r="B23" s="9">
        <v>752962</v>
      </c>
      <c r="C23" s="9">
        <v>897294</v>
      </c>
    </row>
    <row r="24" spans="1:3" x14ac:dyDescent="0.35">
      <c r="A24" s="9">
        <v>2018</v>
      </c>
      <c r="B24" s="9">
        <v>792806</v>
      </c>
      <c r="C24" s="9">
        <v>942387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1</vt:lpstr>
      <vt:lpstr>Fig 2</vt:lpstr>
      <vt:lpstr>Fig 3</vt:lpstr>
      <vt:lpstr>Fig 4</vt:lpstr>
      <vt:lpstr>Fig 5</vt:lpstr>
      <vt:lpstr>Supplementary Fig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2021-03-30T21:14:00Z</dcterms:created>
  <dcterms:modified xsi:type="dcterms:W3CDTF">2021-03-30T22:32:54Z</dcterms:modified>
</cp:coreProperties>
</file>