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4CC94DAA-6035-40CB-9607-C3CCBEB8BFF4}" xr6:coauthVersionLast="45" xr6:coauthVersionMax="45" xr10:uidLastSave="{00000000-0000-0000-0000-000000000000}"/>
  <bookViews>
    <workbookView xWindow="-4170" yWindow="-21720" windowWidth="38640" windowHeight="212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9" l="1"/>
  <c r="C11" i="9" l="1"/>
  <c r="C3" i="9" l="1"/>
  <c r="C4" i="9" l="1"/>
  <c r="C12" i="9"/>
  <c r="C13" i="9" l="1"/>
  <c r="C14" i="9"/>
  <c r="C2" i="1" l="1"/>
  <c r="G2" i="4"/>
</calcChain>
</file>

<file path=xl/sharedStrings.xml><?xml version="1.0" encoding="utf-8"?>
<sst xmlns="http://schemas.openxmlformats.org/spreadsheetml/2006/main" count="230" uniqueCount="209">
  <si>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</si>
  <si>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</si>
  <si>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</si>
  <si>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</si>
  <si>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</si>
  <si>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</si>
  <si>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</si>
  <si>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</si>
  <si>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</si>
  <si>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</si>
  <si>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</si>
  <si>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</si>
  <si>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</si>
  <si>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</si>
  <si>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</si>
  <si>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</si>
  <si>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</si>
  <si>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</si>
  <si>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</si>
  <si>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</si>
  <si>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</si>
  <si>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</si>
  <si>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</si>
  <si>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</si>
  <si>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</si>
  <si>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</si>
  <si>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</si>
  <si>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</si>
  <si>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</si>
  <si>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</si>
  <si>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</si>
  <si>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</si>
  <si>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</si>
  <si>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</si>
  <si>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</si>
  <si>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</si>
  <si>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</si>
  <si>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</si>
  <si>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</si>
  <si>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</si>
  <si>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</si>
  <si>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</si>
  <si>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</si>
  <si>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</si>
  <si>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</si>
  <si>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</si>
  <si>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</si>
  <si>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</si>
  <si>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</si>
  <si>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</si>
  <si>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</si>
  <si>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</si>
  <si>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</si>
  <si>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</si>
  <si>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</si>
  <si>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</si>
  <si>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</si>
  <si>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</si>
  <si>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</si>
  <si>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</si>
  <si>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</si>
  <si>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</si>
  <si>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</si>
  <si>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</si>
  <si>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</si>
  <si>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</si>
  <si>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</si>
  <si>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</si>
  <si>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</si>
  <si>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</si>
  <si>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</si>
  <si>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</si>
  <si>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</si>
  <si>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</si>
  <si>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</si>
  <si>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</si>
  <si>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</si>
  <si>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</si>
  <si>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</si>
  <si>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</si>
  <si>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</si>
  <si>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</si>
  <si>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</si>
  <si>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</si>
  <si>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</si>
  <si>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</si>
  <si>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</si>
  <si>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</si>
  <si>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</si>
  <si>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</si>
  <si>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</si>
  <si>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</si>
  <si>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</si>
  <si>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</si>
  <si>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</si>
  <si>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</si>
  <si>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</si>
  <si>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</si>
  <si>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</si>
  <si>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</si>
  <si>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</si>
  <si>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</si>
  <si>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</si>
  <si>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</si>
  <si>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</si>
  <si>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</si>
  <si>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</si>
  <si>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</si>
  <si>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</si>
  <si>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</si>
  <si>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</si>
  <si>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</si>
  <si>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</si>
  <si>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</si>
  <si>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</si>
  <si>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</si>
  <si>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</si>
  <si>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</si>
  <si>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</si>
  <si>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</si>
  <si>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</si>
  <si>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</si>
  <si>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</si>
  <si>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</si>
  <si>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</si>
  <si>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</si>
  <si>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</si>
  <si>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</si>
  <si>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</si>
  <si>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</si>
  <si>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</si>
  <si>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</si>
  <si>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</si>
  <si>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</si>
  <si>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</si>
  <si>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</si>
  <si>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</si>
  <si>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</si>
  <si>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</si>
  <si>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</si>
  <si>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</si>
  <si>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</si>
  <si>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</si>
  <si>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</si>
  <si>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</si>
  <si>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</si>
  <si>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</si>
  <si>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</si>
  <si>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</si>
  <si>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</si>
  <si>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</si>
  <si>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</si>
  <si>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</si>
  <si>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</si>
  <si>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</si>
  <si>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</si>
  <si>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</si>
  <si>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</si>
  <si>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</si>
  <si>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</si>
  <si>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</si>
  <si>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</si>
  <si>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</si>
  <si>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</si>
  <si>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</si>
  <si>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</si>
  <si>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</si>
  <si>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</si>
  <si>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</si>
  <si>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</si>
  <si>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</si>
  <si>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</si>
  <si>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</si>
  <si>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</si>
  <si>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</si>
  <si>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</si>
  <si>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</si>
  <si>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</si>
  <si>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</si>
  <si>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</si>
  <si>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</si>
  <si>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</si>
  <si>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Number of smallholders</t>
  </si>
  <si>
    <t>Share of coffee to total products</t>
  </si>
  <si>
    <t>Y</t>
  </si>
  <si>
    <t>MSh</t>
  </si>
  <si>
    <t>Z</t>
  </si>
  <si>
    <t>Aggregated</t>
  </si>
  <si>
    <t>No</t>
  </si>
  <si>
    <t>Agreggated</t>
  </si>
  <si>
    <t>Sensitivity</t>
  </si>
  <si>
    <t>400-500</t>
  </si>
  <si>
    <t>Cost of low cost greenhouse</t>
  </si>
  <si>
    <t>Sh</t>
  </si>
  <si>
    <t>Area of low cost greenhouse</t>
  </si>
  <si>
    <t>m2</t>
  </si>
  <si>
    <t>BrazAfric</t>
  </si>
  <si>
    <t>Specific cost</t>
  </si>
  <si>
    <t>Sh/m2</t>
  </si>
  <si>
    <t>Cost exponent</t>
  </si>
  <si>
    <t>Percentage of smallholders to be covered</t>
  </si>
  <si>
    <t>Area covered by smallholders</t>
  </si>
  <si>
    <t>ha</t>
  </si>
  <si>
    <t>0.32-0.99</t>
  </si>
  <si>
    <t>Total volume of Intervention</t>
  </si>
  <si>
    <t>CCI</t>
  </si>
  <si>
    <t>Scaled cost of low cost greenhouse</t>
  </si>
  <si>
    <t>Scaled specific cost of low cost greenhouse</t>
  </si>
  <si>
    <t>Increase in productivity with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</si>
</sst>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11" sqref="G11"/>
    </sheetView>
  </sheetViews>
  <sheetFormatPr defaultColWidth="9.109375" defaultRowHeight="14.4" x14ac:dyDescent="0.3"/>
  <cols>
    <col min="1" max="1" width="9.109375" style="1"/>
    <col min="2" max="2" width="22.109375" style="1" customWidth="1"/>
    <col min="3" max="3" width="35.2187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/>
      <c r="B2" s="9"/>
      <c r="C2"/>
      <c r="D2" s="5"/>
      <c r="E2" s="2"/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F16" sqref="F16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3" x14ac:dyDescent="0.3">
      <c r="B1" s="3" t="s">
        <v>1</v>
      </c>
      <c r="C1" s="3" t="s">
        <v>9</v>
      </c>
    </row>
    <row r="2" spans="1:3" x14ac:dyDescent="0.3">
      <c r="A2" s="3">
        <v>1</v>
      </c>
      <c r="B2" t="s">
        <v>68</v>
      </c>
      <c r="C2" s="1">
        <f>main!C14</f>
        <v>1.0007039945675418</v>
      </c>
    </row>
    <row r="3" spans="1:3" x14ac:dyDescent="0.3">
      <c r="A3" s="3"/>
      <c r="B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G2" sqref="G2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21875" style="1" bestFit="1" customWidth="1"/>
    <col min="4" max="4" width="12.88671875" style="1" bestFit="1" customWidth="1"/>
    <col min="5" max="5" width="35.21875" style="1" bestFit="1" customWidth="1"/>
    <col min="6" max="6" width="11" style="1" bestFit="1" customWidth="1"/>
    <col min="7" max="7" width="9.109375" style="1"/>
    <col min="8" max="8" width="10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187</v>
      </c>
    </row>
    <row r="2" spans="1:8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-main!C15</f>
        <v>-1.0642639172967594E-5</v>
      </c>
      <c r="H2" s="1" t="s">
        <v>188</v>
      </c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topLeftCell="C1" workbookViewId="0">
      <selection activeCell="H15" sqref="H15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21875" style="1" bestFit="1" customWidth="1"/>
    <col min="5" max="5" width="11" style="1" bestFit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189</v>
      </c>
    </row>
    <row r="2" spans="1:7" x14ac:dyDescent="0.3">
      <c r="A2" s="3">
        <v>1</v>
      </c>
      <c r="B2" s="7" t="s">
        <v>10</v>
      </c>
      <c r="C2" s="5"/>
      <c r="D2" s="6"/>
      <c r="E2" s="5"/>
      <c r="F2" s="2"/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tabSelected="1" zoomScale="145" zoomScaleNormal="145" workbookViewId="0">
      <selection activeCell="B10" sqref="B10"/>
    </sheetView>
  </sheetViews>
  <sheetFormatPr defaultRowHeight="14.4" x14ac:dyDescent="0.3"/>
  <cols>
    <col min="1" max="1" width="19.6640625" style="11" customWidth="1"/>
    <col min="2" max="2" width="81.6640625" style="10" customWidth="1"/>
    <col min="4" max="4" width="10.21875" bestFit="1" customWidth="1"/>
    <col min="5" max="5" width="13.77734375" bestFit="1" customWidth="1"/>
    <col min="6" max="6" width="14.77734375" bestFit="1" customWidth="1"/>
    <col min="7" max="7" width="57.109375" bestFit="1" customWidth="1"/>
  </cols>
  <sheetData>
    <row r="1" spans="1:7" s="15" customFormat="1" ht="15" thickBot="1" x14ac:dyDescent="0.35">
      <c r="A1" s="12" t="s">
        <v>173</v>
      </c>
      <c r="B1" s="13" t="s">
        <v>174</v>
      </c>
      <c r="C1" s="14" t="s">
        <v>8</v>
      </c>
      <c r="D1" s="14" t="s">
        <v>190</v>
      </c>
      <c r="E1" s="14" t="s">
        <v>175</v>
      </c>
      <c r="F1" s="14" t="s">
        <v>176</v>
      </c>
      <c r="G1" s="14" t="s">
        <v>177</v>
      </c>
    </row>
    <row r="2" spans="1:7" x14ac:dyDescent="0.3">
      <c r="A2" s="29" t="s">
        <v>172</v>
      </c>
      <c r="B2" s="17" t="s">
        <v>192</v>
      </c>
      <c r="C2" s="24">
        <v>168000</v>
      </c>
      <c r="D2" s="24"/>
      <c r="E2" s="24" t="s">
        <v>193</v>
      </c>
      <c r="F2" s="18"/>
      <c r="G2" s="18" t="s">
        <v>196</v>
      </c>
    </row>
    <row r="3" spans="1:7" x14ac:dyDescent="0.3">
      <c r="A3" s="30"/>
      <c r="B3" s="17" t="s">
        <v>194</v>
      </c>
      <c r="C3" s="24">
        <f>50*30</f>
        <v>1500</v>
      </c>
      <c r="D3" s="24"/>
      <c r="E3" s="24" t="s">
        <v>195</v>
      </c>
      <c r="F3" s="18"/>
      <c r="G3" s="18"/>
    </row>
    <row r="4" spans="1:7" x14ac:dyDescent="0.3">
      <c r="A4" s="30"/>
      <c r="B4" s="17" t="s">
        <v>197</v>
      </c>
      <c r="C4" s="24">
        <f>C2/C3</f>
        <v>112</v>
      </c>
      <c r="D4" s="24" t="s">
        <v>191</v>
      </c>
      <c r="E4" s="24" t="s">
        <v>198</v>
      </c>
      <c r="F4" s="18"/>
      <c r="G4" s="18"/>
    </row>
    <row r="5" spans="1:7" x14ac:dyDescent="0.3">
      <c r="A5" s="30"/>
      <c r="B5" s="17" t="s">
        <v>199</v>
      </c>
      <c r="C5" s="24">
        <v>0.6</v>
      </c>
      <c r="D5" s="24"/>
      <c r="E5" s="24"/>
      <c r="F5" s="18"/>
      <c r="G5" s="18"/>
    </row>
    <row r="6" spans="1:7" x14ac:dyDescent="0.3">
      <c r="A6" s="30"/>
      <c r="B6" s="17" t="s">
        <v>183</v>
      </c>
      <c r="C6" s="24">
        <v>8.3479305095333606E-2</v>
      </c>
      <c r="D6" s="24"/>
      <c r="E6" s="24"/>
      <c r="F6" s="18"/>
      <c r="G6" s="18"/>
    </row>
    <row r="7" spans="1:7" x14ac:dyDescent="0.3">
      <c r="A7" s="30"/>
      <c r="B7" s="17" t="s">
        <v>182</v>
      </c>
      <c r="C7" s="24">
        <v>800000</v>
      </c>
      <c r="D7" s="24"/>
      <c r="E7" s="24"/>
      <c r="F7" s="18"/>
      <c r="G7" s="18"/>
    </row>
    <row r="8" spans="1:7" x14ac:dyDescent="0.3">
      <c r="A8" s="30"/>
      <c r="B8" s="17" t="s">
        <v>201</v>
      </c>
      <c r="C8" s="24">
        <v>88278</v>
      </c>
      <c r="D8" s="24"/>
      <c r="E8" s="24" t="s">
        <v>202</v>
      </c>
      <c r="F8" s="18" t="s">
        <v>205</v>
      </c>
      <c r="G8" s="18"/>
    </row>
    <row r="9" spans="1:7" x14ac:dyDescent="0.3">
      <c r="A9" s="32" t="s">
        <v>178</v>
      </c>
      <c r="B9" s="16" t="s">
        <v>200</v>
      </c>
      <c r="C9" s="25">
        <v>3.325824741552373E-5</v>
      </c>
      <c r="D9" s="25"/>
      <c r="E9" s="25"/>
      <c r="F9" s="21"/>
      <c r="G9" s="21"/>
    </row>
    <row r="10" spans="1:7" x14ac:dyDescent="0.3">
      <c r="A10" s="32"/>
      <c r="B10" s="16" t="s">
        <v>208</v>
      </c>
      <c r="C10" s="25">
        <v>0.32</v>
      </c>
      <c r="D10" s="25"/>
      <c r="E10" s="25" t="s">
        <v>203</v>
      </c>
      <c r="F10" s="21"/>
      <c r="G10" s="21"/>
    </row>
    <row r="11" spans="1:7" x14ac:dyDescent="0.3">
      <c r="A11" s="31" t="s">
        <v>179</v>
      </c>
      <c r="B11" s="22" t="s">
        <v>204</v>
      </c>
      <c r="C11" s="27">
        <f>C9*C8</f>
        <v>2.9359715653476037</v>
      </c>
      <c r="D11" s="27"/>
      <c r="E11" s="27" t="s">
        <v>202</v>
      </c>
      <c r="F11" s="23"/>
      <c r="G11" s="23"/>
    </row>
    <row r="12" spans="1:7" x14ac:dyDescent="0.3">
      <c r="A12" s="31"/>
      <c r="B12" s="22" t="s">
        <v>206</v>
      </c>
      <c r="C12" s="27">
        <f>C2*(C11*10^4/C3)^0.6/10^6</f>
        <v>1.0007039945675418</v>
      </c>
      <c r="D12" s="27"/>
      <c r="E12" s="27" t="s">
        <v>185</v>
      </c>
      <c r="F12" s="23"/>
      <c r="G12" s="23"/>
    </row>
    <row r="13" spans="1:7" x14ac:dyDescent="0.3">
      <c r="A13" s="31"/>
      <c r="B13" s="22" t="s">
        <v>207</v>
      </c>
      <c r="C13" s="27">
        <f>C12*10^2/C11</f>
        <v>34.084253620796346</v>
      </c>
      <c r="D13" s="27"/>
      <c r="E13" s="27" t="s">
        <v>198</v>
      </c>
      <c r="F13" s="23"/>
      <c r="G13" s="23"/>
    </row>
    <row r="14" spans="1:7" x14ac:dyDescent="0.3">
      <c r="A14" s="28" t="s">
        <v>180</v>
      </c>
      <c r="B14" s="19" t="s">
        <v>68</v>
      </c>
      <c r="C14" s="26">
        <f>C12</f>
        <v>1.0007039945675418</v>
      </c>
      <c r="D14" s="26"/>
      <c r="E14" s="26" t="s">
        <v>185</v>
      </c>
      <c r="F14" s="20" t="s">
        <v>184</v>
      </c>
      <c r="G14" s="20"/>
    </row>
    <row r="15" spans="1:7" x14ac:dyDescent="0.3">
      <c r="A15" s="28"/>
      <c r="B15" s="19" t="s">
        <v>181</v>
      </c>
      <c r="C15" s="26">
        <f>C10*C9</f>
        <v>1.0642639172967594E-5</v>
      </c>
      <c r="D15" s="26"/>
      <c r="E15" s="26"/>
      <c r="F15" s="20" t="s">
        <v>186</v>
      </c>
      <c r="G15" s="20"/>
    </row>
  </sheetData>
  <mergeCells count="4">
    <mergeCell ref="A14:A15"/>
    <mergeCell ref="A2:A8"/>
    <mergeCell ref="A11:A13"/>
    <mergeCell ref="A9:A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2020-07-01T13:48:17Z</dcterms:modified>
</cp:coreProperties>
</file>