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Result\"/>
    </mc:Choice>
  </mc:AlternateContent>
  <xr:revisionPtr revIDLastSave="0" documentId="13_ncr:1_{AB4BFDDC-43AD-4EB5-BE20-DC9DA141332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se (input)" sheetId="4" r:id="rId1"/>
    <sheet name="new (input)" sheetId="3" r:id="rId2"/>
    <sheet name="additional" sheetId="1" r:id="rId3"/>
    <sheet name="plo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1" l="1"/>
  <c r="E30" i="1"/>
  <c r="F30" i="1"/>
  <c r="G30" i="1"/>
  <c r="H30" i="1"/>
  <c r="I30" i="1"/>
  <c r="J30" i="1"/>
  <c r="K30" i="1"/>
  <c r="L30" i="1"/>
  <c r="M30" i="1"/>
  <c r="D31" i="1"/>
  <c r="E31" i="1"/>
  <c r="F31" i="1"/>
  <c r="G31" i="1"/>
  <c r="H31" i="1"/>
  <c r="I31" i="1"/>
  <c r="J31" i="1"/>
  <c r="K31" i="1"/>
  <c r="L31" i="1"/>
  <c r="M31" i="1"/>
  <c r="D32" i="1"/>
  <c r="E32" i="1"/>
  <c r="F32" i="1"/>
  <c r="G32" i="1"/>
  <c r="H32" i="1"/>
  <c r="I32" i="1"/>
  <c r="J32" i="1"/>
  <c r="K32" i="1"/>
  <c r="L32" i="1"/>
  <c r="M32" i="1"/>
  <c r="D33" i="1"/>
  <c r="E33" i="1"/>
  <c r="F33" i="1"/>
  <c r="G33" i="1"/>
  <c r="H33" i="1"/>
  <c r="I33" i="1"/>
  <c r="J33" i="1"/>
  <c r="K33" i="1"/>
  <c r="L33" i="1"/>
  <c r="M33" i="1"/>
  <c r="D34" i="1"/>
  <c r="E34" i="1"/>
  <c r="F34" i="1"/>
  <c r="G34" i="1"/>
  <c r="H34" i="1"/>
  <c r="I34" i="1"/>
  <c r="J34" i="1"/>
  <c r="K34" i="1"/>
  <c r="L34" i="1"/>
  <c r="M34" i="1"/>
  <c r="D35" i="1"/>
  <c r="E35" i="1"/>
  <c r="F35" i="1"/>
  <c r="G35" i="1"/>
  <c r="H35" i="1"/>
  <c r="I35" i="1"/>
  <c r="J35" i="1"/>
  <c r="K35" i="1"/>
  <c r="L35" i="1"/>
  <c r="M35" i="1"/>
  <c r="D36" i="1"/>
  <c r="E36" i="1"/>
  <c r="F36" i="1"/>
  <c r="G36" i="1"/>
  <c r="H36" i="1"/>
  <c r="I36" i="1"/>
  <c r="J36" i="1"/>
  <c r="K36" i="1"/>
  <c r="L36" i="1"/>
  <c r="M36" i="1"/>
  <c r="D37" i="1"/>
  <c r="E37" i="1"/>
  <c r="F37" i="1"/>
  <c r="G37" i="1"/>
  <c r="H37" i="1"/>
  <c r="I37" i="1"/>
  <c r="J37" i="1"/>
  <c r="K37" i="1"/>
  <c r="L37" i="1"/>
  <c r="M37" i="1"/>
  <c r="D38" i="1"/>
  <c r="E38" i="1"/>
  <c r="F38" i="1"/>
  <c r="G38" i="1"/>
  <c r="H38" i="1"/>
  <c r="I38" i="1"/>
  <c r="J38" i="1"/>
  <c r="K38" i="1"/>
  <c r="L38" i="1"/>
  <c r="M38" i="1"/>
  <c r="D39" i="1"/>
  <c r="E39" i="1"/>
  <c r="F39" i="1"/>
  <c r="G39" i="1"/>
  <c r="H39" i="1"/>
  <c r="I39" i="1"/>
  <c r="J39" i="1"/>
  <c r="K39" i="1"/>
  <c r="L39" i="1"/>
  <c r="M39" i="1"/>
  <c r="D40" i="1"/>
  <c r="E40" i="1"/>
  <c r="F40" i="1"/>
  <c r="G40" i="1"/>
  <c r="H40" i="1"/>
  <c r="I40" i="1"/>
  <c r="J40" i="1"/>
  <c r="K40" i="1"/>
  <c r="L40" i="1"/>
  <c r="M40" i="1"/>
  <c r="D41" i="1"/>
  <c r="E41" i="1"/>
  <c r="F41" i="1"/>
  <c r="G41" i="1"/>
  <c r="H41" i="1"/>
  <c r="I41" i="1"/>
  <c r="J41" i="1"/>
  <c r="K41" i="1"/>
  <c r="L41" i="1"/>
  <c r="M41" i="1"/>
  <c r="D42" i="1"/>
  <c r="E42" i="1"/>
  <c r="F42" i="1"/>
  <c r="G42" i="1"/>
  <c r="H42" i="1"/>
  <c r="I42" i="1"/>
  <c r="J42" i="1"/>
  <c r="K42" i="1"/>
  <c r="L42" i="1"/>
  <c r="M42" i="1"/>
  <c r="D43" i="1"/>
  <c r="E43" i="1"/>
  <c r="F43" i="1"/>
  <c r="G43" i="1"/>
  <c r="H43" i="1"/>
  <c r="I43" i="1"/>
  <c r="J43" i="1"/>
  <c r="K43" i="1"/>
  <c r="L43" i="1"/>
  <c r="M43" i="1"/>
  <c r="D44" i="1"/>
  <c r="E44" i="1"/>
  <c r="F44" i="1"/>
  <c r="G44" i="1"/>
  <c r="H44" i="1"/>
  <c r="I44" i="1"/>
  <c r="J44" i="1"/>
  <c r="K44" i="1"/>
  <c r="L44" i="1"/>
  <c r="M44" i="1"/>
  <c r="D45" i="1"/>
  <c r="E45" i="1"/>
  <c r="F45" i="1"/>
  <c r="G45" i="1"/>
  <c r="H45" i="1"/>
  <c r="I45" i="1"/>
  <c r="J45" i="1"/>
  <c r="K45" i="1"/>
  <c r="L45" i="1"/>
  <c r="M45" i="1"/>
  <c r="D46" i="1"/>
  <c r="E46" i="1"/>
  <c r="F46" i="1"/>
  <c r="G46" i="1"/>
  <c r="H46" i="1"/>
  <c r="I46" i="1"/>
  <c r="J46" i="1"/>
  <c r="K46" i="1"/>
  <c r="L46" i="1"/>
  <c r="M46" i="1"/>
  <c r="D47" i="1"/>
  <c r="E47" i="1"/>
  <c r="F47" i="1"/>
  <c r="G47" i="1"/>
  <c r="H47" i="1"/>
  <c r="I47" i="1"/>
  <c r="J47" i="1"/>
  <c r="K47" i="1"/>
  <c r="L47" i="1"/>
  <c r="M47" i="1"/>
  <c r="D48" i="1"/>
  <c r="E48" i="1"/>
  <c r="F48" i="1"/>
  <c r="G48" i="1"/>
  <c r="H48" i="1"/>
  <c r="I48" i="1"/>
  <c r="J48" i="1"/>
  <c r="K48" i="1"/>
  <c r="L48" i="1"/>
  <c r="M48" i="1"/>
  <c r="D49" i="1"/>
  <c r="E49" i="1"/>
  <c r="F49" i="1"/>
  <c r="G49" i="1"/>
  <c r="H49" i="1"/>
  <c r="I49" i="1"/>
  <c r="J49" i="1"/>
  <c r="K49" i="1"/>
  <c r="L49" i="1"/>
  <c r="M49" i="1"/>
  <c r="D50" i="1"/>
  <c r="E50" i="1"/>
  <c r="F50" i="1"/>
  <c r="G50" i="1"/>
  <c r="H50" i="1"/>
  <c r="I50" i="1"/>
  <c r="J50" i="1"/>
  <c r="K50" i="1"/>
  <c r="L50" i="1"/>
  <c r="M50" i="1"/>
  <c r="D51" i="1"/>
  <c r="E51" i="1"/>
  <c r="F51" i="1"/>
  <c r="G51" i="1"/>
  <c r="H51" i="1"/>
  <c r="I51" i="1"/>
  <c r="J51" i="1"/>
  <c r="K51" i="1"/>
  <c r="L51" i="1"/>
  <c r="M51" i="1"/>
  <c r="D52" i="1"/>
  <c r="E52" i="1"/>
  <c r="F52" i="1"/>
  <c r="G52" i="1"/>
  <c r="H52" i="1"/>
  <c r="I52" i="1"/>
  <c r="J52" i="1"/>
  <c r="K52" i="1"/>
  <c r="L52" i="1"/>
  <c r="M52" i="1"/>
  <c r="E29" i="1"/>
  <c r="F29" i="1"/>
  <c r="G29" i="1"/>
  <c r="H29" i="1"/>
  <c r="I29" i="1"/>
  <c r="J29" i="1"/>
  <c r="K29" i="1"/>
  <c r="L29" i="1"/>
  <c r="M29" i="1"/>
  <c r="D29" i="1"/>
  <c r="N37" i="1"/>
  <c r="N30" i="1" a="1"/>
  <c r="N31" i="1" a="1"/>
  <c r="N32" i="1" a="1"/>
  <c r="N33" i="1" a="1"/>
  <c r="N34" i="1" a="1"/>
  <c r="N35" i="1" a="1"/>
  <c r="N36" i="1" a="1"/>
  <c r="N38" i="1" a="1"/>
  <c r="N39" i="1" a="1"/>
  <c r="N40" i="1" a="1"/>
  <c r="N41" i="1" a="1"/>
  <c r="N42" i="1" a="1"/>
  <c r="N43" i="1" a="1"/>
  <c r="N44" i="1" a="1"/>
  <c r="N45" i="1" a="1"/>
  <c r="N46" i="1" a="1"/>
  <c r="N47" i="1" a="1"/>
  <c r="N48" i="1" a="1"/>
  <c r="N49" i="1" a="1"/>
  <c r="N50" i="1" a="1"/>
  <c r="N51" i="1" a="1"/>
  <c r="N52" i="1" a="1"/>
  <c r="N29" i="1" a="1"/>
  <c r="D2" i="1" a="1"/>
  <c r="D2" i="1" s="1"/>
  <c r="M25" i="1" l="1"/>
  <c r="I17" i="1"/>
  <c r="E9" i="1"/>
  <c r="F22" i="1"/>
  <c r="D3" i="1"/>
  <c r="M14" i="1"/>
  <c r="K18" i="1"/>
  <c r="G10" i="1"/>
  <c r="D21" i="1"/>
  <c r="L13" i="1"/>
  <c r="L7" i="1"/>
  <c r="M20" i="1"/>
  <c r="G11" i="1"/>
  <c r="I6" i="1"/>
  <c r="J19" i="1"/>
  <c r="J7" i="1"/>
  <c r="M21" i="1"/>
  <c r="K8" i="1"/>
  <c r="I14" i="1"/>
  <c r="I23" i="1"/>
  <c r="E15" i="1"/>
  <c r="I5" i="1"/>
  <c r="J24" i="1"/>
  <c r="H17" i="1"/>
  <c r="J6" i="1"/>
  <c r="E22" i="1"/>
  <c r="K13" i="1"/>
  <c r="E4" i="1"/>
  <c r="D22" i="1"/>
  <c r="D16" i="1"/>
  <c r="F11" i="1"/>
  <c r="F5" i="1"/>
  <c r="I25" i="1"/>
  <c r="I19" i="1"/>
  <c r="K14" i="1"/>
  <c r="M3" i="1"/>
  <c r="J20" i="1"/>
  <c r="J14" i="1"/>
  <c r="J8" i="1"/>
  <c r="L3" i="1"/>
  <c r="I20" i="1"/>
  <c r="E12" i="1"/>
  <c r="K3" i="1"/>
  <c r="F19" i="1"/>
  <c r="F13" i="1"/>
  <c r="J9" i="1"/>
  <c r="L4" i="1"/>
  <c r="J3" i="1"/>
  <c r="H2" i="1"/>
  <c r="G22" i="1"/>
  <c r="M13" i="1"/>
  <c r="M7" i="1"/>
  <c r="L25" i="1"/>
  <c r="F16" i="1"/>
  <c r="D9" i="1"/>
  <c r="K25" i="1"/>
  <c r="G17" i="1"/>
  <c r="G5" i="1"/>
  <c r="H24" i="1"/>
  <c r="H18" i="1"/>
  <c r="J13" i="1"/>
  <c r="L8" i="1"/>
  <c r="D4" i="1"/>
  <c r="E23" i="1"/>
  <c r="E17" i="1"/>
  <c r="I13" i="1"/>
  <c r="E5" i="1"/>
  <c r="H25" i="1"/>
  <c r="F18" i="1"/>
  <c r="F12" i="1"/>
  <c r="H7" i="1"/>
  <c r="M22" i="1"/>
  <c r="E18" i="1"/>
  <c r="M10" i="1"/>
  <c r="E6" i="1"/>
  <c r="D24" i="1"/>
  <c r="L16" i="1"/>
  <c r="H8" i="1"/>
  <c r="I21" i="1"/>
  <c r="K16" i="1"/>
  <c r="E13" i="1"/>
  <c r="M11" i="1"/>
  <c r="K10" i="1"/>
  <c r="I9" i="1"/>
  <c r="G8" i="1"/>
  <c r="E7" i="1"/>
  <c r="M5" i="1"/>
  <c r="K4" i="1"/>
  <c r="I3" i="1"/>
  <c r="G2" i="1"/>
  <c r="K24" i="1"/>
  <c r="G16" i="1"/>
  <c r="K6" i="1"/>
  <c r="H23" i="1"/>
  <c r="D15" i="1"/>
  <c r="H5" i="1"/>
  <c r="G23" i="1"/>
  <c r="E16" i="1"/>
  <c r="K7" i="1"/>
  <c r="F23" i="1"/>
  <c r="F17" i="1"/>
  <c r="H12" i="1"/>
  <c r="H6" i="1"/>
  <c r="G24" i="1"/>
  <c r="G18" i="1"/>
  <c r="G12" i="1"/>
  <c r="K2" i="1"/>
  <c r="L21" i="1"/>
  <c r="L15" i="1"/>
  <c r="L9" i="1"/>
  <c r="J2" i="1"/>
  <c r="K21" i="1"/>
  <c r="K15" i="1"/>
  <c r="G7" i="1"/>
  <c r="F25" i="1"/>
  <c r="D18" i="1"/>
  <c r="L10" i="1"/>
  <c r="M23" i="1"/>
  <c r="M17" i="1"/>
  <c r="F20" i="1"/>
  <c r="F14" i="1"/>
  <c r="F8" i="1"/>
  <c r="H3" i="1"/>
  <c r="F2" i="1"/>
  <c r="M19" i="1"/>
  <c r="I11" i="1"/>
  <c r="E3" i="1"/>
  <c r="J18" i="1"/>
  <c r="J12" i="1"/>
  <c r="F10" i="1"/>
  <c r="I24" i="1"/>
  <c r="I18" i="1"/>
  <c r="I12" i="1"/>
  <c r="M8" i="1"/>
  <c r="J25" i="1"/>
  <c r="L20" i="1"/>
  <c r="L14" i="1"/>
  <c r="D10" i="1"/>
  <c r="L2" i="1"/>
  <c r="K20" i="1"/>
  <c r="M15" i="1"/>
  <c r="E11" i="1"/>
  <c r="G6" i="1"/>
  <c r="D23" i="1"/>
  <c r="D17" i="1"/>
  <c r="D11" i="1"/>
  <c r="D5" i="1"/>
  <c r="E24" i="1"/>
  <c r="M16" i="1"/>
  <c r="K9" i="1"/>
  <c r="M4" i="1"/>
  <c r="J21" i="1"/>
  <c r="H14" i="1"/>
  <c r="F7" i="1"/>
  <c r="G20" i="1"/>
  <c r="G14" i="1"/>
  <c r="J22" i="1"/>
  <c r="L17" i="1"/>
  <c r="D13" i="1"/>
  <c r="L5" i="1"/>
  <c r="I22" i="1"/>
  <c r="K17" i="1"/>
  <c r="E14" i="1"/>
  <c r="K11" i="1"/>
  <c r="I10" i="1"/>
  <c r="G9" i="1"/>
  <c r="M6" i="1"/>
  <c r="K5" i="1"/>
  <c r="I4" i="1"/>
  <c r="G3" i="1"/>
  <c r="E2" i="1"/>
  <c r="E21" i="1"/>
  <c r="K12" i="1"/>
  <c r="G4" i="1"/>
  <c r="L19" i="1"/>
  <c r="H11" i="1"/>
  <c r="F4" i="1"/>
  <c r="K19" i="1"/>
  <c r="E10" i="1"/>
  <c r="M2" i="1"/>
  <c r="M9" i="1"/>
  <c r="I7" i="1"/>
  <c r="F24" i="1"/>
  <c r="H19" i="1"/>
  <c r="H13" i="1"/>
  <c r="F6" i="1"/>
  <c r="G25" i="1"/>
  <c r="G19" i="1"/>
  <c r="G13" i="1"/>
  <c r="I8" i="1"/>
  <c r="I2" i="1"/>
  <c r="L22" i="1"/>
  <c r="H20" i="1"/>
  <c r="J15" i="1"/>
  <c r="D12" i="1"/>
  <c r="D6" i="1"/>
  <c r="E25" i="1"/>
  <c r="K22" i="1"/>
  <c r="E19" i="1"/>
  <c r="I15" i="1"/>
  <c r="D25" i="1"/>
  <c r="L23" i="1"/>
  <c r="H21" i="1"/>
  <c r="D19" i="1"/>
  <c r="J16" i="1"/>
  <c r="H15" i="1"/>
  <c r="L11" i="1"/>
  <c r="J10" i="1"/>
  <c r="H9" i="1"/>
  <c r="D7" i="1"/>
  <c r="J4" i="1"/>
  <c r="M24" i="1"/>
  <c r="K23" i="1"/>
  <c r="G21" i="1"/>
  <c r="E20" i="1"/>
  <c r="M18" i="1"/>
  <c r="I16" i="1"/>
  <c r="G15" i="1"/>
  <c r="M12" i="1"/>
  <c r="E8" i="1"/>
  <c r="L24" i="1"/>
  <c r="J23" i="1"/>
  <c r="H22" i="1"/>
  <c r="F21" i="1"/>
  <c r="D20" i="1"/>
  <c r="L18" i="1"/>
  <c r="J17" i="1"/>
  <c r="H16" i="1"/>
  <c r="F15" i="1"/>
  <c r="D14" i="1"/>
  <c r="L12" i="1"/>
  <c r="J11" i="1"/>
  <c r="H10" i="1"/>
  <c r="F9" i="1"/>
  <c r="D8" i="1"/>
  <c r="L6" i="1"/>
  <c r="J5" i="1"/>
  <c r="H4" i="1"/>
  <c r="F3" i="1"/>
  <c r="D49" i="5" l="1"/>
  <c r="C48" i="5"/>
  <c r="B47" i="5"/>
  <c r="D44" i="5"/>
  <c r="C43" i="5"/>
  <c r="B41" i="5"/>
  <c r="D39" i="5"/>
  <c r="C39" i="5"/>
  <c r="B39" i="5"/>
  <c r="D38" i="5"/>
  <c r="C38" i="5"/>
  <c r="B38" i="5"/>
  <c r="D26" i="5"/>
  <c r="C20" i="5"/>
  <c r="B16" i="5"/>
  <c r="D12" i="5"/>
  <c r="C11" i="5"/>
  <c r="B12" i="5"/>
  <c r="B13" i="5"/>
  <c r="B11" i="5"/>
  <c r="D10" i="5"/>
  <c r="C10" i="5"/>
  <c r="B9" i="5"/>
  <c r="D7" i="5"/>
  <c r="C6" i="5"/>
  <c r="B4" i="5"/>
  <c r="D13" i="5"/>
  <c r="D11" i="5"/>
  <c r="C12" i="5"/>
  <c r="C13" i="5"/>
  <c r="D9" i="5"/>
  <c r="D3" i="5"/>
  <c r="D4" i="5"/>
  <c r="D5" i="5"/>
  <c r="D6" i="5"/>
  <c r="D8" i="5"/>
  <c r="D2" i="5"/>
  <c r="C9" i="5"/>
  <c r="B10" i="5"/>
  <c r="C3" i="5"/>
  <c r="C4" i="5"/>
  <c r="C5" i="5"/>
  <c r="C7" i="5"/>
  <c r="C8" i="5"/>
  <c r="C2" i="5"/>
  <c r="D42" i="5"/>
  <c r="D43" i="5"/>
  <c r="D41" i="5"/>
  <c r="D46" i="5"/>
  <c r="D47" i="5"/>
  <c r="D48" i="5"/>
  <c r="D45" i="5"/>
  <c r="C46" i="5"/>
  <c r="C47" i="5"/>
  <c r="C49" i="5"/>
  <c r="C45" i="5"/>
  <c r="B46" i="5"/>
  <c r="B48" i="5"/>
  <c r="B49" i="5"/>
  <c r="B45" i="5"/>
  <c r="C42" i="5"/>
  <c r="C44" i="5"/>
  <c r="C41" i="5"/>
  <c r="B44" i="5"/>
  <c r="B43" i="5"/>
  <c r="B42" i="5"/>
  <c r="B8" i="5"/>
  <c r="B7" i="5"/>
  <c r="B6" i="5"/>
  <c r="B5" i="5"/>
  <c r="B3" i="5"/>
  <c r="B2" i="5"/>
  <c r="D37" i="5"/>
  <c r="D36" i="5"/>
  <c r="D35" i="5"/>
  <c r="D34" i="5"/>
  <c r="D33" i="5"/>
  <c r="D32" i="5"/>
  <c r="D31" i="5"/>
  <c r="D30" i="5"/>
  <c r="D29" i="5"/>
  <c r="D28" i="5"/>
  <c r="D27" i="5"/>
  <c r="D25" i="5"/>
  <c r="D24" i="5"/>
  <c r="D23" i="5"/>
  <c r="D22" i="5"/>
  <c r="D21" i="5"/>
  <c r="D20" i="5"/>
  <c r="D19" i="5"/>
  <c r="D18" i="5"/>
  <c r="D17" i="5"/>
  <c r="D16" i="5"/>
  <c r="D15" i="5"/>
  <c r="D14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19" i="5"/>
  <c r="C18" i="5"/>
  <c r="C17" i="5"/>
  <c r="C16" i="5"/>
  <c r="C15" i="5"/>
  <c r="C14" i="5"/>
  <c r="B15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14" i="5"/>
  <c r="N3" i="1"/>
  <c r="N30" i="1" s="1"/>
  <c r="N4" i="1"/>
  <c r="N31" i="1" s="1"/>
  <c r="N5" i="1"/>
  <c r="N32" i="1" s="1"/>
  <c r="N6" i="1"/>
  <c r="N33" i="1" s="1"/>
  <c r="N7" i="1"/>
  <c r="N34" i="1" s="1"/>
  <c r="N8" i="1"/>
  <c r="N35" i="1" s="1"/>
  <c r="N9" i="1"/>
  <c r="N36" i="1" s="1"/>
  <c r="N10" i="1"/>
  <c r="N11" i="1"/>
  <c r="N38" i="1" s="1"/>
  <c r="N12" i="1"/>
  <c r="N39" i="1" s="1"/>
  <c r="N13" i="1"/>
  <c r="N40" i="1" s="1"/>
  <c r="N14" i="1"/>
  <c r="N41" i="1" s="1"/>
  <c r="N15" i="1"/>
  <c r="N42" i="1" s="1"/>
  <c r="N16" i="1"/>
  <c r="N43" i="1" s="1"/>
  <c r="N17" i="1"/>
  <c r="N44" i="1" s="1"/>
  <c r="N18" i="1"/>
  <c r="N45" i="1" s="1"/>
  <c r="N19" i="1"/>
  <c r="N46" i="1" s="1"/>
  <c r="N20" i="1"/>
  <c r="N47" i="1" s="1"/>
  <c r="N21" i="1"/>
  <c r="N48" i="1" s="1"/>
  <c r="N22" i="1"/>
  <c r="N49" i="1" s="1"/>
  <c r="N23" i="1"/>
  <c r="N50" i="1" s="1"/>
  <c r="N24" i="1"/>
  <c r="N51" i="1" s="1"/>
  <c r="N25" i="1"/>
  <c r="N52" i="1" s="1"/>
  <c r="N2" i="1"/>
  <c r="N29" i="1" s="1"/>
</calcChain>
</file>

<file path=xl/sharedStrings.xml><?xml version="1.0" encoding="utf-8"?>
<sst xmlns="http://schemas.openxmlformats.org/spreadsheetml/2006/main" count="660" uniqueCount="111">
  <si>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</si>
  <si>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</si>
  <si>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</si>
  <si>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</si>
  <si>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</si>
  <si>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</si>
  <si>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</si>
  <si>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</si>
  <si>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</si>
  <si>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</si>
  <si>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</si>
  <si>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</si>
  <si>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</si>
  <si>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</si>
  <si>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</si>
  <si>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</si>
  <si>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</si>
  <si>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</si>
  <si>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</si>
  <si>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</si>
  <si>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</si>
  <si>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</si>
  <si>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</si>
  <si>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</si>
  <si>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</si>
  <si>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</si>
  <si>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</si>
  <si>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</si>
  <si>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</si>
  <si>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</si>
  <si>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</si>
  <si>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</si>
  <si>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</si>
  <si>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</si>
  <si>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</si>
  <si>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</si>
  <si>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</si>
  <si>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</si>
  <si>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</si>
  <si>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</si>
  <si>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</si>
  <si>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</si>
  <si>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</si>
  <si>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</si>
  <si>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</si>
  <si>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</si>
  <si>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</si>
  <si>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</si>
  <si>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</si>
  <si>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</si>
  <si>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</si>
  <si>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</si>
  <si>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</si>
  <si>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</si>
  <si>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</si>
  <si>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</si>
  <si>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</si>
  <si>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</si>
  <si>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</si>
  <si>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</si>
  <si>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</si>
  <si>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</si>
  <si>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</si>
  <si>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</si>
  <si>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</si>
  <si>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</si>
  <si>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</si>
  <si>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</si>
  <si>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</si>
  <si>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</si>
  <si>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</si>
  <si>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</si>
  <si>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</si>
  <si>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</si>
  <si>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</si>
  <si>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</si>
  <si>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</si>
  <si>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</si>
  <si>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</si>
  <si>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</si>
  <si>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</si>
  <si>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</si>
  <si>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</si>
  <si>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</si>
  <si>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</si>
  <si>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</si>
  <si>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</si>
  <si>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</si>
  <si>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</si>
  <si>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</si>
  <si>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</si>
  <si>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</si>
  <si>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</si>
  <si>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Skilled</t>
  </si>
  <si>
    <t>Semi Skilled</t>
  </si>
  <si>
    <t>Unskilled</t>
  </si>
  <si>
    <t>Nairobi</t>
  </si>
  <si>
    <t>Mombasa</t>
  </si>
  <si>
    <t>High Rainfall</t>
  </si>
  <si>
    <t>Arid North</t>
  </si>
  <si>
    <t>Semi Arid North</t>
  </si>
  <si>
    <t>Semi Arid South</t>
  </si>
  <si>
    <t>Coast</t>
  </si>
  <si>
    <t>Arid South</t>
  </si>
  <si>
    <t>additional</t>
  </si>
  <si>
    <t>% increase</t>
  </si>
  <si>
    <t>Semi-Arid South</t>
  </si>
  <si>
    <t>Semi-Arid North</t>
  </si>
  <si>
    <t>null</t>
  </si>
  <si>
    <t>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</si>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</sst>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;0.00;\-"/>
    <numFmt numFmtId="166" formatCode="0.000%"/>
    <numFmt numFmtId="167" formatCode="0.000%;0.000%;\-"/>
    <numFmt numFmtId="168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8523-C405-4324-A53F-0F03796CB00A}">
  <dimension ref="A1:Y43"/>
  <sheetViews>
    <sheetView workbookViewId="0">
      <selection activeCell="S71" sqref="S71"/>
    </sheetView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1388.19</v>
      </c>
      <c r="F2">
        <v>0</v>
      </c>
      <c r="G2">
        <v>0.18</v>
      </c>
      <c r="H2">
        <v>420.92</v>
      </c>
      <c r="I2">
        <v>110.1</v>
      </c>
      <c r="J2">
        <v>2004.27999999999</v>
      </c>
      <c r="K2">
        <v>3312.17</v>
      </c>
      <c r="L2">
        <v>26.66</v>
      </c>
      <c r="M2">
        <v>593.28</v>
      </c>
      <c r="N2">
        <v>118557.1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1054.77</v>
      </c>
      <c r="F3">
        <v>0</v>
      </c>
      <c r="G3">
        <v>5.05</v>
      </c>
      <c r="H3">
        <v>2599.91</v>
      </c>
      <c r="I3">
        <v>83.87</v>
      </c>
      <c r="J3">
        <v>855.33999999999901</v>
      </c>
      <c r="K3">
        <v>18548.47</v>
      </c>
      <c r="L3">
        <v>20.309999999999999</v>
      </c>
      <c r="M3">
        <v>11715.1799999999</v>
      </c>
      <c r="N3">
        <v>74886.629999999903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4994.17</v>
      </c>
      <c r="F4">
        <v>0</v>
      </c>
      <c r="G4">
        <v>1.98</v>
      </c>
      <c r="H4">
        <v>43.9</v>
      </c>
      <c r="I4">
        <v>398.04999999999899</v>
      </c>
      <c r="J4">
        <v>9800.25</v>
      </c>
      <c r="K4">
        <v>5665.49</v>
      </c>
      <c r="L4">
        <v>96.41</v>
      </c>
      <c r="M4">
        <v>2632.29</v>
      </c>
      <c r="N4">
        <v>93989.77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432.69</v>
      </c>
      <c r="I5">
        <v>0</v>
      </c>
      <c r="J5">
        <v>611.37</v>
      </c>
      <c r="K5">
        <v>150.11000000000001</v>
      </c>
      <c r="L5">
        <v>0</v>
      </c>
      <c r="M5">
        <v>0</v>
      </c>
      <c r="N5">
        <v>24886.9899999999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21.57</v>
      </c>
      <c r="F6">
        <v>0</v>
      </c>
      <c r="G6">
        <v>0</v>
      </c>
      <c r="H6">
        <v>0</v>
      </c>
      <c r="I6">
        <v>1.72</v>
      </c>
      <c r="J6">
        <v>41.11</v>
      </c>
      <c r="K6">
        <v>1186.79</v>
      </c>
      <c r="L6">
        <v>0.41</v>
      </c>
      <c r="M6">
        <v>10.44</v>
      </c>
      <c r="N6">
        <v>30673.46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233.9</v>
      </c>
      <c r="I7">
        <v>0</v>
      </c>
      <c r="J7">
        <v>80.94</v>
      </c>
      <c r="K7">
        <v>5398.49</v>
      </c>
      <c r="L7">
        <v>0</v>
      </c>
      <c r="M7">
        <v>219.35999999999899</v>
      </c>
      <c r="N7">
        <v>23471.919999999998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123.89</v>
      </c>
      <c r="F8">
        <v>0</v>
      </c>
      <c r="G8">
        <v>354.84</v>
      </c>
      <c r="H8">
        <v>4307.7</v>
      </c>
      <c r="I8">
        <v>9.83</v>
      </c>
      <c r="J8">
        <v>1459.32</v>
      </c>
      <c r="K8">
        <v>1044.52</v>
      </c>
      <c r="L8">
        <v>2.38</v>
      </c>
      <c r="M8">
        <v>1095.8</v>
      </c>
      <c r="N8">
        <v>265644.31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6.52</v>
      </c>
      <c r="F9">
        <v>164.63</v>
      </c>
      <c r="G9">
        <v>7252.27</v>
      </c>
      <c r="H9">
        <v>1620.94</v>
      </c>
      <c r="I9">
        <v>0.53</v>
      </c>
      <c r="J9">
        <v>27241.75</v>
      </c>
      <c r="K9">
        <v>23303.200000000001</v>
      </c>
      <c r="L9">
        <v>0.13</v>
      </c>
      <c r="M9">
        <v>16542.88</v>
      </c>
      <c r="N9">
        <v>204933.34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710.54</v>
      </c>
      <c r="F10">
        <v>222.8</v>
      </c>
      <c r="G10">
        <v>4521.8599999999997</v>
      </c>
      <c r="H10">
        <v>455.38</v>
      </c>
      <c r="I10">
        <v>56.36</v>
      </c>
      <c r="J10">
        <v>15870.9</v>
      </c>
      <c r="K10">
        <v>21285.53</v>
      </c>
      <c r="L10">
        <v>13.65</v>
      </c>
      <c r="M10">
        <v>21740.62</v>
      </c>
      <c r="N10">
        <v>209461.9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832.45999999999901</v>
      </c>
      <c r="I11">
        <v>0</v>
      </c>
      <c r="J11">
        <v>492.31</v>
      </c>
      <c r="K11">
        <v>1.32</v>
      </c>
      <c r="L11">
        <v>0</v>
      </c>
      <c r="M11">
        <v>122.71</v>
      </c>
      <c r="N11">
        <v>36167.1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</v>
      </c>
      <c r="H12">
        <v>0</v>
      </c>
      <c r="I12">
        <v>0</v>
      </c>
      <c r="J12">
        <v>3129.96</v>
      </c>
      <c r="K12">
        <v>767.52</v>
      </c>
      <c r="L12">
        <v>0</v>
      </c>
      <c r="M12">
        <v>1699.3</v>
      </c>
      <c r="N12">
        <v>32489.1499999999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</v>
      </c>
      <c r="H13">
        <v>0</v>
      </c>
      <c r="I13">
        <v>0</v>
      </c>
      <c r="J13">
        <v>1691.4099999999901</v>
      </c>
      <c r="K13">
        <v>274.02999999999997</v>
      </c>
      <c r="L13">
        <v>0</v>
      </c>
      <c r="M13">
        <v>1503.02</v>
      </c>
      <c r="N13">
        <v>21471.759999999998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633.48</v>
      </c>
      <c r="I14">
        <v>0</v>
      </c>
      <c r="J14">
        <v>0.93</v>
      </c>
      <c r="K14">
        <v>2.9299999999999899</v>
      </c>
      <c r="L14">
        <v>0</v>
      </c>
      <c r="M14">
        <v>18.760000000000002</v>
      </c>
      <c r="N14">
        <v>25386.38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139.02000000000001</v>
      </c>
      <c r="H15">
        <v>0</v>
      </c>
      <c r="I15">
        <v>0</v>
      </c>
      <c r="J15">
        <v>15236.869999999901</v>
      </c>
      <c r="K15">
        <v>1447.23</v>
      </c>
      <c r="L15">
        <v>0</v>
      </c>
      <c r="M15">
        <v>6572.48</v>
      </c>
      <c r="N15">
        <v>23971.39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4.8599999999999897</v>
      </c>
      <c r="F16">
        <v>0</v>
      </c>
      <c r="G16">
        <v>0.46</v>
      </c>
      <c r="H16">
        <v>0</v>
      </c>
      <c r="I16">
        <v>0.38</v>
      </c>
      <c r="J16">
        <v>4935.42</v>
      </c>
      <c r="K16">
        <v>2466.66</v>
      </c>
      <c r="L16">
        <v>0.09</v>
      </c>
      <c r="M16">
        <v>3270.03</v>
      </c>
      <c r="N16">
        <v>19419.349999999999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32.590000000000003</v>
      </c>
      <c r="H17">
        <v>294.86</v>
      </c>
      <c r="I17">
        <v>0</v>
      </c>
      <c r="J17">
        <v>8.86</v>
      </c>
      <c r="K17">
        <v>404.84</v>
      </c>
      <c r="L17">
        <v>0</v>
      </c>
      <c r="M17">
        <v>6.11</v>
      </c>
      <c r="N17">
        <v>17584.41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46.849999999999902</v>
      </c>
      <c r="F18">
        <v>0</v>
      </c>
      <c r="G18">
        <v>2.33</v>
      </c>
      <c r="H18">
        <v>44.87</v>
      </c>
      <c r="I18">
        <v>3.72</v>
      </c>
      <c r="J18">
        <v>997.71</v>
      </c>
      <c r="K18">
        <v>1064.22999999999</v>
      </c>
      <c r="L18">
        <v>0.9</v>
      </c>
      <c r="M18">
        <v>1675.62</v>
      </c>
      <c r="N18">
        <v>11306.59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</v>
      </c>
      <c r="H19">
        <v>110.65</v>
      </c>
      <c r="I19">
        <v>0</v>
      </c>
      <c r="J19">
        <v>789.59</v>
      </c>
      <c r="K19">
        <v>2824.71</v>
      </c>
      <c r="L19">
        <v>0</v>
      </c>
      <c r="M19">
        <v>2405.61</v>
      </c>
      <c r="N19">
        <v>15282.99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</v>
      </c>
      <c r="H20">
        <v>262.8</v>
      </c>
      <c r="I20">
        <v>0</v>
      </c>
      <c r="J20">
        <v>26.639999999999901</v>
      </c>
      <c r="K20">
        <v>0</v>
      </c>
      <c r="L20">
        <v>0</v>
      </c>
      <c r="M20">
        <v>7.31</v>
      </c>
      <c r="N20">
        <v>17386.29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</v>
      </c>
      <c r="H21">
        <v>0</v>
      </c>
      <c r="I21">
        <v>0</v>
      </c>
      <c r="J21">
        <v>2472.48</v>
      </c>
      <c r="K21">
        <v>867.06</v>
      </c>
      <c r="L21">
        <v>0</v>
      </c>
      <c r="M21">
        <v>3444</v>
      </c>
      <c r="N21">
        <v>10286.779999999901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</v>
      </c>
      <c r="H22">
        <v>39.03</v>
      </c>
      <c r="I22">
        <v>0</v>
      </c>
      <c r="J22">
        <v>1605.55</v>
      </c>
      <c r="K22">
        <v>32.299999999999997</v>
      </c>
      <c r="L22">
        <v>0</v>
      </c>
      <c r="M22">
        <v>1593.33</v>
      </c>
      <c r="N22">
        <v>7635.7199999999903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6873.8499999999904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</v>
      </c>
      <c r="H24">
        <v>0</v>
      </c>
      <c r="I24">
        <v>0</v>
      </c>
      <c r="J24">
        <v>795.22</v>
      </c>
      <c r="K24">
        <v>0</v>
      </c>
      <c r="L24">
        <v>0</v>
      </c>
      <c r="M24">
        <v>218.89</v>
      </c>
      <c r="N24">
        <v>2408.04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</v>
      </c>
      <c r="H25">
        <v>0</v>
      </c>
      <c r="I25">
        <v>0</v>
      </c>
      <c r="J25">
        <v>424.5</v>
      </c>
      <c r="K25">
        <v>0</v>
      </c>
      <c r="L25">
        <v>0</v>
      </c>
      <c r="M25">
        <v>143.51</v>
      </c>
      <c r="N25">
        <v>4408.46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84.52</v>
      </c>
      <c r="F26">
        <v>0</v>
      </c>
      <c r="G26">
        <v>17.010000000000002</v>
      </c>
      <c r="H26">
        <v>407.92999999999898</v>
      </c>
      <c r="I26">
        <v>6.71</v>
      </c>
      <c r="J26">
        <v>262.16999999999899</v>
      </c>
      <c r="K26">
        <v>275.52</v>
      </c>
      <c r="L26">
        <v>1.62</v>
      </c>
      <c r="M26">
        <v>103.94</v>
      </c>
      <c r="N26">
        <v>28931.64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32.07</v>
      </c>
      <c r="F27">
        <v>5.75</v>
      </c>
      <c r="G27">
        <v>239.81</v>
      </c>
      <c r="H27">
        <v>133.06</v>
      </c>
      <c r="I27">
        <v>2.5499999999999998</v>
      </c>
      <c r="J27">
        <v>2714.81</v>
      </c>
      <c r="K27">
        <v>1542.29</v>
      </c>
      <c r="L27">
        <v>0.62</v>
      </c>
      <c r="M27">
        <v>1462.53</v>
      </c>
      <c r="N27">
        <v>13260.14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144.93</v>
      </c>
      <c r="F28">
        <v>5.6199999999999903</v>
      </c>
      <c r="G28">
        <v>92.63</v>
      </c>
      <c r="H28">
        <v>22.67</v>
      </c>
      <c r="I28">
        <v>11.5</v>
      </c>
      <c r="J28">
        <v>913.64</v>
      </c>
      <c r="K28">
        <v>956.7</v>
      </c>
      <c r="L28">
        <v>2.79</v>
      </c>
      <c r="M28">
        <v>842.53</v>
      </c>
      <c r="N28">
        <v>9917.06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</v>
      </c>
      <c r="G29">
        <v>1943.59</v>
      </c>
      <c r="H29">
        <v>0</v>
      </c>
      <c r="I29">
        <v>0</v>
      </c>
      <c r="J29">
        <v>29447.62</v>
      </c>
      <c r="K29">
        <v>0</v>
      </c>
      <c r="L29">
        <v>0</v>
      </c>
      <c r="M29">
        <v>10307.9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</v>
      </c>
      <c r="G30">
        <v>81534.25</v>
      </c>
      <c r="H30">
        <v>0</v>
      </c>
      <c r="I30">
        <v>0</v>
      </c>
      <c r="J30">
        <v>536978.43999999994</v>
      </c>
      <c r="K30">
        <v>0</v>
      </c>
      <c r="L30">
        <v>0</v>
      </c>
      <c r="M30">
        <v>192892.81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141174.65</v>
      </c>
      <c r="K31">
        <v>0</v>
      </c>
      <c r="L31">
        <v>0</v>
      </c>
      <c r="M31">
        <v>33550.93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</v>
      </c>
      <c r="G32">
        <v>14172.42</v>
      </c>
      <c r="H32">
        <v>0</v>
      </c>
      <c r="I32">
        <v>0</v>
      </c>
      <c r="J32">
        <v>103851.15</v>
      </c>
      <c r="K32">
        <v>0</v>
      </c>
      <c r="L32">
        <v>0</v>
      </c>
      <c r="M32">
        <v>76726.399999999994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15615.53</v>
      </c>
      <c r="F33">
        <v>0</v>
      </c>
      <c r="G33">
        <v>0</v>
      </c>
      <c r="H33">
        <v>33055.89</v>
      </c>
      <c r="I33">
        <v>2987.2</v>
      </c>
      <c r="J33">
        <v>45095.5099999999</v>
      </c>
      <c r="K33">
        <v>229707.49</v>
      </c>
      <c r="L33">
        <v>20866.18</v>
      </c>
      <c r="M33">
        <v>72302.820000000007</v>
      </c>
      <c r="N33">
        <v>1537773.9299999899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1467.14</v>
      </c>
      <c r="F36">
        <v>381.04</v>
      </c>
      <c r="G36">
        <v>0</v>
      </c>
      <c r="H36">
        <v>2671.39</v>
      </c>
      <c r="I36">
        <v>0</v>
      </c>
      <c r="J36">
        <v>0</v>
      </c>
      <c r="K36">
        <v>16246.67</v>
      </c>
      <c r="L36">
        <v>2202.5</v>
      </c>
      <c r="M36">
        <v>37986.21</v>
      </c>
      <c r="N36">
        <v>91713.049999999901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935.94</v>
      </c>
      <c r="P37">
        <v>14.33</v>
      </c>
      <c r="Q37">
        <v>0</v>
      </c>
      <c r="R37">
        <v>0</v>
      </c>
      <c r="S37">
        <v>4820.3999999999996</v>
      </c>
      <c r="T37">
        <v>0</v>
      </c>
      <c r="U37">
        <v>3052.24</v>
      </c>
      <c r="V37">
        <v>2046.65</v>
      </c>
      <c r="W37">
        <v>10992.25</v>
      </c>
      <c r="X37">
        <v>17.850000000000001</v>
      </c>
      <c r="Y37">
        <v>1092.25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10873.71</v>
      </c>
      <c r="P38">
        <v>32.19</v>
      </c>
      <c r="Q38">
        <v>0</v>
      </c>
      <c r="R38">
        <v>0</v>
      </c>
      <c r="S38">
        <v>13414.1</v>
      </c>
      <c r="T38">
        <v>0</v>
      </c>
      <c r="U38">
        <v>39161.279999999999</v>
      </c>
      <c r="V38">
        <v>22150.37</v>
      </c>
      <c r="W38">
        <v>39757.53</v>
      </c>
      <c r="X38">
        <v>234.62</v>
      </c>
      <c r="Y38">
        <v>12070.31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9831.92</v>
      </c>
      <c r="P39">
        <v>56.849999999999902</v>
      </c>
      <c r="Q39">
        <v>0</v>
      </c>
      <c r="R39">
        <v>0</v>
      </c>
      <c r="S39">
        <v>54231.06</v>
      </c>
      <c r="T39">
        <v>0</v>
      </c>
      <c r="U39">
        <v>19429.21</v>
      </c>
      <c r="V39">
        <v>26083.42</v>
      </c>
      <c r="W39">
        <v>79515.64</v>
      </c>
      <c r="X39">
        <v>366.24</v>
      </c>
      <c r="Y39">
        <v>17484.7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299845.75</v>
      </c>
      <c r="P41">
        <v>1698.12</v>
      </c>
      <c r="Q41">
        <v>0</v>
      </c>
      <c r="R41">
        <v>17053.400000000001</v>
      </c>
      <c r="S41">
        <v>156272.26999999999</v>
      </c>
      <c r="T41">
        <v>1646.14</v>
      </c>
      <c r="U41">
        <v>472612.28</v>
      </c>
      <c r="V41">
        <v>163480.74</v>
      </c>
      <c r="W41">
        <v>321259.39</v>
      </c>
      <c r="X41">
        <v>37420.83</v>
      </c>
      <c r="Y41">
        <v>50719.6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32970.42</v>
      </c>
      <c r="P42">
        <v>1063.47</v>
      </c>
      <c r="Q42">
        <v>0</v>
      </c>
      <c r="R42">
        <v>1845.05</v>
      </c>
      <c r="S42">
        <v>54878.6</v>
      </c>
      <c r="T42">
        <v>314.92</v>
      </c>
      <c r="U42">
        <v>49356.88</v>
      </c>
      <c r="V42">
        <v>25737.54</v>
      </c>
      <c r="W42">
        <v>119272.29</v>
      </c>
      <c r="X42">
        <v>3627.57</v>
      </c>
      <c r="Y42">
        <v>4232.46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10511.32</v>
      </c>
      <c r="P43">
        <v>1733.62</v>
      </c>
      <c r="Q43">
        <v>0</v>
      </c>
      <c r="R43">
        <v>924.17</v>
      </c>
      <c r="S43">
        <v>167367.57</v>
      </c>
      <c r="T43">
        <v>10280.81</v>
      </c>
      <c r="U43">
        <v>25855.86</v>
      </c>
      <c r="V43">
        <v>43781.21</v>
      </c>
      <c r="W43">
        <v>23699.360000000001</v>
      </c>
      <c r="X43">
        <v>8314.5400000000009</v>
      </c>
      <c r="Y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A918-AFBA-4E10-9CA5-7C1037D60083}">
  <dimension ref="A1:Y43"/>
  <sheetViews>
    <sheetView topLeftCell="A32" workbookViewId="0">
      <selection activeCell="T76" sqref="T76"/>
    </sheetView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1390.6572311638799</v>
      </c>
      <c r="F2">
        <v>0</v>
      </c>
      <c r="G2">
        <v>0.180000028635424</v>
      </c>
      <c r="H2">
        <v>421.83352987891999</v>
      </c>
      <c r="I2">
        <v>110.100995476514</v>
      </c>
      <c r="J2">
        <v>2004.2966901264699</v>
      </c>
      <c r="K2">
        <v>3312.6932109895802</v>
      </c>
      <c r="L2">
        <v>26.690750508472298</v>
      </c>
      <c r="M2">
        <v>594.01943239539003</v>
      </c>
      <c r="N2">
        <v>118561.899850562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1056.6446435392299</v>
      </c>
      <c r="F3">
        <v>0</v>
      </c>
      <c r="G3">
        <v>5.0500008033827397</v>
      </c>
      <c r="H3">
        <v>2605.5526291635101</v>
      </c>
      <c r="I3">
        <v>83.870758316303494</v>
      </c>
      <c r="J3">
        <v>855.34603658809795</v>
      </c>
      <c r="K3">
        <v>18551.823867319599</v>
      </c>
      <c r="L3">
        <v>20.333426212568298</v>
      </c>
      <c r="M3">
        <v>11723.033526855599</v>
      </c>
      <c r="N3">
        <v>74888.960071921902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5003.0461422151902</v>
      </c>
      <c r="F4">
        <v>0</v>
      </c>
      <c r="G4">
        <v>1.9800003149896701</v>
      </c>
      <c r="H4">
        <v>43.995276921231103</v>
      </c>
      <c r="I4">
        <v>398.05359899935701</v>
      </c>
      <c r="J4">
        <v>9800.3191655628198</v>
      </c>
      <c r="K4">
        <v>5666.3388839995396</v>
      </c>
      <c r="L4">
        <v>96.521202420173196</v>
      </c>
      <c r="M4">
        <v>2632.9447208346301</v>
      </c>
      <c r="N4">
        <v>93993.130578490993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433.62907451133202</v>
      </c>
      <c r="I5">
        <v>0</v>
      </c>
      <c r="J5">
        <v>611.42979678717495</v>
      </c>
      <c r="K5">
        <v>150.11070809594901</v>
      </c>
      <c r="L5">
        <v>0</v>
      </c>
      <c r="M5">
        <v>0</v>
      </c>
      <c r="N5">
        <v>24887.131946024299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21.608336377732702</v>
      </c>
      <c r="F6">
        <v>0</v>
      </c>
      <c r="G6">
        <v>0</v>
      </c>
      <c r="H6">
        <v>0</v>
      </c>
      <c r="I6">
        <v>1.7200155518094999</v>
      </c>
      <c r="J6">
        <v>41.114020880842602</v>
      </c>
      <c r="K6">
        <v>1187.0296701935499</v>
      </c>
      <c r="L6">
        <v>0.41047290729458502</v>
      </c>
      <c r="M6">
        <v>10.440000154425499</v>
      </c>
      <c r="N6">
        <v>30673.7060224038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234.407637172573</v>
      </c>
      <c r="I7">
        <v>0</v>
      </c>
      <c r="J7">
        <v>80.947710267899495</v>
      </c>
      <c r="K7">
        <v>5417.9142538993801</v>
      </c>
      <c r="L7">
        <v>0</v>
      </c>
      <c r="M7">
        <v>219.36023673909301</v>
      </c>
      <c r="N7">
        <v>23472.384165667201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124.110189793106</v>
      </c>
      <c r="F8">
        <v>0</v>
      </c>
      <c r="G8">
        <v>354.84005644996699</v>
      </c>
      <c r="H8">
        <v>4317.04907502477</v>
      </c>
      <c r="I8">
        <v>9.8300888780184099</v>
      </c>
      <c r="J8">
        <v>1459.3359495432101</v>
      </c>
      <c r="K8">
        <v>1044.6500526950599</v>
      </c>
      <c r="L8">
        <v>2.38274516917344</v>
      </c>
      <c r="M8">
        <v>1106.3556491347899</v>
      </c>
      <c r="N8">
        <v>265645.870268011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6.53158800105785</v>
      </c>
      <c r="F9">
        <v>164.630034510846</v>
      </c>
      <c r="G9">
        <v>7252.2711537323903</v>
      </c>
      <c r="H9">
        <v>1624.4579538200501</v>
      </c>
      <c r="I9">
        <v>0.53000479260004196</v>
      </c>
      <c r="J9">
        <v>27242.048509581698</v>
      </c>
      <c r="K9">
        <v>23375.483852961701</v>
      </c>
      <c r="L9">
        <v>0.130149946215356</v>
      </c>
      <c r="M9">
        <v>16645.8052194923</v>
      </c>
      <c r="N9">
        <v>204940.98401305801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711.80284329319704</v>
      </c>
      <c r="F10">
        <v>222.80004670483299</v>
      </c>
      <c r="G10">
        <v>4521.8607193632297</v>
      </c>
      <c r="H10">
        <v>456.36831900661099</v>
      </c>
      <c r="I10">
        <v>56.360509581355601</v>
      </c>
      <c r="J10">
        <v>15871.0737979354</v>
      </c>
      <c r="K10">
        <v>21380.2627627658</v>
      </c>
      <c r="L10">
        <v>13.6657443526124</v>
      </c>
      <c r="M10">
        <v>21819.832461388902</v>
      </c>
      <c r="N10">
        <v>209466.53913243001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834.26670218332799</v>
      </c>
      <c r="I11">
        <v>0</v>
      </c>
      <c r="J11">
        <v>492.316386844958</v>
      </c>
      <c r="K11">
        <v>1.32033258788929</v>
      </c>
      <c r="L11">
        <v>0</v>
      </c>
      <c r="M11">
        <v>122.777253799463</v>
      </c>
      <c r="N11">
        <v>36167.641731774798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71.310011344400706</v>
      </c>
      <c r="H12">
        <v>0</v>
      </c>
      <c r="I12">
        <v>0</v>
      </c>
      <c r="J12">
        <v>3130.0005473195902</v>
      </c>
      <c r="K12">
        <v>769.58874107008103</v>
      </c>
      <c r="L12">
        <v>0</v>
      </c>
      <c r="M12">
        <v>1711.59715792054</v>
      </c>
      <c r="N12">
        <v>32490.461540215201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15.0300023910579</v>
      </c>
      <c r="H13">
        <v>0</v>
      </c>
      <c r="I13">
        <v>0</v>
      </c>
      <c r="J13">
        <v>1691.4316287658</v>
      </c>
      <c r="K13">
        <v>274.06873893110901</v>
      </c>
      <c r="L13">
        <v>0</v>
      </c>
      <c r="M13">
        <v>1512.74751423517</v>
      </c>
      <c r="N13">
        <v>21472.336996273301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634.85485248431701</v>
      </c>
      <c r="I14">
        <v>0</v>
      </c>
      <c r="J14">
        <v>0.93001019255015305</v>
      </c>
      <c r="K14">
        <v>2.9302193853895901</v>
      </c>
      <c r="L14">
        <v>0</v>
      </c>
      <c r="M14">
        <v>20.394239162475699</v>
      </c>
      <c r="N14">
        <v>25386.5327720364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139.020022116093</v>
      </c>
      <c r="H15">
        <v>0</v>
      </c>
      <c r="I15">
        <v>0</v>
      </c>
      <c r="J15">
        <v>15237.053107990499</v>
      </c>
      <c r="K15">
        <v>1447.4380530296501</v>
      </c>
      <c r="L15">
        <v>0</v>
      </c>
      <c r="M15">
        <v>6609.42435822678</v>
      </c>
      <c r="N15">
        <v>23972.701605163002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4.8686376817701102</v>
      </c>
      <c r="F16">
        <v>0</v>
      </c>
      <c r="G16">
        <v>0.46000007317941799</v>
      </c>
      <c r="H16">
        <v>0</v>
      </c>
      <c r="I16">
        <v>0.380003435628542</v>
      </c>
      <c r="J16">
        <v>4935.4785884008097</v>
      </c>
      <c r="K16">
        <v>2467.1202668050801</v>
      </c>
      <c r="L16">
        <v>9.0103808918323605E-2</v>
      </c>
      <c r="M16">
        <v>3305.5896681284298</v>
      </c>
      <c r="N16">
        <v>19419.876431611101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32.590005184602703</v>
      </c>
      <c r="H17">
        <v>295.49993970373998</v>
      </c>
      <c r="I17">
        <v>0</v>
      </c>
      <c r="J17">
        <v>8.8600444158996297</v>
      </c>
      <c r="K17">
        <v>404.903008773907</v>
      </c>
      <c r="L17">
        <v>0</v>
      </c>
      <c r="M17">
        <v>6.1117031883139497</v>
      </c>
      <c r="N17">
        <v>17584.504672297899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46.9332665413435</v>
      </c>
      <c r="F18">
        <v>0</v>
      </c>
      <c r="G18">
        <v>2.3300003706696599</v>
      </c>
      <c r="H18">
        <v>44.967382128830103</v>
      </c>
      <c r="I18">
        <v>3.7200336345998801</v>
      </c>
      <c r="J18">
        <v>997.73963828568105</v>
      </c>
      <c r="K18">
        <v>1077.3046752950499</v>
      </c>
      <c r="L18">
        <v>0.90103808918323602</v>
      </c>
      <c r="M18">
        <v>1780.2903956080299</v>
      </c>
      <c r="N18">
        <v>11306.860495122901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19.180003051263501</v>
      </c>
      <c r="H19">
        <v>110.890145588479</v>
      </c>
      <c r="I19">
        <v>0</v>
      </c>
      <c r="J19">
        <v>789.61333936889002</v>
      </c>
      <c r="K19">
        <v>2825.2611487890099</v>
      </c>
      <c r="L19">
        <v>0</v>
      </c>
      <c r="M19">
        <v>2410.9316718188002</v>
      </c>
      <c r="N19">
        <v>15283.3269760161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0.26000004136228</v>
      </c>
      <c r="H20">
        <v>263.370359337119</v>
      </c>
      <c r="I20">
        <v>0</v>
      </c>
      <c r="J20">
        <v>26.640776035834701</v>
      </c>
      <c r="K20">
        <v>0</v>
      </c>
      <c r="L20">
        <v>0</v>
      </c>
      <c r="M20">
        <v>7.3100121487501104</v>
      </c>
      <c r="N20">
        <v>17386.333566145699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52.140008294727998</v>
      </c>
      <c r="H21">
        <v>0</v>
      </c>
      <c r="I21">
        <v>0</v>
      </c>
      <c r="J21">
        <v>2472.5515460684601</v>
      </c>
      <c r="K21">
        <v>867.24454862628102</v>
      </c>
      <c r="L21">
        <v>0</v>
      </c>
      <c r="M21">
        <v>3456.5441067939701</v>
      </c>
      <c r="N21">
        <v>10287.1467249243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8.6600013776821001</v>
      </c>
      <c r="H22">
        <v>39.114707476894097</v>
      </c>
      <c r="I22">
        <v>0</v>
      </c>
      <c r="J22">
        <v>1605.59672613268</v>
      </c>
      <c r="K22">
        <v>32.300306200832601</v>
      </c>
      <c r="L22">
        <v>0</v>
      </c>
      <c r="M22">
        <v>1684.44817855525</v>
      </c>
      <c r="N22">
        <v>7635.8701147051697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6873.8643545142104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7.6300012138238298</v>
      </c>
      <c r="H24">
        <v>0</v>
      </c>
      <c r="I24">
        <v>0</v>
      </c>
      <c r="J24">
        <v>795.27686707746602</v>
      </c>
      <c r="K24">
        <v>0</v>
      </c>
      <c r="L24">
        <v>0</v>
      </c>
      <c r="M24">
        <v>218.89036311870601</v>
      </c>
      <c r="N24">
        <v>2408.1149430242999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3.2800005218010702</v>
      </c>
      <c r="H25">
        <v>0</v>
      </c>
      <c r="I25">
        <v>0</v>
      </c>
      <c r="J25">
        <v>424.53037120450199</v>
      </c>
      <c r="K25">
        <v>0</v>
      </c>
      <c r="L25">
        <v>0</v>
      </c>
      <c r="M25">
        <v>146.00544731530701</v>
      </c>
      <c r="N25">
        <v>4408.5662226746099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84.670217461565798</v>
      </c>
      <c r="F26">
        <v>0</v>
      </c>
      <c r="G26">
        <v>17.010002706047601</v>
      </c>
      <c r="H26">
        <v>408.815337459631</v>
      </c>
      <c r="I26">
        <v>6.7100606693044602</v>
      </c>
      <c r="J26">
        <v>262.17381762684602</v>
      </c>
      <c r="K26">
        <v>275.560180360782</v>
      </c>
      <c r="L26">
        <v>1.62186856052982</v>
      </c>
      <c r="M26">
        <v>104.667168049293</v>
      </c>
      <c r="N26">
        <v>28932.054637533802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32.126998035878103</v>
      </c>
      <c r="F27">
        <v>5.75000120535364</v>
      </c>
      <c r="G27">
        <v>239.81003815034001</v>
      </c>
      <c r="H27">
        <v>133.34878239496601</v>
      </c>
      <c r="I27">
        <v>2.5500230556315802</v>
      </c>
      <c r="J27">
        <v>2714.8494813013799</v>
      </c>
      <c r="K27">
        <v>1545.45870326421</v>
      </c>
      <c r="L27">
        <v>0.62071512810400697</v>
      </c>
      <c r="M27">
        <v>1472.28761181906</v>
      </c>
      <c r="N27">
        <v>13260.5984103516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145.187584201428</v>
      </c>
      <c r="F28">
        <v>5.6200011781021599</v>
      </c>
      <c r="G28">
        <v>92.630014736107697</v>
      </c>
      <c r="H28">
        <v>22.719201088936401</v>
      </c>
      <c r="I28">
        <v>11.500103977504001</v>
      </c>
      <c r="J28">
        <v>913.65328116369199</v>
      </c>
      <c r="K28">
        <v>959.625297242991</v>
      </c>
      <c r="L28">
        <v>2.7932180764680301</v>
      </c>
      <c r="M28">
        <v>848.325992878948</v>
      </c>
      <c r="N28">
        <v>9917.3156159100399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79.750016717730901</v>
      </c>
      <c r="G29">
        <v>1943.5903091973601</v>
      </c>
      <c r="H29">
        <v>0</v>
      </c>
      <c r="I29">
        <v>0</v>
      </c>
      <c r="J29">
        <v>29448.073886984399</v>
      </c>
      <c r="K29">
        <v>0</v>
      </c>
      <c r="L29">
        <v>0</v>
      </c>
      <c r="M29">
        <v>10307.914815338199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3524.3807388042201</v>
      </c>
      <c r="G30">
        <v>81534.262970932599</v>
      </c>
      <c r="H30">
        <v>0</v>
      </c>
      <c r="I30">
        <v>0</v>
      </c>
      <c r="J30">
        <v>536985.95508364402</v>
      </c>
      <c r="K30">
        <v>0</v>
      </c>
      <c r="L30">
        <v>0</v>
      </c>
      <c r="M30">
        <v>192893.081358683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141176.63957469299</v>
      </c>
      <c r="K31">
        <v>0</v>
      </c>
      <c r="L31">
        <v>0</v>
      </c>
      <c r="M31">
        <v>33550.949249434598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534.13011196792002</v>
      </c>
      <c r="G32">
        <v>14172.4222546292</v>
      </c>
      <c r="H32">
        <v>0</v>
      </c>
      <c r="I32">
        <v>0</v>
      </c>
      <c r="J32">
        <v>103852.607838039</v>
      </c>
      <c r="K32">
        <v>0</v>
      </c>
      <c r="L32">
        <v>0</v>
      </c>
      <c r="M32">
        <v>80124.244768483099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15643.283493582599</v>
      </c>
      <c r="F33">
        <v>0</v>
      </c>
      <c r="G33">
        <v>0</v>
      </c>
      <c r="H33">
        <v>33127.631763730198</v>
      </c>
      <c r="I33">
        <v>2987.22715346411</v>
      </c>
      <c r="J33">
        <v>45096.1438389084</v>
      </c>
      <c r="K33">
        <v>232634.95611897201</v>
      </c>
      <c r="L33">
        <v>20890.247728614901</v>
      </c>
      <c r="M33">
        <v>72345.980293786793</v>
      </c>
      <c r="N33">
        <v>1537813.7491381399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1469.74754906012</v>
      </c>
      <c r="F36">
        <v>381.04007987616501</v>
      </c>
      <c r="G36">
        <v>0</v>
      </c>
      <c r="H36">
        <v>2677.1877634307002</v>
      </c>
      <c r="I36">
        <v>0</v>
      </c>
      <c r="J36">
        <v>0</v>
      </c>
      <c r="K36">
        <v>16325.344439996101</v>
      </c>
      <c r="L36">
        <v>2205.0404349178598</v>
      </c>
      <c r="M36">
        <v>38077.583559278901</v>
      </c>
      <c r="N36">
        <v>91715.5098204034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937.60344688804901</v>
      </c>
      <c r="P37">
        <v>14.3300030039509</v>
      </c>
      <c r="Q37">
        <v>0</v>
      </c>
      <c r="R37">
        <v>0</v>
      </c>
      <c r="S37">
        <v>4820.5892737003896</v>
      </c>
      <c r="T37">
        <v>0</v>
      </c>
      <c r="U37">
        <v>3059.85619114377</v>
      </c>
      <c r="V37">
        <v>2047.0402870810501</v>
      </c>
      <c r="W37">
        <v>11004.928817582701</v>
      </c>
      <c r="X37">
        <v>17.888006219869698</v>
      </c>
      <c r="Y37">
        <v>1092.2691219373301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10893.0358532182</v>
      </c>
      <c r="P38">
        <v>32.190006747884098</v>
      </c>
      <c r="Q38">
        <v>0</v>
      </c>
      <c r="R38">
        <v>0</v>
      </c>
      <c r="S38">
        <v>13414.527036535401</v>
      </c>
      <c r="T38">
        <v>0</v>
      </c>
      <c r="U38">
        <v>39209.7749620705</v>
      </c>
      <c r="V38">
        <v>22154.934557045199</v>
      </c>
      <c r="W38">
        <v>39803.3876242724</v>
      </c>
      <c r="X38">
        <v>235.11955290228701</v>
      </c>
      <c r="Y38">
        <v>12070.521306925701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9849.3942790430501</v>
      </c>
      <c r="P39">
        <v>56.850011917278998</v>
      </c>
      <c r="Q39">
        <v>0</v>
      </c>
      <c r="R39">
        <v>0</v>
      </c>
      <c r="S39">
        <v>54231.915407579698</v>
      </c>
      <c r="T39">
        <v>0</v>
      </c>
      <c r="U39">
        <v>19451.300359266399</v>
      </c>
      <c r="V39">
        <v>26087.415583517701</v>
      </c>
      <c r="W39">
        <v>79607.355917535693</v>
      </c>
      <c r="X39">
        <v>367.01979820532603</v>
      </c>
      <c r="Y39">
        <v>17485.0313401762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300378.66608407802</v>
      </c>
      <c r="P41">
        <v>1698.1203559713199</v>
      </c>
      <c r="Q41">
        <v>0</v>
      </c>
      <c r="R41">
        <v>17053.5548387692</v>
      </c>
      <c r="S41">
        <v>156276.17786438001</v>
      </c>
      <c r="T41">
        <v>1789.5401308591499</v>
      </c>
      <c r="U41">
        <v>473197.47173105698</v>
      </c>
      <c r="V41">
        <v>163512.48384003699</v>
      </c>
      <c r="W41">
        <v>321629.94099752401</v>
      </c>
      <c r="X41">
        <v>37500.5064309628</v>
      </c>
      <c r="Y41">
        <v>50722.2070300548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33029.0183530426</v>
      </c>
      <c r="P42">
        <v>1063.4702229317199</v>
      </c>
      <c r="Q42">
        <v>0</v>
      </c>
      <c r="R42">
        <v>1845.0667523797699</v>
      </c>
      <c r="S42">
        <v>54881.032078346499</v>
      </c>
      <c r="T42">
        <v>342.35361391507701</v>
      </c>
      <c r="U42">
        <v>49477.060960368603</v>
      </c>
      <c r="V42">
        <v>25742.399034607199</v>
      </c>
      <c r="W42">
        <v>119409.86252678699</v>
      </c>
      <c r="X42">
        <v>3635.2938220175201</v>
      </c>
      <c r="Y42">
        <v>4232.7225361488699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10530.00177719</v>
      </c>
      <c r="P43">
        <v>1733.62036341307</v>
      </c>
      <c r="Q43">
        <v>0</v>
      </c>
      <c r="R43">
        <v>924.17838986309005</v>
      </c>
      <c r="S43">
        <v>167379.26019115601</v>
      </c>
      <c r="T43">
        <v>11176.401808314</v>
      </c>
      <c r="U43">
        <v>26188.953505352099</v>
      </c>
      <c r="V43">
        <v>43787.295672238499</v>
      </c>
      <c r="W43">
        <v>23726.695610295101</v>
      </c>
      <c r="X43">
        <v>8332.2433185073096</v>
      </c>
      <c r="Y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workbookViewId="0">
      <selection activeCell="N29" sqref="N29:N52"/>
    </sheetView>
  </sheetViews>
  <sheetFormatPr defaultRowHeight="14.4" x14ac:dyDescent="0.3"/>
  <cols>
    <col min="1" max="1" width="34.88671875" bestFit="1" customWidth="1"/>
    <col min="2" max="2" width="11.5546875" bestFit="1" customWidth="1"/>
    <col min="3" max="3" width="14.88671875" bestFit="1" customWidth="1"/>
    <col min="4" max="4" width="15.21875" bestFit="1" customWidth="1"/>
    <col min="5" max="5" width="14" bestFit="1" customWidth="1"/>
    <col min="6" max="6" width="14.109375" bestFit="1" customWidth="1"/>
    <col min="7" max="7" width="16.77734375" bestFit="1" customWidth="1"/>
    <col min="8" max="8" width="16.44140625" bestFit="1" customWidth="1"/>
    <col min="9" max="9" width="12" bestFit="1" customWidth="1"/>
    <col min="10" max="10" width="17.21875" bestFit="1" customWidth="1"/>
    <col min="11" max="11" width="17.109375" bestFit="1" customWidth="1"/>
    <col min="12" max="13" width="12" bestFit="1" customWidth="1"/>
  </cols>
  <sheetData>
    <row r="1" spans="1:14" x14ac:dyDescent="0.3">
      <c r="A1" s="1" t="s">
        <v>104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109</v>
      </c>
    </row>
    <row r="2" spans="1:14" x14ac:dyDescent="0.3">
      <c r="A2" s="1" t="s">
        <v>25</v>
      </c>
      <c r="B2" s="1" t="s">
        <v>93</v>
      </c>
      <c r="C2" s="1" t="s">
        <v>96</v>
      </c>
      <c r="D2" s="2">
        <f t="array" ref="D2:M25">'new (input)'!E2:N28-'base (input)'!E2:N28</f>
        <v>2.4672311638798874</v>
      </c>
      <c r="E2" s="2">
        <v>0</v>
      </c>
      <c r="F2" s="2">
        <v>2.8635424004219701E-8</v>
      </c>
      <c r="G2" s="2">
        <v>0.91352987891997373</v>
      </c>
      <c r="H2" s="2">
        <v>9.9547651400655468E-4</v>
      </c>
      <c r="I2" s="2">
        <v>1.6690126479943501E-2</v>
      </c>
      <c r="J2" s="2">
        <v>0.52321098958009316</v>
      </c>
      <c r="K2" s="2">
        <v>3.0750508472298321E-2</v>
      </c>
      <c r="L2" s="2">
        <v>0.7394323953900539</v>
      </c>
      <c r="M2" s="2">
        <v>4.7998505619907519</v>
      </c>
      <c r="N2" s="2">
        <f>SUM(D2:M2)</f>
        <v>9.4916911298624314</v>
      </c>
    </row>
    <row r="3" spans="1:14" x14ac:dyDescent="0.3">
      <c r="A3" s="1" t="s">
        <v>26</v>
      </c>
      <c r="B3" s="1" t="s">
        <v>94</v>
      </c>
      <c r="C3" s="1" t="s">
        <v>96</v>
      </c>
      <c r="D3" s="2">
        <v>1.8746435392299645</v>
      </c>
      <c r="E3" s="2">
        <v>0</v>
      </c>
      <c r="F3" s="2">
        <v>8.0338273988900255E-7</v>
      </c>
      <c r="G3" s="2">
        <v>5.6426291635102643</v>
      </c>
      <c r="H3" s="2">
        <v>7.583163034894369E-4</v>
      </c>
      <c r="I3" s="2">
        <v>6.0365880989365905E-3</v>
      </c>
      <c r="J3" s="2">
        <v>3.3538673195980664</v>
      </c>
      <c r="K3" s="2">
        <v>2.3426212568299576E-2</v>
      </c>
      <c r="L3" s="2">
        <v>7.853526855698874</v>
      </c>
      <c r="M3" s="2">
        <v>2.3300719219987513</v>
      </c>
      <c r="N3" s="2">
        <f t="shared" ref="N3:N25" si="0">SUM(D3:M3)</f>
        <v>21.084960720389386</v>
      </c>
    </row>
    <row r="4" spans="1:14" x14ac:dyDescent="0.3">
      <c r="A4" s="1" t="s">
        <v>27</v>
      </c>
      <c r="B4" s="1" t="s">
        <v>95</v>
      </c>
      <c r="C4" s="1" t="s">
        <v>96</v>
      </c>
      <c r="D4" s="2">
        <v>8.876142215190157</v>
      </c>
      <c r="E4" s="2">
        <v>0</v>
      </c>
      <c r="F4" s="2">
        <v>3.1498967012488777E-7</v>
      </c>
      <c r="G4" s="2">
        <v>9.5276921231103984E-2</v>
      </c>
      <c r="H4" s="2">
        <v>3.5989993580187729E-3</v>
      </c>
      <c r="I4" s="2">
        <v>6.9165562819762272E-2</v>
      </c>
      <c r="J4" s="2">
        <v>0.84888399953979388</v>
      </c>
      <c r="K4" s="2">
        <v>0.11120242017319981</v>
      </c>
      <c r="L4" s="2">
        <v>0.65472083463009767</v>
      </c>
      <c r="M4" s="2">
        <v>3.3605784909887007</v>
      </c>
      <c r="N4" s="2">
        <f t="shared" si="0"/>
        <v>14.019569758920504</v>
      </c>
    </row>
    <row r="5" spans="1:14" x14ac:dyDescent="0.3">
      <c r="A5" s="1" t="s">
        <v>28</v>
      </c>
      <c r="B5" s="1" t="s">
        <v>93</v>
      </c>
      <c r="C5" s="1" t="s">
        <v>97</v>
      </c>
      <c r="D5" s="2">
        <v>0</v>
      </c>
      <c r="E5" s="2">
        <v>0</v>
      </c>
      <c r="F5" s="2">
        <v>0</v>
      </c>
      <c r="G5" s="2">
        <v>0.93907451133202358</v>
      </c>
      <c r="H5" s="2">
        <v>0</v>
      </c>
      <c r="I5" s="2">
        <v>5.9796787174946076E-2</v>
      </c>
      <c r="J5" s="2">
        <v>7.0809594899401418E-4</v>
      </c>
      <c r="K5" s="2">
        <v>0</v>
      </c>
      <c r="L5" s="2">
        <v>0</v>
      </c>
      <c r="M5" s="2">
        <v>0.1419460243996582</v>
      </c>
      <c r="N5" s="2">
        <f t="shared" si="0"/>
        <v>1.1415254188556219</v>
      </c>
    </row>
    <row r="6" spans="1:14" x14ac:dyDescent="0.3">
      <c r="A6" s="1" t="s">
        <v>29</v>
      </c>
      <c r="B6" s="1" t="s">
        <v>94</v>
      </c>
      <c r="C6" s="1" t="s">
        <v>97</v>
      </c>
      <c r="D6" s="2">
        <v>3.8336377732701266E-2</v>
      </c>
      <c r="E6" s="2">
        <v>0</v>
      </c>
      <c r="F6" s="2">
        <v>0</v>
      </c>
      <c r="G6" s="2">
        <v>0</v>
      </c>
      <c r="H6" s="2">
        <v>1.5551809499969593E-5</v>
      </c>
      <c r="I6" s="2">
        <v>4.0208808426029918E-3</v>
      </c>
      <c r="J6" s="2">
        <v>0.239670193549955</v>
      </c>
      <c r="K6" s="2">
        <v>4.7290729458504543E-4</v>
      </c>
      <c r="L6" s="2">
        <v>1.54425499943045E-7</v>
      </c>
      <c r="M6" s="2">
        <v>0.24602240380045259</v>
      </c>
      <c r="N6" s="2">
        <f t="shared" si="0"/>
        <v>0.52853846945529681</v>
      </c>
    </row>
    <row r="7" spans="1:14" x14ac:dyDescent="0.3">
      <c r="A7" s="1" t="s">
        <v>30</v>
      </c>
      <c r="B7" s="1" t="s">
        <v>95</v>
      </c>
      <c r="C7" s="1" t="s">
        <v>97</v>
      </c>
      <c r="D7" s="2">
        <v>0</v>
      </c>
      <c r="E7" s="2">
        <v>0</v>
      </c>
      <c r="F7" s="2">
        <v>0</v>
      </c>
      <c r="G7" s="2">
        <v>0.50763717257299845</v>
      </c>
      <c r="H7" s="2">
        <v>0</v>
      </c>
      <c r="I7" s="2">
        <v>7.7102678994975804E-3</v>
      </c>
      <c r="J7" s="2">
        <v>19.424253899380346</v>
      </c>
      <c r="K7" s="2">
        <v>0</v>
      </c>
      <c r="L7" s="2">
        <v>2.3673909402077697E-4</v>
      </c>
      <c r="M7" s="2">
        <v>0.46416566720290575</v>
      </c>
      <c r="N7" s="2">
        <f t="shared" si="0"/>
        <v>20.404003746149769</v>
      </c>
    </row>
    <row r="8" spans="1:14" x14ac:dyDescent="0.3">
      <c r="A8" s="1" t="s">
        <v>31</v>
      </c>
      <c r="B8" s="1" t="s">
        <v>93</v>
      </c>
      <c r="C8" s="1" t="s">
        <v>98</v>
      </c>
      <c r="D8" s="2">
        <v>0.22018979310600173</v>
      </c>
      <c r="E8" s="2">
        <v>0</v>
      </c>
      <c r="F8" s="2">
        <v>5.6449967019034375E-5</v>
      </c>
      <c r="G8" s="2">
        <v>9.3490750247701726</v>
      </c>
      <c r="H8" s="2">
        <v>8.8878018409843662E-5</v>
      </c>
      <c r="I8" s="2">
        <v>1.5949543210126649E-2</v>
      </c>
      <c r="J8" s="2">
        <v>0.13005269505993056</v>
      </c>
      <c r="K8" s="2">
        <v>2.7451691734401429E-3</v>
      </c>
      <c r="L8" s="2">
        <v>10.555649134789974</v>
      </c>
      <c r="M8" s="2">
        <v>1.5602680110023357</v>
      </c>
      <c r="N8" s="2">
        <f t="shared" si="0"/>
        <v>21.83407469909741</v>
      </c>
    </row>
    <row r="9" spans="1:14" x14ac:dyDescent="0.3">
      <c r="A9" s="1" t="s">
        <v>32</v>
      </c>
      <c r="B9" s="1" t="s">
        <v>94</v>
      </c>
      <c r="C9" s="1" t="s">
        <v>98</v>
      </c>
      <c r="D9" s="2">
        <v>1.1588001057850406E-2</v>
      </c>
      <c r="E9" s="2">
        <v>3.4510846006696738E-5</v>
      </c>
      <c r="F9" s="2">
        <v>1.1537323898664908E-3</v>
      </c>
      <c r="G9" s="2">
        <v>3.5179538200500247</v>
      </c>
      <c r="H9" s="2">
        <v>4.792600041936268E-6</v>
      </c>
      <c r="I9" s="2">
        <v>0.29850958169845399</v>
      </c>
      <c r="J9" s="2">
        <v>72.283852961700177</v>
      </c>
      <c r="K9" s="2">
        <v>1.4994621535599495E-4</v>
      </c>
      <c r="L9" s="2">
        <v>102.92521949229922</v>
      </c>
      <c r="M9" s="2">
        <v>7.6440130580158439</v>
      </c>
      <c r="N9" s="2">
        <f t="shared" si="0"/>
        <v>186.68247989687285</v>
      </c>
    </row>
    <row r="10" spans="1:14" x14ac:dyDescent="0.3">
      <c r="A10" s="1" t="s">
        <v>33</v>
      </c>
      <c r="B10" s="1" t="s">
        <v>95</v>
      </c>
      <c r="C10" s="1" t="s">
        <v>98</v>
      </c>
      <c r="D10" s="2">
        <v>1.2628432931970792</v>
      </c>
      <c r="E10" s="2">
        <v>4.6704832982413791E-5</v>
      </c>
      <c r="F10" s="2">
        <v>7.1936323001864366E-4</v>
      </c>
      <c r="G10" s="2">
        <v>0.98831900661099326</v>
      </c>
      <c r="H10" s="2">
        <v>5.0958135560108531E-4</v>
      </c>
      <c r="I10" s="2">
        <v>0.17379793540021637</v>
      </c>
      <c r="J10" s="2">
        <v>94.732762765801453</v>
      </c>
      <c r="K10" s="2">
        <v>1.5744352612399481E-2</v>
      </c>
      <c r="L10" s="2">
        <v>79.212461388902739</v>
      </c>
      <c r="M10" s="2">
        <v>4.6391324300202541</v>
      </c>
      <c r="N10" s="2">
        <f t="shared" si="0"/>
        <v>181.02633682196375</v>
      </c>
    </row>
    <row r="11" spans="1:14" x14ac:dyDescent="0.3">
      <c r="A11" s="1" t="s">
        <v>34</v>
      </c>
      <c r="B11" s="1" t="s">
        <v>93</v>
      </c>
      <c r="C11" s="1" t="s">
        <v>100</v>
      </c>
      <c r="D11" s="2">
        <v>0</v>
      </c>
      <c r="E11" s="2">
        <v>0</v>
      </c>
      <c r="F11" s="2">
        <v>0</v>
      </c>
      <c r="G11" s="2">
        <v>1.80670218332898</v>
      </c>
      <c r="H11" s="2">
        <v>0</v>
      </c>
      <c r="I11" s="2">
        <v>6.3868449580013475E-3</v>
      </c>
      <c r="J11" s="2">
        <v>3.3258788928991478E-4</v>
      </c>
      <c r="K11" s="2">
        <v>0</v>
      </c>
      <c r="L11" s="2">
        <v>6.7253799463003361E-2</v>
      </c>
      <c r="M11" s="2">
        <v>0.54173177479970036</v>
      </c>
      <c r="N11" s="2">
        <f t="shared" si="0"/>
        <v>2.422407190438975</v>
      </c>
    </row>
    <row r="12" spans="1:14" x14ac:dyDescent="0.3">
      <c r="A12" s="1" t="s">
        <v>35</v>
      </c>
      <c r="B12" s="1" t="s">
        <v>94</v>
      </c>
      <c r="C12" s="1" t="s">
        <v>100</v>
      </c>
      <c r="D12" s="2">
        <v>0</v>
      </c>
      <c r="E12" s="2">
        <v>0</v>
      </c>
      <c r="F12" s="2">
        <v>1.1344400704160762E-5</v>
      </c>
      <c r="G12" s="2">
        <v>0</v>
      </c>
      <c r="H12" s="2">
        <v>0</v>
      </c>
      <c r="I12" s="2">
        <v>4.0547319590132247E-2</v>
      </c>
      <c r="J12" s="2">
        <v>2.068741070081046</v>
      </c>
      <c r="K12" s="2">
        <v>0</v>
      </c>
      <c r="L12" s="2">
        <v>12.29715792054003</v>
      </c>
      <c r="M12" s="2">
        <v>1.3115402153016475</v>
      </c>
      <c r="N12" s="2">
        <f t="shared" si="0"/>
        <v>15.71799786991356</v>
      </c>
    </row>
    <row r="13" spans="1:14" x14ac:dyDescent="0.3">
      <c r="A13" s="1" t="s">
        <v>36</v>
      </c>
      <c r="B13" s="1" t="s">
        <v>95</v>
      </c>
      <c r="C13" s="1" t="s">
        <v>100</v>
      </c>
      <c r="D13" s="2">
        <v>0</v>
      </c>
      <c r="E13" s="2">
        <v>0</v>
      </c>
      <c r="F13" s="2">
        <v>2.3910579010077981E-6</v>
      </c>
      <c r="G13" s="2">
        <v>0</v>
      </c>
      <c r="H13" s="2">
        <v>0</v>
      </c>
      <c r="I13" s="2">
        <v>2.1628765809964534E-2</v>
      </c>
      <c r="J13" s="2">
        <v>3.8738931109037367E-2</v>
      </c>
      <c r="K13" s="2">
        <v>0</v>
      </c>
      <c r="L13" s="2">
        <v>9.7275142351700197</v>
      </c>
      <c r="M13" s="2">
        <v>0.57699627330293879</v>
      </c>
      <c r="N13" s="2">
        <f t="shared" si="0"/>
        <v>10.364880596449861</v>
      </c>
    </row>
    <row r="14" spans="1:14" x14ac:dyDescent="0.3">
      <c r="A14" s="1" t="s">
        <v>37</v>
      </c>
      <c r="B14" s="1" t="s">
        <v>93</v>
      </c>
      <c r="C14" s="1" t="s">
        <v>101</v>
      </c>
      <c r="D14" s="2">
        <v>0</v>
      </c>
      <c r="E14" s="2">
        <v>0</v>
      </c>
      <c r="F14" s="2">
        <v>0</v>
      </c>
      <c r="G14" s="2">
        <v>1.3748524843169889</v>
      </c>
      <c r="H14" s="2">
        <v>0</v>
      </c>
      <c r="I14" s="2">
        <v>1.0192550152998692E-5</v>
      </c>
      <c r="J14" s="2">
        <v>2.1938538960020182E-4</v>
      </c>
      <c r="K14" s="2">
        <v>0</v>
      </c>
      <c r="L14" s="2">
        <v>1.6342391624756978</v>
      </c>
      <c r="M14" s="2">
        <v>0.15277203639925574</v>
      </c>
      <c r="N14" s="2">
        <f t="shared" si="0"/>
        <v>3.1620932611316954</v>
      </c>
    </row>
    <row r="15" spans="1:14" x14ac:dyDescent="0.3">
      <c r="A15" s="1" t="s">
        <v>38</v>
      </c>
      <c r="B15" s="1" t="s">
        <v>94</v>
      </c>
      <c r="C15" s="1" t="s">
        <v>101</v>
      </c>
      <c r="D15" s="2">
        <v>0</v>
      </c>
      <c r="E15" s="2">
        <v>0</v>
      </c>
      <c r="F15" s="2">
        <v>2.2116092992519043E-5</v>
      </c>
      <c r="G15" s="2">
        <v>0</v>
      </c>
      <c r="H15" s="2">
        <v>0</v>
      </c>
      <c r="I15" s="2">
        <v>0.18310799059872807</v>
      </c>
      <c r="J15" s="2">
        <v>0.20805302965004557</v>
      </c>
      <c r="K15" s="2">
        <v>0</v>
      </c>
      <c r="L15" s="2">
        <v>36.944358226780423</v>
      </c>
      <c r="M15" s="2">
        <v>1.3116051630022412</v>
      </c>
      <c r="N15" s="2">
        <f t="shared" si="0"/>
        <v>38.64714652612443</v>
      </c>
    </row>
    <row r="16" spans="1:14" x14ac:dyDescent="0.3">
      <c r="A16" s="1" t="s">
        <v>39</v>
      </c>
      <c r="B16" s="1" t="s">
        <v>95</v>
      </c>
      <c r="C16" s="1" t="s">
        <v>101</v>
      </c>
      <c r="D16" s="2">
        <v>8.6376817701205866E-3</v>
      </c>
      <c r="E16" s="2">
        <v>0</v>
      </c>
      <c r="F16" s="2">
        <v>7.3179417969804206E-8</v>
      </c>
      <c r="G16" s="2">
        <v>0</v>
      </c>
      <c r="H16" s="2">
        <v>3.4356285419923083E-6</v>
      </c>
      <c r="I16" s="2">
        <v>5.8588400809640007E-2</v>
      </c>
      <c r="J16" s="2">
        <v>0.46026680508020945</v>
      </c>
      <c r="K16" s="2">
        <v>1.038089183236085E-4</v>
      </c>
      <c r="L16" s="2">
        <v>35.559668128429621</v>
      </c>
      <c r="M16" s="2">
        <v>0.52643161110245273</v>
      </c>
      <c r="N16" s="2">
        <f t="shared" si="0"/>
        <v>36.613699944918331</v>
      </c>
    </row>
    <row r="17" spans="1:14" x14ac:dyDescent="0.3">
      <c r="A17" s="1" t="s">
        <v>40</v>
      </c>
      <c r="B17" s="1" t="s">
        <v>93</v>
      </c>
      <c r="C17" s="1" t="s">
        <v>102</v>
      </c>
      <c r="D17" s="2">
        <v>0</v>
      </c>
      <c r="E17" s="2">
        <v>0</v>
      </c>
      <c r="F17" s="2">
        <v>5.1846026991597682E-6</v>
      </c>
      <c r="G17" s="2">
        <v>0.63993970373996945</v>
      </c>
      <c r="H17" s="2">
        <v>0</v>
      </c>
      <c r="I17" s="2">
        <v>4.4415899630223521E-5</v>
      </c>
      <c r="J17" s="2">
        <v>6.3008773907029081E-2</v>
      </c>
      <c r="K17" s="2">
        <v>0</v>
      </c>
      <c r="L17" s="2">
        <v>1.7031883139493331E-3</v>
      </c>
      <c r="M17" s="2">
        <v>9.4672297898796387E-2</v>
      </c>
      <c r="N17" s="2">
        <f t="shared" si="0"/>
        <v>0.79937356436207363</v>
      </c>
    </row>
    <row r="18" spans="1:14" x14ac:dyDescent="0.3">
      <c r="A18" s="1" t="s">
        <v>41</v>
      </c>
      <c r="B18" s="1" t="s">
        <v>94</v>
      </c>
      <c r="C18" s="1" t="s">
        <v>102</v>
      </c>
      <c r="D18" s="2">
        <v>8.3266541343597567E-2</v>
      </c>
      <c r="E18" s="2">
        <v>0</v>
      </c>
      <c r="F18" s="2">
        <v>3.7066965985488309E-7</v>
      </c>
      <c r="G18" s="2">
        <v>9.738212883010533E-2</v>
      </c>
      <c r="H18" s="2">
        <v>3.3634599879928118E-5</v>
      </c>
      <c r="I18" s="2">
        <v>2.9638285681016896E-2</v>
      </c>
      <c r="J18" s="2">
        <v>13.074675295059933</v>
      </c>
      <c r="K18" s="2">
        <v>1.0380891832360017E-3</v>
      </c>
      <c r="L18" s="2">
        <v>104.67039560803005</v>
      </c>
      <c r="M18" s="2">
        <v>0.27049512290068378</v>
      </c>
      <c r="N18" s="2">
        <f t="shared" si="0"/>
        <v>118.22692507629816</v>
      </c>
    </row>
    <row r="19" spans="1:14" x14ac:dyDescent="0.3">
      <c r="A19" s="1" t="s">
        <v>42</v>
      </c>
      <c r="B19" s="1" t="s">
        <v>95</v>
      </c>
      <c r="C19" s="1" t="s">
        <v>102</v>
      </c>
      <c r="D19" s="2">
        <v>0</v>
      </c>
      <c r="E19" s="2">
        <v>0</v>
      </c>
      <c r="F19" s="2">
        <v>3.0512635014190437E-6</v>
      </c>
      <c r="G19" s="2">
        <v>0.24014558847899536</v>
      </c>
      <c r="H19" s="2">
        <v>0</v>
      </c>
      <c r="I19" s="2">
        <v>2.3339368889992329E-2</v>
      </c>
      <c r="J19" s="2">
        <v>0.55114878900985786</v>
      </c>
      <c r="K19" s="2">
        <v>0</v>
      </c>
      <c r="L19" s="2">
        <v>5.3216718188000414</v>
      </c>
      <c r="M19" s="2">
        <v>0.33697601610037964</v>
      </c>
      <c r="N19" s="2">
        <f t="shared" si="0"/>
        <v>6.473284632542768</v>
      </c>
    </row>
    <row r="20" spans="1:14" x14ac:dyDescent="0.3">
      <c r="A20" s="1" t="s">
        <v>43</v>
      </c>
      <c r="B20" s="1" t="s">
        <v>93</v>
      </c>
      <c r="C20" s="1" t="s">
        <v>99</v>
      </c>
      <c r="D20" s="2">
        <v>0</v>
      </c>
      <c r="E20" s="2">
        <v>0</v>
      </c>
      <c r="F20" s="2">
        <v>4.136227998996489E-8</v>
      </c>
      <c r="G20" s="2">
        <v>0.57035933711898679</v>
      </c>
      <c r="H20" s="2">
        <v>0</v>
      </c>
      <c r="I20" s="2">
        <v>7.7603583480012617E-4</v>
      </c>
      <c r="J20" s="2">
        <v>0</v>
      </c>
      <c r="K20" s="2">
        <v>0</v>
      </c>
      <c r="L20" s="2">
        <v>1.2148750110796414E-5</v>
      </c>
      <c r="M20" s="2">
        <v>4.3566145697695902E-2</v>
      </c>
      <c r="N20" s="2">
        <f t="shared" si="0"/>
        <v>0.61471370876387366</v>
      </c>
    </row>
    <row r="21" spans="1:14" x14ac:dyDescent="0.3">
      <c r="A21" s="1" t="s">
        <v>44</v>
      </c>
      <c r="B21" s="1" t="s">
        <v>94</v>
      </c>
      <c r="C21" s="1" t="s">
        <v>99</v>
      </c>
      <c r="D21" s="2">
        <v>0</v>
      </c>
      <c r="E21" s="2">
        <v>0</v>
      </c>
      <c r="F21" s="2">
        <v>8.2947279977929611E-6</v>
      </c>
      <c r="G21" s="2">
        <v>0</v>
      </c>
      <c r="H21" s="2">
        <v>0</v>
      </c>
      <c r="I21" s="2">
        <v>7.1546068460065726E-2</v>
      </c>
      <c r="J21" s="2">
        <v>0.18454862628107094</v>
      </c>
      <c r="K21" s="2">
        <v>0</v>
      </c>
      <c r="L21" s="2">
        <v>12.544106793970059</v>
      </c>
      <c r="M21" s="2">
        <v>0.36672492439902271</v>
      </c>
      <c r="N21" s="2">
        <f t="shared" si="0"/>
        <v>13.166934707838216</v>
      </c>
    </row>
    <row r="22" spans="1:14" x14ac:dyDescent="0.3">
      <c r="A22" s="1" t="s">
        <v>45</v>
      </c>
      <c r="B22" s="1" t="s">
        <v>95</v>
      </c>
      <c r="C22" s="1" t="s">
        <v>99</v>
      </c>
      <c r="D22" s="2">
        <v>0</v>
      </c>
      <c r="E22" s="2">
        <v>0</v>
      </c>
      <c r="F22" s="2">
        <v>1.3776820999567008E-6</v>
      </c>
      <c r="G22" s="2">
        <v>8.4707476894095635E-2</v>
      </c>
      <c r="H22" s="2">
        <v>0</v>
      </c>
      <c r="I22" s="2">
        <v>4.6726132680078081E-2</v>
      </c>
      <c r="J22" s="2">
        <v>3.0620083260401998E-4</v>
      </c>
      <c r="K22" s="2">
        <v>0</v>
      </c>
      <c r="L22" s="2">
        <v>91.118178555250097</v>
      </c>
      <c r="M22" s="2">
        <v>0.150114705179476</v>
      </c>
      <c r="N22" s="2">
        <f t="shared" si="0"/>
        <v>91.400034448518454</v>
      </c>
    </row>
    <row r="23" spans="1:14" x14ac:dyDescent="0.3">
      <c r="A23" s="1" t="s">
        <v>46</v>
      </c>
      <c r="B23" s="1" t="s">
        <v>93</v>
      </c>
      <c r="C23" s="1" t="s">
        <v>103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1.4354514220030978E-2</v>
      </c>
      <c r="N23" s="2">
        <f t="shared" si="0"/>
        <v>1.4354514220030978E-2</v>
      </c>
    </row>
    <row r="24" spans="1:14" x14ac:dyDescent="0.3">
      <c r="A24" s="1" t="s">
        <v>47</v>
      </c>
      <c r="B24" s="1" t="s">
        <v>94</v>
      </c>
      <c r="C24" s="1" t="s">
        <v>103</v>
      </c>
      <c r="D24" s="2">
        <v>0</v>
      </c>
      <c r="E24" s="2">
        <v>0</v>
      </c>
      <c r="F24" s="2">
        <v>1.2138238298931014E-6</v>
      </c>
      <c r="G24" s="2">
        <v>0</v>
      </c>
      <c r="H24" s="2">
        <v>0</v>
      </c>
      <c r="I24" s="2">
        <v>5.6867077465994953E-2</v>
      </c>
      <c r="J24" s="2">
        <v>0</v>
      </c>
      <c r="K24" s="2">
        <v>0</v>
      </c>
      <c r="L24" s="2">
        <v>3.631187060193497E-4</v>
      </c>
      <c r="M24" s="2">
        <v>7.4943024299955141E-2</v>
      </c>
      <c r="N24" s="2">
        <f t="shared" si="0"/>
        <v>0.13217443429579934</v>
      </c>
    </row>
    <row r="25" spans="1:14" x14ac:dyDescent="0.3">
      <c r="A25" s="1" t="s">
        <v>48</v>
      </c>
      <c r="B25" s="1" t="s">
        <v>95</v>
      </c>
      <c r="C25" s="1" t="s">
        <v>103</v>
      </c>
      <c r="D25" s="2">
        <v>0</v>
      </c>
      <c r="E25" s="2">
        <v>0</v>
      </c>
      <c r="F25" s="2">
        <v>5.2180107035226797E-7</v>
      </c>
      <c r="G25" s="2">
        <v>0</v>
      </c>
      <c r="H25" s="2">
        <v>0</v>
      </c>
      <c r="I25" s="2">
        <v>3.0371204501989268E-2</v>
      </c>
      <c r="J25" s="2">
        <v>0</v>
      </c>
      <c r="K25" s="2">
        <v>0</v>
      </c>
      <c r="L25" s="2">
        <v>2.4954473153070182</v>
      </c>
      <c r="M25" s="2">
        <v>0.10622267460985313</v>
      </c>
      <c r="N25" s="2">
        <f t="shared" si="0"/>
        <v>2.632041716219931</v>
      </c>
    </row>
    <row r="28" spans="1:14" x14ac:dyDescent="0.3">
      <c r="A28" s="1" t="s">
        <v>105</v>
      </c>
      <c r="B28" s="1" t="s">
        <v>22</v>
      </c>
      <c r="C28" s="1" t="s">
        <v>23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6" t="s">
        <v>110</v>
      </c>
    </row>
    <row r="29" spans="1:14" x14ac:dyDescent="0.3">
      <c r="A29" s="1" t="s">
        <v>25</v>
      </c>
      <c r="B29" s="1" t="s">
        <v>93</v>
      </c>
      <c r="C29" s="1" t="s">
        <v>96</v>
      </c>
      <c r="D29" s="4">
        <f>IF('base (input)'!E2=0,0,additional!D2/'base (input)'!E2)</f>
        <v>1.7773007757438731E-3</v>
      </c>
      <c r="E29" s="4">
        <f>IF('base (input)'!F2=0,0,additional!E2/'base (input)'!F2)</f>
        <v>0</v>
      </c>
      <c r="F29" s="4">
        <f>IF('base (input)'!G2=0,0,additional!F2/'base (input)'!G2)</f>
        <v>1.5908568891233168E-7</v>
      </c>
      <c r="G29" s="4">
        <f>IF('base (input)'!H2=0,0,additional!G2/'base (input)'!H2)</f>
        <v>2.1703171123253198E-3</v>
      </c>
      <c r="H29" s="4">
        <f>IF('base (input)'!I2=0,0,additional!H2/'base (input)'!I2)</f>
        <v>9.0415668847098523E-6</v>
      </c>
      <c r="I29" s="4">
        <f>IF('base (input)'!J2=0,0,additional!I2/'base (input)'!J2)</f>
        <v>8.3272429400800217E-6</v>
      </c>
      <c r="J29" s="4">
        <f>IF('base (input)'!K2=0,0,additional!J2/'base (input)'!K2)</f>
        <v>1.5796622443295277E-4</v>
      </c>
      <c r="K29" s="4">
        <f>IF('base (input)'!L2=0,0,additional!K2/'base (input)'!L2)</f>
        <v>1.1534324258176414E-3</v>
      </c>
      <c r="L29" s="4">
        <f>IF('base (input)'!M2=0,0,additional!L2/'base (input)'!M2)</f>
        <v>1.2463464053904631E-3</v>
      </c>
      <c r="M29" s="4">
        <f>IF('base (input)'!N2=0,0,additional!M2/'base (input)'!N2)</f>
        <v>4.0485559801907699E-5</v>
      </c>
      <c r="N29" s="4">
        <f t="array" ref="N29">N2/SUM('base (input)'!E2:N2)</f>
        <v>7.5084842065637869E-5</v>
      </c>
    </row>
    <row r="30" spans="1:14" x14ac:dyDescent="0.3">
      <c r="A30" s="1" t="s">
        <v>26</v>
      </c>
      <c r="B30" s="1" t="s">
        <v>94</v>
      </c>
      <c r="C30" s="1" t="s">
        <v>96</v>
      </c>
      <c r="D30" s="4">
        <f>IF('base (input)'!E3=0,0,additional!D3/'base (input)'!E3)</f>
        <v>1.7773007757425454E-3</v>
      </c>
      <c r="E30" s="4">
        <f>IF('base (input)'!F3=0,0,additional!E3/'base (input)'!F3)</f>
        <v>0</v>
      </c>
      <c r="F30" s="4">
        <f>IF('base (input)'!G3=0,0,additional!F3/'base (input)'!G3)</f>
        <v>1.5908569106712923E-7</v>
      </c>
      <c r="G30" s="4">
        <f>IF('base (input)'!H3=0,0,additional!G3/'base (input)'!H3)</f>
        <v>2.1703171123270671E-3</v>
      </c>
      <c r="H30" s="4">
        <f>IF('base (input)'!I3=0,0,additional!H3/'base (input)'!I3)</f>
        <v>9.0415679443118739E-6</v>
      </c>
      <c r="I30" s="4">
        <f>IF('base (input)'!J3=0,0,additional!I3/'base (input)'!J3)</f>
        <v>7.0575304544819578E-6</v>
      </c>
      <c r="J30" s="4">
        <f>IF('base (input)'!K3=0,0,additional!J3/'base (input)'!K3)</f>
        <v>1.8081638645117717E-4</v>
      </c>
      <c r="K30" s="4">
        <f>IF('base (input)'!L3=0,0,additional!K3/'base (input)'!L3)</f>
        <v>1.1534324258148487E-3</v>
      </c>
      <c r="L30" s="4">
        <f>IF('base (input)'!M3=0,0,additional!L3/'base (input)'!M3)</f>
        <v>6.7037184709914323E-4</v>
      </c>
      <c r="M30" s="4">
        <f>IF('base (input)'!N3=0,0,additional!M3/'base (input)'!N3)</f>
        <v>3.1114658544505935E-5</v>
      </c>
      <c r="N30" s="4">
        <f t="array" ref="N30">N3/SUM('base (input)'!E3:N3)</f>
        <v>1.9208391181404735E-4</v>
      </c>
    </row>
    <row r="31" spans="1:14" x14ac:dyDescent="0.3">
      <c r="A31" s="1" t="s">
        <v>27</v>
      </c>
      <c r="B31" s="1" t="s">
        <v>95</v>
      </c>
      <c r="C31" s="1" t="s">
        <v>96</v>
      </c>
      <c r="D31" s="4">
        <f>IF('base (input)'!E4=0,0,additional!D4/'base (input)'!E4)</f>
        <v>1.7773007757425471E-3</v>
      </c>
      <c r="E31" s="4">
        <f>IF('base (input)'!F4=0,0,additional!E4/'base (input)'!F4)</f>
        <v>0</v>
      </c>
      <c r="F31" s="4">
        <f>IF('base (input)'!G4=0,0,additional!F4/'base (input)'!G4)</f>
        <v>1.5908569198226654E-7</v>
      </c>
      <c r="G31" s="4">
        <f>IF('base (input)'!H4=0,0,additional!G4/'base (input)'!H4)</f>
        <v>2.1703171123258311E-3</v>
      </c>
      <c r="H31" s="4">
        <f>IF('base (input)'!I4=0,0,additional!H4/'base (input)'!I4)</f>
        <v>9.0415760784292973E-6</v>
      </c>
      <c r="I31" s="4">
        <f>IF('base (input)'!J4=0,0,additional!I4/'base (input)'!J4)</f>
        <v>7.0575304527703143E-6</v>
      </c>
      <c r="J31" s="4">
        <f>IF('base (input)'!K4=0,0,additional!J4/'base (input)'!K4)</f>
        <v>1.4983417136731224E-4</v>
      </c>
      <c r="K31" s="4">
        <f>IF('base (input)'!L4=0,0,additional!K4/'base (input)'!L4)</f>
        <v>1.1534324258188964E-3</v>
      </c>
      <c r="L31" s="4">
        <f>IF('base (input)'!M4=0,0,additional!L4/'base (input)'!M4)</f>
        <v>2.4872671120207033E-4</v>
      </c>
      <c r="M31" s="4">
        <f>IF('base (input)'!N4=0,0,additional!M4/'base (input)'!N4)</f>
        <v>3.5754726189761932E-5</v>
      </c>
      <c r="N31" s="4">
        <f t="array" ref="N31">N4/SUM('base (input)'!E4:N4)</f>
        <v>1.1919141665318853E-4</v>
      </c>
    </row>
    <row r="32" spans="1:14" x14ac:dyDescent="0.3">
      <c r="A32" s="1" t="s">
        <v>28</v>
      </c>
      <c r="B32" s="1" t="s">
        <v>93</v>
      </c>
      <c r="C32" s="1" t="s">
        <v>97</v>
      </c>
      <c r="D32" s="4">
        <f>IF('base (input)'!E5=0,0,additional!D5/'base (input)'!E5)</f>
        <v>0</v>
      </c>
      <c r="E32" s="4">
        <f>IF('base (input)'!F5=0,0,additional!E5/'base (input)'!F5)</f>
        <v>0</v>
      </c>
      <c r="F32" s="4">
        <f>IF('base (input)'!G5=0,0,additional!F5/'base (input)'!G5)</f>
        <v>0</v>
      </c>
      <c r="G32" s="4">
        <f>IF('base (input)'!H5=0,0,additional!G5/'base (input)'!H5)</f>
        <v>2.170317112325276E-3</v>
      </c>
      <c r="H32" s="4">
        <f>IF('base (input)'!I5=0,0,additional!H5/'base (input)'!I5)</f>
        <v>0</v>
      </c>
      <c r="I32" s="4">
        <f>IF('base (input)'!J5=0,0,additional!I5/'base (input)'!J5)</f>
        <v>9.7807853141217388E-5</v>
      </c>
      <c r="J32" s="4">
        <f>IF('base (input)'!K5=0,0,additional!J5/'base (input)'!K5)</f>
        <v>4.7171803943375801E-6</v>
      </c>
      <c r="K32" s="4">
        <f>IF('base (input)'!L5=0,0,additional!K5/'base (input)'!L5)</f>
        <v>0</v>
      </c>
      <c r="L32" s="4">
        <f>IF('base (input)'!M5=0,0,additional!L5/'base (input)'!M5)</f>
        <v>0</v>
      </c>
      <c r="M32" s="4">
        <f>IF('base (input)'!N5=0,0,additional!M5/'base (input)'!N5)</f>
        <v>5.7036236362717541E-6</v>
      </c>
      <c r="N32" s="4">
        <f t="array" ref="N32">N5/SUM('base (input)'!E5:N5)</f>
        <v>4.3768199683435326E-5</v>
      </c>
    </row>
    <row r="33" spans="1:14" x14ac:dyDescent="0.3">
      <c r="A33" s="1" t="s">
        <v>29</v>
      </c>
      <c r="B33" s="1" t="s">
        <v>94</v>
      </c>
      <c r="C33" s="1" t="s">
        <v>97</v>
      </c>
      <c r="D33" s="4">
        <f>IF('base (input)'!E6=0,0,additional!D6/'base (input)'!E6)</f>
        <v>1.7773007757395116E-3</v>
      </c>
      <c r="E33" s="4">
        <f>IF('base (input)'!F6=0,0,additional!E6/'base (input)'!F6)</f>
        <v>0</v>
      </c>
      <c r="F33" s="4">
        <f>IF('base (input)'!G6=0,0,additional!F6/'base (input)'!G6)</f>
        <v>0</v>
      </c>
      <c r="G33" s="4">
        <f>IF('base (input)'!H6=0,0,additional!G6/'base (input)'!H6)</f>
        <v>0</v>
      </c>
      <c r="H33" s="4">
        <f>IF('base (input)'!I6=0,0,additional!H6/'base (input)'!I6)</f>
        <v>9.0417497092846471E-6</v>
      </c>
      <c r="I33" s="4">
        <f>IF('base (input)'!J6=0,0,additional!I6/'base (input)'!J6)</f>
        <v>9.7807853140427926E-5</v>
      </c>
      <c r="J33" s="4">
        <f>IF('base (input)'!K6=0,0,additional!J6/'base (input)'!K6)</f>
        <v>2.0194827522135761E-4</v>
      </c>
      <c r="K33" s="4">
        <f>IF('base (input)'!L6=0,0,additional!K6/'base (input)'!L6)</f>
        <v>1.1534324258171841E-3</v>
      </c>
      <c r="L33" s="4">
        <f>IF('base (input)'!M6=0,0,additional!L6/'base (input)'!M6)</f>
        <v>1.4791714553931514E-8</v>
      </c>
      <c r="M33" s="4">
        <f>IF('base (input)'!N6=0,0,additional!M6/'base (input)'!N6)</f>
        <v>8.0206929312980218E-6</v>
      </c>
      <c r="N33" s="4">
        <f t="array" ref="N33">N6/SUM('base (input)'!E6:N6)</f>
        <v>1.6550186139415285E-5</v>
      </c>
    </row>
    <row r="34" spans="1:14" x14ac:dyDescent="0.3">
      <c r="A34" s="1" t="s">
        <v>30</v>
      </c>
      <c r="B34" s="1" t="s">
        <v>95</v>
      </c>
      <c r="C34" s="1" t="s">
        <v>97</v>
      </c>
      <c r="D34" s="4">
        <f>IF('base (input)'!E7=0,0,additional!D7/'base (input)'!E7)</f>
        <v>0</v>
      </c>
      <c r="E34" s="4">
        <f>IF('base (input)'!F7=0,0,additional!E7/'base (input)'!F7)</f>
        <v>0</v>
      </c>
      <c r="F34" s="4">
        <f>IF('base (input)'!G7=0,0,additional!F7/'base (input)'!G7)</f>
        <v>0</v>
      </c>
      <c r="G34" s="4">
        <f>IF('base (input)'!H7=0,0,additional!G7/'base (input)'!H7)</f>
        <v>2.1703171123257734E-3</v>
      </c>
      <c r="H34" s="4">
        <f>IF('base (input)'!I7=0,0,additional!H7/'base (input)'!I7)</f>
        <v>0</v>
      </c>
      <c r="I34" s="4">
        <f>IF('base (input)'!J7=0,0,additional!I7/'base (input)'!J7)</f>
        <v>9.5259054849241174E-5</v>
      </c>
      <c r="J34" s="4">
        <f>IF('base (input)'!K7=0,0,additional!J7/'base (input)'!K7)</f>
        <v>3.5980901880674683E-3</v>
      </c>
      <c r="K34" s="4">
        <f>IF('base (input)'!L7=0,0,additional!K7/'base (input)'!L7)</f>
        <v>0</v>
      </c>
      <c r="L34" s="4">
        <f>IF('base (input)'!M7=0,0,additional!L7/'base (input)'!M7)</f>
        <v>1.0792263585921684E-6</v>
      </c>
      <c r="M34" s="4">
        <f>IF('base (input)'!N7=0,0,additional!M7/'base (input)'!N7)</f>
        <v>1.9775359970675846E-5</v>
      </c>
      <c r="N34" s="4">
        <f t="array" ref="N34">N7/SUM('base (input)'!E7:N7)</f>
        <v>6.9390492668155676E-4</v>
      </c>
    </row>
    <row r="35" spans="1:14" x14ac:dyDescent="0.3">
      <c r="A35" s="1" t="s">
        <v>31</v>
      </c>
      <c r="B35" s="1" t="s">
        <v>93</v>
      </c>
      <c r="C35" s="1" t="s">
        <v>98</v>
      </c>
      <c r="D35" s="4">
        <f>IF('base (input)'!E8=0,0,additional!D8/'base (input)'!E8)</f>
        <v>1.7773007757365545E-3</v>
      </c>
      <c r="E35" s="4">
        <f>IF('base (input)'!F8=0,0,additional!E8/'base (input)'!F8)</f>
        <v>0</v>
      </c>
      <c r="F35" s="4">
        <f>IF('base (input)'!G8=0,0,additional!F8/'base (input)'!G8)</f>
        <v>1.590856921965798E-7</v>
      </c>
      <c r="G35" s="4">
        <f>IF('base (input)'!H8=0,0,additional!G8/'base (input)'!H8)</f>
        <v>2.1703171123268038E-3</v>
      </c>
      <c r="H35" s="4">
        <f>IF('base (input)'!I8=0,0,additional!H8/'base (input)'!I8)</f>
        <v>9.0415074679393357E-6</v>
      </c>
      <c r="I35" s="4">
        <f>IF('base (input)'!J8=0,0,additional!I8/'base (input)'!J8)</f>
        <v>1.092943508629132E-5</v>
      </c>
      <c r="J35" s="4">
        <f>IF('base (input)'!K8=0,0,additional!J8/'base (input)'!K8)</f>
        <v>1.2450953075090047E-4</v>
      </c>
      <c r="K35" s="4">
        <f>IF('base (input)'!L8=0,0,additional!K8/'base (input)'!L8)</f>
        <v>1.1534324258151861E-3</v>
      </c>
      <c r="L35" s="4">
        <f>IF('base (input)'!M8=0,0,additional!L8/'base (input)'!M8)</f>
        <v>9.6328245435206919E-3</v>
      </c>
      <c r="M35" s="4">
        <f>IF('base (input)'!N8=0,0,additional!M8/'base (input)'!N8)</f>
        <v>5.8735231746629009E-6</v>
      </c>
      <c r="N35" s="4">
        <f t="array" ref="N35">N8/SUM('base (input)'!E8:N8)</f>
        <v>7.9674019644528297E-5</v>
      </c>
    </row>
    <row r="36" spans="1:14" x14ac:dyDescent="0.3">
      <c r="A36" s="1" t="s">
        <v>32</v>
      </c>
      <c r="B36" s="1" t="s">
        <v>94</v>
      </c>
      <c r="C36" s="1" t="s">
        <v>98</v>
      </c>
      <c r="D36" s="4">
        <f>IF('base (input)'!E9=0,0,additional!D9/'base (input)'!E9)</f>
        <v>1.7773007757439273E-3</v>
      </c>
      <c r="E36" s="4">
        <f>IF('base (input)'!F9=0,0,additional!E9/'base (input)'!F9)</f>
        <v>2.0962671449126367E-7</v>
      </c>
      <c r="F36" s="4">
        <f>IF('base (input)'!G9=0,0,additional!F9/'base (input)'!G9)</f>
        <v>1.5908569177188531E-7</v>
      </c>
      <c r="G36" s="4">
        <f>IF('base (input)'!H9=0,0,additional!G9/'base (input)'!H9)</f>
        <v>2.1703171123237286E-3</v>
      </c>
      <c r="H36" s="4">
        <f>IF('base (input)'!I9=0,0,additional!H9/'base (input)'!I9)</f>
        <v>9.0426415885589961E-6</v>
      </c>
      <c r="I36" s="4">
        <f>IF('base (input)'!J9=0,0,additional!I9/'base (input)'!J9)</f>
        <v>1.0957797560672643E-5</v>
      </c>
      <c r="J36" s="4">
        <f>IF('base (input)'!K9=0,0,additional!J9/'base (input)'!K9)</f>
        <v>3.1018852759149033E-3</v>
      </c>
      <c r="K36" s="4">
        <f>IF('base (input)'!L9=0,0,additional!K9/'base (input)'!L9)</f>
        <v>1.1534324258153457E-3</v>
      </c>
      <c r="L36" s="4">
        <f>IF('base (input)'!M9=0,0,additional!L9/'base (input)'!M9)</f>
        <v>6.2217231517304851E-3</v>
      </c>
      <c r="M36" s="4">
        <f>IF('base (input)'!N9=0,0,additional!M9/'base (input)'!N9)</f>
        <v>3.7299997443148316E-5</v>
      </c>
      <c r="N36" s="4">
        <f t="array" ref="N36">N9/SUM('base (input)'!E9:N9)</f>
        <v>6.6419401030366851E-4</v>
      </c>
    </row>
    <row r="37" spans="1:14" x14ac:dyDescent="0.3">
      <c r="A37" s="1" t="s">
        <v>33</v>
      </c>
      <c r="B37" s="1" t="s">
        <v>95</v>
      </c>
      <c r="C37" s="1" t="s">
        <v>98</v>
      </c>
      <c r="D37" s="4">
        <f>IF('base (input)'!E10=0,0,additional!D10/'base (input)'!E10)</f>
        <v>1.7773007757439121E-3</v>
      </c>
      <c r="E37" s="4">
        <f>IF('base (input)'!F10=0,0,additional!E10/'base (input)'!F10)</f>
        <v>2.0962671895158793E-7</v>
      </c>
      <c r="F37" s="4">
        <f>IF('base (input)'!G10=0,0,additional!F10/'base (input)'!G10)</f>
        <v>1.5908569261733971E-7</v>
      </c>
      <c r="G37" s="4">
        <f>IF('base (input)'!H10=0,0,additional!G10/'base (input)'!H10)</f>
        <v>2.1703171123259547E-3</v>
      </c>
      <c r="H37" s="4">
        <f>IF('base (input)'!I10=0,0,additional!H10/'base (input)'!I10)</f>
        <v>9.0415428602037841E-6</v>
      </c>
      <c r="I37" s="4">
        <f>IF('base (input)'!J10=0,0,additional!I10/'base (input)'!J10)</f>
        <v>1.095072966247764E-5</v>
      </c>
      <c r="J37" s="4">
        <f>IF('base (input)'!K10=0,0,additional!J10/'base (input)'!K10)</f>
        <v>4.4505710107195576E-3</v>
      </c>
      <c r="K37" s="4">
        <f>IF('base (input)'!L10=0,0,additional!K10/'base (input)'!L10)</f>
        <v>1.1534324258168117E-3</v>
      </c>
      <c r="L37" s="4">
        <f>IF('base (input)'!M10=0,0,additional!L10/'base (input)'!M10)</f>
        <v>3.6435235696545333E-3</v>
      </c>
      <c r="M37" s="4">
        <f>IF('base (input)'!N10=0,0,additional!M10/'base (input)'!N10)</f>
        <v>2.2147858059247312E-5</v>
      </c>
      <c r="N37" s="4">
        <f>N10/SUM('base (input)'!E10:N10)</f>
        <v>6.5986236188178983E-4</v>
      </c>
    </row>
    <row r="38" spans="1:14" x14ac:dyDescent="0.3">
      <c r="A38" s="1" t="s">
        <v>34</v>
      </c>
      <c r="B38" s="1" t="s">
        <v>93</v>
      </c>
      <c r="C38" s="1" t="s">
        <v>100</v>
      </c>
      <c r="D38" s="4">
        <f>IF('base (input)'!E11=0,0,additional!D11/'base (input)'!E11)</f>
        <v>0</v>
      </c>
      <c r="E38" s="4">
        <f>IF('base (input)'!F11=0,0,additional!E11/'base (input)'!F11)</f>
        <v>0</v>
      </c>
      <c r="F38" s="4">
        <f>IF('base (input)'!G11=0,0,additional!F11/'base (input)'!G11)</f>
        <v>0</v>
      </c>
      <c r="G38" s="4">
        <f>IF('base (input)'!H11=0,0,additional!G11/'base (input)'!H11)</f>
        <v>2.1703171123284987E-3</v>
      </c>
      <c r="H38" s="4">
        <f>IF('base (input)'!I11=0,0,additional!H11/'base (input)'!I11)</f>
        <v>0</v>
      </c>
      <c r="I38" s="4">
        <f>IF('base (input)'!J11=0,0,additional!I11/'base (input)'!J11)</f>
        <v>1.297321800898082E-5</v>
      </c>
      <c r="J38" s="4">
        <f>IF('base (input)'!K11=0,0,additional!J11/'base (input)'!K11)</f>
        <v>2.519605221893294E-4</v>
      </c>
      <c r="K38" s="4">
        <f>IF('base (input)'!L11=0,0,additional!K11/'base (input)'!L11)</f>
        <v>0</v>
      </c>
      <c r="L38" s="4">
        <f>IF('base (input)'!M11=0,0,additional!L11/'base (input)'!M11)</f>
        <v>5.480710574770057E-4</v>
      </c>
      <c r="M38" s="4">
        <f>IF('base (input)'!N11=0,0,additional!M11/'base (input)'!N11)</f>
        <v>1.4978579283373573E-5</v>
      </c>
      <c r="N38" s="4">
        <f t="array" ref="N38">N11/SUM('base (input)'!E11:N11)</f>
        <v>6.4398490809444291E-5</v>
      </c>
    </row>
    <row r="39" spans="1:14" x14ac:dyDescent="0.3">
      <c r="A39" s="1" t="s">
        <v>35</v>
      </c>
      <c r="B39" s="1" t="s">
        <v>94</v>
      </c>
      <c r="C39" s="1" t="s">
        <v>100</v>
      </c>
      <c r="D39" s="4">
        <f>IF('base (input)'!E12=0,0,additional!D12/'base (input)'!E12)</f>
        <v>0</v>
      </c>
      <c r="E39" s="4">
        <f>IF('base (input)'!F12=0,0,additional!E12/'base (input)'!F12)</f>
        <v>0</v>
      </c>
      <c r="F39" s="4">
        <f>IF('base (input)'!G12=0,0,additional!F12/'base (input)'!G12)</f>
        <v>1.5908569210714852E-7</v>
      </c>
      <c r="G39" s="4">
        <f>IF('base (input)'!H12=0,0,additional!G12/'base (input)'!H12)</f>
        <v>0</v>
      </c>
      <c r="H39" s="4">
        <f>IF('base (input)'!I12=0,0,additional!H12/'base (input)'!I12)</f>
        <v>0</v>
      </c>
      <c r="I39" s="4">
        <f>IF('base (input)'!J12=0,0,additional!I12/'base (input)'!J12)</f>
        <v>1.2954580758262805E-5</v>
      </c>
      <c r="J39" s="4">
        <f>IF('base (input)'!K12=0,0,additional!J12/'base (input)'!K12)</f>
        <v>2.6953578670015715E-3</v>
      </c>
      <c r="K39" s="4">
        <f>IF('base (input)'!L12=0,0,additional!K12/'base (input)'!L12)</f>
        <v>0</v>
      </c>
      <c r="L39" s="4">
        <f>IF('base (input)'!M12=0,0,additional!L12/'base (input)'!M12)</f>
        <v>7.2366020835285295E-3</v>
      </c>
      <c r="M39" s="4">
        <f>IF('base (input)'!N12=0,0,additional!M12/'base (input)'!N12)</f>
        <v>4.0368560436381117E-5</v>
      </c>
      <c r="N39" s="4">
        <f t="array" ref="N39">N12/SUM('base (input)'!E12:N12)</f>
        <v>4.1192701227640155E-4</v>
      </c>
    </row>
    <row r="40" spans="1:14" x14ac:dyDescent="0.3">
      <c r="A40" s="1" t="s">
        <v>36</v>
      </c>
      <c r="B40" s="1" t="s">
        <v>95</v>
      </c>
      <c r="C40" s="1" t="s">
        <v>100</v>
      </c>
      <c r="D40" s="4">
        <f>IF('base (input)'!E13=0,0,additional!D13/'base (input)'!E13)</f>
        <v>0</v>
      </c>
      <c r="E40" s="4">
        <f>IF('base (input)'!F13=0,0,additional!E13/'base (input)'!F13)</f>
        <v>0</v>
      </c>
      <c r="F40" s="4">
        <f>IF('base (input)'!G13=0,0,additional!F13/'base (input)'!G13)</f>
        <v>1.5908568868980694E-7</v>
      </c>
      <c r="G40" s="4">
        <f>IF('base (input)'!H13=0,0,additional!G13/'base (input)'!H13)</f>
        <v>0</v>
      </c>
      <c r="H40" s="4">
        <f>IF('base (input)'!I13=0,0,additional!H13/'base (input)'!I13)</f>
        <v>0</v>
      </c>
      <c r="I40" s="4">
        <f>IF('base (input)'!J13=0,0,additional!I13/'base (input)'!J13)</f>
        <v>1.278741748598191E-5</v>
      </c>
      <c r="J40" s="4">
        <f>IF('base (input)'!K13=0,0,additional!J13/'base (input)'!K13)</f>
        <v>1.4136748206049473E-4</v>
      </c>
      <c r="K40" s="4">
        <f>IF('base (input)'!L13=0,0,additional!K13/'base (input)'!L13)</f>
        <v>0</v>
      </c>
      <c r="L40" s="4">
        <f>IF('base (input)'!M13=0,0,additional!L13/'base (input)'!M13)</f>
        <v>6.4719792385796726E-3</v>
      </c>
      <c r="M40" s="4">
        <f>IF('base (input)'!N13=0,0,additional!M13/'base (input)'!N13)</f>
        <v>2.6872332463800772E-5</v>
      </c>
      <c r="N40" s="4">
        <f t="array" ref="N40">N13/SUM('base (input)'!E13:N13)</f>
        <v>4.1533868009536535E-4</v>
      </c>
    </row>
    <row r="41" spans="1:14" x14ac:dyDescent="0.3">
      <c r="A41" s="1" t="s">
        <v>37</v>
      </c>
      <c r="B41" s="1" t="s">
        <v>93</v>
      </c>
      <c r="C41" s="1" t="s">
        <v>101</v>
      </c>
      <c r="D41" s="4">
        <f>IF('base (input)'!E14=0,0,additional!D14/'base (input)'!E14)</f>
        <v>0</v>
      </c>
      <c r="E41" s="4">
        <f>IF('base (input)'!F14=0,0,additional!E14/'base (input)'!F14)</f>
        <v>0</v>
      </c>
      <c r="F41" s="4">
        <f>IF('base (input)'!G14=0,0,additional!F14/'base (input)'!G14)</f>
        <v>0</v>
      </c>
      <c r="G41" s="4">
        <f>IF('base (input)'!H14=0,0,additional!G14/'base (input)'!H14)</f>
        <v>2.1703171123271278E-3</v>
      </c>
      <c r="H41" s="4">
        <f>IF('base (input)'!I14=0,0,additional!H14/'base (input)'!I14)</f>
        <v>0</v>
      </c>
      <c r="I41" s="4">
        <f>IF('base (input)'!J14=0,0,additional!I14/'base (input)'!J14)</f>
        <v>1.0959731347310421E-5</v>
      </c>
      <c r="J41" s="4">
        <f>IF('base (input)'!K14=0,0,additional!J14/'base (input)'!K14)</f>
        <v>7.487555959051282E-5</v>
      </c>
      <c r="K41" s="4">
        <f>IF('base (input)'!L14=0,0,additional!K14/'base (input)'!L14)</f>
        <v>0</v>
      </c>
      <c r="L41" s="4">
        <f>IF('base (input)'!M14=0,0,additional!L14/'base (input)'!M14)</f>
        <v>8.7112961752435908E-2</v>
      </c>
      <c r="M41" s="4">
        <f>IF('base (input)'!N14=0,0,additional!M14/'base (input)'!N14)</f>
        <v>6.0178740095774085E-6</v>
      </c>
      <c r="N41" s="4">
        <f t="array" ref="N41">N14/SUM('base (input)'!E14:N14)</f>
        <v>1.2142058901962085E-4</v>
      </c>
    </row>
    <row r="42" spans="1:14" x14ac:dyDescent="0.3">
      <c r="A42" s="1" t="s">
        <v>38</v>
      </c>
      <c r="B42" s="1" t="s">
        <v>94</v>
      </c>
      <c r="C42" s="1" t="s">
        <v>101</v>
      </c>
      <c r="D42" s="4">
        <f>IF('base (input)'!E15=0,0,additional!D15/'base (input)'!E15)</f>
        <v>0</v>
      </c>
      <c r="E42" s="4">
        <f>IF('base (input)'!F15=0,0,additional!E15/'base (input)'!F15)</f>
        <v>0</v>
      </c>
      <c r="F42" s="4">
        <f>IF('base (input)'!G15=0,0,additional!F15/'base (input)'!G15)</f>
        <v>1.5908569265227336E-7</v>
      </c>
      <c r="G42" s="4">
        <f>IF('base (input)'!H15=0,0,additional!G15/'base (input)'!H15)</f>
        <v>0</v>
      </c>
      <c r="H42" s="4">
        <f>IF('base (input)'!I15=0,0,additional!H15/'base (input)'!I15)</f>
        <v>0</v>
      </c>
      <c r="I42" s="4">
        <f>IF('base (input)'!J15=0,0,additional!I15/'base (input)'!J15)</f>
        <v>1.2017428159374547E-5</v>
      </c>
      <c r="J42" s="4">
        <f>IF('base (input)'!K15=0,0,additional!J15/'base (input)'!K15)</f>
        <v>1.437594782101294E-4</v>
      </c>
      <c r="K42" s="4">
        <f>IF('base (input)'!L15=0,0,additional!K15/'base (input)'!L15)</f>
        <v>0</v>
      </c>
      <c r="L42" s="4">
        <f>IF('base (input)'!M15=0,0,additional!L15/'base (input)'!M15)</f>
        <v>5.6210681853395405E-3</v>
      </c>
      <c r="M42" s="4">
        <f>IF('base (input)'!N15=0,0,additional!M15/'base (input)'!N15)</f>
        <v>5.4715440489777236E-5</v>
      </c>
      <c r="N42" s="4">
        <f t="array" ref="N42">N15/SUM('base (input)'!E15:N15)</f>
        <v>8.1590885395344968E-4</v>
      </c>
    </row>
    <row r="43" spans="1:14" x14ac:dyDescent="0.3">
      <c r="A43" s="1" t="s">
        <v>39</v>
      </c>
      <c r="B43" s="1" t="s">
        <v>95</v>
      </c>
      <c r="C43" s="1" t="s">
        <v>101</v>
      </c>
      <c r="D43" s="4">
        <f>IF('base (input)'!E16=0,0,additional!D16/'base (input)'!E16)</f>
        <v>1.7773007757449805E-3</v>
      </c>
      <c r="E43" s="4">
        <f>IF('base (input)'!F16=0,0,additional!E16/'base (input)'!F16)</f>
        <v>0</v>
      </c>
      <c r="F43" s="4">
        <f>IF('base (input)'!G16=0,0,additional!F16/'base (input)'!G16)</f>
        <v>1.5908569123870478E-7</v>
      </c>
      <c r="G43" s="4">
        <f>IF('base (input)'!H16=0,0,additional!G16/'base (input)'!H16)</f>
        <v>0</v>
      </c>
      <c r="H43" s="4">
        <f>IF('base (input)'!I16=0,0,additional!H16/'base (input)'!I16)</f>
        <v>9.0411277420850224E-6</v>
      </c>
      <c r="I43" s="4">
        <f>IF('base (input)'!J16=0,0,additional!I16/'base (input)'!J16)</f>
        <v>1.1871006076410925E-5</v>
      </c>
      <c r="J43" s="4">
        <f>IF('base (input)'!K16=0,0,additional!J16/'base (input)'!K16)</f>
        <v>1.8659515501942282E-4</v>
      </c>
      <c r="K43" s="4">
        <f>IF('base (input)'!L16=0,0,additional!K16/'base (input)'!L16)</f>
        <v>1.1534324258178723E-3</v>
      </c>
      <c r="L43" s="4">
        <f>IF('base (input)'!M16=0,0,additional!L16/'base (input)'!M16)</f>
        <v>1.0874416481937358E-2</v>
      </c>
      <c r="M43" s="4">
        <f>IF('base (input)'!N16=0,0,additional!M16/'base (input)'!N16)</f>
        <v>2.7108611313069324E-5</v>
      </c>
      <c r="N43" s="4">
        <f t="array" ref="N43">N16/SUM('base (input)'!E16:N16)</f>
        <v>1.2165131347521229E-3</v>
      </c>
    </row>
    <row r="44" spans="1:14" x14ac:dyDescent="0.3">
      <c r="A44" s="1" t="s">
        <v>40</v>
      </c>
      <c r="B44" s="1" t="s">
        <v>93</v>
      </c>
      <c r="C44" s="1" t="s">
        <v>102</v>
      </c>
      <c r="D44" s="4">
        <f>IF('base (input)'!E17=0,0,additional!D17/'base (input)'!E17)</f>
        <v>0</v>
      </c>
      <c r="E44" s="4">
        <f>IF('base (input)'!F17=0,0,additional!E17/'base (input)'!F17)</f>
        <v>0</v>
      </c>
      <c r="F44" s="4">
        <f>IF('base (input)'!G17=0,0,additional!F17/'base (input)'!G17)</f>
        <v>1.5908569190425798E-7</v>
      </c>
      <c r="G44" s="4">
        <f>IF('base (input)'!H17=0,0,additional!G17/'base (input)'!H17)</f>
        <v>2.1703171123243891E-3</v>
      </c>
      <c r="H44" s="4">
        <f>IF('base (input)'!I17=0,0,additional!H17/'base (input)'!I17)</f>
        <v>0</v>
      </c>
      <c r="I44" s="4">
        <f>IF('base (input)'!J17=0,0,additional!I17/'base (input)'!J17)</f>
        <v>5.0130812223728582E-6</v>
      </c>
      <c r="J44" s="4">
        <f>IF('base (input)'!K17=0,0,additional!J17/'base (input)'!K17)</f>
        <v>1.5563870641989203E-4</v>
      </c>
      <c r="K44" s="4">
        <f>IF('base (input)'!L17=0,0,additional!K17/'base (input)'!L17)</f>
        <v>0</v>
      </c>
      <c r="L44" s="4">
        <f>IF('base (input)'!M17=0,0,additional!L17/'base (input)'!M17)</f>
        <v>2.7875422486895796E-4</v>
      </c>
      <c r="M44" s="4">
        <f>IF('base (input)'!N17=0,0,additional!M17/'base (input)'!N17)</f>
        <v>5.3838768487993849E-6</v>
      </c>
      <c r="N44" s="4">
        <f t="array" ref="N44">N17/SUM('base (input)'!E17:N17)</f>
        <v>4.3606150686875428E-5</v>
      </c>
    </row>
    <row r="45" spans="1:14" x14ac:dyDescent="0.3">
      <c r="A45" s="1" t="s">
        <v>41</v>
      </c>
      <c r="B45" s="1" t="s">
        <v>94</v>
      </c>
      <c r="C45" s="1" t="s">
        <v>102</v>
      </c>
      <c r="D45" s="4">
        <f>IF('base (input)'!E18=0,0,additional!D18/'base (input)'!E18)</f>
        <v>1.7773007757438152E-3</v>
      </c>
      <c r="E45" s="4">
        <f>IF('base (input)'!F18=0,0,additional!E18/'base (input)'!F18)</f>
        <v>0</v>
      </c>
      <c r="F45" s="4">
        <f>IF('base (input)'!G18=0,0,additional!F18/'base (input)'!G18)</f>
        <v>1.5908569092484252E-7</v>
      </c>
      <c r="G45" s="4">
        <f>IF('base (input)'!H18=0,0,additional!G18/'base (input)'!H18)</f>
        <v>2.1703171123268407E-3</v>
      </c>
      <c r="H45" s="4">
        <f>IF('base (input)'!I18=0,0,additional!H18/'base (input)'!I18)</f>
        <v>9.0415591075075574E-6</v>
      </c>
      <c r="I45" s="4">
        <f>IF('base (input)'!J18=0,0,additional!I18/'base (input)'!J18)</f>
        <v>2.9706313138103151E-5</v>
      </c>
      <c r="J45" s="4">
        <f>IF('base (input)'!K18=0,0,additional!J18/'base (input)'!K18)</f>
        <v>1.2285572944814614E-2</v>
      </c>
      <c r="K45" s="4">
        <f>IF('base (input)'!L18=0,0,additional!K18/'base (input)'!L18)</f>
        <v>1.1534324258177797E-3</v>
      </c>
      <c r="L45" s="4">
        <f>IF('base (input)'!M18=0,0,additional!L18/'base (input)'!M18)</f>
        <v>6.2466666432741347E-2</v>
      </c>
      <c r="M45" s="4">
        <f>IF('base (input)'!N18=0,0,additional!M18/'base (input)'!N18)</f>
        <v>2.3923669550296223E-5</v>
      </c>
      <c r="N45" s="4">
        <f t="array" ref="N45">N18/SUM('base (input)'!E18:N18)</f>
        <v>7.8074575988024844E-3</v>
      </c>
    </row>
    <row r="46" spans="1:14" x14ac:dyDescent="0.3">
      <c r="A46" s="1" t="s">
        <v>42</v>
      </c>
      <c r="B46" s="1" t="s">
        <v>95</v>
      </c>
      <c r="C46" s="1" t="s">
        <v>102</v>
      </c>
      <c r="D46" s="4">
        <f>IF('base (input)'!E19=0,0,additional!D19/'base (input)'!E19)</f>
        <v>0</v>
      </c>
      <c r="E46" s="4">
        <f>IF('base (input)'!F19=0,0,additional!E19/'base (input)'!F19)</f>
        <v>0</v>
      </c>
      <c r="F46" s="4">
        <f>IF('base (input)'!G19=0,0,additional!F19/'base (input)'!G19)</f>
        <v>1.5908568829087819E-7</v>
      </c>
      <c r="G46" s="4">
        <f>IF('base (input)'!H19=0,0,additional!G19/'base (input)'!H19)</f>
        <v>2.1703171123271157E-3</v>
      </c>
      <c r="H46" s="4">
        <f>IF('base (input)'!I19=0,0,additional!H19/'base (input)'!I19)</f>
        <v>0</v>
      </c>
      <c r="I46" s="4">
        <f>IF('base (input)'!J19=0,0,additional!I19/'base (input)'!J19)</f>
        <v>2.9558845590739912E-5</v>
      </c>
      <c r="J46" s="4">
        <f>IF('base (input)'!K19=0,0,additional!J19/'base (input)'!K19)</f>
        <v>1.9511694616787488E-4</v>
      </c>
      <c r="K46" s="4">
        <f>IF('base (input)'!L19=0,0,additional!K19/'base (input)'!L19)</f>
        <v>0</v>
      </c>
      <c r="L46" s="4">
        <f>IF('base (input)'!M19=0,0,additional!L19/'base (input)'!M19)</f>
        <v>2.2121922584292719E-3</v>
      </c>
      <c r="M46" s="4">
        <f>IF('base (input)'!N19=0,0,additional!M19/'base (input)'!N19)</f>
        <v>2.2049089615342262E-5</v>
      </c>
      <c r="N46" s="4">
        <f t="array" ref="N46">N19/SUM('base (input)'!E19:N19)</f>
        <v>3.0202800261762121E-4</v>
      </c>
    </row>
    <row r="47" spans="1:14" x14ac:dyDescent="0.3">
      <c r="A47" s="1" t="s">
        <v>43</v>
      </c>
      <c r="B47" s="1" t="s">
        <v>93</v>
      </c>
      <c r="C47" s="1" t="s">
        <v>99</v>
      </c>
      <c r="D47" s="4">
        <f>IF('base (input)'!E20=0,0,additional!D20/'base (input)'!E20)</f>
        <v>0</v>
      </c>
      <c r="E47" s="4">
        <f>IF('base (input)'!F20=0,0,additional!E20/'base (input)'!F20)</f>
        <v>0</v>
      </c>
      <c r="F47" s="4">
        <f>IF('base (input)'!G20=0,0,additional!F20/'base (input)'!G20)</f>
        <v>1.5908569226909572E-7</v>
      </c>
      <c r="G47" s="4">
        <f>IF('base (input)'!H20=0,0,additional!G20/'base (input)'!H20)</f>
        <v>2.1703171123249117E-3</v>
      </c>
      <c r="H47" s="4">
        <f>IF('base (input)'!I20=0,0,additional!H20/'base (input)'!I20)</f>
        <v>0</v>
      </c>
      <c r="I47" s="4">
        <f>IF('base (input)'!J20=0,0,additional!I20/'base (input)'!J20)</f>
        <v>2.9130474279284124E-5</v>
      </c>
      <c r="J47" s="4">
        <f>IF('base (input)'!K20=0,0,additional!J20/'base (input)'!K20)</f>
        <v>0</v>
      </c>
      <c r="K47" s="4">
        <f>IF('base (input)'!L20=0,0,additional!K20/'base (input)'!L20)</f>
        <v>0</v>
      </c>
      <c r="L47" s="4">
        <f>IF('base (input)'!M20=0,0,additional!L20/'base (input)'!M20)</f>
        <v>1.6619357196711921E-6</v>
      </c>
      <c r="M47" s="4">
        <f>IF('base (input)'!N20=0,0,additional!M20/'base (input)'!N20)</f>
        <v>2.5057758554410344E-6</v>
      </c>
      <c r="N47" s="4">
        <f t="array" ref="N47">N20/SUM('base (input)'!E20:N20)</f>
        <v>3.4762386475594132E-5</v>
      </c>
    </row>
    <row r="48" spans="1:14" x14ac:dyDescent="0.3">
      <c r="A48" s="1" t="s">
        <v>44</v>
      </c>
      <c r="B48" s="1" t="s">
        <v>94</v>
      </c>
      <c r="C48" s="1" t="s">
        <v>99</v>
      </c>
      <c r="D48" s="4">
        <f>IF('base (input)'!E21=0,0,additional!D21/'base (input)'!E21)</f>
        <v>0</v>
      </c>
      <c r="E48" s="4">
        <f>IF('base (input)'!F21=0,0,additional!E21/'base (input)'!F21)</f>
        <v>0</v>
      </c>
      <c r="F48" s="4">
        <f>IF('base (input)'!G21=0,0,additional!F21/'base (input)'!G21)</f>
        <v>1.5908569232437592E-7</v>
      </c>
      <c r="G48" s="4">
        <f>IF('base (input)'!H21=0,0,additional!G21/'base (input)'!H21)</f>
        <v>0</v>
      </c>
      <c r="H48" s="4">
        <f>IF('base (input)'!I21=0,0,additional!H21/'base (input)'!I21)</f>
        <v>0</v>
      </c>
      <c r="I48" s="4">
        <f>IF('base (input)'!J21=0,0,additional!I21/'base (input)'!J21)</f>
        <v>2.8936965500253076E-5</v>
      </c>
      <c r="J48" s="4">
        <f>IF('base (input)'!K21=0,0,additional!J21/'base (input)'!K21)</f>
        <v>2.1284412414489303E-4</v>
      </c>
      <c r="K48" s="4">
        <f>IF('base (input)'!L21=0,0,additional!K21/'base (input)'!L21)</f>
        <v>0</v>
      </c>
      <c r="L48" s="4">
        <f>IF('base (input)'!M21=0,0,additional!L21/'base (input)'!M21)</f>
        <v>3.6423074314663353E-3</v>
      </c>
      <c r="M48" s="4">
        <f>IF('base (input)'!N21=0,0,additional!M21/'base (input)'!N21)</f>
        <v>3.5650118345976708E-5</v>
      </c>
      <c r="N48" s="4">
        <f t="array" ref="N48">N21/SUM('base (input)'!E21:N21)</f>
        <v>7.6898615665262418E-4</v>
      </c>
    </row>
    <row r="49" spans="1:14" x14ac:dyDescent="0.3">
      <c r="A49" s="1" t="s">
        <v>45</v>
      </c>
      <c r="B49" s="1" t="s">
        <v>95</v>
      </c>
      <c r="C49" s="1" t="s">
        <v>99</v>
      </c>
      <c r="D49" s="4">
        <f>IF('base (input)'!E22=0,0,additional!D22/'base (input)'!E22)</f>
        <v>0</v>
      </c>
      <c r="E49" s="4">
        <f>IF('base (input)'!F22=0,0,additional!E22/'base (input)'!F22)</f>
        <v>0</v>
      </c>
      <c r="F49" s="4">
        <f>IF('base (input)'!G22=0,0,additional!F22/'base (input)'!G22)</f>
        <v>1.5908569283564673E-7</v>
      </c>
      <c r="G49" s="4">
        <f>IF('base (input)'!H22=0,0,additional!G22/'base (input)'!H22)</f>
        <v>2.1703171123263038E-3</v>
      </c>
      <c r="H49" s="4">
        <f>IF('base (input)'!I22=0,0,additional!H22/'base (input)'!I22)</f>
        <v>0</v>
      </c>
      <c r="I49" s="4">
        <f>IF('base (input)'!J22=0,0,additional!I22/'base (input)'!J22)</f>
        <v>2.9102882302063519E-5</v>
      </c>
      <c r="J49" s="4">
        <f>IF('base (input)'!K22=0,0,additional!J22/'base (input)'!K22)</f>
        <v>9.4799019382049546E-6</v>
      </c>
      <c r="K49" s="4">
        <f>IF('base (input)'!L22=0,0,additional!K22/'base (input)'!L22)</f>
        <v>0</v>
      </c>
      <c r="L49" s="4">
        <f>IF('base (input)'!M22=0,0,additional!L22/'base (input)'!M22)</f>
        <v>5.7187260991288749E-2</v>
      </c>
      <c r="M49" s="4">
        <f>IF('base (input)'!N22=0,0,additional!M22/'base (input)'!N22)</f>
        <v>1.9659535077173625E-5</v>
      </c>
      <c r="N49" s="4">
        <f t="array" ref="N49">N22/SUM('base (input)'!E22:N22)</f>
        <v>8.3741152391907103E-3</v>
      </c>
    </row>
    <row r="50" spans="1:14" x14ac:dyDescent="0.3">
      <c r="A50" s="1" t="s">
        <v>46</v>
      </c>
      <c r="B50" s="1" t="s">
        <v>93</v>
      </c>
      <c r="C50" s="1" t="s">
        <v>103</v>
      </c>
      <c r="D50" s="4">
        <f>IF('base (input)'!E23=0,0,additional!D23/'base (input)'!E23)</f>
        <v>0</v>
      </c>
      <c r="E50" s="4">
        <f>IF('base (input)'!F23=0,0,additional!E23/'base (input)'!F23)</f>
        <v>0</v>
      </c>
      <c r="F50" s="4">
        <f>IF('base (input)'!G23=0,0,additional!F23/'base (input)'!G23)</f>
        <v>0</v>
      </c>
      <c r="G50" s="4">
        <f>IF('base (input)'!H23=0,0,additional!G23/'base (input)'!H23)</f>
        <v>0</v>
      </c>
      <c r="H50" s="4">
        <f>IF('base (input)'!I23=0,0,additional!H23/'base (input)'!I23)</f>
        <v>0</v>
      </c>
      <c r="I50" s="4">
        <f>IF('base (input)'!J23=0,0,additional!I23/'base (input)'!J23)</f>
        <v>0</v>
      </c>
      <c r="J50" s="4">
        <f>IF('base (input)'!K23=0,0,additional!J23/'base (input)'!K23)</f>
        <v>0</v>
      </c>
      <c r="K50" s="4">
        <f>IF('base (input)'!L23=0,0,additional!K23/'base (input)'!L23)</f>
        <v>0</v>
      </c>
      <c r="L50" s="4">
        <f>IF('base (input)'!M23=0,0,additional!L23/'base (input)'!M23)</f>
        <v>0</v>
      </c>
      <c r="M50" s="4">
        <f>IF('base (input)'!N23=0,0,additional!M23/'base (input)'!N23)</f>
        <v>2.0882786531610374E-6</v>
      </c>
      <c r="N50" s="4">
        <f t="array" ref="N50">N23/SUM('base (input)'!E23:N23)</f>
        <v>2.0882786531610374E-6</v>
      </c>
    </row>
    <row r="51" spans="1:14" x14ac:dyDescent="0.3">
      <c r="A51" s="1" t="s">
        <v>47</v>
      </c>
      <c r="B51" s="1" t="s">
        <v>94</v>
      </c>
      <c r="C51" s="1" t="s">
        <v>103</v>
      </c>
      <c r="D51" s="4">
        <f>IF('base (input)'!E24=0,0,additional!D24/'base (input)'!E24)</f>
        <v>0</v>
      </c>
      <c r="E51" s="4">
        <f>IF('base (input)'!F24=0,0,additional!E24/'base (input)'!F24)</f>
        <v>0</v>
      </c>
      <c r="F51" s="4">
        <f>IF('base (input)'!G24=0,0,additional!F24/'base (input)'!G24)</f>
        <v>1.5908569199123217E-7</v>
      </c>
      <c r="G51" s="4">
        <f>IF('base (input)'!H24=0,0,additional!G24/'base (input)'!H24)</f>
        <v>0</v>
      </c>
      <c r="H51" s="4">
        <f>IF('base (input)'!I24=0,0,additional!H24/'base (input)'!I24)</f>
        <v>0</v>
      </c>
      <c r="I51" s="4">
        <f>IF('base (input)'!J24=0,0,additional!I24/'base (input)'!J24)</f>
        <v>7.1511125809203686E-5</v>
      </c>
      <c r="J51" s="4">
        <f>IF('base (input)'!K24=0,0,additional!J24/'base (input)'!K24)</f>
        <v>0</v>
      </c>
      <c r="K51" s="4">
        <f>IF('base (input)'!L24=0,0,additional!K24/'base (input)'!L24)</f>
        <v>0</v>
      </c>
      <c r="L51" s="4">
        <f>IF('base (input)'!M24=0,0,additional!L24/'base (input)'!M24)</f>
        <v>1.6589095254207579E-6</v>
      </c>
      <c r="M51" s="4">
        <f>IF('base (input)'!N24=0,0,additional!M24/'base (input)'!N24)</f>
        <v>3.1122001420223562E-5</v>
      </c>
      <c r="N51" s="4">
        <f t="array" ref="N51">N24/SUM('base (input)'!E24:N24)</f>
        <v>3.8537292274081531E-5</v>
      </c>
    </row>
    <row r="52" spans="1:14" x14ac:dyDescent="0.3">
      <c r="A52" s="1" t="s">
        <v>48</v>
      </c>
      <c r="B52" s="1" t="s">
        <v>95</v>
      </c>
      <c r="C52" s="1" t="s">
        <v>103</v>
      </c>
      <c r="D52" s="4">
        <f>IF('base (input)'!E25=0,0,additional!D25/'base (input)'!E25)</f>
        <v>0</v>
      </c>
      <c r="E52" s="4">
        <f>IF('base (input)'!F25=0,0,additional!E25/'base (input)'!F25)</f>
        <v>0</v>
      </c>
      <c r="F52" s="4">
        <f>IF('base (input)'!G25=0,0,additional!F25/'base (input)'!G25)</f>
        <v>1.5908569218056952E-7</v>
      </c>
      <c r="G52" s="4">
        <f>IF('base (input)'!H25=0,0,additional!G25/'base (input)'!H25)</f>
        <v>0</v>
      </c>
      <c r="H52" s="4">
        <f>IF('base (input)'!I25=0,0,additional!H25/'base (input)'!I25)</f>
        <v>0</v>
      </c>
      <c r="I52" s="4">
        <f>IF('base (input)'!J25=0,0,additional!I25/'base (input)'!J25)</f>
        <v>7.1545829215522425E-5</v>
      </c>
      <c r="J52" s="4">
        <f>IF('base (input)'!K25=0,0,additional!J25/'base (input)'!K25)</f>
        <v>0</v>
      </c>
      <c r="K52" s="4">
        <f>IF('base (input)'!L25=0,0,additional!K25/'base (input)'!L25)</f>
        <v>0</v>
      </c>
      <c r="L52" s="4">
        <f>IF('base (input)'!M25=0,0,additional!L25/'base (input)'!M25)</f>
        <v>1.7388665008062285E-2</v>
      </c>
      <c r="M52" s="4">
        <f>IF('base (input)'!N25=0,0,additional!M25/'base (input)'!N25)</f>
        <v>2.4095188480751357E-5</v>
      </c>
      <c r="N52" s="4">
        <f t="array" ref="N52">N25/SUM('base (input)'!E25:N25)</f>
        <v>5.2854896655854836E-4</v>
      </c>
    </row>
    <row r="57" spans="1:14" x14ac:dyDescent="0.3">
      <c r="A57" s="5"/>
    </row>
    <row r="58" spans="1:14" x14ac:dyDescent="0.3">
      <c r="A58" s="5"/>
    </row>
    <row r="59" spans="1:14" x14ac:dyDescent="0.3">
      <c r="A59" s="5"/>
    </row>
    <row r="60" spans="1:14" x14ac:dyDescent="0.3">
      <c r="A60" s="5"/>
    </row>
    <row r="61" spans="1:14" x14ac:dyDescent="0.3">
      <c r="A61" s="5"/>
    </row>
    <row r="62" spans="1:14" x14ac:dyDescent="0.3">
      <c r="A62" s="5"/>
    </row>
    <row r="63" spans="1:14" x14ac:dyDescent="0.3">
      <c r="A63" s="5"/>
    </row>
    <row r="64" spans="1:14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</sheetData>
  <pageMargins left="0.7" right="0.7" top="0.75" bottom="0.75" header="0.3" footer="0.3"/>
  <ignoredErrors>
    <ignoredError sqref="N29:N3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AD74-ECC2-43D5-96AC-CE976F7CDA6B}">
  <dimension ref="A1:J49"/>
  <sheetViews>
    <sheetView tabSelected="1" topLeftCell="A28" workbookViewId="0">
      <selection activeCell="D2" sqref="D2:D49"/>
    </sheetView>
  </sheetViews>
  <sheetFormatPr defaultRowHeight="14.4" x14ac:dyDescent="0.3"/>
  <cols>
    <col min="1" max="1" width="34.21875" customWidth="1"/>
    <col min="8" max="8" width="11.5546875" bestFit="1" customWidth="1"/>
    <col min="9" max="9" width="14.88671875" bestFit="1" customWidth="1"/>
  </cols>
  <sheetData>
    <row r="1" spans="1:10" x14ac:dyDescent="0.3">
      <c r="B1" t="s">
        <v>93</v>
      </c>
      <c r="C1" t="s">
        <v>94</v>
      </c>
      <c r="D1" t="s">
        <v>95</v>
      </c>
      <c r="H1" t="s">
        <v>22</v>
      </c>
      <c r="I1" t="s">
        <v>23</v>
      </c>
      <c r="J1" t="s">
        <v>110</v>
      </c>
    </row>
    <row r="2" spans="1:10" x14ac:dyDescent="0.3">
      <c r="A2" s="5" t="s">
        <v>99</v>
      </c>
      <c r="B2" s="7">
        <f>$J$20</f>
        <v>3.4762386475594132E-5</v>
      </c>
      <c r="C2" s="7">
        <f>$J$21</f>
        <v>7.6898615665262418E-4</v>
      </c>
      <c r="D2" s="7">
        <f>$J$22</f>
        <v>8.3741152391907103E-3</v>
      </c>
      <c r="H2" t="s">
        <v>93</v>
      </c>
      <c r="I2" t="s">
        <v>96</v>
      </c>
      <c r="J2" s="3">
        <v>7.5084842065637869E-5</v>
      </c>
    </row>
    <row r="3" spans="1:10" x14ac:dyDescent="0.3">
      <c r="A3" s="5" t="s">
        <v>99</v>
      </c>
      <c r="B3" s="7">
        <f t="shared" ref="B3:B8" si="0">$J$20</f>
        <v>3.4762386475594132E-5</v>
      </c>
      <c r="C3" s="7">
        <f t="shared" ref="C3:C8" si="1">$J$21</f>
        <v>7.6898615665262418E-4</v>
      </c>
      <c r="D3" s="7">
        <f t="shared" ref="D3:D8" si="2">$J$22</f>
        <v>8.3741152391907103E-3</v>
      </c>
      <c r="H3" t="s">
        <v>94</v>
      </c>
      <c r="I3" t="s">
        <v>96</v>
      </c>
      <c r="J3" s="3">
        <v>1.9208391181404735E-4</v>
      </c>
    </row>
    <row r="4" spans="1:10" x14ac:dyDescent="0.3">
      <c r="A4" s="5" t="s">
        <v>99</v>
      </c>
      <c r="B4" s="7">
        <f>$J$20</f>
        <v>3.4762386475594132E-5</v>
      </c>
      <c r="C4" s="7">
        <f t="shared" si="1"/>
        <v>7.6898615665262418E-4</v>
      </c>
      <c r="D4" s="7">
        <f t="shared" si="2"/>
        <v>8.3741152391907103E-3</v>
      </c>
      <c r="H4" t="s">
        <v>95</v>
      </c>
      <c r="I4" t="s">
        <v>96</v>
      </c>
      <c r="J4" s="3">
        <v>1.1919141665318853E-4</v>
      </c>
    </row>
    <row r="5" spans="1:10" x14ac:dyDescent="0.3">
      <c r="A5" s="5" t="s">
        <v>99</v>
      </c>
      <c r="B5" s="7">
        <f t="shared" si="0"/>
        <v>3.4762386475594132E-5</v>
      </c>
      <c r="C5" s="7">
        <f t="shared" si="1"/>
        <v>7.6898615665262418E-4</v>
      </c>
      <c r="D5" s="7">
        <f t="shared" si="2"/>
        <v>8.3741152391907103E-3</v>
      </c>
      <c r="H5" t="s">
        <v>93</v>
      </c>
      <c r="I5" t="s">
        <v>97</v>
      </c>
      <c r="J5" s="3">
        <v>4.3768199683435326E-5</v>
      </c>
    </row>
    <row r="6" spans="1:10" x14ac:dyDescent="0.3">
      <c r="A6" s="5" t="s">
        <v>99</v>
      </c>
      <c r="B6" s="7">
        <f t="shared" si="0"/>
        <v>3.4762386475594132E-5</v>
      </c>
      <c r="C6" s="7">
        <f>$J$21</f>
        <v>7.6898615665262418E-4</v>
      </c>
      <c r="D6" s="7">
        <f t="shared" si="2"/>
        <v>8.3741152391907103E-3</v>
      </c>
      <c r="H6" t="s">
        <v>94</v>
      </c>
      <c r="I6" t="s">
        <v>97</v>
      </c>
      <c r="J6" s="3">
        <v>1.6550186139415285E-5</v>
      </c>
    </row>
    <row r="7" spans="1:10" x14ac:dyDescent="0.3">
      <c r="A7" s="5" t="s">
        <v>99</v>
      </c>
      <c r="B7" s="7">
        <f t="shared" si="0"/>
        <v>3.4762386475594132E-5</v>
      </c>
      <c r="C7" s="7">
        <f t="shared" si="1"/>
        <v>7.6898615665262418E-4</v>
      </c>
      <c r="D7" s="7">
        <f>$J$22</f>
        <v>8.3741152391907103E-3</v>
      </c>
      <c r="H7" t="s">
        <v>95</v>
      </c>
      <c r="I7" t="s">
        <v>97</v>
      </c>
      <c r="J7" s="3">
        <v>6.9390492668155676E-4</v>
      </c>
    </row>
    <row r="8" spans="1:10" x14ac:dyDescent="0.3">
      <c r="A8" s="5" t="s">
        <v>99</v>
      </c>
      <c r="B8" s="7">
        <f t="shared" si="0"/>
        <v>3.4762386475594132E-5</v>
      </c>
      <c r="C8" s="7">
        <f t="shared" si="1"/>
        <v>7.6898615665262418E-4</v>
      </c>
      <c r="D8" s="7">
        <f t="shared" si="2"/>
        <v>8.3741152391907103E-3</v>
      </c>
      <c r="H8" t="s">
        <v>93</v>
      </c>
      <c r="I8" t="s">
        <v>98</v>
      </c>
      <c r="J8" s="3">
        <v>7.9674019644528297E-5</v>
      </c>
    </row>
    <row r="9" spans="1:10" x14ac:dyDescent="0.3">
      <c r="A9" s="5" t="s">
        <v>103</v>
      </c>
      <c r="B9" s="7">
        <f>$J$23</f>
        <v>2.0882786531610374E-6</v>
      </c>
      <c r="C9" s="7">
        <f>$J$24</f>
        <v>3.8537292274081531E-5</v>
      </c>
      <c r="D9" s="7">
        <f>$J$25</f>
        <v>5.2854896655854836E-4</v>
      </c>
      <c r="H9" t="s">
        <v>94</v>
      </c>
      <c r="I9" t="s">
        <v>98</v>
      </c>
      <c r="J9" s="3">
        <v>6.6419401030366851E-4</v>
      </c>
    </row>
    <row r="10" spans="1:10" x14ac:dyDescent="0.3">
      <c r="A10" s="5" t="s">
        <v>103</v>
      </c>
      <c r="B10" s="7">
        <f>$J$23</f>
        <v>2.0882786531610374E-6</v>
      </c>
      <c r="C10" s="7">
        <f>$J$24</f>
        <v>3.8537292274081531E-5</v>
      </c>
      <c r="D10" s="7">
        <f>$J$25</f>
        <v>5.2854896655854836E-4</v>
      </c>
      <c r="H10" t="s">
        <v>95</v>
      </c>
      <c r="I10" t="s">
        <v>98</v>
      </c>
      <c r="J10" s="3">
        <v>6.5986236188178983E-4</v>
      </c>
    </row>
    <row r="11" spans="1:10" x14ac:dyDescent="0.3">
      <c r="A11" s="5" t="s">
        <v>102</v>
      </c>
      <c r="B11" s="7">
        <f>$J$17</f>
        <v>4.3606150686875428E-5</v>
      </c>
      <c r="C11" s="7">
        <f>$J$18</f>
        <v>7.8074575988024844E-3</v>
      </c>
      <c r="D11" s="7">
        <f>$J$19</f>
        <v>3.0202800261762121E-4</v>
      </c>
      <c r="H11" t="s">
        <v>93</v>
      </c>
      <c r="I11" t="s">
        <v>100</v>
      </c>
      <c r="J11" s="3">
        <v>6.4398490809444291E-5</v>
      </c>
    </row>
    <row r="12" spans="1:10" x14ac:dyDescent="0.3">
      <c r="A12" s="5" t="s">
        <v>102</v>
      </c>
      <c r="B12" s="7">
        <f t="shared" ref="B12:B13" si="3">$J$17</f>
        <v>4.3606150686875428E-5</v>
      </c>
      <c r="C12" s="7">
        <f t="shared" ref="C12:C13" si="4">$J$18</f>
        <v>7.8074575988024844E-3</v>
      </c>
      <c r="D12" s="7">
        <f>$J$19</f>
        <v>3.0202800261762121E-4</v>
      </c>
      <c r="H12" t="s">
        <v>94</v>
      </c>
      <c r="I12" t="s">
        <v>100</v>
      </c>
      <c r="J12" s="3">
        <v>4.1192701227640155E-4</v>
      </c>
    </row>
    <row r="13" spans="1:10" x14ac:dyDescent="0.3">
      <c r="A13" s="5" t="s">
        <v>102</v>
      </c>
      <c r="B13" s="7">
        <f t="shared" si="3"/>
        <v>4.3606150686875428E-5</v>
      </c>
      <c r="C13" s="7">
        <f t="shared" si="4"/>
        <v>7.8074575988024844E-3</v>
      </c>
      <c r="D13" s="7">
        <f t="shared" ref="D13" si="5">$J$19</f>
        <v>3.0202800261762121E-4</v>
      </c>
      <c r="H13" t="s">
        <v>95</v>
      </c>
      <c r="I13" t="s">
        <v>100</v>
      </c>
      <c r="J13" s="3">
        <v>4.1533868009536535E-4</v>
      </c>
    </row>
    <row r="14" spans="1:10" x14ac:dyDescent="0.3">
      <c r="A14" s="5" t="s">
        <v>98</v>
      </c>
      <c r="B14" s="7">
        <f>$J$8</f>
        <v>7.9674019644528297E-5</v>
      </c>
      <c r="C14" s="7">
        <f>$J$9</f>
        <v>6.6419401030366851E-4</v>
      </c>
      <c r="D14" s="7">
        <f>$J$13</f>
        <v>4.1533868009536535E-4</v>
      </c>
      <c r="H14" t="s">
        <v>93</v>
      </c>
      <c r="I14" t="s">
        <v>101</v>
      </c>
      <c r="J14" s="3">
        <v>1.2142058901962085E-4</v>
      </c>
    </row>
    <row r="15" spans="1:10" x14ac:dyDescent="0.3">
      <c r="A15" s="5" t="s">
        <v>98</v>
      </c>
      <c r="B15" s="7">
        <f t="shared" ref="B15:B37" si="6">$J$8</f>
        <v>7.9674019644528297E-5</v>
      </c>
      <c r="C15" s="7">
        <f t="shared" ref="C15:C37" si="7">$J$9</f>
        <v>6.6419401030366851E-4</v>
      </c>
      <c r="D15" s="7">
        <f t="shared" ref="D15:D37" si="8">$J$13</f>
        <v>4.1533868009536535E-4</v>
      </c>
      <c r="H15" t="s">
        <v>94</v>
      </c>
      <c r="I15" t="s">
        <v>101</v>
      </c>
      <c r="J15" s="3">
        <v>8.1590885395344968E-4</v>
      </c>
    </row>
    <row r="16" spans="1:10" x14ac:dyDescent="0.3">
      <c r="A16" s="5" t="s">
        <v>98</v>
      </c>
      <c r="B16" s="7">
        <f>$J$8</f>
        <v>7.9674019644528297E-5</v>
      </c>
      <c r="C16" s="7">
        <f t="shared" si="7"/>
        <v>6.6419401030366851E-4</v>
      </c>
      <c r="D16" s="7">
        <f t="shared" si="8"/>
        <v>4.1533868009536535E-4</v>
      </c>
      <c r="H16" t="s">
        <v>95</v>
      </c>
      <c r="I16" t="s">
        <v>101</v>
      </c>
      <c r="J16" s="3">
        <v>1.2165131347521229E-3</v>
      </c>
    </row>
    <row r="17" spans="1:10" x14ac:dyDescent="0.3">
      <c r="A17" s="5" t="s">
        <v>98</v>
      </c>
      <c r="B17" s="7">
        <f t="shared" si="6"/>
        <v>7.9674019644528297E-5</v>
      </c>
      <c r="C17" s="7">
        <f t="shared" si="7"/>
        <v>6.6419401030366851E-4</v>
      </c>
      <c r="D17" s="7">
        <f t="shared" si="8"/>
        <v>4.1533868009536535E-4</v>
      </c>
      <c r="H17" t="s">
        <v>93</v>
      </c>
      <c r="I17" t="s">
        <v>102</v>
      </c>
      <c r="J17" s="3">
        <v>4.3606150686875428E-5</v>
      </c>
    </row>
    <row r="18" spans="1:10" x14ac:dyDescent="0.3">
      <c r="A18" s="5" t="s">
        <v>98</v>
      </c>
      <c r="B18" s="7">
        <f t="shared" si="6"/>
        <v>7.9674019644528297E-5</v>
      </c>
      <c r="C18" s="7">
        <f t="shared" si="7"/>
        <v>6.6419401030366851E-4</v>
      </c>
      <c r="D18" s="7">
        <f t="shared" si="8"/>
        <v>4.1533868009536535E-4</v>
      </c>
      <c r="H18" t="s">
        <v>94</v>
      </c>
      <c r="I18" t="s">
        <v>102</v>
      </c>
      <c r="J18" s="3">
        <v>7.8074575988024844E-3</v>
      </c>
    </row>
    <row r="19" spans="1:10" x14ac:dyDescent="0.3">
      <c r="A19" s="5" t="s">
        <v>98</v>
      </c>
      <c r="B19" s="7">
        <f t="shared" si="6"/>
        <v>7.9674019644528297E-5</v>
      </c>
      <c r="C19" s="7">
        <f t="shared" si="7"/>
        <v>6.6419401030366851E-4</v>
      </c>
      <c r="D19" s="7">
        <f t="shared" si="8"/>
        <v>4.1533868009536535E-4</v>
      </c>
      <c r="H19" t="s">
        <v>95</v>
      </c>
      <c r="I19" t="s">
        <v>102</v>
      </c>
      <c r="J19" s="3">
        <v>3.0202800261762121E-4</v>
      </c>
    </row>
    <row r="20" spans="1:10" x14ac:dyDescent="0.3">
      <c r="A20" s="5" t="s">
        <v>98</v>
      </c>
      <c r="B20" s="7">
        <f t="shared" si="6"/>
        <v>7.9674019644528297E-5</v>
      </c>
      <c r="C20" s="7">
        <f>$J$9</f>
        <v>6.6419401030366851E-4</v>
      </c>
      <c r="D20" s="7">
        <f t="shared" si="8"/>
        <v>4.1533868009536535E-4</v>
      </c>
      <c r="H20" t="s">
        <v>93</v>
      </c>
      <c r="I20" t="s">
        <v>99</v>
      </c>
      <c r="J20" s="3">
        <v>3.4762386475594132E-5</v>
      </c>
    </row>
    <row r="21" spans="1:10" x14ac:dyDescent="0.3">
      <c r="A21" s="5" t="s">
        <v>98</v>
      </c>
      <c r="B21" s="7">
        <f t="shared" si="6"/>
        <v>7.9674019644528297E-5</v>
      </c>
      <c r="C21" s="7">
        <f t="shared" si="7"/>
        <v>6.6419401030366851E-4</v>
      </c>
      <c r="D21" s="7">
        <f t="shared" si="8"/>
        <v>4.1533868009536535E-4</v>
      </c>
      <c r="H21" t="s">
        <v>94</v>
      </c>
      <c r="I21" t="s">
        <v>99</v>
      </c>
      <c r="J21" s="3">
        <v>7.6898615665262418E-4</v>
      </c>
    </row>
    <row r="22" spans="1:10" x14ac:dyDescent="0.3">
      <c r="A22" s="5" t="s">
        <v>98</v>
      </c>
      <c r="B22" s="7">
        <f t="shared" si="6"/>
        <v>7.9674019644528297E-5</v>
      </c>
      <c r="C22" s="7">
        <f t="shared" si="7"/>
        <v>6.6419401030366851E-4</v>
      </c>
      <c r="D22" s="7">
        <f t="shared" si="8"/>
        <v>4.1533868009536535E-4</v>
      </c>
      <c r="H22" t="s">
        <v>95</v>
      </c>
      <c r="I22" t="s">
        <v>99</v>
      </c>
      <c r="J22" s="3">
        <v>8.3741152391907103E-3</v>
      </c>
    </row>
    <row r="23" spans="1:10" x14ac:dyDescent="0.3">
      <c r="A23" s="5" t="s">
        <v>98</v>
      </c>
      <c r="B23" s="7">
        <f t="shared" si="6"/>
        <v>7.9674019644528297E-5</v>
      </c>
      <c r="C23" s="7">
        <f t="shared" si="7"/>
        <v>6.6419401030366851E-4</v>
      </c>
      <c r="D23" s="7">
        <f t="shared" si="8"/>
        <v>4.1533868009536535E-4</v>
      </c>
      <c r="H23" t="s">
        <v>93</v>
      </c>
      <c r="I23" t="s">
        <v>103</v>
      </c>
      <c r="J23" s="3">
        <v>2.0882786531610374E-6</v>
      </c>
    </row>
    <row r="24" spans="1:10" x14ac:dyDescent="0.3">
      <c r="A24" s="5" t="s">
        <v>98</v>
      </c>
      <c r="B24" s="7">
        <f t="shared" si="6"/>
        <v>7.9674019644528297E-5</v>
      </c>
      <c r="C24" s="7">
        <f t="shared" si="7"/>
        <v>6.6419401030366851E-4</v>
      </c>
      <c r="D24" s="7">
        <f t="shared" si="8"/>
        <v>4.1533868009536535E-4</v>
      </c>
      <c r="H24" t="s">
        <v>94</v>
      </c>
      <c r="I24" t="s">
        <v>103</v>
      </c>
      <c r="J24" s="3">
        <v>3.8537292274081531E-5</v>
      </c>
    </row>
    <row r="25" spans="1:10" x14ac:dyDescent="0.3">
      <c r="A25" s="5" t="s">
        <v>98</v>
      </c>
      <c r="B25" s="7">
        <f t="shared" si="6"/>
        <v>7.9674019644528297E-5</v>
      </c>
      <c r="C25" s="7">
        <f t="shared" si="7"/>
        <v>6.6419401030366851E-4</v>
      </c>
      <c r="D25" s="7">
        <f t="shared" si="8"/>
        <v>4.1533868009536535E-4</v>
      </c>
      <c r="H25" t="s">
        <v>95</v>
      </c>
      <c r="I25" t="s">
        <v>103</v>
      </c>
      <c r="J25" s="3">
        <v>5.2854896655854836E-4</v>
      </c>
    </row>
    <row r="26" spans="1:10" x14ac:dyDescent="0.3">
      <c r="A26" s="5" t="s">
        <v>98</v>
      </c>
      <c r="B26" s="7">
        <f t="shared" si="6"/>
        <v>7.9674019644528297E-5</v>
      </c>
      <c r="C26" s="7">
        <f t="shared" si="7"/>
        <v>6.6419401030366851E-4</v>
      </c>
      <c r="D26" s="7">
        <f>$J$13</f>
        <v>4.1533868009536535E-4</v>
      </c>
    </row>
    <row r="27" spans="1:10" x14ac:dyDescent="0.3">
      <c r="A27" s="5" t="s">
        <v>98</v>
      </c>
      <c r="B27" s="7">
        <f t="shared" si="6"/>
        <v>7.9674019644528297E-5</v>
      </c>
      <c r="C27" s="7">
        <f t="shared" si="7"/>
        <v>6.6419401030366851E-4</v>
      </c>
      <c r="D27" s="7">
        <f t="shared" si="8"/>
        <v>4.1533868009536535E-4</v>
      </c>
    </row>
    <row r="28" spans="1:10" x14ac:dyDescent="0.3">
      <c r="A28" s="5" t="s">
        <v>98</v>
      </c>
      <c r="B28" s="7">
        <f t="shared" si="6"/>
        <v>7.9674019644528297E-5</v>
      </c>
      <c r="C28" s="7">
        <f t="shared" si="7"/>
        <v>6.6419401030366851E-4</v>
      </c>
      <c r="D28" s="7">
        <f t="shared" si="8"/>
        <v>4.1533868009536535E-4</v>
      </c>
    </row>
    <row r="29" spans="1:10" x14ac:dyDescent="0.3">
      <c r="A29" s="5" t="s">
        <v>98</v>
      </c>
      <c r="B29" s="7">
        <f t="shared" si="6"/>
        <v>7.9674019644528297E-5</v>
      </c>
      <c r="C29" s="7">
        <f t="shared" si="7"/>
        <v>6.6419401030366851E-4</v>
      </c>
      <c r="D29" s="7">
        <f t="shared" si="8"/>
        <v>4.1533868009536535E-4</v>
      </c>
    </row>
    <row r="30" spans="1:10" x14ac:dyDescent="0.3">
      <c r="A30" s="5" t="s">
        <v>98</v>
      </c>
      <c r="B30" s="7">
        <f t="shared" si="6"/>
        <v>7.9674019644528297E-5</v>
      </c>
      <c r="C30" s="7">
        <f t="shared" si="7"/>
        <v>6.6419401030366851E-4</v>
      </c>
      <c r="D30" s="7">
        <f t="shared" si="8"/>
        <v>4.1533868009536535E-4</v>
      </c>
    </row>
    <row r="31" spans="1:10" x14ac:dyDescent="0.3">
      <c r="A31" s="5" t="s">
        <v>98</v>
      </c>
      <c r="B31" s="7">
        <f t="shared" si="6"/>
        <v>7.9674019644528297E-5</v>
      </c>
      <c r="C31" s="7">
        <f t="shared" si="7"/>
        <v>6.6419401030366851E-4</v>
      </c>
      <c r="D31" s="7">
        <f t="shared" si="8"/>
        <v>4.1533868009536535E-4</v>
      </c>
    </row>
    <row r="32" spans="1:10" x14ac:dyDescent="0.3">
      <c r="A32" s="5" t="s">
        <v>98</v>
      </c>
      <c r="B32" s="7">
        <f t="shared" si="6"/>
        <v>7.9674019644528297E-5</v>
      </c>
      <c r="C32" s="7">
        <f t="shared" si="7"/>
        <v>6.6419401030366851E-4</v>
      </c>
      <c r="D32" s="7">
        <f t="shared" si="8"/>
        <v>4.1533868009536535E-4</v>
      </c>
    </row>
    <row r="33" spans="1:4" x14ac:dyDescent="0.3">
      <c r="A33" s="5" t="s">
        <v>98</v>
      </c>
      <c r="B33" s="7">
        <f t="shared" si="6"/>
        <v>7.9674019644528297E-5</v>
      </c>
      <c r="C33" s="7">
        <f t="shared" si="7"/>
        <v>6.6419401030366851E-4</v>
      </c>
      <c r="D33" s="7">
        <f t="shared" si="8"/>
        <v>4.1533868009536535E-4</v>
      </c>
    </row>
    <row r="34" spans="1:4" x14ac:dyDescent="0.3">
      <c r="A34" s="5" t="s">
        <v>98</v>
      </c>
      <c r="B34" s="7">
        <f t="shared" si="6"/>
        <v>7.9674019644528297E-5</v>
      </c>
      <c r="C34" s="7">
        <f t="shared" si="7"/>
        <v>6.6419401030366851E-4</v>
      </c>
      <c r="D34" s="7">
        <f t="shared" si="8"/>
        <v>4.1533868009536535E-4</v>
      </c>
    </row>
    <row r="35" spans="1:4" x14ac:dyDescent="0.3">
      <c r="A35" s="5" t="s">
        <v>98</v>
      </c>
      <c r="B35" s="7">
        <f t="shared" si="6"/>
        <v>7.9674019644528297E-5</v>
      </c>
      <c r="C35" s="7">
        <f t="shared" si="7"/>
        <v>6.6419401030366851E-4</v>
      </c>
      <c r="D35" s="7">
        <f t="shared" si="8"/>
        <v>4.1533868009536535E-4</v>
      </c>
    </row>
    <row r="36" spans="1:4" x14ac:dyDescent="0.3">
      <c r="A36" s="5" t="s">
        <v>98</v>
      </c>
      <c r="B36" s="7">
        <f t="shared" si="6"/>
        <v>7.9674019644528297E-5</v>
      </c>
      <c r="C36" s="7">
        <f t="shared" si="7"/>
        <v>6.6419401030366851E-4</v>
      </c>
      <c r="D36" s="7">
        <f t="shared" si="8"/>
        <v>4.1533868009536535E-4</v>
      </c>
    </row>
    <row r="37" spans="1:4" x14ac:dyDescent="0.3">
      <c r="A37" s="5" t="s">
        <v>98</v>
      </c>
      <c r="B37" s="7">
        <f t="shared" si="6"/>
        <v>7.9674019644528297E-5</v>
      </c>
      <c r="C37" s="7">
        <f t="shared" si="7"/>
        <v>6.6419401030366851E-4</v>
      </c>
      <c r="D37" s="7">
        <f t="shared" si="8"/>
        <v>4.1533868009536535E-4</v>
      </c>
    </row>
    <row r="38" spans="1:4" x14ac:dyDescent="0.3">
      <c r="A38" s="5" t="s">
        <v>97</v>
      </c>
      <c r="B38" s="7">
        <f>$J$5</f>
        <v>4.3768199683435326E-5</v>
      </c>
      <c r="C38" s="7">
        <f>$J$6</f>
        <v>1.6550186139415285E-5</v>
      </c>
      <c r="D38" s="7">
        <f>$J$7</f>
        <v>6.9390492668155676E-4</v>
      </c>
    </row>
    <row r="39" spans="1:4" x14ac:dyDescent="0.3">
      <c r="A39" s="5" t="s">
        <v>96</v>
      </c>
      <c r="B39" s="7">
        <f>$J$2</f>
        <v>7.5084842065637869E-5</v>
      </c>
      <c r="C39" s="7">
        <f>$J$3</f>
        <v>1.9208391181404735E-4</v>
      </c>
      <c r="D39" s="7">
        <f>$J$4</f>
        <v>1.1919141665318853E-4</v>
      </c>
    </row>
    <row r="40" spans="1:4" x14ac:dyDescent="0.3">
      <c r="A40" s="5" t="s">
        <v>108</v>
      </c>
      <c r="B40" s="7">
        <v>0</v>
      </c>
      <c r="C40" s="7">
        <v>0</v>
      </c>
      <c r="D40" s="7">
        <v>0</v>
      </c>
    </row>
    <row r="41" spans="1:4" x14ac:dyDescent="0.3">
      <c r="A41" s="5" t="s">
        <v>107</v>
      </c>
      <c r="B41" s="7">
        <f>$J$11</f>
        <v>6.4398490809444291E-5</v>
      </c>
      <c r="C41" s="7">
        <f>$J$12</f>
        <v>4.1192701227640155E-4</v>
      </c>
      <c r="D41" s="7">
        <f>$J$13</f>
        <v>4.1533868009536535E-4</v>
      </c>
    </row>
    <row r="42" spans="1:4" x14ac:dyDescent="0.3">
      <c r="A42" s="5" t="s">
        <v>107</v>
      </c>
      <c r="B42" s="7">
        <f t="shared" ref="B42:B44" si="9">$J$11</f>
        <v>6.4398490809444291E-5</v>
      </c>
      <c r="C42" s="7">
        <f t="shared" ref="C42:C44" si="10">$J$12</f>
        <v>4.1192701227640155E-4</v>
      </c>
      <c r="D42" s="7">
        <f t="shared" ref="D42:D43" si="11">$J$13</f>
        <v>4.1533868009536535E-4</v>
      </c>
    </row>
    <row r="43" spans="1:4" x14ac:dyDescent="0.3">
      <c r="A43" s="5" t="s">
        <v>107</v>
      </c>
      <c r="B43" s="7">
        <f t="shared" si="9"/>
        <v>6.4398490809444291E-5</v>
      </c>
      <c r="C43" s="7">
        <f>$J$12</f>
        <v>4.1192701227640155E-4</v>
      </c>
      <c r="D43" s="7">
        <f t="shared" si="11"/>
        <v>4.1533868009536535E-4</v>
      </c>
    </row>
    <row r="44" spans="1:4" x14ac:dyDescent="0.3">
      <c r="A44" s="5" t="s">
        <v>107</v>
      </c>
      <c r="B44" s="7">
        <f t="shared" si="9"/>
        <v>6.4398490809444291E-5</v>
      </c>
      <c r="C44" s="7">
        <f t="shared" si="10"/>
        <v>4.1192701227640155E-4</v>
      </c>
      <c r="D44" s="7">
        <f>$J$13</f>
        <v>4.1533868009536535E-4</v>
      </c>
    </row>
    <row r="45" spans="1:4" x14ac:dyDescent="0.3">
      <c r="A45" s="5" t="s">
        <v>106</v>
      </c>
      <c r="B45" s="7">
        <f>$J$14</f>
        <v>1.2142058901962085E-4</v>
      </c>
      <c r="C45" s="7">
        <f>$J$15</f>
        <v>8.1590885395344968E-4</v>
      </c>
      <c r="D45" s="7">
        <f>$J$16</f>
        <v>1.2165131347521229E-3</v>
      </c>
    </row>
    <row r="46" spans="1:4" x14ac:dyDescent="0.3">
      <c r="A46" s="5" t="s">
        <v>106</v>
      </c>
      <c r="B46" s="7">
        <f t="shared" ref="B46:B49" si="12">$J$14</f>
        <v>1.2142058901962085E-4</v>
      </c>
      <c r="C46" s="7">
        <f t="shared" ref="C46:C49" si="13">$J$15</f>
        <v>8.1590885395344968E-4</v>
      </c>
      <c r="D46" s="7">
        <f t="shared" ref="D46:D48" si="14">$J$16</f>
        <v>1.2165131347521229E-3</v>
      </c>
    </row>
    <row r="47" spans="1:4" x14ac:dyDescent="0.3">
      <c r="A47" s="5" t="s">
        <v>106</v>
      </c>
      <c r="B47" s="7">
        <f>$J$14</f>
        <v>1.2142058901962085E-4</v>
      </c>
      <c r="C47" s="7">
        <f t="shared" si="13"/>
        <v>8.1590885395344968E-4</v>
      </c>
      <c r="D47" s="7">
        <f t="shared" si="14"/>
        <v>1.2165131347521229E-3</v>
      </c>
    </row>
    <row r="48" spans="1:4" x14ac:dyDescent="0.3">
      <c r="A48" s="5" t="s">
        <v>106</v>
      </c>
      <c r="B48" s="7">
        <f t="shared" si="12"/>
        <v>1.2142058901962085E-4</v>
      </c>
      <c r="C48" s="7">
        <f>$J$15</f>
        <v>8.1590885395344968E-4</v>
      </c>
      <c r="D48" s="7">
        <f t="shared" si="14"/>
        <v>1.2165131347521229E-3</v>
      </c>
    </row>
    <row r="49" spans="1:4" x14ac:dyDescent="0.3">
      <c r="A49" s="5" t="s">
        <v>106</v>
      </c>
      <c r="B49" s="7">
        <f t="shared" si="12"/>
        <v>1.2142058901962085E-4</v>
      </c>
      <c r="C49" s="7">
        <f t="shared" si="13"/>
        <v>8.1590885395344968E-4</v>
      </c>
      <c r="D49" s="7">
        <f>$J$16</f>
        <v>1.2165131347521229E-3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(input)</vt:lpstr>
      <vt:lpstr>new (input)</vt:lpstr>
      <vt:lpstr>additional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2020-07-30T16:13:38Z</dcterms:created>
  <dcterms:modified xsi:type="dcterms:W3CDTF">2020-07-30T20:42:16Z</dcterms:modified>
</cp:coreProperties>
</file>