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hading Trees\sens_Number of coffee plants per hectare\"/>
    </mc:Choice>
  </mc:AlternateContent>
  <xr:revisionPtr revIDLastSave="0" documentId="13_ncr:1_{52A862D7-4193-4EF8-A4B9-E169B6C99D58}" xr6:coauthVersionLast="45" xr6:coauthVersionMax="45" xr10:uidLastSave="{00000000-0000-0000-0000-000000000000}"/>
  <bookViews>
    <workbookView xWindow="768" yWindow="768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6" l="1"/>
  <c r="C33" i="6"/>
  <c r="C32" i="6"/>
  <c r="F2" i="4" s="1"/>
  <c r="C28" i="6"/>
  <c r="C27" i="6"/>
  <c r="C26" i="6"/>
  <c r="C25" i="6"/>
  <c r="C30" i="6" s="1"/>
  <c r="G2" i="3" s="1"/>
  <c r="C24" i="6"/>
  <c r="C34" i="6" s="1"/>
  <c r="G3" i="3" s="1"/>
  <c r="C23" i="6"/>
  <c r="C29" i="6" s="1"/>
  <c r="C2" i="2" s="1"/>
  <c r="C21" i="6"/>
  <c r="C20" i="6"/>
  <c r="C9" i="6"/>
  <c r="F3" i="4"/>
  <c r="E2" i="1"/>
</calcChain>
</file>

<file path=xl/sharedStrings.xml><?xml version="1.0" encoding="utf-8"?>
<sst xmlns="http://schemas.openxmlformats.org/spreadsheetml/2006/main" count="329" uniqueCount="268">
  <si>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</si>
  <si>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</si>
  <si>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</si>
  <si>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</si>
  <si>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</si>
  <si>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</si>
  <si>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</si>
  <si>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</si>
  <si>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</si>
  <si>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</si>
  <si>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</si>
  <si>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</si>
  <si>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</si>
  <si>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</si>
  <si>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</si>
  <si>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</si>
  <si>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</si>
  <si>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</si>
  <si>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</si>
  <si>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</si>
  <si>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</si>
  <si>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</si>
  <si>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</si>
  <si>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</si>
  <si>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</si>
  <si>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</si>
  <si>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</si>
  <si>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</si>
  <si>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</si>
  <si>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</si>
  <si>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</si>
  <si>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</si>
  <si>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</si>
  <si>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</si>
  <si>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</si>
  <si>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</si>
  <si>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</si>
  <si>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</si>
  <si>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</si>
  <si>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</si>
  <si>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</si>
  <si>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</si>
  <si>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</si>
  <si>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</si>
  <si>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</si>
  <si>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</si>
  <si>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</si>
  <si>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</si>
  <si>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</si>
  <si>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</si>
  <si>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</si>
  <si>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</si>
  <si>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</si>
  <si>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</si>
  <si>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</si>
  <si>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</si>
  <si>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</si>
  <si>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</si>
  <si>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</si>
  <si>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</si>
  <si>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</si>
  <si>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</si>
  <si>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</si>
  <si>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</si>
  <si>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</si>
  <si>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</si>
  <si>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</si>
  <si>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</si>
  <si>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</si>
  <si>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</si>
  <si>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</si>
  <si>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</si>
  <si>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</si>
  <si>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</si>
  <si>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</si>
  <si>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</si>
  <si>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</si>
  <si>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</si>
  <si>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</si>
  <si>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</si>
  <si>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</si>
  <si>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</si>
  <si>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</si>
  <si>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</si>
  <si>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</si>
  <si>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</si>
  <si>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</si>
  <si>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</si>
  <si>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</si>
  <si>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</si>
  <si>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</si>
  <si>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</si>
  <si>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</si>
  <si>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</si>
  <si>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</si>
  <si>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</si>
  <si>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</si>
  <si>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</si>
  <si>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</si>
  <si>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</si>
  <si>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</si>
  <si>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</si>
  <si>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</si>
  <si>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</si>
  <si>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</si>
  <si>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</si>
  <si>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</si>
  <si>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</si>
  <si>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</si>
  <si>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</si>
  <si>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</si>
  <si>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</si>
  <si>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</si>
  <si>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</si>
  <si>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</si>
  <si>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</si>
  <si>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</si>
  <si>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</si>
  <si>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</si>
  <si>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</si>
  <si>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</si>
  <si>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</si>
  <si>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</si>
  <si>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</si>
  <si>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</si>
  <si>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</si>
  <si>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</si>
  <si>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</si>
  <si>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</si>
  <si>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</si>
  <si>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</si>
  <si>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</si>
  <si>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</si>
  <si>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</si>
  <si>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</si>
  <si>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</si>
  <si>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</si>
  <si>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</si>
  <si>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</si>
  <si>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</si>
  <si>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</si>
  <si>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</si>
  <si>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</si>
  <si>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</si>
  <si>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</si>
  <si>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</si>
  <si>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</si>
  <si>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</si>
  <si>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</si>
  <si>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</si>
  <si>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</si>
  <si>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</si>
  <si>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</si>
  <si>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</si>
  <si>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</si>
  <si>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</si>
  <si>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</si>
  <si>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</si>
  <si>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</si>
  <si>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</si>
  <si>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</si>
  <si>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</si>
  <si>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</si>
  <si>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</si>
  <si>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</si>
  <si>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</si>
  <si>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</si>
  <si>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</si>
  <si>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</si>
  <si>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</si>
  <si>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</si>
  <si>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</si>
  <si>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</si>
  <si>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</si>
  <si>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</si>
  <si>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</si>
  <si>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</si>
  <si>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</si>
  <si>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</si>
  <si>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</si>
  <si>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</si>
  <si>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</si>
  <si>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</si>
  <si>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</si>
  <si>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</si>
  <si>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</si>
  <si>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</si>
  <si>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</si>
  <si>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</si>
  <si>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</si>
  <si>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</si>
  <si>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</si>
  <si>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</si>
  <si>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</si>
  <si>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</si>
  <si>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</si>
  <si>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</si>
  <si>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</si>
  <si>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</si>
  <si>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</si>
  <si>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</si>
  <si>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</si>
  <si>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</si>
  <si>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</si>
  <si>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</si>
  <si>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</si>
  <si>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</si>
  <si>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</si>
  <si>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</si>
  <si>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</si>
  <si>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</si>
  <si>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</si>
  <si>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</si>
  <si>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</si>
  <si>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</si>
  <si>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</si>
  <si>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</si>
  <si>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</si>
  <si>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</si>
  <si>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</si>
  <si>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</si>
  <si>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</si>
  <si>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</si>
  <si>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</si>
  <si>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</si>
  <si>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</si>
  <si>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</si>
  <si>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</si>
  <si>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</si>
  <si>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</si>
  <si>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</si>
  <si>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numbeo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</si>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</sst>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umbeo.com/cost-of-living/compare_cities.jsp?country1=Kenya&amp;country2=Kenya&amp;city1=Bungoma&amp;city2=Nairobi&amp;tracking=getDispatchComparison" TargetMode="External"/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-4.9350649350647327E-2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7" t="s">
        <v>0</v>
      </c>
      <c r="C1" s="37" t="s">
        <v>3</v>
      </c>
    </row>
    <row r="2" spans="1:3" x14ac:dyDescent="0.3">
      <c r="A2" s="37">
        <v>1</v>
      </c>
      <c r="B2" s="39" t="s">
        <v>7</v>
      </c>
      <c r="C2" s="38">
        <f>main!C29</f>
        <v>1.0399999999999576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7" t="s">
        <v>8</v>
      </c>
      <c r="C1" s="37" t="s">
        <v>0</v>
      </c>
      <c r="D1" s="37" t="s">
        <v>9</v>
      </c>
      <c r="E1" s="37" t="s">
        <v>1</v>
      </c>
      <c r="F1" s="37" t="s">
        <v>2</v>
      </c>
      <c r="G1" s="37" t="s">
        <v>3</v>
      </c>
      <c r="H1" s="43" t="s">
        <v>10</v>
      </c>
    </row>
    <row r="2" spans="1:8" x14ac:dyDescent="0.3">
      <c r="A2" s="40">
        <v>1</v>
      </c>
      <c r="B2" s="38" t="s">
        <v>11</v>
      </c>
      <c r="C2" s="41" t="s">
        <v>5</v>
      </c>
      <c r="D2" s="38" t="s">
        <v>12</v>
      </c>
      <c r="E2" s="41" t="s">
        <v>13</v>
      </c>
      <c r="F2" s="38" t="s">
        <v>14</v>
      </c>
      <c r="G2" s="38">
        <f>-main!C30</f>
        <v>2.9422988710692263E-6</v>
      </c>
      <c r="H2" s="42" t="s">
        <v>15</v>
      </c>
    </row>
    <row r="3" spans="1:8" x14ac:dyDescent="0.3">
      <c r="A3" s="40">
        <v>2</v>
      </c>
      <c r="B3" s="38" t="s">
        <v>12</v>
      </c>
      <c r="C3" s="42" t="s">
        <v>16</v>
      </c>
      <c r="D3" s="38" t="s">
        <v>11</v>
      </c>
      <c r="E3" s="41" t="s">
        <v>17</v>
      </c>
      <c r="F3" s="38" t="s">
        <v>14</v>
      </c>
      <c r="G3" s="42">
        <f>main!C34</f>
        <v>-1.0055266539415984E-4</v>
      </c>
      <c r="H3" s="42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7" t="s">
        <v>0</v>
      </c>
      <c r="C1" s="37" t="s">
        <v>9</v>
      </c>
      <c r="D1" s="37" t="s">
        <v>1</v>
      </c>
      <c r="E1" s="37" t="s">
        <v>2</v>
      </c>
      <c r="F1" s="37" t="s">
        <v>3</v>
      </c>
      <c r="G1" s="43" t="s">
        <v>10</v>
      </c>
    </row>
    <row r="2" spans="1:7" x14ac:dyDescent="0.3">
      <c r="A2" s="37">
        <v>1</v>
      </c>
      <c r="B2" s="39" t="s">
        <v>18</v>
      </c>
      <c r="C2" s="38" t="s">
        <v>11</v>
      </c>
      <c r="D2" s="41" t="s">
        <v>5</v>
      </c>
      <c r="E2" s="38" t="s">
        <v>14</v>
      </c>
      <c r="F2" s="42">
        <f>main!C32</f>
        <v>-3.3158843793851883E-6</v>
      </c>
      <c r="G2" s="42" t="s">
        <v>19</v>
      </c>
    </row>
    <row r="3" spans="1:7" x14ac:dyDescent="0.3">
      <c r="A3" s="37">
        <v>2</v>
      </c>
      <c r="B3" s="39" t="s">
        <v>20</v>
      </c>
      <c r="C3" s="38" t="s">
        <v>11</v>
      </c>
      <c r="D3" s="41" t="s">
        <v>5</v>
      </c>
      <c r="E3" s="38" t="s">
        <v>14</v>
      </c>
      <c r="F3" s="42">
        <f>main!C33</f>
        <v>4.6668002376532274E-6</v>
      </c>
      <c r="G3" s="42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6" customWidth="1"/>
    <col min="2" max="2" width="56.88671875" style="26" customWidth="1"/>
    <col min="3" max="3" width="47.109375" style="26" customWidth="1"/>
    <col min="4" max="4" width="22.6640625" style="26" bestFit="1" customWidth="1"/>
    <col min="5" max="5" width="13.44140625" style="26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7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7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7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7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7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7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7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7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7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7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7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7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21"/>
      <c r="H15" s="21"/>
      <c r="I15" s="21"/>
      <c r="J15" s="21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9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6">
        <v>0.5</v>
      </c>
      <c r="D2" s="7"/>
      <c r="E2" s="30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8">
        <v>0.25</v>
      </c>
      <c r="D3" s="7"/>
      <c r="E3" s="31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6">
        <v>0.26500000000000001</v>
      </c>
      <c r="D4" s="8" t="s">
        <v>215</v>
      </c>
      <c r="E4" s="31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6">
        <v>88278</v>
      </c>
      <c r="D5" s="8" t="s">
        <v>218</v>
      </c>
      <c r="E5" s="31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8">
        <v>2080</v>
      </c>
      <c r="D6" s="7"/>
      <c r="E6" s="31" t="s">
        <v>19</v>
      </c>
      <c r="F6" s="36">
        <v>1800</v>
      </c>
      <c r="G6" s="36">
        <v>2360</v>
      </c>
      <c r="H6" s="36">
        <v>140</v>
      </c>
      <c r="I6" s="36" t="s">
        <v>221</v>
      </c>
      <c r="J6" s="7"/>
      <c r="K6" s="7"/>
    </row>
    <row r="7" spans="1:12" x14ac:dyDescent="0.3">
      <c r="A7" s="49"/>
      <c r="B7" s="8" t="s">
        <v>222</v>
      </c>
      <c r="C7" s="36">
        <v>0.14000000000000001</v>
      </c>
      <c r="D7" s="8" t="s">
        <v>223</v>
      </c>
      <c r="E7" s="31"/>
      <c r="F7" s="36"/>
      <c r="G7" s="36"/>
      <c r="H7" s="36"/>
      <c r="I7" s="36"/>
      <c r="J7" s="7"/>
      <c r="K7" s="19" t="s">
        <v>224</v>
      </c>
      <c r="L7" s="18"/>
    </row>
    <row r="8" spans="1:12" x14ac:dyDescent="0.3">
      <c r="A8" s="49"/>
      <c r="B8" s="8" t="s">
        <v>225</v>
      </c>
      <c r="C8" s="36">
        <v>1</v>
      </c>
      <c r="D8" s="8" t="s">
        <v>226</v>
      </c>
      <c r="E8" s="31" t="s">
        <v>19</v>
      </c>
      <c r="F8" s="36">
        <v>15</v>
      </c>
      <c r="G8" s="36">
        <v>20</v>
      </c>
      <c r="H8" s="36">
        <v>1</v>
      </c>
      <c r="I8" s="36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6">
        <f>162-7</f>
        <v>155</v>
      </c>
      <c r="D9" s="8" t="s">
        <v>230</v>
      </c>
      <c r="E9" s="31"/>
      <c r="F9" s="36"/>
      <c r="G9" s="36"/>
      <c r="H9" s="36"/>
      <c r="I9" s="36"/>
      <c r="J9" s="7"/>
      <c r="K9" s="19" t="s">
        <v>231</v>
      </c>
      <c r="L9" s="18"/>
    </row>
    <row r="10" spans="1:12" x14ac:dyDescent="0.3">
      <c r="A10" s="49"/>
      <c r="B10" s="8" t="s">
        <v>232</v>
      </c>
      <c r="C10" s="36">
        <v>10410</v>
      </c>
      <c r="D10" s="8" t="s">
        <v>233</v>
      </c>
      <c r="E10" s="30"/>
      <c r="F10" s="7"/>
      <c r="G10" s="7"/>
      <c r="H10" s="7"/>
      <c r="I10" s="7"/>
      <c r="J10" s="8" t="s">
        <v>234</v>
      </c>
      <c r="K10" s="8"/>
    </row>
    <row r="11" spans="1:12" x14ac:dyDescent="0.3">
      <c r="A11" s="49"/>
      <c r="B11" s="8" t="s">
        <v>235</v>
      </c>
      <c r="C11" s="36">
        <v>1.4</v>
      </c>
      <c r="D11" s="8"/>
      <c r="E11" s="31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236</v>
      </c>
      <c r="C12" s="36">
        <v>1.4</v>
      </c>
      <c r="D12" s="8"/>
      <c r="E12" s="31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237</v>
      </c>
      <c r="C13" s="15">
        <v>800000</v>
      </c>
      <c r="D13" s="8"/>
      <c r="E13" s="31"/>
      <c r="F13" s="8"/>
      <c r="G13" s="8"/>
      <c r="H13" s="8"/>
      <c r="I13" s="8"/>
      <c r="J13" s="8"/>
      <c r="K13" s="8" t="s">
        <v>238</v>
      </c>
    </row>
    <row r="14" spans="1:12" x14ac:dyDescent="0.3">
      <c r="A14" s="49"/>
      <c r="B14" s="8" t="s">
        <v>239</v>
      </c>
      <c r="C14" s="15">
        <v>8.3479305095333606E-2</v>
      </c>
      <c r="D14" s="8"/>
      <c r="E14" s="31"/>
      <c r="F14" s="8"/>
      <c r="G14" s="8"/>
      <c r="H14" s="8"/>
      <c r="I14" s="8"/>
      <c r="J14" s="8"/>
      <c r="K14" s="8"/>
    </row>
    <row r="15" spans="1:12" x14ac:dyDescent="0.3">
      <c r="A15" s="46"/>
      <c r="B15" s="8" t="s">
        <v>240</v>
      </c>
      <c r="C15" s="15">
        <v>-0.08</v>
      </c>
      <c r="D15" s="8"/>
      <c r="E15" s="31"/>
      <c r="F15" s="8"/>
      <c r="G15" s="8"/>
      <c r="H15" s="8"/>
      <c r="I15" s="8"/>
      <c r="J15" s="8"/>
      <c r="K15" s="8" t="s">
        <v>212</v>
      </c>
    </row>
    <row r="16" spans="1:12" x14ac:dyDescent="0.3">
      <c r="A16" s="46"/>
      <c r="B16" s="8" t="s">
        <v>241</v>
      </c>
      <c r="C16" s="15">
        <v>-0.02</v>
      </c>
      <c r="D16" s="8"/>
      <c r="E16" s="31"/>
      <c r="F16" s="8"/>
      <c r="G16" s="8"/>
      <c r="H16" s="8"/>
      <c r="I16" s="8"/>
      <c r="J16" s="8"/>
      <c r="K16" s="8"/>
    </row>
    <row r="17" spans="1:11" x14ac:dyDescent="0.3">
      <c r="A17" s="46"/>
      <c r="B17" s="8" t="s">
        <v>242</v>
      </c>
      <c r="C17" s="15">
        <v>3.8</v>
      </c>
      <c r="D17" s="8"/>
      <c r="E17" s="31"/>
      <c r="F17" s="8"/>
      <c r="G17" s="8"/>
      <c r="H17" s="8"/>
      <c r="I17" s="8"/>
      <c r="J17" s="8"/>
      <c r="K17" s="8" t="s">
        <v>243</v>
      </c>
    </row>
    <row r="18" spans="1:11" x14ac:dyDescent="0.3">
      <c r="A18" s="48" t="s">
        <v>244</v>
      </c>
      <c r="B18" s="9" t="s">
        <v>245</v>
      </c>
      <c r="C18" s="44">
        <v>1.471149435534613E-4</v>
      </c>
      <c r="D18" s="9"/>
      <c r="E18" s="32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246</v>
      </c>
      <c r="C19" s="14">
        <v>1.4E-2</v>
      </c>
      <c r="D19" s="9"/>
      <c r="E19" s="32"/>
      <c r="F19" s="9"/>
      <c r="G19" s="9"/>
      <c r="H19" s="9"/>
      <c r="I19" s="9"/>
      <c r="J19" s="9" t="s">
        <v>247</v>
      </c>
      <c r="K19" s="9" t="s">
        <v>224</v>
      </c>
    </row>
    <row r="20" spans="1:11" x14ac:dyDescent="0.3">
      <c r="A20" s="49"/>
      <c r="B20" s="9" t="s">
        <v>248</v>
      </c>
      <c r="C20" s="14">
        <f>1-C11</f>
        <v>-0.39999999999999991</v>
      </c>
      <c r="D20" s="9"/>
      <c r="E20" s="32"/>
      <c r="F20" s="9"/>
      <c r="G20" s="9"/>
      <c r="H20" s="9"/>
      <c r="I20" s="9"/>
      <c r="J20" s="9" t="s">
        <v>227</v>
      </c>
      <c r="K20" s="9" t="s">
        <v>249</v>
      </c>
    </row>
    <row r="21" spans="1:11" x14ac:dyDescent="0.3">
      <c r="A21" s="49"/>
      <c r="B21" s="9" t="s">
        <v>250</v>
      </c>
      <c r="C21" s="14">
        <f>1-C12</f>
        <v>-0.39999999999999991</v>
      </c>
      <c r="D21" s="9"/>
      <c r="E21" s="32"/>
      <c r="F21" s="9"/>
      <c r="G21" s="9"/>
      <c r="H21" s="9"/>
      <c r="I21" s="9"/>
      <c r="J21" s="9" t="s">
        <v>227</v>
      </c>
      <c r="K21" s="9" t="s">
        <v>249</v>
      </c>
    </row>
    <row r="22" spans="1:11" x14ac:dyDescent="0.3">
      <c r="A22" s="45"/>
      <c r="B22" s="9" t="s">
        <v>251</v>
      </c>
      <c r="C22" s="14">
        <v>-0.4</v>
      </c>
      <c r="D22" s="9"/>
      <c r="E22" s="32"/>
      <c r="F22" s="9"/>
      <c r="G22" s="9"/>
      <c r="H22" s="9"/>
      <c r="I22" s="9"/>
      <c r="J22" s="9"/>
      <c r="K22" s="9"/>
    </row>
    <row r="23" spans="1:11" x14ac:dyDescent="0.3">
      <c r="A23" s="22" t="s">
        <v>252</v>
      </c>
      <c r="B23" s="10" t="s">
        <v>253</v>
      </c>
      <c r="C23" s="17">
        <f>C5*C6*C3*(C7+C19)/1000</f>
        <v>7069.3022400000009</v>
      </c>
      <c r="D23" s="11" t="s">
        <v>233</v>
      </c>
      <c r="E23" s="33"/>
      <c r="F23" s="11"/>
      <c r="G23" s="11"/>
      <c r="H23" s="11"/>
      <c r="I23" s="11"/>
      <c r="J23" s="11"/>
      <c r="K23" s="11"/>
    </row>
    <row r="24" spans="1:11" x14ac:dyDescent="0.3">
      <c r="A24" s="22"/>
      <c r="B24" s="10" t="s">
        <v>254</v>
      </c>
      <c r="C24" s="10">
        <f>C9*C8*C6*C5*C3/1000000</f>
        <v>7115.2067999999999</v>
      </c>
      <c r="D24" s="10" t="s">
        <v>233</v>
      </c>
      <c r="E24" s="33"/>
      <c r="F24" s="10"/>
      <c r="G24" s="10"/>
      <c r="H24" s="10"/>
      <c r="I24" s="10"/>
      <c r="J24" s="10" t="s">
        <v>234</v>
      </c>
      <c r="K24" s="11"/>
    </row>
    <row r="25" spans="1:11" x14ac:dyDescent="0.3">
      <c r="A25" s="51"/>
      <c r="B25" s="20" t="s">
        <v>255</v>
      </c>
      <c r="C25" s="16">
        <f>C16*C18</f>
        <v>-2.9422988710692263E-6</v>
      </c>
      <c r="D25" s="20"/>
      <c r="E25" s="34"/>
      <c r="F25" s="20"/>
      <c r="G25" s="20"/>
      <c r="H25" s="20"/>
      <c r="I25" s="20"/>
      <c r="J25" s="20" t="s">
        <v>227</v>
      </c>
      <c r="K25" s="20" t="s">
        <v>256</v>
      </c>
    </row>
    <row r="26" spans="1:11" x14ac:dyDescent="0.3">
      <c r="A26" s="49"/>
      <c r="B26" s="20" t="s">
        <v>257</v>
      </c>
      <c r="C26" s="20">
        <f>C14*C20*C18</f>
        <v>-4.9124213027928696E-6</v>
      </c>
      <c r="D26" s="20"/>
      <c r="E26" s="34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258</v>
      </c>
      <c r="C27" s="20">
        <f>C21*C14*C18</f>
        <v>-4.9124213027928696E-6</v>
      </c>
      <c r="D27" s="20"/>
      <c r="E27" s="34"/>
      <c r="F27" s="20"/>
      <c r="G27" s="20"/>
      <c r="H27" s="20"/>
      <c r="I27" s="20"/>
      <c r="J27" s="20" t="s">
        <v>227</v>
      </c>
      <c r="K27" s="20"/>
    </row>
    <row r="28" spans="1:11" x14ac:dyDescent="0.3">
      <c r="A28" s="47"/>
      <c r="B28" s="20" t="s">
        <v>258</v>
      </c>
      <c r="C28" s="20">
        <f>C22*C14*C18</f>
        <v>-4.9124213027928721E-6</v>
      </c>
      <c r="D28" s="20"/>
      <c r="E28" s="34"/>
      <c r="F28" s="20"/>
      <c r="G28" s="20"/>
      <c r="H28" s="20"/>
      <c r="I28" s="20"/>
      <c r="J28" s="20"/>
      <c r="K28" s="20"/>
    </row>
    <row r="29" spans="1:11" x14ac:dyDescent="0.3">
      <c r="A29" s="52" t="s">
        <v>259</v>
      </c>
      <c r="B29" s="25" t="s">
        <v>260</v>
      </c>
      <c r="C29" s="23">
        <f>C23*C18</f>
        <v>1.0399999999999576</v>
      </c>
      <c r="D29" s="25" t="s">
        <v>233</v>
      </c>
      <c r="E29" s="35"/>
      <c r="F29" s="25"/>
      <c r="G29" s="25"/>
      <c r="H29" s="25"/>
      <c r="I29" s="25"/>
      <c r="J29" s="25" t="s">
        <v>221</v>
      </c>
      <c r="K29" s="25"/>
    </row>
    <row r="30" spans="1:11" x14ac:dyDescent="0.3">
      <c r="A30" s="49"/>
      <c r="B30" s="25" t="s">
        <v>255</v>
      </c>
      <c r="C30" s="24">
        <f>C25</f>
        <v>-2.9422988710692263E-6</v>
      </c>
      <c r="D30" s="25"/>
      <c r="E30" s="35"/>
      <c r="F30" s="25"/>
      <c r="G30" s="25"/>
      <c r="H30" s="25"/>
      <c r="I30" s="25"/>
      <c r="J30" s="25" t="s">
        <v>227</v>
      </c>
      <c r="K30" s="25" t="s">
        <v>256</v>
      </c>
    </row>
    <row r="31" spans="1:11" x14ac:dyDescent="0.3">
      <c r="A31" s="49"/>
      <c r="B31" s="25" t="s">
        <v>261</v>
      </c>
      <c r="C31" s="35">
        <v>0</v>
      </c>
      <c r="D31" s="25"/>
      <c r="E31" s="35"/>
      <c r="F31" s="25"/>
      <c r="G31" s="25"/>
      <c r="H31" s="25"/>
      <c r="I31" s="25"/>
      <c r="J31" s="25" t="s">
        <v>227</v>
      </c>
      <c r="K31" s="25" t="s">
        <v>262</v>
      </c>
    </row>
    <row r="32" spans="1:11" x14ac:dyDescent="0.3">
      <c r="A32" s="49"/>
      <c r="B32" s="25" t="s">
        <v>263</v>
      </c>
      <c r="C32" s="25">
        <f>-0.27*C14*C18</f>
        <v>-3.3158843793851883E-6</v>
      </c>
      <c r="D32" s="25"/>
      <c r="E32" s="35"/>
      <c r="F32" s="25"/>
      <c r="G32" s="25"/>
      <c r="H32" s="25"/>
      <c r="I32" s="25"/>
      <c r="J32" s="25" t="s">
        <v>21</v>
      </c>
      <c r="K32" s="25" t="s">
        <v>262</v>
      </c>
    </row>
    <row r="33" spans="1:11" x14ac:dyDescent="0.3">
      <c r="B33" s="25" t="s">
        <v>264</v>
      </c>
      <c r="C33" s="35">
        <f>0.38*C14*C18</f>
        <v>4.6668002376532274E-6</v>
      </c>
      <c r="D33" s="25"/>
      <c r="E33" s="35"/>
      <c r="F33" s="25"/>
      <c r="G33" s="25"/>
      <c r="H33" s="25"/>
      <c r="I33" s="25"/>
      <c r="J33" s="25" t="s">
        <v>21</v>
      </c>
      <c r="K33" s="25" t="s">
        <v>262</v>
      </c>
    </row>
    <row r="34" spans="1:11" x14ac:dyDescent="0.3">
      <c r="B34" s="25" t="s">
        <v>265</v>
      </c>
      <c r="C34" s="35">
        <f>-C24*C18/C10</f>
        <v>-1.0055266539415984E-4</v>
      </c>
      <c r="D34" s="25"/>
      <c r="E34" s="35"/>
      <c r="F34" s="25"/>
      <c r="G34" s="25"/>
      <c r="H34" s="25"/>
      <c r="I34" s="25"/>
      <c r="J34" s="25" t="s">
        <v>227</v>
      </c>
      <c r="K34" s="25" t="s">
        <v>228</v>
      </c>
    </row>
    <row r="35" spans="1:11" x14ac:dyDescent="0.3">
      <c r="B35" s="25" t="s">
        <v>266</v>
      </c>
      <c r="C35" s="35">
        <f>-C17*C18*C5/1000</f>
        <v>-4.9350649350647327E-2</v>
      </c>
      <c r="D35" s="25"/>
      <c r="E35" s="35"/>
      <c r="F35" s="25"/>
      <c r="G35" s="25"/>
      <c r="H35" s="25"/>
      <c r="I35" s="25"/>
      <c r="J35" s="25" t="s">
        <v>227</v>
      </c>
      <c r="K35" s="25" t="s">
        <v>228</v>
      </c>
    </row>
    <row r="38" spans="1:11" x14ac:dyDescent="0.3">
      <c r="A38" s="13" t="s">
        <v>267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  <hyperlink ref="K9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2020-10-01T16:20:56Z</dcterms:modified>
</cp:coreProperties>
</file>