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Number of coffee plants per hectare\"/>
    </mc:Choice>
  </mc:AlternateContent>
  <xr:revisionPtr revIDLastSave="0" documentId="13_ncr:1_{78E79F91-5A53-4ADD-8EE9-7F897A5E9068}" xr6:coauthVersionLast="45" xr6:coauthVersionMax="45" xr10:uidLastSave="{00000000-0000-0000-0000-000000000000}"/>
  <bookViews>
    <workbookView xWindow="1536" yWindow="1536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3" i="6"/>
  <c r="F3" i="4" s="1"/>
  <c r="C32" i="6"/>
  <c r="C29" i="6"/>
  <c r="C2" i="2" s="1"/>
  <c r="C28" i="6"/>
  <c r="C27" i="6"/>
  <c r="C26" i="6"/>
  <c r="C25" i="6"/>
  <c r="C30" i="6" s="1"/>
  <c r="G2" i="3" s="1"/>
  <c r="C24" i="6"/>
  <c r="C34" i="6" s="1"/>
  <c r="G3" i="3" s="1"/>
  <c r="C23" i="6"/>
  <c r="C21" i="6"/>
  <c r="C20" i="6"/>
  <c r="F2" i="4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<sst xmlns="http://schemas.openxmlformats.org/spreadsheetml/2006/main" count="329" uniqueCount="267">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</sst>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-4.9350649350649249E-2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1.0399999999999978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2.9422988710693398E-6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-6.811632171862705E-5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-3.3158843793853166E-6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4.6668002376534078E-6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2080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15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v>7</v>
      </c>
      <c r="D9" s="8" t="s">
        <v>230</v>
      </c>
      <c r="E9" s="31"/>
      <c r="F9" s="36"/>
      <c r="G9" s="36"/>
      <c r="H9" s="36"/>
      <c r="I9" s="36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6">
        <v>10410</v>
      </c>
      <c r="D10" s="8" t="s">
        <v>232</v>
      </c>
      <c r="E10" s="30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239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240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241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4">
        <v>1.47114943553467E-4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2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5"/>
      <c r="B22" s="9" t="s">
        <v>250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251</v>
      </c>
      <c r="B23" s="10" t="s">
        <v>252</v>
      </c>
      <c r="C23" s="17">
        <f>C5*C6*C3*(C7+C19)/1000</f>
        <v>7069.3022400000009</v>
      </c>
      <c r="D23" s="11" t="s">
        <v>232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253</v>
      </c>
      <c r="C24" s="10">
        <f>C9*C8*C6*C5*C3/1000000</f>
        <v>4819.9787999999999</v>
      </c>
      <c r="D24" s="10" t="s">
        <v>232</v>
      </c>
      <c r="E24" s="33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-2.9422988710693398E-6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-4.9124213027930602E-6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-4.9124213027930602E-6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257</v>
      </c>
      <c r="C28" s="20">
        <f>C22*C14*C18</f>
        <v>-4.9124213027930619E-6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5" t="s">
        <v>259</v>
      </c>
      <c r="C29" s="23">
        <f>C23*C18</f>
        <v>1.0399999999999978</v>
      </c>
      <c r="D29" s="25" t="s">
        <v>232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254</v>
      </c>
      <c r="C30" s="24">
        <f>C25</f>
        <v>-2.9422988710693398E-6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255</v>
      </c>
    </row>
    <row r="31" spans="1:11" x14ac:dyDescent="0.3">
      <c r="A31" s="49"/>
      <c r="B31" s="25" t="s">
        <v>260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261</v>
      </c>
    </row>
    <row r="32" spans="1:11" x14ac:dyDescent="0.3">
      <c r="A32" s="49"/>
      <c r="B32" s="25" t="s">
        <v>262</v>
      </c>
      <c r="C32" s="25">
        <f>-0.27*C14*C18</f>
        <v>-3.3158843793853166E-6</v>
      </c>
      <c r="D32" s="25"/>
      <c r="E32" s="35"/>
      <c r="F32" s="25"/>
      <c r="G32" s="25"/>
      <c r="H32" s="25"/>
      <c r="I32" s="25"/>
      <c r="J32" s="25" t="s">
        <v>21</v>
      </c>
      <c r="K32" s="25" t="s">
        <v>261</v>
      </c>
    </row>
    <row r="33" spans="1:11" x14ac:dyDescent="0.3">
      <c r="B33" s="25" t="s">
        <v>263</v>
      </c>
      <c r="C33" s="35">
        <f>0.38*C14*C18</f>
        <v>4.6668002376534078E-6</v>
      </c>
      <c r="D33" s="25"/>
      <c r="E33" s="35"/>
      <c r="F33" s="25"/>
      <c r="G33" s="25"/>
      <c r="H33" s="25"/>
      <c r="I33" s="25"/>
      <c r="J33" s="25" t="s">
        <v>21</v>
      </c>
      <c r="K33" s="25" t="s">
        <v>261</v>
      </c>
    </row>
    <row r="34" spans="1:11" x14ac:dyDescent="0.3">
      <c r="B34" s="25" t="s">
        <v>264</v>
      </c>
      <c r="C34" s="35">
        <f>-C24*C18/C10</f>
        <v>-6.811632171862705E-5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265</v>
      </c>
      <c r="C35" s="35">
        <f>-C17*C18*C5/1000</f>
        <v>-4.9350649350649249E-2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2020-10-05T09:02:00Z</dcterms:modified>
</cp:coreProperties>
</file>