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9AA4BF04-EA74-4A6F-934A-206A02323A0F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19" i="9" s="1"/>
  <c r="F33" i="9" l="1"/>
  <c r="B2" i="10" l="1"/>
  <c r="C15" i="9"/>
  <c r="C14" i="9"/>
  <c r="C16" i="9" s="1"/>
  <c r="C2" i="9" l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<sst xmlns="http://schemas.openxmlformats.org/spreadsheetml/2006/main" count="261" uniqueCount="228">
  <si>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</si>
  <si>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</si>
  <si>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</si>
  <si>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</si>
  <si>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</si>
  <si>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</si>
  <si>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</si>
  <si>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</si>
  <si>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</si>
  <si>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</si>
  <si>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</si>
  <si>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</si>
  <si>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</si>
  <si>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</si>
  <si>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</si>
  <si>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</si>
  <si>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</si>
  <si>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</si>
  <si>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</si>
  <si>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</si>
  <si>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</si>
  <si>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</si>
  <si>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</si>
  <si>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</si>
  <si>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</si>
  <si>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</si>
  <si>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</si>
  <si>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</si>
  <si>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</si>
  <si>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</si>
  <si>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</si>
  <si>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</si>
  <si>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</si>
  <si>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</si>
  <si>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</si>
  <si>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</si>
  <si>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</si>
  <si>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</si>
  <si>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</si>
  <si>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</si>
  <si>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</si>
  <si>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</si>
  <si>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</si>
  <si>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</si>
  <si>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</si>
  <si>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</si>
  <si>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</si>
  <si>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</si>
  <si>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</si>
  <si>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</si>
  <si>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</si>
  <si>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</si>
  <si>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</si>
  <si>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</si>
  <si>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</si>
  <si>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</si>
  <si>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</si>
  <si>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</si>
  <si>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</si>
  <si>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</si>
  <si>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</si>
  <si>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</si>
  <si>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</si>
  <si>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</si>
  <si>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</si>
  <si>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</si>
  <si>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</si>
  <si>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</si>
  <si>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</si>
  <si>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</si>
  <si>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</si>
  <si>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</si>
  <si>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</si>
  <si>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</si>
  <si>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</si>
  <si>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</si>
  <si>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</si>
  <si>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</si>
  <si>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</si>
  <si>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</si>
  <si>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</si>
  <si>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</si>
  <si>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</si>
  <si>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</si>
  <si>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</si>
  <si>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</si>
  <si>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</si>
  <si>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</si>
  <si>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</si>
  <si>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</si>
  <si>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</si>
  <si>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</si>
  <si>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</si>
  <si>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</si>
  <si>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</si>
  <si>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</si>
  <si>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</si>
  <si>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</si>
  <si>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</si>
  <si>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</si>
  <si>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</si>
  <si>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</si>
  <si>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</si>
  <si>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</si>
  <si>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</si>
  <si>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</si>
  <si>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</si>
  <si>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</si>
  <si>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</si>
  <si>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</si>
  <si>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</si>
  <si>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</si>
  <si>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</si>
  <si>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</si>
  <si>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</si>
  <si>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</si>
  <si>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</si>
  <si>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</si>
  <si>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</si>
  <si>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</si>
  <si>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</si>
  <si>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</si>
  <si>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</si>
  <si>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</si>
  <si>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</si>
  <si>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</si>
  <si>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</si>
  <si>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</si>
  <si>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</si>
  <si>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</si>
  <si>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</si>
  <si>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</si>
  <si>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</si>
  <si>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</si>
  <si>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</si>
  <si>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</si>
  <si>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</si>
  <si>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</si>
  <si>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</si>
  <si>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</si>
  <si>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</si>
  <si>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</si>
  <si>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</si>
  <si>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</si>
  <si>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</si>
  <si>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</si>
  <si>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</si>
  <si>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</si>
  <si>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</si>
  <si>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</si>
  <si>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</si>
  <si>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</si>
  <si>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</si>
  <si>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</si>
  <si>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</si>
  <si>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</si>
  <si>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</si>
  <si>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</si>
  <si>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</si>
  <si>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</si>
  <si>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</si>
  <si>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</si>
  <si>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</si>
  <si>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</si>
  <si>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</si>
  <si>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</si>
  <si>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</si>
  <si>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</si>
  <si>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</si>
  <si>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</si>
  <si>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</si>
  <si>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</si>
  <si>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</si>
  <si>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</si>
  <si>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</si>
  <si>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</si>
  <si>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</si>
  <si>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</si>
  <si>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</si>
  <si>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</si>
  <si>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</si>
  <si>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</si>
  <si>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</si>
  <si>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</si>
  <si>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</si>
  <si>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</si>
  <si>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</si>
  <si>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</si>
  <si>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</si>
  <si>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Agreggated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</si>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</sst>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219</v>
      </c>
      <c r="E1" s="3" t="s">
        <v>220</v>
      </c>
      <c r="F1" s="3" t="s">
        <v>221</v>
      </c>
      <c r="G1" s="3" t="s">
        <v>222</v>
      </c>
    </row>
    <row r="2" spans="1:7" x14ac:dyDescent="0.3">
      <c r="A2" s="3">
        <v>1</v>
      </c>
      <c r="B2" t="s">
        <v>68</v>
      </c>
      <c r="C2" s="1">
        <f>main!C18</f>
        <v>1.075</v>
      </c>
      <c r="D2" s="1" t="s">
        <v>188</v>
      </c>
    </row>
    <row r="3" spans="1:7" x14ac:dyDescent="0.3">
      <c r="A3" s="3"/>
      <c r="B3"/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J2" sqref="J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9" width="11.109375" style="1" bestFit="1" customWidth="1"/>
    <col min="10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219</v>
      </c>
      <c r="J1" s="3" t="s">
        <v>220</v>
      </c>
      <c r="K1" s="3" t="s">
        <v>221</v>
      </c>
      <c r="L1" s="3" t="s">
        <v>222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-2.0000000000000002E-5</v>
      </c>
      <c r="H2" s="1" t="s">
        <v>188</v>
      </c>
      <c r="I2" s="1" t="s">
        <v>226</v>
      </c>
    </row>
    <row r="3" spans="1:12" x14ac:dyDescent="0.3">
      <c r="A3" s="3"/>
      <c r="B3" s="5"/>
      <c r="C3" s="6"/>
      <c r="D3" s="5"/>
      <c r="E3" s="6"/>
      <c r="F3" s="5"/>
      <c r="G3" s="5"/>
    </row>
    <row r="4" spans="1:12" x14ac:dyDescent="0.3">
      <c r="A4" s="3"/>
      <c r="B4" s="2"/>
      <c r="D4" s="2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H2" sqref="H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7" width="9.109375" style="1"/>
    <col min="8" max="8" width="11.109375" style="1" bestFit="1" customWidth="1"/>
    <col min="9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189</v>
      </c>
      <c r="H1" s="3" t="s">
        <v>219</v>
      </c>
      <c r="I1" s="3" t="s">
        <v>220</v>
      </c>
      <c r="J1" s="3" t="s">
        <v>221</v>
      </c>
      <c r="K1" s="3" t="s">
        <v>222</v>
      </c>
    </row>
    <row r="2" spans="1:11" x14ac:dyDescent="0.3">
      <c r="A2" s="3">
        <v>1</v>
      </c>
      <c r="B2" s="7" t="s">
        <v>10</v>
      </c>
      <c r="C2" s="5"/>
      <c r="D2" s="6"/>
      <c r="E2" s="5"/>
      <c r="F2" s="2"/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216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D13" sqref="D13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customWidth="1"/>
    <col min="4" max="4" width="12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190</v>
      </c>
      <c r="E1" s="14" t="s">
        <v>175</v>
      </c>
      <c r="F1" s="14" t="s">
        <v>176</v>
      </c>
      <c r="G1" s="14" t="s">
        <v>177</v>
      </c>
    </row>
    <row r="2" spans="1:7" x14ac:dyDescent="0.3">
      <c r="A2" s="36" t="s">
        <v>172</v>
      </c>
      <c r="B2" s="17" t="s">
        <v>191</v>
      </c>
      <c r="C2" s="24">
        <f>C3*C4</f>
        <v>161250</v>
      </c>
      <c r="D2" s="24"/>
      <c r="E2" s="24" t="s">
        <v>192</v>
      </c>
      <c r="F2" s="18"/>
      <c r="G2" s="18" t="s">
        <v>205</v>
      </c>
    </row>
    <row r="3" spans="1:7" x14ac:dyDescent="0.3">
      <c r="A3" s="37"/>
      <c r="B3" s="17" t="s">
        <v>193</v>
      </c>
      <c r="C3" s="24">
        <v>1500</v>
      </c>
      <c r="D3" s="24"/>
      <c r="E3" s="24" t="s">
        <v>194</v>
      </c>
      <c r="F3" s="18"/>
      <c r="G3" s="18"/>
    </row>
    <row r="4" spans="1:7" x14ac:dyDescent="0.3">
      <c r="A4" s="37"/>
      <c r="B4" s="17" t="s">
        <v>195</v>
      </c>
      <c r="C4" s="24">
        <v>107.5</v>
      </c>
      <c r="D4" s="24" t="s">
        <v>223</v>
      </c>
      <c r="E4" s="24" t="s">
        <v>196</v>
      </c>
      <c r="F4" s="18"/>
      <c r="G4" s="18"/>
    </row>
    <row r="5" spans="1:7" x14ac:dyDescent="0.3">
      <c r="A5" s="37"/>
      <c r="B5" s="17" t="s">
        <v>197</v>
      </c>
      <c r="C5" s="24">
        <v>1</v>
      </c>
      <c r="D5" s="24" t="s">
        <v>224</v>
      </c>
      <c r="E5" s="24"/>
      <c r="F5" s="18"/>
      <c r="G5" s="18"/>
    </row>
    <row r="6" spans="1:7" x14ac:dyDescent="0.3">
      <c r="A6" s="37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3">
      <c r="A7" s="37"/>
      <c r="B7" s="17" t="s">
        <v>182</v>
      </c>
      <c r="C7" s="24">
        <v>800000</v>
      </c>
      <c r="D7" s="24"/>
      <c r="E7" s="24"/>
      <c r="F7" s="18"/>
      <c r="G7" s="18"/>
    </row>
    <row r="8" spans="1:7" x14ac:dyDescent="0.3">
      <c r="A8" s="37"/>
      <c r="B8" s="17" t="s">
        <v>211</v>
      </c>
      <c r="C8" s="24">
        <v>500</v>
      </c>
      <c r="D8" s="24"/>
      <c r="E8" s="24"/>
      <c r="F8" s="18"/>
      <c r="G8" s="18" t="s">
        <v>201</v>
      </c>
    </row>
    <row r="9" spans="1:7" x14ac:dyDescent="0.3">
      <c r="A9" s="37"/>
      <c r="B9" s="17" t="s">
        <v>217</v>
      </c>
      <c r="C9" s="24">
        <v>1</v>
      </c>
      <c r="D9" s="24"/>
      <c r="E9" s="24" t="s">
        <v>218</v>
      </c>
      <c r="F9" s="18"/>
      <c r="G9" s="18"/>
    </row>
    <row r="10" spans="1:7" x14ac:dyDescent="0.3">
      <c r="A10" s="29" t="s">
        <v>215</v>
      </c>
      <c r="B10" s="30" t="s">
        <v>211</v>
      </c>
      <c r="C10" s="31">
        <v>1</v>
      </c>
      <c r="D10" s="31"/>
      <c r="E10" s="31"/>
      <c r="F10" s="32"/>
      <c r="G10" s="32"/>
    </row>
    <row r="11" spans="1:7" x14ac:dyDescent="0.3">
      <c r="A11" s="38" t="s">
        <v>178</v>
      </c>
      <c r="B11" s="16" t="s">
        <v>198</v>
      </c>
      <c r="C11" s="33">
        <f>C10/C8</f>
        <v>2E-3</v>
      </c>
      <c r="D11" s="25"/>
      <c r="E11" s="25"/>
      <c r="F11" s="21"/>
      <c r="G11" s="21"/>
    </row>
    <row r="12" spans="1:7" x14ac:dyDescent="0.3">
      <c r="A12" s="38"/>
      <c r="B12" s="16" t="s">
        <v>212</v>
      </c>
      <c r="C12" s="25">
        <v>1</v>
      </c>
      <c r="D12" s="25" t="s">
        <v>225</v>
      </c>
      <c r="E12" s="25" t="s">
        <v>199</v>
      </c>
      <c r="F12" s="21"/>
      <c r="G12" s="21" t="s">
        <v>213</v>
      </c>
    </row>
    <row r="13" spans="1:7" x14ac:dyDescent="0.3">
      <c r="A13" s="38"/>
      <c r="B13" s="16" t="s">
        <v>204</v>
      </c>
      <c r="C13" s="33">
        <v>0.01</v>
      </c>
      <c r="D13" s="25" t="s">
        <v>227</v>
      </c>
      <c r="E13" s="25"/>
      <c r="F13" s="21"/>
      <c r="G13" s="21" t="s">
        <v>214</v>
      </c>
    </row>
    <row r="14" spans="1:7" x14ac:dyDescent="0.3">
      <c r="A14" s="39" t="s">
        <v>179</v>
      </c>
      <c r="B14" s="22" t="s">
        <v>200</v>
      </c>
      <c r="C14" s="27">
        <f>C12*C10</f>
        <v>1</v>
      </c>
      <c r="D14" s="27"/>
      <c r="E14" s="27" t="s">
        <v>199</v>
      </c>
      <c r="F14" s="23"/>
      <c r="G14" s="23"/>
    </row>
    <row r="15" spans="1:7" x14ac:dyDescent="0.3">
      <c r="A15" s="39"/>
      <c r="B15" s="22" t="s">
        <v>198</v>
      </c>
      <c r="C15" s="27">
        <f>C9/C10</f>
        <v>1</v>
      </c>
      <c r="D15" s="27"/>
      <c r="E15" s="27"/>
      <c r="F15" s="23"/>
      <c r="G15" s="23"/>
    </row>
    <row r="16" spans="1:7" x14ac:dyDescent="0.3">
      <c r="A16" s="39"/>
      <c r="B16" s="22" t="s">
        <v>202</v>
      </c>
      <c r="C16" s="27">
        <f>C2*(C14*10^4/C3)^C5/10^6</f>
        <v>1.075</v>
      </c>
      <c r="D16" s="27"/>
      <c r="E16" s="27" t="s">
        <v>185</v>
      </c>
      <c r="F16" s="23"/>
      <c r="G16" s="23"/>
    </row>
    <row r="17" spans="1:7" x14ac:dyDescent="0.3">
      <c r="A17" s="39"/>
      <c r="B17" s="22" t="s">
        <v>203</v>
      </c>
      <c r="C17" s="27">
        <f>C16*10^2/C14</f>
        <v>107.5</v>
      </c>
      <c r="D17" s="27"/>
      <c r="E17" s="27" t="s">
        <v>196</v>
      </c>
      <c r="F17" s="23"/>
      <c r="G17" s="23"/>
    </row>
    <row r="18" spans="1:7" x14ac:dyDescent="0.3">
      <c r="A18" s="35" t="s">
        <v>180</v>
      </c>
      <c r="B18" s="19" t="s">
        <v>68</v>
      </c>
      <c r="C18" s="26">
        <f>C16</f>
        <v>1.075</v>
      </c>
      <c r="D18" s="26"/>
      <c r="E18" s="26" t="s">
        <v>185</v>
      </c>
      <c r="F18" s="20" t="s">
        <v>184</v>
      </c>
      <c r="G18" s="20"/>
    </row>
    <row r="19" spans="1:7" x14ac:dyDescent="0.3">
      <c r="A19" s="35"/>
      <c r="B19" s="19" t="s">
        <v>181</v>
      </c>
      <c r="C19" s="40">
        <f>C13*C11</f>
        <v>2.0000000000000002E-5</v>
      </c>
      <c r="D19" s="26"/>
      <c r="E19" s="26"/>
      <c r="F19" s="20" t="s">
        <v>186</v>
      </c>
      <c r="G19" s="20"/>
    </row>
    <row r="24" spans="1:7" x14ac:dyDescent="0.3">
      <c r="A24" s="11" t="s">
        <v>210</v>
      </c>
    </row>
    <row r="25" spans="1:7" x14ac:dyDescent="0.3">
      <c r="A25" s="11" t="s">
        <v>206</v>
      </c>
    </row>
    <row r="27" spans="1:7" x14ac:dyDescent="0.3">
      <c r="A27" s="11" t="s">
        <v>207</v>
      </c>
    </row>
    <row r="28" spans="1:7" x14ac:dyDescent="0.3">
      <c r="A28" s="11" t="s">
        <v>208</v>
      </c>
    </row>
    <row r="29" spans="1:7" x14ac:dyDescent="0.3">
      <c r="A29" s="28" t="s">
        <v>209</v>
      </c>
    </row>
    <row r="33" spans="6:6" x14ac:dyDescent="0.3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2020-07-28T16:12:47Z</dcterms:modified>
</cp:coreProperties>
</file>