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274D5743-25DC-4911-9F77-819189BB6E25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G4" i="4" s="1"/>
  <c r="C21" i="10"/>
  <c r="C27" i="10" s="1"/>
  <c r="C20" i="10"/>
  <c r="C26" i="10" s="1"/>
  <c r="G5" i="4" l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<sst xmlns="http://schemas.openxmlformats.org/spreadsheetml/2006/main" count="393" uniqueCount="271">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</sst>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E17" sqref="E17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270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2</v>
      </c>
      <c r="B3" s="5" t="s">
        <v>13</v>
      </c>
      <c r="C3" s="2" t="s">
        <v>210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205</v>
      </c>
    </row>
    <row r="4" spans="1:8" x14ac:dyDescent="0.3">
      <c r="A4" s="30">
        <v>3</v>
      </c>
      <c r="B4" s="5" t="s">
        <v>13</v>
      </c>
      <c r="C4" s="2" t="s">
        <v>212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205</v>
      </c>
    </row>
    <row r="5" spans="1:8" x14ac:dyDescent="0.3">
      <c r="A5" s="30">
        <v>4</v>
      </c>
      <c r="B5" s="5" t="s">
        <v>13</v>
      </c>
      <c r="C5" s="2" t="s">
        <v>211</v>
      </c>
      <c r="D5" s="5" t="s">
        <v>14</v>
      </c>
      <c r="E5" s="6" t="s">
        <v>92</v>
      </c>
      <c r="F5" s="5" t="s">
        <v>7</v>
      </c>
      <c r="G5" s="2">
        <f>G4</f>
        <v>0</v>
      </c>
      <c r="H5" s="2" t="s">
        <v>205</v>
      </c>
    </row>
    <row r="6" spans="1:8" x14ac:dyDescent="0.3">
      <c r="A6" s="30">
        <v>5</v>
      </c>
      <c r="B6" s="5" t="s">
        <v>13</v>
      </c>
      <c r="C6" s="2" t="s">
        <v>213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205</v>
      </c>
    </row>
    <row r="7" spans="1:8" x14ac:dyDescent="0.3">
      <c r="A7" s="30">
        <v>6</v>
      </c>
      <c r="B7" s="5" t="s">
        <v>13</v>
      </c>
      <c r="C7" s="2" t="s">
        <v>215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205</v>
      </c>
    </row>
    <row r="8" spans="1:8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3">
      <c r="A11" s="30">
        <v>10</v>
      </c>
      <c r="B11" s="5" t="s">
        <v>13</v>
      </c>
      <c r="C11" s="2" t="s">
        <v>214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205</v>
      </c>
    </row>
    <row r="12" spans="1:8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-0.44520605187319889</v>
      </c>
      <c r="H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270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8" width="14.5546875" style="1" customWidth="1"/>
    <col min="9" max="9" width="15.33203125" style="1" bestFit="1" customWidth="1"/>
    <col min="10" max="10" width="186.44140625" style="1" bestFit="1" customWidth="1"/>
    <col min="11" max="11" width="20.5546875" style="1" customWidth="1"/>
    <col min="12" max="16384" width="9.109375" style="1"/>
  </cols>
  <sheetData>
    <row r="1" spans="1:11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220</v>
      </c>
      <c r="F1" s="10" t="s">
        <v>263</v>
      </c>
      <c r="G1" s="10" t="s">
        <v>264</v>
      </c>
      <c r="H1" s="10" t="s">
        <v>265</v>
      </c>
      <c r="I1" s="10" t="s">
        <v>178</v>
      </c>
      <c r="J1" s="10" t="s">
        <v>176</v>
      </c>
    </row>
    <row r="2" spans="1:11" x14ac:dyDescent="0.3">
      <c r="A2" s="46" t="s">
        <v>181</v>
      </c>
      <c r="B2" s="13" t="s">
        <v>186</v>
      </c>
      <c r="C2" s="21">
        <v>0.5</v>
      </c>
      <c r="D2" s="12"/>
      <c r="E2" s="12"/>
      <c r="F2" s="12"/>
      <c r="G2" s="12"/>
      <c r="H2" s="12"/>
      <c r="I2" s="12"/>
      <c r="J2" s="11" t="s">
        <v>191</v>
      </c>
    </row>
    <row r="3" spans="1:11" x14ac:dyDescent="0.3">
      <c r="A3" s="46"/>
      <c r="B3" s="13" t="s">
        <v>247</v>
      </c>
      <c r="C3" s="43">
        <v>0.25</v>
      </c>
      <c r="D3" s="12"/>
      <c r="E3" s="11"/>
      <c r="F3" s="11"/>
      <c r="G3" s="11"/>
      <c r="H3" s="11"/>
      <c r="I3" s="12"/>
      <c r="J3" s="11" t="s">
        <v>191</v>
      </c>
    </row>
    <row r="4" spans="1:11" x14ac:dyDescent="0.3">
      <c r="A4" s="46"/>
      <c r="B4" s="11" t="s">
        <v>183</v>
      </c>
      <c r="C4" s="21">
        <v>0.26500000000000001</v>
      </c>
      <c r="D4" s="11" t="s">
        <v>248</v>
      </c>
      <c r="E4" s="11"/>
      <c r="F4" s="11"/>
      <c r="G4" s="11"/>
      <c r="H4" s="11"/>
      <c r="I4" s="12"/>
      <c r="J4" s="11" t="s">
        <v>179</v>
      </c>
    </row>
    <row r="5" spans="1:11" x14ac:dyDescent="0.3">
      <c r="A5" s="46"/>
      <c r="B5" s="11" t="s">
        <v>216</v>
      </c>
      <c r="C5" s="21">
        <v>88278</v>
      </c>
      <c r="D5" s="11" t="s">
        <v>219</v>
      </c>
      <c r="E5" s="11"/>
      <c r="F5" s="11"/>
      <c r="G5" s="11"/>
      <c r="H5" s="11"/>
      <c r="I5" s="12"/>
      <c r="J5" s="11" t="s">
        <v>218</v>
      </c>
    </row>
    <row r="6" spans="1:11" x14ac:dyDescent="0.3">
      <c r="A6" s="46"/>
      <c r="B6" s="11" t="s">
        <v>217</v>
      </c>
      <c r="C6" s="43">
        <v>2000</v>
      </c>
      <c r="D6" s="12"/>
      <c r="E6" s="44" t="s">
        <v>205</v>
      </c>
      <c r="F6" s="44">
        <v>1800</v>
      </c>
      <c r="G6" s="44">
        <v>2200</v>
      </c>
      <c r="H6" s="44">
        <v>100</v>
      </c>
      <c r="I6" s="12"/>
      <c r="J6" s="12"/>
    </row>
    <row r="7" spans="1:11" x14ac:dyDescent="0.3">
      <c r="A7" s="46"/>
      <c r="B7" s="11" t="s">
        <v>188</v>
      </c>
      <c r="C7" s="21">
        <v>0.14000000000000001</v>
      </c>
      <c r="D7" s="11" t="s">
        <v>187</v>
      </c>
      <c r="E7" s="11"/>
      <c r="F7" s="11"/>
      <c r="G7" s="11"/>
      <c r="H7" s="11"/>
      <c r="I7" s="12"/>
      <c r="J7" s="26" t="s">
        <v>192</v>
      </c>
      <c r="K7" s="25"/>
    </row>
    <row r="8" spans="1:11" x14ac:dyDescent="0.3">
      <c r="A8" s="46"/>
      <c r="B8" s="11" t="s">
        <v>241</v>
      </c>
      <c r="C8" s="21">
        <v>15</v>
      </c>
      <c r="D8" s="11" t="s">
        <v>244</v>
      </c>
      <c r="E8" s="11" t="s">
        <v>205</v>
      </c>
      <c r="F8" s="11">
        <v>15</v>
      </c>
      <c r="G8" s="11">
        <v>20</v>
      </c>
      <c r="H8" s="11">
        <v>1</v>
      </c>
      <c r="I8" s="12"/>
      <c r="J8" s="26" t="s">
        <v>246</v>
      </c>
      <c r="K8" s="25"/>
    </row>
    <row r="9" spans="1:11" x14ac:dyDescent="0.3">
      <c r="A9" s="46"/>
      <c r="B9" s="11" t="s">
        <v>240</v>
      </c>
      <c r="C9" s="21">
        <v>7</v>
      </c>
      <c r="D9" s="11" t="s">
        <v>245</v>
      </c>
      <c r="E9" s="11"/>
      <c r="F9" s="11"/>
      <c r="G9" s="11"/>
      <c r="H9" s="11"/>
      <c r="I9" s="12"/>
      <c r="J9" s="26" t="s">
        <v>246</v>
      </c>
      <c r="K9" s="25"/>
    </row>
    <row r="10" spans="1:11" x14ac:dyDescent="0.3">
      <c r="A10" s="46"/>
      <c r="B10" s="11" t="s">
        <v>243</v>
      </c>
      <c r="C10" s="21">
        <v>10410</v>
      </c>
      <c r="D10" s="11" t="s">
        <v>190</v>
      </c>
      <c r="E10" s="12"/>
      <c r="F10" s="12"/>
      <c r="G10" s="12"/>
      <c r="H10" s="12"/>
      <c r="I10" s="11" t="s">
        <v>203</v>
      </c>
      <c r="J10" s="11"/>
    </row>
    <row r="11" spans="1:11" x14ac:dyDescent="0.3">
      <c r="A11" s="46"/>
      <c r="B11" s="11" t="s">
        <v>193</v>
      </c>
      <c r="C11" s="21">
        <v>1.4</v>
      </c>
      <c r="D11" s="11"/>
      <c r="E11" s="11"/>
      <c r="F11" s="11" t="s">
        <v>266</v>
      </c>
      <c r="G11" s="11"/>
      <c r="H11" s="11"/>
      <c r="I11" s="12"/>
      <c r="J11" s="12"/>
    </row>
    <row r="12" spans="1:11" x14ac:dyDescent="0.3">
      <c r="A12" s="46"/>
      <c r="B12" s="11" t="s">
        <v>194</v>
      </c>
      <c r="C12" s="21">
        <v>1.4</v>
      </c>
      <c r="D12" s="11"/>
      <c r="E12" s="11"/>
      <c r="F12" s="11" t="s">
        <v>266</v>
      </c>
      <c r="G12" s="11"/>
      <c r="H12" s="11"/>
      <c r="I12" s="12"/>
      <c r="J12" s="12"/>
    </row>
    <row r="13" spans="1:11" x14ac:dyDescent="0.3">
      <c r="A13" s="46"/>
      <c r="B13" s="13" t="s">
        <v>182</v>
      </c>
      <c r="C13" s="22">
        <v>800000</v>
      </c>
      <c r="D13" s="13"/>
      <c r="E13" s="13"/>
      <c r="F13" s="13"/>
      <c r="G13" s="13"/>
      <c r="H13" s="13"/>
      <c r="I13" s="13"/>
      <c r="J13" s="13" t="s">
        <v>180</v>
      </c>
    </row>
    <row r="14" spans="1:11" x14ac:dyDescent="0.3">
      <c r="A14" s="46"/>
      <c r="B14" s="13" t="s">
        <v>200</v>
      </c>
      <c r="C14" s="22">
        <v>8.3479305095333606E-2</v>
      </c>
      <c r="D14" s="13"/>
      <c r="E14" s="13"/>
      <c r="F14" s="13"/>
      <c r="G14" s="13"/>
      <c r="H14" s="13"/>
      <c r="I14" s="13"/>
      <c r="J14" s="13"/>
    </row>
    <row r="15" spans="1:11" x14ac:dyDescent="0.3">
      <c r="A15" s="38"/>
      <c r="B15" s="13" t="s">
        <v>250</v>
      </c>
      <c r="C15" s="22">
        <v>-0.08</v>
      </c>
      <c r="D15" s="13"/>
      <c r="E15" s="13"/>
      <c r="F15" s="13" t="s">
        <v>267</v>
      </c>
      <c r="G15" s="13"/>
      <c r="H15" s="13"/>
      <c r="I15" s="13"/>
      <c r="J15" s="13" t="s">
        <v>191</v>
      </c>
    </row>
    <row r="16" spans="1:11" x14ac:dyDescent="0.3">
      <c r="A16" s="38"/>
      <c r="B16" s="13" t="s">
        <v>251</v>
      </c>
      <c r="C16" s="22">
        <v>-0.02</v>
      </c>
      <c r="D16" s="13"/>
      <c r="E16" s="13"/>
      <c r="F16" s="13"/>
      <c r="G16" s="13"/>
      <c r="H16" s="13"/>
      <c r="I16" s="13"/>
      <c r="J16" s="13"/>
    </row>
    <row r="17" spans="1:10" x14ac:dyDescent="0.3">
      <c r="A17" s="40"/>
      <c r="B17" s="13" t="s">
        <v>254</v>
      </c>
      <c r="C17" s="22">
        <v>3.8</v>
      </c>
      <c r="D17" s="13"/>
      <c r="E17" s="13"/>
      <c r="F17" s="13"/>
      <c r="G17" s="13"/>
      <c r="H17" s="13"/>
      <c r="I17" s="13"/>
      <c r="J17" s="13" t="s">
        <v>256</v>
      </c>
    </row>
    <row r="18" spans="1:10" x14ac:dyDescent="0.3">
      <c r="A18" s="45" t="s">
        <v>184</v>
      </c>
      <c r="B18" s="14" t="s">
        <v>172</v>
      </c>
      <c r="C18" s="20">
        <v>1</v>
      </c>
      <c r="D18" s="14"/>
      <c r="E18" s="14"/>
      <c r="F18" s="14"/>
      <c r="G18" s="14"/>
      <c r="H18" s="14"/>
      <c r="I18" s="14"/>
      <c r="J18" s="14"/>
    </row>
    <row r="19" spans="1:10" x14ac:dyDescent="0.3">
      <c r="A19" s="45"/>
      <c r="B19" s="14" t="s">
        <v>189</v>
      </c>
      <c r="C19" s="20">
        <v>1.4E-2</v>
      </c>
      <c r="D19" s="14"/>
      <c r="E19" s="14"/>
      <c r="F19" s="14" t="s">
        <v>268</v>
      </c>
      <c r="G19" s="14"/>
      <c r="H19" s="14"/>
      <c r="I19" s="14" t="s">
        <v>269</v>
      </c>
      <c r="J19" s="14" t="s">
        <v>192</v>
      </c>
    </row>
    <row r="20" spans="1:10" x14ac:dyDescent="0.3">
      <c r="A20" s="45"/>
      <c r="B20" s="14" t="s">
        <v>195</v>
      </c>
      <c r="C20" s="20">
        <f>1-C11</f>
        <v>-0.39999999999999991</v>
      </c>
      <c r="D20" s="14"/>
      <c r="E20" s="14"/>
      <c r="F20" s="14"/>
      <c r="G20" s="14"/>
      <c r="H20" s="14"/>
      <c r="I20" s="14" t="s">
        <v>199</v>
      </c>
      <c r="J20" s="14" t="s">
        <v>197</v>
      </c>
    </row>
    <row r="21" spans="1:10" x14ac:dyDescent="0.3">
      <c r="A21" s="45"/>
      <c r="B21" s="14" t="s">
        <v>196</v>
      </c>
      <c r="C21" s="20">
        <f>1-C12</f>
        <v>-0.39999999999999991</v>
      </c>
      <c r="D21" s="14"/>
      <c r="E21" s="14"/>
      <c r="F21" s="14"/>
      <c r="G21" s="14"/>
      <c r="H21" s="14"/>
      <c r="I21" s="14" t="s">
        <v>199</v>
      </c>
      <c r="J21" s="14" t="s">
        <v>197</v>
      </c>
    </row>
    <row r="22" spans="1:10" x14ac:dyDescent="0.3">
      <c r="A22" s="39"/>
      <c r="B22" s="14" t="s">
        <v>257</v>
      </c>
      <c r="C22" s="20">
        <v>-0.4</v>
      </c>
      <c r="D22" s="14"/>
      <c r="E22" s="14"/>
      <c r="F22" s="14"/>
      <c r="G22" s="14"/>
      <c r="H22" s="14"/>
      <c r="I22" s="14"/>
      <c r="J22" s="14"/>
    </row>
    <row r="23" spans="1:10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17"/>
      <c r="F23" s="17"/>
      <c r="G23" s="17"/>
      <c r="H23" s="17"/>
      <c r="I23" s="17"/>
      <c r="J23" s="17"/>
    </row>
    <row r="24" spans="1:10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/>
      <c r="G24" s="16"/>
      <c r="H24" s="16"/>
      <c r="I24" s="16" t="s">
        <v>203</v>
      </c>
      <c r="J24" s="17"/>
    </row>
    <row r="25" spans="1:10" x14ac:dyDescent="0.3">
      <c r="A25" s="47"/>
      <c r="B25" s="15" t="s">
        <v>252</v>
      </c>
      <c r="C25" s="23">
        <f>C16*C18</f>
        <v>-0.02</v>
      </c>
      <c r="D25" s="15"/>
      <c r="E25" s="15"/>
      <c r="F25" s="15"/>
      <c r="G25" s="15"/>
      <c r="H25" s="15"/>
      <c r="I25" s="15" t="s">
        <v>199</v>
      </c>
      <c r="J25" s="15" t="s">
        <v>223</v>
      </c>
    </row>
    <row r="26" spans="1:10" x14ac:dyDescent="0.3">
      <c r="A26" s="47"/>
      <c r="B26" s="15" t="s">
        <v>201</v>
      </c>
      <c r="C26" s="27">
        <f>C14*C20*C18</f>
        <v>-3.3391722038133433E-2</v>
      </c>
      <c r="D26" s="15"/>
      <c r="E26" s="15"/>
      <c r="F26" s="15"/>
      <c r="G26" s="15"/>
      <c r="H26" s="15"/>
      <c r="I26" s="15" t="s">
        <v>199</v>
      </c>
      <c r="J26" s="15"/>
    </row>
    <row r="27" spans="1:10" x14ac:dyDescent="0.3">
      <c r="A27" s="47"/>
      <c r="B27" s="15" t="s">
        <v>202</v>
      </c>
      <c r="C27" s="27">
        <f>C21*C14*C18</f>
        <v>-3.3391722038133433E-2</v>
      </c>
      <c r="D27" s="15"/>
      <c r="E27" s="15"/>
      <c r="F27" s="15"/>
      <c r="G27" s="15"/>
      <c r="H27" s="15"/>
      <c r="I27" s="15" t="s">
        <v>199</v>
      </c>
      <c r="J27" s="15"/>
    </row>
    <row r="28" spans="1:10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  <c r="H28" s="15"/>
      <c r="I28" s="15"/>
      <c r="J28" s="15"/>
    </row>
    <row r="29" spans="1:10" x14ac:dyDescent="0.3">
      <c r="A29" s="48" t="s">
        <v>224</v>
      </c>
      <c r="B29" s="31" t="s">
        <v>222</v>
      </c>
      <c r="C29" s="32">
        <f>C23*C18</f>
        <v>6797.4060000000009</v>
      </c>
      <c r="D29" s="31" t="s">
        <v>190</v>
      </c>
      <c r="E29" s="31"/>
      <c r="F29" s="31"/>
      <c r="G29" s="31"/>
      <c r="H29" s="31"/>
      <c r="I29" s="31" t="s">
        <v>198</v>
      </c>
      <c r="J29" s="31"/>
    </row>
    <row r="30" spans="1:10" x14ac:dyDescent="0.3">
      <c r="A30" s="48"/>
      <c r="B30" s="31" t="s">
        <v>252</v>
      </c>
      <c r="C30" s="33">
        <f>C25</f>
        <v>-0.02</v>
      </c>
      <c r="D30" s="31"/>
      <c r="E30" s="31"/>
      <c r="F30" s="31"/>
      <c r="G30" s="31"/>
      <c r="H30" s="31"/>
      <c r="I30" s="31" t="s">
        <v>199</v>
      </c>
      <c r="J30" s="31" t="s">
        <v>223</v>
      </c>
    </row>
    <row r="31" spans="1:10" x14ac:dyDescent="0.3">
      <c r="A31" s="48"/>
      <c r="B31" s="31" t="s">
        <v>225</v>
      </c>
      <c r="C31" s="35">
        <v>0</v>
      </c>
      <c r="D31" s="31"/>
      <c r="E31" s="31"/>
      <c r="F31" s="31"/>
      <c r="G31" s="31"/>
      <c r="H31" s="31"/>
      <c r="I31" s="31" t="s">
        <v>199</v>
      </c>
      <c r="J31" s="31" t="s">
        <v>227</v>
      </c>
    </row>
    <row r="32" spans="1:10" x14ac:dyDescent="0.3">
      <c r="A32" s="48"/>
      <c r="B32" s="31" t="s">
        <v>226</v>
      </c>
      <c r="C32" s="34">
        <f>-0.27*C14*C18</f>
        <v>-2.2539412375740076E-2</v>
      </c>
      <c r="D32" s="31"/>
      <c r="E32" s="31"/>
      <c r="F32" s="31"/>
      <c r="G32" s="31"/>
      <c r="H32" s="31"/>
      <c r="I32" s="31" t="s">
        <v>136</v>
      </c>
      <c r="J32" s="31" t="s">
        <v>227</v>
      </c>
    </row>
    <row r="33" spans="1:10" x14ac:dyDescent="0.3">
      <c r="B33" s="31" t="s">
        <v>253</v>
      </c>
      <c r="C33" s="35">
        <f>0.38*C14*C18</f>
        <v>3.1722135936226768E-2</v>
      </c>
      <c r="D33" s="31"/>
      <c r="E33" s="31"/>
      <c r="F33" s="31"/>
      <c r="G33" s="31"/>
      <c r="H33" s="31"/>
      <c r="I33" s="31" t="s">
        <v>136</v>
      </c>
      <c r="J33" s="31" t="s">
        <v>227</v>
      </c>
    </row>
    <row r="34" spans="1:10" x14ac:dyDescent="0.3">
      <c r="B34" s="31" t="s">
        <v>242</v>
      </c>
      <c r="C34" s="35">
        <f>-C24*C18/C10</f>
        <v>-0.44520605187319889</v>
      </c>
      <c r="D34" s="31"/>
      <c r="E34" s="31"/>
      <c r="F34" s="31"/>
      <c r="G34" s="31"/>
      <c r="H34" s="31"/>
      <c r="I34" s="31" t="s">
        <v>199</v>
      </c>
      <c r="J34" s="31" t="s">
        <v>246</v>
      </c>
    </row>
    <row r="35" spans="1:10" x14ac:dyDescent="0.3">
      <c r="B35" s="31" t="s">
        <v>255</v>
      </c>
      <c r="C35" s="35">
        <f>-C17*C18*C5/1000</f>
        <v>-335.45639999999997</v>
      </c>
      <c r="D35" s="31"/>
      <c r="E35" s="31"/>
      <c r="F35" s="31"/>
      <c r="G35" s="31"/>
      <c r="H35" s="31"/>
      <c r="I35" s="31" t="s">
        <v>199</v>
      </c>
      <c r="J35" s="31" t="s">
        <v>246</v>
      </c>
    </row>
    <row r="38" spans="1:10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J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2020-08-27T11:40:22Z</dcterms:modified>
</cp:coreProperties>
</file>