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shading nets\"/>
    </mc:Choice>
  </mc:AlternateContent>
  <xr:revisionPtr revIDLastSave="0" documentId="13_ncr:1_{6E0C5999-1CAD-46C2-9DE3-FB404212E9DB}" xr6:coauthVersionLast="45" xr6:coauthVersionMax="45" xr10:uidLastSave="{00000000-0000-0000-0000-000000000000}"/>
  <bookViews>
    <workbookView xWindow="3765" yWindow="3765" windowWidth="20460" windowHeight="10890" activeTab="6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L2" i="4" l="1"/>
  <c r="C19" i="9" l="1"/>
  <c r="F33" i="9" l="1"/>
  <c r="B2" i="10" l="1"/>
  <c r="C15" i="9"/>
  <c r="C14" i="9"/>
  <c r="C2" i="9" l="1"/>
  <c r="C16" i="9" s="1"/>
  <c r="C17" i="9" l="1"/>
  <c r="G2" i="4"/>
  <c r="C18" i="9" l="1"/>
  <c r="C2" i="1" s="1"/>
</calcChain>
</file>

<file path=xl/sharedStrings.xml><?xml version="1.0" encoding="utf-8"?>
<sst xmlns="http://schemas.openxmlformats.org/spreadsheetml/2006/main" count="261" uniqueCount="227">
  <si>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</si>
  <si>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</si>
  <si>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</si>
  <si>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</si>
  <si>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</si>
  <si>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</si>
  <si>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</si>
  <si>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</si>
  <si>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</si>
  <si>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</si>
  <si>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</si>
  <si>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</si>
  <si>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</si>
  <si>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</si>
  <si>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</si>
  <si>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</si>
  <si>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</si>
  <si>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</si>
  <si>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</si>
  <si>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</si>
  <si>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</si>
  <si>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</si>
  <si>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</si>
  <si>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</si>
  <si>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</si>
  <si>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</si>
  <si>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</si>
  <si>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</si>
  <si>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</si>
  <si>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</si>
  <si>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</si>
  <si>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</si>
  <si>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</si>
  <si>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</si>
  <si>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</si>
  <si>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</si>
  <si>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</si>
  <si>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</si>
  <si>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</si>
  <si>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</si>
  <si>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</si>
  <si>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</si>
  <si>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</si>
  <si>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</si>
  <si>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</si>
  <si>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</si>
  <si>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</si>
  <si>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</si>
  <si>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</si>
  <si>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</si>
  <si>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</si>
  <si>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</si>
  <si>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</si>
  <si>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</si>
  <si>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</si>
  <si>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</si>
  <si>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</si>
  <si>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</si>
  <si>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</si>
  <si>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</si>
  <si>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</si>
  <si>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</si>
  <si>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</si>
  <si>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</si>
  <si>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</si>
  <si>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</si>
  <si>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</si>
  <si>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</si>
  <si>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</si>
  <si>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</si>
  <si>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</si>
  <si>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</si>
  <si>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</si>
  <si>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</si>
  <si>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</si>
  <si>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</si>
  <si>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</si>
  <si>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</si>
  <si>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</si>
  <si>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</si>
  <si>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</si>
  <si>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</si>
  <si>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</si>
  <si>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</si>
  <si>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</si>
  <si>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</si>
  <si>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</si>
  <si>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</si>
  <si>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</si>
  <si>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</si>
  <si>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</si>
  <si>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</si>
  <si>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</si>
  <si>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</si>
  <si>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</si>
  <si>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</si>
  <si>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</si>
  <si>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</si>
  <si>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</si>
  <si>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</si>
  <si>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</si>
  <si>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</si>
  <si>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</si>
  <si>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</si>
  <si>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</si>
  <si>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</si>
  <si>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</si>
  <si>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</si>
  <si>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</si>
  <si>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</si>
  <si>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</si>
  <si>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</si>
  <si>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</si>
  <si>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</si>
  <si>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</si>
  <si>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</si>
  <si>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</si>
  <si>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</si>
  <si>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</si>
  <si>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</si>
  <si>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</si>
  <si>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</si>
  <si>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</si>
  <si>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</si>
  <si>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</si>
  <si>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</si>
  <si>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</si>
  <si>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</si>
  <si>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</si>
  <si>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</si>
  <si>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</si>
  <si>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</si>
  <si>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</si>
  <si>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</si>
  <si>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</si>
  <si>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</si>
  <si>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</si>
  <si>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</si>
  <si>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</si>
  <si>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</si>
  <si>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</si>
  <si>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</si>
  <si>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</si>
  <si>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</si>
  <si>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</si>
  <si>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</si>
  <si>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</si>
  <si>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</si>
  <si>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</si>
  <si>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</si>
  <si>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</si>
  <si>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</si>
  <si>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</si>
  <si>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</si>
  <si>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</si>
  <si>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</si>
  <si>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</si>
  <si>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</si>
  <si>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</si>
  <si>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</si>
  <si>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</si>
  <si>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</si>
  <si>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</si>
  <si>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</si>
  <si>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</si>
  <si>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</si>
  <si>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</si>
  <si>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</si>
  <si>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</si>
  <si>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</si>
  <si>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</si>
  <si>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</si>
  <si>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</si>
  <si>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</si>
  <si>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</si>
  <si>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</si>
  <si>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</si>
  <si>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</si>
  <si>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</si>
  <si>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</si>
  <si>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</si>
  <si>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</si>
  <si>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Number of smallholders</t>
  </si>
  <si>
    <t>Share of coffee to total products</t>
  </si>
  <si>
    <t>Y</t>
  </si>
  <si>
    <t>MSh</t>
  </si>
  <si>
    <t>Z</t>
  </si>
  <si>
    <t>Aggregated</t>
  </si>
  <si>
    <t>No</t>
  </si>
  <si>
    <t>Sensitivity</t>
  </si>
  <si>
    <t>Cost of low cost greenhouse</t>
  </si>
  <si>
    <t>Sh</t>
  </si>
  <si>
    <t>Area of low cost greenhouse</t>
  </si>
  <si>
    <t>m2</t>
  </si>
  <si>
    <t>Specific cost</t>
  </si>
  <si>
    <t>Sh/m2</t>
  </si>
  <si>
    <t>Cost exponent</t>
  </si>
  <si>
    <t>Percentage of smallholders to be covered</t>
  </si>
  <si>
    <t>ha</t>
  </si>
  <si>
    <t>Total volume of Intervention</t>
  </si>
  <si>
    <t>CCI</t>
  </si>
  <si>
    <t>Scaled cost of low cost greenhouse</t>
  </si>
  <si>
    <t>Scaled specific cost of low cost greenhouse</t>
  </si>
  <si>
    <t>Increase in productivity with 100%</t>
  </si>
  <si>
    <t>https://graduatefarmer.co.ke/marketplace/product/farm-shade-netting/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</si>
  <si>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</si>
  <si>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</si>
  <si>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</si>
  <si>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</si>
  <si>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</si>
  <si>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Number of cooperatives</t>
  </si>
  <si>
    <t>Area covered by each cooperative</t>
  </si>
  <si>
    <t>Bendetta</t>
  </si>
  <si>
    <t>Due to heathier coffee seedlings</t>
  </si>
  <si>
    <t>Functional Unit</t>
  </si>
  <si>
    <t>Useful life</t>
  </si>
  <si>
    <t>Useful life of the shading nets</t>
  </si>
  <si>
    <t>y</t>
  </si>
  <si>
    <t>Sensistivity</t>
  </si>
  <si>
    <t>Min</t>
  </si>
  <si>
    <t>Max</t>
  </si>
  <si>
    <t>Step</t>
  </si>
  <si>
    <t>75-140*,13</t>
  </si>
  <si>
    <t>0.4-0.8**,(0.1)</t>
  </si>
  <si>
    <t>0.5-1,0,0.1</t>
  </si>
  <si>
    <t>Yes</t>
  </si>
  <si>
    <t>0-0.05,0.01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</si>
</sst>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%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/>
      <c r="B2" s="9"/>
      <c r="C2"/>
      <c r="D2" s="5"/>
      <c r="E2" s="2"/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D3" sqref="D3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bestFit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218</v>
      </c>
      <c r="E1" s="3" t="s">
        <v>219</v>
      </c>
      <c r="F1" s="3" t="s">
        <v>220</v>
      </c>
      <c r="G1" s="3" t="s">
        <v>221</v>
      </c>
    </row>
    <row r="2" spans="1:7" x14ac:dyDescent="0.25">
      <c r="A2" s="3">
        <v>1</v>
      </c>
      <c r="B2" t="s">
        <v>68</v>
      </c>
      <c r="C2" s="1">
        <f>main!C18</f>
        <v>1</v>
      </c>
      <c r="D2" s="1" t="s">
        <v>188</v>
      </c>
      <c r="E2" s="1">
        <v>0.75</v>
      </c>
      <c r="F2" s="1">
        <v>1.4</v>
      </c>
      <c r="G2" s="1">
        <v>0.13</v>
      </c>
    </row>
    <row r="3" spans="1:7" x14ac:dyDescent="0.25">
      <c r="A3" s="3"/>
      <c r="B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L8" sqref="L8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9" width="11.140625" style="1" bestFit="1" customWidth="1"/>
    <col min="10" max="11" width="9.140625" style="1"/>
    <col min="12" max="12" width="10" style="1" bestFit="1" customWidth="1"/>
    <col min="13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187</v>
      </c>
      <c r="I1" s="3" t="s">
        <v>218</v>
      </c>
      <c r="J1" s="3" t="s">
        <v>219</v>
      </c>
      <c r="K1" s="3" t="s">
        <v>220</v>
      </c>
      <c r="L1" s="3" t="s">
        <v>221</v>
      </c>
    </row>
    <row r="2" spans="1:12" x14ac:dyDescent="0.25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-main!C19</f>
        <v>-3.1007751937984503E-5</v>
      </c>
      <c r="H2" s="1" t="s">
        <v>188</v>
      </c>
      <c r="I2" s="1" t="s">
        <v>225</v>
      </c>
      <c r="J2" s="1">
        <v>-9.9999999999999995E-7</v>
      </c>
      <c r="K2" s="1">
        <v>0</v>
      </c>
      <c r="L2" s="1">
        <f>(K2-J2)/5</f>
        <v>1.9999999999999999E-7</v>
      </c>
    </row>
    <row r="3" spans="1:12" x14ac:dyDescent="0.25">
      <c r="A3" s="3"/>
      <c r="B3" s="5"/>
      <c r="C3" s="6"/>
      <c r="D3" s="5"/>
      <c r="E3" s="6"/>
      <c r="F3" s="5"/>
      <c r="G3" s="5"/>
    </row>
    <row r="4" spans="1:12" x14ac:dyDescent="0.25">
      <c r="A4" s="3"/>
      <c r="B4" s="2"/>
      <c r="D4" s="2"/>
    </row>
    <row r="5" spans="1:12" x14ac:dyDescent="0.25">
      <c r="A5" s="3"/>
      <c r="B5" s="2"/>
      <c r="D5" s="2"/>
    </row>
    <row r="6" spans="1:12" x14ac:dyDescent="0.25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" sqref="G2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11" style="1" bestFit="1" customWidth="1"/>
    <col min="4" max="4" width="24.28515625" style="1" bestFit="1" customWidth="1"/>
    <col min="5" max="5" width="11" style="1" bestFit="1" customWidth="1"/>
    <col min="6" max="7" width="9.140625" style="1"/>
    <col min="8" max="8" width="11.140625" style="1" bestFit="1" customWidth="1"/>
    <col min="9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187</v>
      </c>
      <c r="H1" s="3" t="s">
        <v>218</v>
      </c>
      <c r="I1" s="3" t="s">
        <v>219</v>
      </c>
      <c r="J1" s="3" t="s">
        <v>220</v>
      </c>
      <c r="K1" s="3" t="s">
        <v>221</v>
      </c>
    </row>
    <row r="2" spans="1:11" x14ac:dyDescent="0.25">
      <c r="A2" s="3">
        <v>1</v>
      </c>
      <c r="B2" s="7" t="s">
        <v>10</v>
      </c>
      <c r="C2" s="5"/>
      <c r="D2" s="6"/>
      <c r="E2" s="5"/>
      <c r="F2" s="2"/>
    </row>
    <row r="3" spans="1:11" x14ac:dyDescent="0.25">
      <c r="A3" s="3"/>
    </row>
    <row r="4" spans="1:11" x14ac:dyDescent="0.25">
      <c r="A4" s="3"/>
    </row>
    <row r="5" spans="1:11" x14ac:dyDescent="0.25">
      <c r="A5" s="3"/>
    </row>
    <row r="6" spans="1:11" x14ac:dyDescent="0.2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4B3D-A6C8-4D91-BB85-31FED17CE7EF}">
  <dimension ref="A1:B2"/>
  <sheetViews>
    <sheetView showGridLines="0" workbookViewId="0">
      <selection activeCell="K28" sqref="K28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215</v>
      </c>
      <c r="B2">
        <f>main!C9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</cols>
  <sheetData>
    <row r="1" spans="1:4" x14ac:dyDescent="0.25">
      <c r="A1" s="8" t="s">
        <v>13</v>
      </c>
      <c r="B1" s="8" t="s">
        <v>14</v>
      </c>
      <c r="C1" s="8" t="s">
        <v>136</v>
      </c>
      <c r="D1" s="1"/>
    </row>
    <row r="2" spans="1:4" x14ac:dyDescent="0.25">
      <c r="A2" t="s">
        <v>12</v>
      </c>
      <c r="B2" t="s">
        <v>84</v>
      </c>
      <c r="C2" t="s">
        <v>137</v>
      </c>
    </row>
    <row r="3" spans="1:4" x14ac:dyDescent="0.25">
      <c r="A3" t="s">
        <v>15</v>
      </c>
      <c r="B3" t="s">
        <v>85</v>
      </c>
      <c r="C3" t="s">
        <v>138</v>
      </c>
    </row>
    <row r="4" spans="1:4" x14ac:dyDescent="0.25">
      <c r="A4" t="s">
        <v>16</v>
      </c>
      <c r="B4" t="s">
        <v>86</v>
      </c>
      <c r="C4" t="s">
        <v>139</v>
      </c>
    </row>
    <row r="5" spans="1:4" x14ac:dyDescent="0.25">
      <c r="A5" t="s">
        <v>17</v>
      </c>
      <c r="B5" t="s">
        <v>87</v>
      </c>
      <c r="C5" t="s">
        <v>140</v>
      </c>
    </row>
    <row r="6" spans="1:4" x14ac:dyDescent="0.25">
      <c r="A6" t="s">
        <v>18</v>
      </c>
      <c r="B6" t="s">
        <v>88</v>
      </c>
      <c r="C6" t="s">
        <v>141</v>
      </c>
    </row>
    <row r="7" spans="1:4" x14ac:dyDescent="0.25">
      <c r="A7" t="s">
        <v>19</v>
      </c>
      <c r="B7" t="s">
        <v>89</v>
      </c>
      <c r="C7" t="s">
        <v>142</v>
      </c>
    </row>
    <row r="8" spans="1:4" x14ac:dyDescent="0.25">
      <c r="A8" t="s">
        <v>20</v>
      </c>
      <c r="B8" t="s">
        <v>90</v>
      </c>
      <c r="C8" t="s">
        <v>143</v>
      </c>
    </row>
    <row r="9" spans="1:4" x14ac:dyDescent="0.25">
      <c r="A9" t="s">
        <v>21</v>
      </c>
      <c r="B9" t="s">
        <v>91</v>
      </c>
      <c r="C9" t="s">
        <v>144</v>
      </c>
    </row>
    <row r="10" spans="1:4" x14ac:dyDescent="0.25">
      <c r="A10" t="s">
        <v>22</v>
      </c>
      <c r="B10" t="s">
        <v>92</v>
      </c>
      <c r="C10" t="s">
        <v>10</v>
      </c>
    </row>
    <row r="11" spans="1:4" x14ac:dyDescent="0.25">
      <c r="A11" t="s">
        <v>23</v>
      </c>
      <c r="B11" t="s">
        <v>93</v>
      </c>
      <c r="C11" t="s">
        <v>145</v>
      </c>
    </row>
    <row r="12" spans="1:4" x14ac:dyDescent="0.25">
      <c r="A12" t="s">
        <v>24</v>
      </c>
      <c r="B12" t="s">
        <v>94</v>
      </c>
      <c r="C12" t="s">
        <v>146</v>
      </c>
    </row>
    <row r="13" spans="1:4" x14ac:dyDescent="0.25">
      <c r="A13" t="s">
        <v>25</v>
      </c>
      <c r="B13" t="s">
        <v>95</v>
      </c>
      <c r="C13" t="s">
        <v>147</v>
      </c>
    </row>
    <row r="14" spans="1:4" x14ac:dyDescent="0.25">
      <c r="A14" t="s">
        <v>26</v>
      </c>
      <c r="B14" t="s">
        <v>96</v>
      </c>
      <c r="C14" t="s">
        <v>148</v>
      </c>
    </row>
    <row r="15" spans="1:4" x14ac:dyDescent="0.25">
      <c r="A15" t="s">
        <v>27</v>
      </c>
      <c r="B15" t="s">
        <v>97</v>
      </c>
      <c r="C15" t="s">
        <v>149</v>
      </c>
    </row>
    <row r="16" spans="1:4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abSelected="1" zoomScale="97" zoomScaleNormal="145" workbookViewId="0">
      <selection activeCell="C11" sqref="C11"/>
    </sheetView>
  </sheetViews>
  <sheetFormatPr defaultRowHeight="15" x14ac:dyDescent="0.25"/>
  <cols>
    <col min="1" max="1" width="19.7109375" style="11" customWidth="1"/>
    <col min="2" max="2" width="81.7109375" style="10" customWidth="1"/>
    <col min="3" max="3" width="12.42578125" customWidth="1"/>
    <col min="4" max="4" width="12.28515625" bestFit="1" customWidth="1"/>
    <col min="5" max="5" width="13.7109375" bestFit="1" customWidth="1"/>
    <col min="6" max="6" width="14.7109375" bestFit="1" customWidth="1"/>
    <col min="7" max="7" width="57.140625" bestFit="1" customWidth="1"/>
  </cols>
  <sheetData>
    <row r="1" spans="1:7" s="15" customFormat="1" ht="15.75" thickBot="1" x14ac:dyDescent="0.3">
      <c r="A1" s="12" t="s">
        <v>173</v>
      </c>
      <c r="B1" s="13" t="s">
        <v>174</v>
      </c>
      <c r="C1" s="14" t="s">
        <v>8</v>
      </c>
      <c r="D1" s="14" t="s">
        <v>189</v>
      </c>
      <c r="E1" s="14" t="s">
        <v>175</v>
      </c>
      <c r="F1" s="14" t="s">
        <v>176</v>
      </c>
      <c r="G1" s="14" t="s">
        <v>177</v>
      </c>
    </row>
    <row r="2" spans="1:7" x14ac:dyDescent="0.25">
      <c r="A2" s="38" t="s">
        <v>172</v>
      </c>
      <c r="B2" s="17" t="s">
        <v>190</v>
      </c>
      <c r="C2" s="24">
        <f>C3*C4</f>
        <v>161250</v>
      </c>
      <c r="D2" s="24"/>
      <c r="E2" s="24" t="s">
        <v>191</v>
      </c>
      <c r="F2" s="18"/>
      <c r="G2" s="18" t="s">
        <v>204</v>
      </c>
    </row>
    <row r="3" spans="1:7" x14ac:dyDescent="0.25">
      <c r="A3" s="39"/>
      <c r="B3" s="17" t="s">
        <v>192</v>
      </c>
      <c r="C3" s="24">
        <v>1500</v>
      </c>
      <c r="D3" s="24"/>
      <c r="E3" s="24" t="s">
        <v>193</v>
      </c>
      <c r="F3" s="18"/>
      <c r="G3" s="18"/>
    </row>
    <row r="4" spans="1:7" x14ac:dyDescent="0.25">
      <c r="A4" s="39"/>
      <c r="B4" s="17" t="s">
        <v>194</v>
      </c>
      <c r="C4" s="24">
        <v>107.5</v>
      </c>
      <c r="D4" s="24" t="s">
        <v>222</v>
      </c>
      <c r="E4" s="24" t="s">
        <v>195</v>
      </c>
      <c r="F4" s="18"/>
      <c r="G4" s="18"/>
    </row>
    <row r="5" spans="1:7" x14ac:dyDescent="0.25">
      <c r="A5" s="39"/>
      <c r="B5" s="17" t="s">
        <v>196</v>
      </c>
      <c r="C5" s="24">
        <v>1</v>
      </c>
      <c r="D5" s="24" t="s">
        <v>223</v>
      </c>
      <c r="E5" s="24"/>
      <c r="F5" s="18"/>
      <c r="G5" s="18"/>
    </row>
    <row r="6" spans="1:7" x14ac:dyDescent="0.25">
      <c r="A6" s="39"/>
      <c r="B6" s="17" t="s">
        <v>183</v>
      </c>
      <c r="C6" s="33">
        <v>8.3479305095333606E-2</v>
      </c>
      <c r="D6" s="24"/>
      <c r="E6" s="24"/>
      <c r="F6" s="18"/>
      <c r="G6" s="18"/>
    </row>
    <row r="7" spans="1:7" x14ac:dyDescent="0.25">
      <c r="A7" s="39"/>
      <c r="B7" s="17" t="s">
        <v>182</v>
      </c>
      <c r="C7" s="24">
        <v>800000</v>
      </c>
      <c r="D7" s="24"/>
      <c r="E7" s="24"/>
      <c r="F7" s="18"/>
      <c r="G7" s="18"/>
    </row>
    <row r="8" spans="1:7" x14ac:dyDescent="0.25">
      <c r="A8" s="39"/>
      <c r="B8" s="17" t="s">
        <v>210</v>
      </c>
      <c r="C8" s="24">
        <v>500</v>
      </c>
      <c r="D8" s="24"/>
      <c r="E8" s="24"/>
      <c r="F8" s="18"/>
      <c r="G8" s="18" t="s">
        <v>200</v>
      </c>
    </row>
    <row r="9" spans="1:7" x14ac:dyDescent="0.25">
      <c r="A9" s="39"/>
      <c r="B9" s="17" t="s">
        <v>216</v>
      </c>
      <c r="C9" s="24">
        <v>1</v>
      </c>
      <c r="D9" s="24"/>
      <c r="E9" s="24" t="s">
        <v>217</v>
      </c>
      <c r="F9" s="18"/>
      <c r="G9" s="18"/>
    </row>
    <row r="10" spans="1:7" x14ac:dyDescent="0.25">
      <c r="A10" s="29" t="s">
        <v>214</v>
      </c>
      <c r="B10" s="30" t="s">
        <v>210</v>
      </c>
      <c r="C10" s="31">
        <v>1.5503875968992251</v>
      </c>
      <c r="D10" s="31"/>
      <c r="E10" s="31"/>
      <c r="F10" s="32"/>
      <c r="G10" s="32"/>
    </row>
    <row r="11" spans="1:7" x14ac:dyDescent="0.25">
      <c r="A11" s="40" t="s">
        <v>178</v>
      </c>
      <c r="B11" s="16" t="s">
        <v>197</v>
      </c>
      <c r="C11" s="42">
        <f>C10/C8</f>
        <v>3.1007751937984504E-3</v>
      </c>
      <c r="D11" s="25"/>
      <c r="E11" s="25"/>
      <c r="F11" s="21"/>
      <c r="G11" s="21"/>
    </row>
    <row r="12" spans="1:7" x14ac:dyDescent="0.25">
      <c r="A12" s="40"/>
      <c r="B12" s="16" t="s">
        <v>211</v>
      </c>
      <c r="C12" s="36">
        <v>0.6</v>
      </c>
      <c r="D12" s="25" t="s">
        <v>224</v>
      </c>
      <c r="E12" s="25" t="s">
        <v>198</v>
      </c>
      <c r="F12" s="21"/>
      <c r="G12" s="21" t="s">
        <v>212</v>
      </c>
    </row>
    <row r="13" spans="1:7" x14ac:dyDescent="0.25">
      <c r="A13" s="40"/>
      <c r="B13" s="16" t="s">
        <v>203</v>
      </c>
      <c r="C13" s="35">
        <v>0.01</v>
      </c>
      <c r="D13" s="25" t="s">
        <v>226</v>
      </c>
      <c r="E13" s="25"/>
      <c r="F13" s="21"/>
      <c r="G13" s="21" t="s">
        <v>213</v>
      </c>
    </row>
    <row r="14" spans="1:7" x14ac:dyDescent="0.25">
      <c r="A14" s="41" t="s">
        <v>179</v>
      </c>
      <c r="B14" s="22" t="s">
        <v>199</v>
      </c>
      <c r="C14" s="27">
        <f>C12*C10</f>
        <v>0.93023255813953498</v>
      </c>
      <c r="D14" s="27"/>
      <c r="E14" s="27" t="s">
        <v>198</v>
      </c>
      <c r="F14" s="23"/>
      <c r="G14" s="23"/>
    </row>
    <row r="15" spans="1:7" x14ac:dyDescent="0.25">
      <c r="A15" s="41"/>
      <c r="B15" s="22" t="s">
        <v>197</v>
      </c>
      <c r="C15" s="27">
        <f>C9/C10</f>
        <v>0.64499999999999991</v>
      </c>
      <c r="D15" s="27"/>
      <c r="E15" s="27"/>
      <c r="F15" s="23"/>
      <c r="G15" s="23"/>
    </row>
    <row r="16" spans="1:7" x14ac:dyDescent="0.25">
      <c r="A16" s="41"/>
      <c r="B16" s="22" t="s">
        <v>201</v>
      </c>
      <c r="C16" s="27">
        <f>C2*(C14*10^4/C3)^C5/10^6</f>
        <v>1</v>
      </c>
      <c r="D16" s="27"/>
      <c r="E16" s="27" t="s">
        <v>185</v>
      </c>
      <c r="F16" s="23"/>
      <c r="G16" s="23"/>
    </row>
    <row r="17" spans="1:7" x14ac:dyDescent="0.25">
      <c r="A17" s="41"/>
      <c r="B17" s="22" t="s">
        <v>202</v>
      </c>
      <c r="C17" s="27">
        <f>C16*10^2/C14</f>
        <v>107.49999999999999</v>
      </c>
      <c r="D17" s="27"/>
      <c r="E17" s="27" t="s">
        <v>195</v>
      </c>
      <c r="F17" s="23"/>
      <c r="G17" s="23"/>
    </row>
    <row r="18" spans="1:7" x14ac:dyDescent="0.25">
      <c r="A18" s="37" t="s">
        <v>180</v>
      </c>
      <c r="B18" s="19" t="s">
        <v>68</v>
      </c>
      <c r="C18" s="26">
        <f>C16</f>
        <v>1</v>
      </c>
      <c r="D18" s="26"/>
      <c r="E18" s="26" t="s">
        <v>185</v>
      </c>
      <c r="F18" s="20" t="s">
        <v>184</v>
      </c>
      <c r="G18" s="20"/>
    </row>
    <row r="19" spans="1:7" x14ac:dyDescent="0.25">
      <c r="A19" s="37"/>
      <c r="B19" s="19" t="s">
        <v>181</v>
      </c>
      <c r="C19" s="34">
        <f>C13*C11</f>
        <v>3.1007751937984503E-5</v>
      </c>
      <c r="D19" s="26"/>
      <c r="E19" s="26"/>
      <c r="F19" s="20" t="s">
        <v>186</v>
      </c>
      <c r="G19" s="20"/>
    </row>
    <row r="24" spans="1:7" x14ac:dyDescent="0.25">
      <c r="A24" s="11" t="s">
        <v>209</v>
      </c>
    </row>
    <row r="25" spans="1:7" x14ac:dyDescent="0.25">
      <c r="A25" s="11" t="s">
        <v>205</v>
      </c>
    </row>
    <row r="27" spans="1:7" x14ac:dyDescent="0.25">
      <c r="A27" s="11" t="s">
        <v>206</v>
      </c>
    </row>
    <row r="28" spans="1:7" x14ac:dyDescent="0.25">
      <c r="A28" s="11" t="s">
        <v>207</v>
      </c>
    </row>
    <row r="29" spans="1:7" x14ac:dyDescent="0.25">
      <c r="A29" s="28" t="s">
        <v>208</v>
      </c>
    </row>
    <row r="33" spans="6:6" x14ac:dyDescent="0.25">
      <c r="F33">
        <f>(140-75)/5</f>
        <v>13</v>
      </c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2020-07-30T09:01:39Z</dcterms:modified>
</cp:coreProperties>
</file>