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Pumpfed Irrigation for Maize\"/>
    </mc:Choice>
  </mc:AlternateContent>
  <xr:revisionPtr revIDLastSave="0" documentId="13_ncr:1_{6A3DF248-54D5-438A-AD6C-8125D7333A35}" xr6:coauthVersionLast="45" xr6:coauthVersionMax="45" xr10:uidLastSave="{00000000-0000-0000-0000-000000000000}"/>
  <bookViews>
    <workbookView xWindow="-38520" yWindow="-5445" windowWidth="38640" windowHeight="21240" activeTab="4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C10" i="2"/>
  <c r="C2" i="3" s="1"/>
  <c r="C7" i="2"/>
</calcChain>
</file>

<file path=xl/sharedStrings.xml><?xml version="1.0" encoding="utf-8"?>
<sst xmlns="http://schemas.openxmlformats.org/spreadsheetml/2006/main" count="224" uniqueCount="139">
  <si>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</si>
  <si>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</si>
  <si>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</si>
  <si>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</si>
  <si>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</si>
  <si>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</si>
  <si>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</si>
  <si>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</si>
  <si>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</si>
  <si>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</si>
  <si>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</si>
  <si>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</si>
  <si>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</si>
  <si>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</si>
  <si>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</si>
  <si>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</si>
  <si>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</si>
  <si>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</si>
  <si>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</si>
  <si>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</si>
  <si>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</si>
  <si>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</si>
  <si>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</si>
  <si>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</si>
  <si>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</si>
  <si>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</si>
  <si>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</si>
  <si>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</si>
  <si>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</si>
  <si>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</si>
  <si>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</si>
  <si>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</si>
  <si>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</si>
  <si>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</si>
  <si>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</si>
  <si>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</si>
  <si>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</si>
  <si>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</si>
  <si>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</si>
  <si>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</si>
  <si>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</si>
  <si>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</si>
  <si>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</si>
  <si>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</si>
  <si>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</si>
  <si>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</si>
  <si>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</si>
  <si>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</si>
  <si>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</si>
  <si>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</si>
  <si>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</si>
  <si>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</si>
  <si>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</si>
  <si>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</si>
  <si>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</si>
  <si>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</si>
  <si>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</si>
  <si>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</si>
  <si>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</si>
  <si>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</si>
  <si>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</si>
  <si>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</si>
  <si>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</si>
  <si>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</si>
  <si>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</si>
  <si>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</si>
  <si>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</si>
  <si>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</si>
  <si>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</si>
  <si>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</si>
  <si>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</si>
  <si>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</si>
  <si>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</si>
  <si>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</si>
  <si>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</si>
  <si>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</si>
  <si>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</si>
  <si>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</si>
  <si>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</si>
  <si>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</si>
  <si>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</si>
  <si>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</si>
  <si>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</si>
  <si>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</si>
  <si>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</si>
  <si>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</si>
  <si>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</si>
  <si>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</si>
  <si>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</si>
  <si>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</si>
  <si>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</si>
  <si>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</si>
  <si>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</si>
  <si>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</si>
  <si>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0</t>
  </si>
  <si>
    <t>1</t>
  </si>
  <si>
    <t>level_col</t>
  </si>
  <si>
    <t>col</t>
  </si>
  <si>
    <t>type</t>
  </si>
  <si>
    <t>aggregated</t>
  </si>
  <si>
    <t>level_row</t>
  </si>
  <si>
    <t>E</t>
  </si>
  <si>
    <t>Δp</t>
  </si>
  <si>
    <t>ΔW</t>
  </si>
  <si>
    <t>Increase in maize productivity</t>
  </si>
  <si>
    <t>Increase in blue water consumption</t>
  </si>
  <si>
    <t>Investment in wells</t>
  </si>
  <si>
    <t>ec</t>
  </si>
  <si>
    <t>http://databank.worldbank.org/data/download/avpfa/avpfa-tariff.xlsx</t>
  </si>
  <si>
    <t>GWh</t>
  </si>
  <si>
    <t>Authors calculation</t>
  </si>
  <si>
    <t>see Water_gap.xlsx</t>
  </si>
  <si>
    <t>-</t>
  </si>
  <si>
    <t>Mm3</t>
  </si>
  <si>
    <t>M USD</t>
  </si>
  <si>
    <t>M GHS</t>
  </si>
  <si>
    <t>GHS/kWh</t>
  </si>
  <si>
    <t>https://www.tradingview.com/symbols/USDGHS/</t>
  </si>
  <si>
    <t>USD/GHS</t>
  </si>
  <si>
    <t>ΔE=ΔE_p*ec</t>
  </si>
  <si>
    <t>ΔE_p</t>
  </si>
  <si>
    <t>Increase in electricity consumption (physical)</t>
  </si>
  <si>
    <t>Increase in electricity consumption (monetary)</t>
  </si>
  <si>
    <t>Electricity cost in Ghana @2014</t>
  </si>
  <si>
    <t>US Dollars / Ghanaian Cedi forex @2014</t>
  </si>
  <si>
    <t>Deflation rate from 2020 to 2014</t>
  </si>
  <si>
    <t>https://www.in2013dollars.com/us/inflation/</t>
  </si>
  <si>
    <t>d$</t>
  </si>
  <si>
    <t>FX</t>
  </si>
  <si>
    <t>Inv$</t>
  </si>
  <si>
    <t>Inv=Inv$*d$/FX</t>
  </si>
  <si>
    <t>Z</t>
  </si>
  <si>
    <t>Y</t>
  </si>
  <si>
    <t>Activities</t>
  </si>
  <si>
    <t>Commodities</t>
  </si>
  <si>
    <t>Percentage</t>
  </si>
  <si>
    <t>No</t>
  </si>
  <si>
    <t>Absolute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</si>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</sst>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top"/>
    </xf>
    <xf numFmtId="0" fontId="3" fillId="0" borderId="0" xfId="2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" TargetMode="External"/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"/>
  <sheetViews>
    <sheetView topLeftCell="A52" workbookViewId="0"/>
  </sheetViews>
  <sheetFormatPr defaultRowHeight="14.4" x14ac:dyDescent="0.3"/>
  <sheetData>
    <row r="1" spans="1:2" x14ac:dyDescent="0.3">
      <c r="A1" t="s">
        <v>0</v>
      </c>
      <c r="B1" t="s">
        <v>57</v>
      </c>
    </row>
    <row r="2" spans="1:2" x14ac:dyDescent="0.3">
      <c r="A2" t="s">
        <v>1</v>
      </c>
      <c r="B2" t="s">
        <v>58</v>
      </c>
    </row>
    <row r="3" spans="1:2" x14ac:dyDescent="0.3">
      <c r="A3" t="s">
        <v>2</v>
      </c>
      <c r="B3" t="s">
        <v>59</v>
      </c>
    </row>
    <row r="4" spans="1:2" x14ac:dyDescent="0.3">
      <c r="A4" t="s">
        <v>3</v>
      </c>
      <c r="B4" t="s">
        <v>60</v>
      </c>
    </row>
    <row r="5" spans="1:2" x14ac:dyDescent="0.3">
      <c r="A5" t="s">
        <v>4</v>
      </c>
      <c r="B5" t="s">
        <v>61</v>
      </c>
    </row>
    <row r="6" spans="1:2" x14ac:dyDescent="0.3">
      <c r="A6" t="s">
        <v>5</v>
      </c>
      <c r="B6" t="s">
        <v>62</v>
      </c>
    </row>
    <row r="7" spans="1:2" x14ac:dyDescent="0.3">
      <c r="A7" t="s">
        <v>6</v>
      </c>
      <c r="B7" t="s">
        <v>63</v>
      </c>
    </row>
    <row r="8" spans="1:2" x14ac:dyDescent="0.3">
      <c r="A8" t="s">
        <v>7</v>
      </c>
      <c r="B8" t="s">
        <v>64</v>
      </c>
    </row>
    <row r="9" spans="1:2" x14ac:dyDescent="0.3">
      <c r="A9" t="s">
        <v>8</v>
      </c>
      <c r="B9" t="s">
        <v>65</v>
      </c>
    </row>
    <row r="10" spans="1:2" x14ac:dyDescent="0.3">
      <c r="A10" t="s">
        <v>9</v>
      </c>
      <c r="B10" t="s">
        <v>66</v>
      </c>
    </row>
    <row r="11" spans="1:2" x14ac:dyDescent="0.3">
      <c r="A11" t="s">
        <v>10</v>
      </c>
      <c r="B11" t="s">
        <v>67</v>
      </c>
    </row>
    <row r="12" spans="1:2" x14ac:dyDescent="0.3">
      <c r="A12" t="s">
        <v>11</v>
      </c>
      <c r="B12" t="s">
        <v>68</v>
      </c>
    </row>
    <row r="13" spans="1:2" x14ac:dyDescent="0.3">
      <c r="A13" t="s">
        <v>12</v>
      </c>
      <c r="B13" t="s">
        <v>69</v>
      </c>
    </row>
    <row r="14" spans="1:2" x14ac:dyDescent="0.3">
      <c r="A14" t="s">
        <v>13</v>
      </c>
      <c r="B14" t="s">
        <v>70</v>
      </c>
    </row>
    <row r="15" spans="1:2" x14ac:dyDescent="0.3">
      <c r="A15" t="s">
        <v>14</v>
      </c>
      <c r="B15" t="s">
        <v>71</v>
      </c>
    </row>
    <row r="16" spans="1:2" x14ac:dyDescent="0.3">
      <c r="A16" t="s">
        <v>15</v>
      </c>
      <c r="B16" t="s">
        <v>72</v>
      </c>
    </row>
    <row r="17" spans="1:2" x14ac:dyDescent="0.3">
      <c r="A17" t="s">
        <v>16</v>
      </c>
      <c r="B17" t="s">
        <v>73</v>
      </c>
    </row>
    <row r="18" spans="1:2" x14ac:dyDescent="0.3">
      <c r="A18" t="s">
        <v>17</v>
      </c>
      <c r="B18" t="s">
        <v>74</v>
      </c>
    </row>
    <row r="19" spans="1:2" x14ac:dyDescent="0.3">
      <c r="A19" t="s">
        <v>18</v>
      </c>
      <c r="B19" t="s">
        <v>75</v>
      </c>
    </row>
    <row r="20" spans="1:2" x14ac:dyDescent="0.3">
      <c r="A20" t="s">
        <v>19</v>
      </c>
      <c r="B20" t="s">
        <v>76</v>
      </c>
    </row>
    <row r="21" spans="1:2" x14ac:dyDescent="0.3">
      <c r="A21" t="s">
        <v>20</v>
      </c>
      <c r="B21" t="s">
        <v>77</v>
      </c>
    </row>
    <row r="22" spans="1:2" x14ac:dyDescent="0.3">
      <c r="A22" t="s">
        <v>21</v>
      </c>
      <c r="B22" t="s">
        <v>78</v>
      </c>
    </row>
    <row r="23" spans="1:2" x14ac:dyDescent="0.3">
      <c r="A23" t="s">
        <v>22</v>
      </c>
      <c r="B23" t="s">
        <v>79</v>
      </c>
    </row>
    <row r="24" spans="1:2" x14ac:dyDescent="0.3">
      <c r="A24" t="s">
        <v>23</v>
      </c>
    </row>
    <row r="25" spans="1:2" x14ac:dyDescent="0.3">
      <c r="A25" t="s">
        <v>24</v>
      </c>
    </row>
    <row r="26" spans="1:2" x14ac:dyDescent="0.3">
      <c r="A26" t="s">
        <v>25</v>
      </c>
    </row>
    <row r="27" spans="1:2" x14ac:dyDescent="0.3">
      <c r="A27" t="s">
        <v>26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0</v>
      </c>
    </row>
    <row r="57" spans="1:1" x14ac:dyDescent="0.3">
      <c r="A57" t="s">
        <v>1</v>
      </c>
    </row>
    <row r="58" spans="1:1" x14ac:dyDescent="0.3">
      <c r="A58" t="s">
        <v>2</v>
      </c>
    </row>
    <row r="59" spans="1:1" x14ac:dyDescent="0.3">
      <c r="A59" t="s">
        <v>55</v>
      </c>
    </row>
    <row r="60" spans="1:1" x14ac:dyDescent="0.3">
      <c r="A60" t="s">
        <v>3</v>
      </c>
    </row>
    <row r="61" spans="1:1" x14ac:dyDescent="0.3">
      <c r="A61" t="s">
        <v>4</v>
      </c>
    </row>
    <row r="62" spans="1:1" x14ac:dyDescent="0.3">
      <c r="A62" t="s">
        <v>5</v>
      </c>
    </row>
    <row r="63" spans="1:1" x14ac:dyDescent="0.3">
      <c r="A63" t="s">
        <v>6</v>
      </c>
    </row>
    <row r="64" spans="1:1" x14ac:dyDescent="0.3">
      <c r="A64" t="s">
        <v>7</v>
      </c>
    </row>
    <row r="65" spans="1:1" x14ac:dyDescent="0.3">
      <c r="A65" t="s">
        <v>8</v>
      </c>
    </row>
    <row r="66" spans="1:1" x14ac:dyDescent="0.3">
      <c r="A66" t="s">
        <v>9</v>
      </c>
    </row>
    <row r="67" spans="1:1" x14ac:dyDescent="0.3">
      <c r="A67" t="s">
        <v>10</v>
      </c>
    </row>
    <row r="68" spans="1:1" x14ac:dyDescent="0.3">
      <c r="A68" t="s">
        <v>11</v>
      </c>
    </row>
    <row r="69" spans="1:1" x14ac:dyDescent="0.3">
      <c r="A69" t="s">
        <v>12</v>
      </c>
    </row>
    <row r="70" spans="1:1" x14ac:dyDescent="0.3">
      <c r="A70" t="s">
        <v>13</v>
      </c>
    </row>
    <row r="71" spans="1:1" x14ac:dyDescent="0.3">
      <c r="A71" t="s">
        <v>14</v>
      </c>
    </row>
    <row r="72" spans="1:1" x14ac:dyDescent="0.3">
      <c r="A72" t="s">
        <v>15</v>
      </c>
    </row>
    <row r="73" spans="1:1" x14ac:dyDescent="0.3">
      <c r="A73" t="s">
        <v>16</v>
      </c>
    </row>
    <row r="74" spans="1:1" x14ac:dyDescent="0.3">
      <c r="A74" t="s">
        <v>17</v>
      </c>
    </row>
    <row r="75" spans="1:1" x14ac:dyDescent="0.3">
      <c r="A75" t="s">
        <v>18</v>
      </c>
    </row>
    <row r="76" spans="1:1" x14ac:dyDescent="0.3">
      <c r="A76" t="s">
        <v>19</v>
      </c>
    </row>
    <row r="77" spans="1:1" x14ac:dyDescent="0.3">
      <c r="A77" t="s">
        <v>20</v>
      </c>
    </row>
    <row r="78" spans="1:1" x14ac:dyDescent="0.3">
      <c r="A78" t="s">
        <v>56</v>
      </c>
    </row>
    <row r="79" spans="1:1" x14ac:dyDescent="0.3">
      <c r="A79" t="s">
        <v>22</v>
      </c>
    </row>
    <row r="80" spans="1:1" x14ac:dyDescent="0.3">
      <c r="A80" t="s">
        <v>23</v>
      </c>
    </row>
    <row r="81" spans="1:1" x14ac:dyDescent="0.3">
      <c r="A81" t="s">
        <v>24</v>
      </c>
    </row>
    <row r="82" spans="1:1" x14ac:dyDescent="0.3">
      <c r="A82" t="s">
        <v>25</v>
      </c>
    </row>
    <row r="83" spans="1:1" x14ac:dyDescent="0.3">
      <c r="A83" t="s">
        <v>26</v>
      </c>
    </row>
    <row r="84" spans="1:1" x14ac:dyDescent="0.3">
      <c r="A84" t="s">
        <v>27</v>
      </c>
    </row>
    <row r="85" spans="1:1" x14ac:dyDescent="0.3">
      <c r="A85" t="s">
        <v>28</v>
      </c>
    </row>
    <row r="86" spans="1:1" x14ac:dyDescent="0.3">
      <c r="A86" t="s">
        <v>29</v>
      </c>
    </row>
    <row r="87" spans="1:1" x14ac:dyDescent="0.3">
      <c r="A87" t="s">
        <v>30</v>
      </c>
    </row>
    <row r="88" spans="1:1" x14ac:dyDescent="0.3">
      <c r="A88" t="s">
        <v>31</v>
      </c>
    </row>
    <row r="89" spans="1:1" x14ac:dyDescent="0.3">
      <c r="A89" t="s">
        <v>32</v>
      </c>
    </row>
    <row r="90" spans="1:1" x14ac:dyDescent="0.3">
      <c r="A90" t="s">
        <v>33</v>
      </c>
    </row>
    <row r="91" spans="1:1" x14ac:dyDescent="0.3">
      <c r="A91" t="s">
        <v>34</v>
      </c>
    </row>
    <row r="92" spans="1:1" x14ac:dyDescent="0.3">
      <c r="A92" t="s">
        <v>35</v>
      </c>
    </row>
    <row r="93" spans="1:1" x14ac:dyDescent="0.3">
      <c r="A93" t="s">
        <v>36</v>
      </c>
    </row>
    <row r="94" spans="1:1" x14ac:dyDescent="0.3">
      <c r="A94" t="s">
        <v>37</v>
      </c>
    </row>
    <row r="95" spans="1:1" x14ac:dyDescent="0.3">
      <c r="A95" t="s">
        <v>38</v>
      </c>
    </row>
    <row r="96" spans="1:1" x14ac:dyDescent="0.3">
      <c r="A96" t="s">
        <v>39</v>
      </c>
    </row>
    <row r="97" spans="1:1" x14ac:dyDescent="0.3">
      <c r="A97" t="s">
        <v>40</v>
      </c>
    </row>
    <row r="98" spans="1:1" x14ac:dyDescent="0.3">
      <c r="A98" t="s">
        <v>41</v>
      </c>
    </row>
    <row r="99" spans="1:1" x14ac:dyDescent="0.3">
      <c r="A99" t="s">
        <v>42</v>
      </c>
    </row>
    <row r="100" spans="1:1" x14ac:dyDescent="0.3">
      <c r="A100" t="s">
        <v>43</v>
      </c>
    </row>
    <row r="101" spans="1:1" x14ac:dyDescent="0.3">
      <c r="A101" t="s">
        <v>44</v>
      </c>
    </row>
    <row r="102" spans="1:1" x14ac:dyDescent="0.3">
      <c r="A102" t="s">
        <v>45</v>
      </c>
    </row>
    <row r="103" spans="1:1" x14ac:dyDescent="0.3">
      <c r="A103" t="s">
        <v>46</v>
      </c>
    </row>
    <row r="104" spans="1:1" x14ac:dyDescent="0.3">
      <c r="A104" t="s">
        <v>47</v>
      </c>
    </row>
    <row r="105" spans="1:1" x14ac:dyDescent="0.3">
      <c r="A105" t="s">
        <v>48</v>
      </c>
    </row>
    <row r="106" spans="1:1" x14ac:dyDescent="0.3">
      <c r="A106" t="s">
        <v>49</v>
      </c>
    </row>
    <row r="107" spans="1:1" x14ac:dyDescent="0.3">
      <c r="A107" t="s">
        <v>50</v>
      </c>
    </row>
    <row r="108" spans="1:1" x14ac:dyDescent="0.3">
      <c r="A108" t="s">
        <v>51</v>
      </c>
    </row>
    <row r="109" spans="1:1" x14ac:dyDescent="0.3">
      <c r="A109" t="s">
        <v>52</v>
      </c>
    </row>
    <row r="110" spans="1:1" x14ac:dyDescent="0.3">
      <c r="A110" t="s">
        <v>53</v>
      </c>
    </row>
    <row r="111" spans="1:1" x14ac:dyDescent="0.3">
      <c r="A11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zoomScale="220" zoomScaleNormal="220" workbookViewId="0">
      <selection activeCell="C8" sqref="C8"/>
    </sheetView>
  </sheetViews>
  <sheetFormatPr defaultRowHeight="14.4" x14ac:dyDescent="0.3"/>
  <cols>
    <col min="1" max="1" width="13.6640625" bestFit="1" customWidth="1"/>
    <col min="2" max="2" width="39.6640625" bestFit="1" customWidth="1"/>
    <col min="3" max="3" width="11" bestFit="1" customWidth="1"/>
    <col min="4" max="4" width="16.77734375" bestFit="1" customWidth="1"/>
    <col min="5" max="5" width="11.6640625" bestFit="1" customWidth="1"/>
    <col min="6" max="6" width="6.109375" bestFit="1" customWidth="1"/>
    <col min="7" max="7" width="6.33203125" bestFit="1" customWidth="1"/>
    <col min="8" max="8" width="6.5546875" bestFit="1" customWidth="1"/>
    <col min="9" max="9" width="19.88671875" bestFit="1" customWidth="1"/>
    <col min="10" max="10" width="16.88671875" bestFit="1" customWidth="1"/>
    <col min="11" max="11" width="12.33203125" bestFit="1" customWidth="1"/>
  </cols>
  <sheetData>
    <row r="1" spans="1:11" x14ac:dyDescent="0.3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</row>
    <row r="2" spans="1:11" x14ac:dyDescent="0.3">
      <c r="A2" t="s">
        <v>107</v>
      </c>
      <c r="B2" t="s">
        <v>123</v>
      </c>
      <c r="C2">
        <v>0.8</v>
      </c>
      <c r="D2" t="s">
        <v>116</v>
      </c>
      <c r="K2" s="3" t="s">
        <v>108</v>
      </c>
    </row>
    <row r="3" spans="1:11" x14ac:dyDescent="0.3">
      <c r="A3" t="s">
        <v>120</v>
      </c>
      <c r="B3" t="s">
        <v>121</v>
      </c>
      <c r="C3" s="4">
        <v>27.314317857447342</v>
      </c>
      <c r="D3" t="s">
        <v>109</v>
      </c>
      <c r="J3" t="s">
        <v>111</v>
      </c>
      <c r="K3" t="s">
        <v>110</v>
      </c>
    </row>
    <row r="4" spans="1:11" x14ac:dyDescent="0.3">
      <c r="A4" t="s">
        <v>129</v>
      </c>
      <c r="B4" t="s">
        <v>106</v>
      </c>
      <c r="C4" s="4">
        <v>449.5259858834267</v>
      </c>
      <c r="D4" t="s">
        <v>114</v>
      </c>
      <c r="J4" t="s">
        <v>111</v>
      </c>
      <c r="K4" t="s">
        <v>110</v>
      </c>
    </row>
    <row r="5" spans="1:11" x14ac:dyDescent="0.3">
      <c r="A5" t="s">
        <v>128</v>
      </c>
      <c r="B5" t="s">
        <v>124</v>
      </c>
      <c r="C5">
        <v>3.25</v>
      </c>
      <c r="D5" t="s">
        <v>118</v>
      </c>
      <c r="K5" s="3" t="s">
        <v>117</v>
      </c>
    </row>
    <row r="6" spans="1:11" x14ac:dyDescent="0.3">
      <c r="A6" t="s">
        <v>127</v>
      </c>
      <c r="B6" t="s">
        <v>125</v>
      </c>
      <c r="C6">
        <v>0.91</v>
      </c>
      <c r="D6" t="s">
        <v>112</v>
      </c>
      <c r="K6" s="3" t="s">
        <v>126</v>
      </c>
    </row>
    <row r="7" spans="1:11" x14ac:dyDescent="0.3">
      <c r="A7" t="s">
        <v>119</v>
      </c>
      <c r="B7" t="s">
        <v>122</v>
      </c>
      <c r="C7" s="4">
        <f>C3*C2</f>
        <v>21.851454285957875</v>
      </c>
      <c r="D7" t="s">
        <v>115</v>
      </c>
      <c r="I7" t="s">
        <v>131</v>
      </c>
      <c r="J7" t="s">
        <v>138</v>
      </c>
    </row>
    <row r="8" spans="1:11" x14ac:dyDescent="0.3">
      <c r="A8" t="s">
        <v>102</v>
      </c>
      <c r="B8" t="s">
        <v>104</v>
      </c>
      <c r="C8" s="6">
        <v>0.26845637583892612</v>
      </c>
      <c r="D8" t="s">
        <v>112</v>
      </c>
      <c r="I8" t="s">
        <v>131</v>
      </c>
      <c r="J8" t="s">
        <v>111</v>
      </c>
      <c r="K8" t="s">
        <v>110</v>
      </c>
    </row>
    <row r="9" spans="1:11" x14ac:dyDescent="0.3">
      <c r="A9" t="s">
        <v>103</v>
      </c>
      <c r="B9" t="s">
        <v>105</v>
      </c>
      <c r="C9" s="5">
        <v>771.0463756513011</v>
      </c>
      <c r="D9" t="s">
        <v>113</v>
      </c>
      <c r="I9" t="s">
        <v>101</v>
      </c>
      <c r="J9" t="s">
        <v>111</v>
      </c>
      <c r="K9" t="s">
        <v>110</v>
      </c>
    </row>
    <row r="10" spans="1:11" x14ac:dyDescent="0.3">
      <c r="A10" t="s">
        <v>130</v>
      </c>
      <c r="B10" t="s">
        <v>106</v>
      </c>
      <c r="C10" s="4">
        <f>C4*C6/C5</f>
        <v>125.86727604735948</v>
      </c>
      <c r="D10" t="s">
        <v>115</v>
      </c>
      <c r="I10" t="s">
        <v>132</v>
      </c>
      <c r="J10" t="s">
        <v>138</v>
      </c>
      <c r="K10" t="s">
        <v>110</v>
      </c>
    </row>
  </sheetData>
  <dataValidations count="1">
    <dataValidation type="list" allowBlank="1" showInputMessage="1" showErrorMessage="1" sqref="E2:E32" xr:uid="{00000000-0002-0000-0100-000000000000}">
      <formula1>"Yes,No"</formula1>
    </dataValidation>
  </dataValidations>
  <hyperlinks>
    <hyperlink ref="K2" r:id="rId1" xr:uid="{416E46A8-9AFA-4DAD-B981-7250BD874A4E}"/>
    <hyperlink ref="K5" r:id="rId2" xr:uid="{FDA48F71-907B-4447-8225-6E410D036C0A}"/>
    <hyperlink ref="K6" r:id="rId3" xr:uid="{BA1D0E73-D9D6-4AC0-8C00-AAAC7A962F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35" zoomScaleNormal="235" workbookViewId="0"/>
  </sheetViews>
  <sheetFormatPr defaultRowHeight="14.4" x14ac:dyDescent="0.3"/>
  <cols>
    <col min="1" max="1" width="9.3320312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91</v>
      </c>
      <c r="B1" s="1" t="s">
        <v>92</v>
      </c>
      <c r="C1" s="1" t="s">
        <v>93</v>
      </c>
    </row>
    <row r="2" spans="1:3" x14ac:dyDescent="0.3">
      <c r="A2" t="s">
        <v>94</v>
      </c>
      <c r="B2" t="s">
        <v>39</v>
      </c>
      <c r="C2" s="4">
        <f>main!C10</f>
        <v>125.86727604735948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indeces!$A$1:$A$111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selection activeCell="A30" sqref="A30"/>
    </sheetView>
  </sheetViews>
  <sheetFormatPr defaultRowHeight="14.4" x14ac:dyDescent="0.3"/>
  <sheetData>
    <row r="1" spans="1:7" x14ac:dyDescent="0.3">
      <c r="A1" s="1" t="s">
        <v>91</v>
      </c>
      <c r="B1" s="1" t="s">
        <v>92</v>
      </c>
      <c r="C1" s="1" t="s">
        <v>96</v>
      </c>
      <c r="D1" s="1" t="s">
        <v>97</v>
      </c>
      <c r="E1" s="1" t="s">
        <v>98</v>
      </c>
      <c r="F1" s="1" t="s">
        <v>93</v>
      </c>
      <c r="G1" s="1" t="s">
        <v>99</v>
      </c>
    </row>
  </sheetData>
  <dataValidations count="3">
    <dataValidation type="list" allowBlank="1" showInputMessage="1" showErrorMessage="1" sqref="C2:C31" xr:uid="{00000000-0002-0000-0300-000001000000}">
      <formula1>"Activities,Commodities"</formula1>
    </dataValidation>
    <dataValidation type="list" allowBlank="1" showInputMessage="1" showErrorMessage="1" sqref="E2:E31" xr:uid="{00000000-0002-0000-0300-000003000000}">
      <formula1>"Percentage,Absolute"</formula1>
    </dataValidation>
    <dataValidation type="list" allowBlank="1" showInputMessage="1" showErrorMessage="1" sqref="G2:G31" xr:uid="{00000000-0002-0000-0300-000004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indeces!$B$1:$B$23</xm:f>
          </x14:formula1>
          <xm:sqref>B2:B31</xm:sqref>
        </x14:dataValidation>
        <x14:dataValidation type="list" allowBlank="1" showInputMessage="1" showErrorMessage="1" xr:uid="{00000000-0002-0000-0300-000002000000}">
          <x14:formula1>
            <xm:f>indeces!$A$1:$A$111</xm:f>
          </x14:formula1>
          <xm:sqref>D2:D31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zoomScale="160" zoomScaleNormal="160" workbookViewId="0">
      <selection activeCell="A4" sqref="A4:A31"/>
    </sheetView>
  </sheetViews>
  <sheetFormatPr defaultRowHeight="14.4" x14ac:dyDescent="0.3"/>
  <cols>
    <col min="1" max="1" width="9.33203125" style="7" bestFit="1" customWidth="1"/>
    <col min="2" max="2" width="10.6640625" style="7" bestFit="1" customWidth="1"/>
    <col min="3" max="3" width="21.77734375" style="7" bestFit="1" customWidth="1"/>
    <col min="4" max="4" width="11.77734375" style="7" bestFit="1" customWidth="1"/>
    <col min="5" max="5" width="5.88671875" style="7" bestFit="1" customWidth="1"/>
    <col min="6" max="6" width="10.109375" style="7" bestFit="1" customWidth="1"/>
    <col min="7" max="7" width="7.6640625" style="7" bestFit="1" customWidth="1"/>
    <col min="8" max="8" width="11.77734375" style="7" bestFit="1" customWidth="1"/>
  </cols>
  <sheetData>
    <row r="1" spans="1:8" x14ac:dyDescent="0.3">
      <c r="A1" s="8" t="s">
        <v>91</v>
      </c>
      <c r="B1" s="8" t="s">
        <v>100</v>
      </c>
      <c r="C1" s="8" t="s">
        <v>92</v>
      </c>
      <c r="D1" s="8" t="s">
        <v>96</v>
      </c>
      <c r="E1" s="8" t="s">
        <v>97</v>
      </c>
      <c r="F1" s="8" t="s">
        <v>98</v>
      </c>
      <c r="G1" s="8" t="s">
        <v>93</v>
      </c>
      <c r="H1" s="8" t="s">
        <v>99</v>
      </c>
    </row>
    <row r="2" spans="1:8" x14ac:dyDescent="0.3">
      <c r="A2" s="7" t="s">
        <v>94</v>
      </c>
      <c r="B2" s="7" t="s">
        <v>133</v>
      </c>
      <c r="C2" s="7" t="s">
        <v>0</v>
      </c>
      <c r="D2" s="7" t="s">
        <v>134</v>
      </c>
      <c r="E2" s="7" t="s">
        <v>0</v>
      </c>
      <c r="F2" s="7" t="s">
        <v>135</v>
      </c>
      <c r="G2" s="9">
        <f>-main!C8</f>
        <v>-0.26845637583892612</v>
      </c>
      <c r="H2" s="7" t="s">
        <v>136</v>
      </c>
    </row>
    <row r="3" spans="1:8" x14ac:dyDescent="0.3">
      <c r="A3" s="7" t="s">
        <v>95</v>
      </c>
      <c r="B3" s="7" t="s">
        <v>134</v>
      </c>
      <c r="C3" s="7" t="s">
        <v>41</v>
      </c>
      <c r="D3" s="7" t="s">
        <v>133</v>
      </c>
      <c r="E3" s="7" t="s">
        <v>0</v>
      </c>
      <c r="F3" s="7" t="s">
        <v>137</v>
      </c>
      <c r="G3" s="10">
        <f>main!C7</f>
        <v>21.851454285957875</v>
      </c>
      <c r="H3" s="7" t="s">
        <v>136</v>
      </c>
    </row>
  </sheetData>
  <dataValidations count="3">
    <dataValidation type="list" allowBlank="1" showInputMessage="1" showErrorMessage="1" sqref="B2:B31 D2:D31" xr:uid="{00000000-0002-0000-0400-000000000000}">
      <formula1>"Activities,Commodities"</formula1>
    </dataValidation>
    <dataValidation type="list" allowBlank="1" showInputMessage="1" showErrorMessage="1" sqref="F2:F31" xr:uid="{00000000-0002-0000-0400-000004000000}">
      <formula1>"Percentage,Absolute"</formula1>
    </dataValidation>
    <dataValidation type="list" allowBlank="1" showInputMessage="1" showErrorMessage="1" sqref="H2:H31" xr:uid="{00000000-0002-0000-0400-000005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indeces!$A$1:$A$111</xm:f>
          </x14:formula1>
          <xm:sqref>C2:C31 E2:E31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indeces</vt:lpstr>
      <vt:lpstr>main</vt:lpstr>
      <vt:lpstr>Y</vt:lpstr>
      <vt:lpstr>VA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2020-12-03T08:30:50Z</dcterms:created>
  <dcterms:modified xsi:type="dcterms:W3CDTF">2020-12-03T16:32:16Z</dcterms:modified>
</cp:coreProperties>
</file>