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07078D1C-2D39-4142-AB1D-F557FC388556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9" l="1"/>
  <c r="C11" i="9" l="1"/>
  <c r="C12" i="9" s="1"/>
  <c r="C2" i="9"/>
  <c r="C14" i="9" l="1"/>
  <c r="C3" i="9" l="1"/>
  <c r="C13" i="9" l="1"/>
  <c r="C2" i="1" l="1"/>
  <c r="G2" i="4"/>
</calcChain>
</file>

<file path=xl/sharedStrings.xml><?xml version="1.0" encoding="utf-8"?>
<sst xmlns="http://schemas.openxmlformats.org/spreadsheetml/2006/main" count="230" uniqueCount="209">
  <si>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</si>
  <si>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</si>
  <si>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</si>
  <si>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</si>
  <si>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</si>
  <si>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</si>
  <si>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</si>
  <si>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</si>
  <si>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</si>
  <si>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</si>
  <si>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</si>
  <si>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</si>
  <si>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</si>
  <si>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</si>
  <si>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</si>
  <si>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</si>
  <si>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</si>
  <si>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</si>
  <si>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</si>
  <si>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</si>
  <si>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</si>
  <si>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</si>
  <si>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</si>
  <si>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</si>
  <si>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</si>
  <si>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</si>
  <si>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</si>
  <si>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</si>
  <si>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</si>
  <si>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</si>
  <si>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</si>
  <si>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</si>
  <si>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</si>
  <si>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</si>
  <si>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</si>
  <si>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</si>
  <si>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</si>
  <si>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</si>
  <si>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</si>
  <si>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</si>
  <si>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</si>
  <si>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</si>
  <si>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</si>
  <si>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</si>
  <si>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</si>
  <si>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</si>
  <si>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</si>
  <si>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</si>
  <si>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</si>
  <si>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</si>
  <si>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</si>
  <si>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</si>
  <si>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</si>
  <si>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</si>
  <si>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</si>
  <si>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</si>
  <si>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</si>
  <si>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</si>
  <si>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</si>
  <si>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</si>
  <si>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</si>
  <si>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</si>
  <si>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</si>
  <si>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</si>
  <si>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</si>
  <si>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</si>
  <si>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</si>
  <si>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</si>
  <si>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</si>
  <si>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</si>
  <si>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</si>
  <si>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</si>
  <si>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</si>
  <si>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</si>
  <si>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</si>
  <si>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</si>
  <si>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</si>
  <si>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</si>
  <si>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</si>
  <si>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</si>
  <si>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</si>
  <si>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</si>
  <si>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</si>
  <si>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</si>
  <si>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</si>
  <si>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</si>
  <si>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</si>
  <si>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</si>
  <si>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</si>
  <si>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</si>
  <si>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</si>
  <si>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</si>
  <si>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</si>
  <si>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</si>
  <si>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</si>
  <si>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</si>
  <si>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</si>
  <si>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</si>
  <si>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</si>
  <si>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</si>
  <si>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</si>
  <si>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</si>
  <si>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</si>
  <si>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</si>
  <si>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</si>
  <si>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</si>
  <si>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</si>
  <si>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</si>
  <si>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</si>
  <si>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</si>
  <si>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</si>
  <si>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</si>
  <si>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</si>
  <si>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</si>
  <si>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</si>
  <si>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</si>
  <si>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</si>
  <si>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</si>
  <si>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</si>
  <si>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</si>
  <si>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</si>
  <si>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</si>
  <si>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</si>
  <si>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</si>
  <si>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</si>
  <si>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</si>
  <si>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</si>
  <si>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</si>
  <si>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</si>
  <si>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</si>
  <si>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</si>
  <si>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</si>
  <si>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</si>
  <si>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</si>
  <si>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</si>
  <si>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</si>
  <si>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</si>
  <si>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</si>
  <si>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</si>
  <si>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</si>
  <si>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</si>
  <si>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</si>
  <si>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</si>
  <si>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</si>
  <si>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</si>
  <si>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</si>
  <si>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</si>
  <si>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</si>
  <si>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</si>
  <si>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</si>
  <si>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</si>
  <si>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</si>
  <si>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</si>
  <si>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</si>
  <si>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</si>
  <si>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</si>
  <si>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</si>
  <si>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</si>
  <si>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</si>
  <si>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</si>
  <si>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</si>
  <si>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</si>
  <si>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</si>
  <si>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</si>
  <si>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</si>
  <si>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</si>
  <si>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</si>
  <si>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</si>
  <si>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</si>
  <si>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</si>
  <si>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</si>
  <si>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</si>
  <si>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</si>
  <si>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</si>
  <si>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</si>
  <si>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</si>
  <si>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</si>
  <si>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</si>
  <si>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</si>
  <si>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</si>
  <si>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</si>
  <si>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</si>
  <si>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</si>
  <si>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</si>
  <si>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</si>
  <si>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</si>
  <si>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</si>
  <si>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</si>
  <si>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</si>
  <si>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Agreggated</t>
  </si>
  <si>
    <t>Sensitivity</t>
  </si>
  <si>
    <t>Cost of low cost greenhouse</t>
  </si>
  <si>
    <t>Sh</t>
  </si>
  <si>
    <t>Area of low cost greenhouse</t>
  </si>
  <si>
    <t>m2</t>
  </si>
  <si>
    <t>BrazAfric</t>
  </si>
  <si>
    <t>Specific cost</t>
  </si>
  <si>
    <t>Sh/m2</t>
  </si>
  <si>
    <t>Cost exponent</t>
  </si>
  <si>
    <t>Percentage of smallholders to be covered</t>
  </si>
  <si>
    <t>Area covered by smallholders</t>
  </si>
  <si>
    <t>ha</t>
  </si>
  <si>
    <t>0.32-0.99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</si>
  <si>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</si>
  <si>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</si>
  <si>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</si>
  <si>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</si>
  <si>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</si>
  <si>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75-140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</si>
</sst>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218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16" sqref="F16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68</v>
      </c>
      <c r="C2" s="1">
        <f>main!C14</f>
        <v>1.0007138529494082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21875" style="1" bestFit="1" customWidth="1"/>
    <col min="4" max="4" width="12.88671875" style="1" bestFit="1" customWidth="1"/>
    <col min="5" max="5" width="35.218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-main!C15</f>
        <v>-1.6025131487282149E-5</v>
      </c>
      <c r="H2" s="1" t="s">
        <v>188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opLeftCell="C1" workbookViewId="0">
      <selection activeCell="H15" sqref="H15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218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189</v>
      </c>
    </row>
    <row r="2" spans="1:7" x14ac:dyDescent="0.3">
      <c r="A2" s="3">
        <v>1</v>
      </c>
      <c r="B2" s="7" t="s">
        <v>10</v>
      </c>
      <c r="C2" s="5"/>
      <c r="D2" s="6"/>
      <c r="E2" s="5"/>
      <c r="F2" s="2"/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2.44140625" bestFit="1" customWidth="1"/>
    <col min="4" max="4" width="10.21875" bestFit="1" customWidth="1"/>
    <col min="5" max="5" width="13.77734375" bestFit="1" customWidth="1"/>
    <col min="6" max="6" width="14.7773437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190</v>
      </c>
      <c r="E1" s="14" t="s">
        <v>175</v>
      </c>
      <c r="F1" s="14" t="s">
        <v>176</v>
      </c>
      <c r="G1" s="14" t="s">
        <v>177</v>
      </c>
    </row>
    <row r="2" spans="1:7" x14ac:dyDescent="0.3">
      <c r="A2" s="29" t="s">
        <v>172</v>
      </c>
      <c r="B2" s="17" t="s">
        <v>191</v>
      </c>
      <c r="C2" s="24">
        <f>C3*C4</f>
        <v>161250</v>
      </c>
      <c r="D2" s="24"/>
      <c r="E2" s="24" t="s">
        <v>192</v>
      </c>
      <c r="F2" s="18"/>
      <c r="G2" s="18" t="s">
        <v>195</v>
      </c>
    </row>
    <row r="3" spans="1:7" x14ac:dyDescent="0.3">
      <c r="A3" s="30"/>
      <c r="B3" s="17" t="s">
        <v>193</v>
      </c>
      <c r="C3" s="24">
        <f>50*30</f>
        <v>1500</v>
      </c>
      <c r="D3" s="24"/>
      <c r="E3" s="24" t="s">
        <v>194</v>
      </c>
      <c r="F3" s="18"/>
      <c r="G3" s="18"/>
    </row>
    <row r="4" spans="1:7" x14ac:dyDescent="0.3">
      <c r="A4" s="30"/>
      <c r="B4" s="17" t="s">
        <v>196</v>
      </c>
      <c r="C4" s="24">
        <v>107.5</v>
      </c>
      <c r="D4" s="24" t="s">
        <v>208</v>
      </c>
      <c r="E4" s="24" t="s">
        <v>197</v>
      </c>
      <c r="F4" s="18"/>
      <c r="G4" s="18"/>
    </row>
    <row r="5" spans="1:7" x14ac:dyDescent="0.3">
      <c r="A5" s="30"/>
      <c r="B5" s="17" t="s">
        <v>198</v>
      </c>
      <c r="C5" s="24">
        <v>0.6</v>
      </c>
      <c r="D5" s="24"/>
      <c r="E5" s="24"/>
      <c r="F5" s="18"/>
      <c r="G5" s="18"/>
    </row>
    <row r="6" spans="1:7" x14ac:dyDescent="0.3">
      <c r="A6" s="30"/>
      <c r="B6" s="17" t="s">
        <v>183</v>
      </c>
      <c r="C6" s="24">
        <v>8.3479305095333606E-2</v>
      </c>
      <c r="D6" s="24"/>
      <c r="E6" s="24"/>
      <c r="F6" s="18"/>
      <c r="G6" s="18"/>
    </row>
    <row r="7" spans="1:7" x14ac:dyDescent="0.3">
      <c r="A7" s="30"/>
      <c r="B7" s="17" t="s">
        <v>182</v>
      </c>
      <c r="C7" s="24">
        <v>800000</v>
      </c>
      <c r="D7" s="24"/>
      <c r="E7" s="24"/>
      <c r="F7" s="18"/>
      <c r="G7" s="18"/>
    </row>
    <row r="8" spans="1:7" x14ac:dyDescent="0.3">
      <c r="A8" s="30"/>
      <c r="B8" s="17" t="s">
        <v>200</v>
      </c>
      <c r="C8" s="24">
        <v>88278</v>
      </c>
      <c r="D8" s="24"/>
      <c r="E8" s="24" t="s">
        <v>201</v>
      </c>
      <c r="F8" s="18" t="s">
        <v>204</v>
      </c>
      <c r="G8" s="18"/>
    </row>
    <row r="9" spans="1:7" x14ac:dyDescent="0.3">
      <c r="A9" s="32" t="s">
        <v>178</v>
      </c>
      <c r="B9" s="16" t="s">
        <v>199</v>
      </c>
      <c r="C9" s="25">
        <v>3.5611403305071443E-5</v>
      </c>
      <c r="D9" s="25"/>
      <c r="E9" s="25"/>
      <c r="F9" s="21"/>
      <c r="G9" s="21"/>
    </row>
    <row r="10" spans="1:7" x14ac:dyDescent="0.3">
      <c r="A10" s="32"/>
      <c r="B10" s="16" t="s">
        <v>207</v>
      </c>
      <c r="C10" s="25">
        <v>0.45</v>
      </c>
      <c r="D10" s="25" t="s">
        <v>202</v>
      </c>
      <c r="E10" s="25"/>
      <c r="F10" s="21"/>
      <c r="G10" s="21"/>
    </row>
    <row r="11" spans="1:7" x14ac:dyDescent="0.3">
      <c r="A11" s="31" t="s">
        <v>179</v>
      </c>
      <c r="B11" s="22" t="s">
        <v>203</v>
      </c>
      <c r="C11" s="27">
        <f>C9*C8</f>
        <v>3.1437034609650967</v>
      </c>
      <c r="D11" s="27"/>
      <c r="E11" s="27" t="s">
        <v>201</v>
      </c>
      <c r="F11" s="23"/>
      <c r="G11" s="23"/>
    </row>
    <row r="12" spans="1:7" x14ac:dyDescent="0.3">
      <c r="A12" s="31"/>
      <c r="B12" s="22" t="s">
        <v>205</v>
      </c>
      <c r="C12" s="27">
        <f>C2*(C11*10^4/C3)^0.6/10^6</f>
        <v>1.0007138529494082</v>
      </c>
      <c r="D12" s="27"/>
      <c r="E12" s="27" t="s">
        <v>185</v>
      </c>
      <c r="F12" s="23"/>
      <c r="G12" s="23"/>
    </row>
    <row r="13" spans="1:7" x14ac:dyDescent="0.3">
      <c r="A13" s="31"/>
      <c r="B13" s="22" t="s">
        <v>206</v>
      </c>
      <c r="C13" s="27">
        <f>C12*10^2/C11</f>
        <v>31.832323416477568</v>
      </c>
      <c r="D13" s="27"/>
      <c r="E13" s="27" t="s">
        <v>197</v>
      </c>
      <c r="F13" s="23"/>
      <c r="G13" s="23"/>
    </row>
    <row r="14" spans="1:7" x14ac:dyDescent="0.3">
      <c r="A14" s="28" t="s">
        <v>180</v>
      </c>
      <c r="B14" s="19" t="s">
        <v>68</v>
      </c>
      <c r="C14" s="26">
        <f>C12</f>
        <v>1.0007138529494082</v>
      </c>
      <c r="D14" s="26"/>
      <c r="E14" s="26" t="s">
        <v>185</v>
      </c>
      <c r="F14" s="20" t="s">
        <v>184</v>
      </c>
      <c r="G14" s="20"/>
    </row>
    <row r="15" spans="1:7" x14ac:dyDescent="0.3">
      <c r="A15" s="28"/>
      <c r="B15" s="19" t="s">
        <v>181</v>
      </c>
      <c r="C15" s="26">
        <f>C10*C9</f>
        <v>1.6025131487282149E-5</v>
      </c>
      <c r="D15" s="26"/>
      <c r="E15" s="26"/>
      <c r="F15" s="20" t="s">
        <v>186</v>
      </c>
      <c r="G15" s="20"/>
    </row>
  </sheetData>
  <mergeCells count="4">
    <mergeCell ref="A14:A15"/>
    <mergeCell ref="A2:A8"/>
    <mergeCell ref="A11:A13"/>
    <mergeCell ref="A9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2020-07-03T14:58:59Z</dcterms:modified>
</cp:coreProperties>
</file>