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khu-my.sharepoint.com/personal/sopiayoo_office_khu_ac_kr/Documents/문서/GitHub/SNPQuantTeam01/Jiyoung/1127/"/>
    </mc:Choice>
  </mc:AlternateContent>
  <xr:revisionPtr revIDLastSave="54" documentId="8_{43412A0A-1A58-433D-89E0-1A77E686B439}" xr6:coauthVersionLast="47" xr6:coauthVersionMax="47" xr10:uidLastSave="{12A68452-C3EA-4BFC-B519-93F787348FB3}"/>
  <bookViews>
    <workbookView xWindow="-120" yWindow="-120" windowWidth="21840" windowHeight="13140" xr2:uid="{3B244F5F-9197-430A-9637-ECAD84FA9EF7}"/>
  </bookViews>
  <sheets>
    <sheet name="lookback 1y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H4" i="1"/>
  <c r="G4" i="1"/>
  <c r="J9" i="1"/>
  <c r="K9" i="1"/>
  <c r="L9" i="1"/>
  <c r="I9" i="1"/>
  <c r="H9" i="1"/>
  <c r="G9" i="1"/>
  <c r="F9" i="1"/>
  <c r="E9" i="1"/>
  <c r="D9" i="1"/>
  <c r="L4" i="1"/>
  <c r="K4" i="1"/>
  <c r="J4" i="1"/>
  <c r="D4" i="1"/>
  <c r="F4" i="1"/>
  <c r="E4" i="1"/>
</calcChain>
</file>

<file path=xl/sharedStrings.xml><?xml version="1.0" encoding="utf-8"?>
<sst xmlns="http://schemas.openxmlformats.org/spreadsheetml/2006/main" count="14" uniqueCount="10">
  <si>
    <t>No rebalancing</t>
    <phoneticPr fontId="2" type="noConversion"/>
  </si>
  <si>
    <t>Rebalancing</t>
    <phoneticPr fontId="2" type="noConversion"/>
  </si>
  <si>
    <t>GMV+EPO</t>
  </si>
  <si>
    <t>MaxSharpe+EPO</t>
  </si>
  <si>
    <t>MaxReturn+EPO</t>
  </si>
  <si>
    <t>Out Sample 기준</t>
    <phoneticPr fontId="2" type="noConversion"/>
  </si>
  <si>
    <t>정확한 수치 아님</t>
    <phoneticPr fontId="2" type="noConversion"/>
  </si>
  <si>
    <t>GMV</t>
    <phoneticPr fontId="2" type="noConversion"/>
  </si>
  <si>
    <t>MaxSharpe</t>
    <phoneticPr fontId="2" type="noConversion"/>
  </si>
  <si>
    <t>MaxReturn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</si>
</sst>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%"/>
  </numFmts>
  <fonts count="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0" fontId="7" fillId="0" borderId="0" xfId="0" applyFont="1">
      <alignment vertical="center"/>
    </xf>
    <xf numFmtId="176" fontId="6" fillId="0" borderId="0" xfId="1" applyNumberFormat="1" applyFont="1" applyAlignment="1">
      <alignment horizontal="center" vertical="center"/>
    </xf>
    <xf numFmtId="176" fontId="8" fillId="0" borderId="0" xfId="1" applyNumberFormat="1" applyFont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9D2B4-DABB-471A-A1A4-1F50EAB8882A}">
  <dimension ref="C1:M9"/>
  <sheetViews>
    <sheetView tabSelected="1" topLeftCell="C1" zoomScaleNormal="100" workbookViewId="0">
      <selection activeCell="D24" sqref="D24"/>
    </sheetView>
  </sheetViews>
  <sheetFormatPr defaultRowHeight="16.5"/>
  <cols>
    <col min="3" max="3" width="15.375" bestFit="1" customWidth="1"/>
    <col min="4" max="4" width="8.25" bestFit="1" customWidth="1"/>
    <col min="5" max="10" width="7.625" bestFit="1" customWidth="1"/>
    <col min="11" max="11" width="8.25" bestFit="1" customWidth="1"/>
    <col min="12" max="12" width="7.625" bestFit="1" customWidth="1"/>
    <col min="13" max="13" width="15.125" bestFit="1" customWidth="1"/>
  </cols>
  <sheetData>
    <row r="1" spans="3:13">
      <c r="C1" s="2"/>
      <c r="D1" s="4" t="s">
        <v>2</v>
      </c>
      <c r="E1" s="4"/>
      <c r="F1" s="4"/>
      <c r="G1" s="4" t="s">
        <v>3</v>
      </c>
      <c r="H1" s="4"/>
      <c r="I1" s="4"/>
      <c r="J1" s="4" t="s">
        <v>4</v>
      </c>
      <c r="K1" s="4"/>
      <c r="L1" s="4"/>
    </row>
    <row r="2" spans="3:13">
      <c r="C2" s="3" t="s">
        <v>5</v>
      </c>
      <c r="D2" s="5">
        <v>15</v>
      </c>
      <c r="E2" s="5">
        <v>30</v>
      </c>
      <c r="F2" s="5">
        <v>45</v>
      </c>
      <c r="G2" s="5">
        <v>15</v>
      </c>
      <c r="H2" s="5">
        <v>30</v>
      </c>
      <c r="I2" s="5">
        <v>45</v>
      </c>
      <c r="J2" s="5">
        <v>15</v>
      </c>
      <c r="K2" s="5">
        <v>30</v>
      </c>
      <c r="L2" s="5">
        <v>45</v>
      </c>
    </row>
    <row r="3" spans="3:13">
      <c r="C3" s="2" t="s">
        <v>0</v>
      </c>
      <c r="D3" s="6">
        <v>1.0500000000000001E-2</v>
      </c>
      <c r="E3" s="10">
        <v>1.1299999999999999E-2</v>
      </c>
      <c r="F3" s="10">
        <v>1.15E-2</v>
      </c>
      <c r="G3" s="6">
        <v>1.03E-2</v>
      </c>
      <c r="H3" s="10">
        <v>1.06E-2</v>
      </c>
      <c r="I3" s="6">
        <v>1.0699999999999999E-2</v>
      </c>
      <c r="J3" s="6">
        <v>1.035E-2</v>
      </c>
      <c r="K3" s="6">
        <v>1.0500000000000001E-2</v>
      </c>
      <c r="L3" s="6">
        <v>1.04E-2</v>
      </c>
      <c r="M3" s="1" t="s">
        <v>6</v>
      </c>
    </row>
    <row r="4" spans="3:13">
      <c r="C4" s="2" t="s">
        <v>1</v>
      </c>
      <c r="D4" s="6">
        <f>(10072-10000)/10000</f>
        <v>7.1999999999999998E-3</v>
      </c>
      <c r="E4" s="6">
        <f>(10055-10000)/10000</f>
        <v>5.4999999999999997E-3</v>
      </c>
      <c r="F4" s="6">
        <f>(10060-10000)/10000</f>
        <v>6.0000000000000001E-3</v>
      </c>
      <c r="G4" s="10">
        <f>(10372-10000)/10000</f>
        <v>3.7199999999999997E-2</v>
      </c>
      <c r="H4" s="6">
        <f>(9983-10000)/10000</f>
        <v>-1.6999999999999999E-3</v>
      </c>
      <c r="I4" s="6">
        <f>(10044-10000)/10000</f>
        <v>4.4000000000000003E-3</v>
      </c>
      <c r="J4" s="10">
        <f>(10331-10000)/10000</f>
        <v>3.3099999999999997E-2</v>
      </c>
      <c r="K4" s="6">
        <f>(9991-10000)/10000</f>
        <v>-8.9999999999999998E-4</v>
      </c>
      <c r="L4" s="10">
        <f>(10147-10000)/10000</f>
        <v>1.47E-2</v>
      </c>
    </row>
    <row r="5" spans="3:13">
      <c r="D5" s="7"/>
      <c r="E5" s="7"/>
      <c r="F5" s="7"/>
      <c r="G5" s="7"/>
      <c r="H5" s="7"/>
      <c r="I5" s="7"/>
      <c r="J5" s="7"/>
      <c r="K5" s="7"/>
      <c r="L5" s="7"/>
    </row>
    <row r="6" spans="3:13">
      <c r="D6" s="4" t="s">
        <v>7</v>
      </c>
      <c r="E6" s="4"/>
      <c r="F6" s="4"/>
      <c r="G6" s="4" t="s">
        <v>8</v>
      </c>
      <c r="H6" s="4"/>
      <c r="I6" s="4"/>
      <c r="J6" s="4" t="s">
        <v>9</v>
      </c>
      <c r="K6" s="4"/>
      <c r="L6" s="4"/>
    </row>
    <row r="7" spans="3:13">
      <c r="C7" s="3" t="s">
        <v>5</v>
      </c>
      <c r="D7" s="5">
        <v>15</v>
      </c>
      <c r="E7" s="5">
        <v>30</v>
      </c>
      <c r="F7" s="5">
        <v>45</v>
      </c>
      <c r="G7" s="5">
        <v>15</v>
      </c>
      <c r="H7" s="5">
        <v>30</v>
      </c>
      <c r="I7" s="5">
        <v>45</v>
      </c>
      <c r="J7" s="5">
        <v>15</v>
      </c>
      <c r="K7" s="5">
        <v>30</v>
      </c>
      <c r="L7" s="5">
        <v>45</v>
      </c>
    </row>
    <row r="8" spans="3:13">
      <c r="C8" s="2" t="s">
        <v>0</v>
      </c>
      <c r="D8" s="9">
        <v>1.15E-2</v>
      </c>
      <c r="E8" s="8">
        <v>9.7999999999999997E-3</v>
      </c>
      <c r="F8" s="8">
        <v>9.7000000000000003E-3</v>
      </c>
      <c r="G8" s="8">
        <v>1.15E-2</v>
      </c>
      <c r="H8" s="8">
        <v>1.0500000000000001E-2</v>
      </c>
      <c r="I8" s="8">
        <v>1.04E-2</v>
      </c>
      <c r="J8" s="8">
        <v>1.1299999999999999E-2</v>
      </c>
      <c r="K8" s="9">
        <v>1.0699999999999999E-2</v>
      </c>
      <c r="L8" s="8">
        <v>1.04E-2</v>
      </c>
      <c r="M8" s="1" t="s">
        <v>6</v>
      </c>
    </row>
    <row r="9" spans="3:13">
      <c r="C9" s="2" t="s">
        <v>1</v>
      </c>
      <c r="D9" s="8">
        <f>(9526-10000)/10000</f>
        <v>-4.7399999999999998E-2</v>
      </c>
      <c r="E9" s="8">
        <f>(9684-10000)/10000</f>
        <v>-3.1600000000000003E-2</v>
      </c>
      <c r="F9" s="8">
        <f>(9621-10000)/10000</f>
        <v>-3.7900000000000003E-2</v>
      </c>
      <c r="G9" s="8">
        <f>(10236-10000)/10000</f>
        <v>2.3599999999999999E-2</v>
      </c>
      <c r="H9" s="8">
        <f>(10026-10000)/10000</f>
        <v>2.5999999999999999E-3</v>
      </c>
      <c r="I9" s="9">
        <f>(10112-10000)/10000</f>
        <v>1.12E-2</v>
      </c>
      <c r="J9" s="9">
        <f>(10331-10000)/10000</f>
        <v>3.3099999999999997E-2</v>
      </c>
      <c r="K9" s="8">
        <f>(9991-10000)/10000</f>
        <v>-8.9999999999999998E-4</v>
      </c>
      <c r="L9" s="9">
        <f>(10147-10000)/10000</f>
        <v>1.47E-2</v>
      </c>
    </row>
  </sheetData>
  <mergeCells count="6">
    <mergeCell ref="D1:F1"/>
    <mergeCell ref="G1:I1"/>
    <mergeCell ref="J1:L1"/>
    <mergeCell ref="D6:F6"/>
    <mergeCell ref="G6:I6"/>
    <mergeCell ref="J6:L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lookback 1yr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유지영</dc:creator>
  <cp:lastModifiedBy>유지영</cp:lastModifiedBy>
  <dcterms:created xsi:type="dcterms:W3CDTF">2023-11-27T04:17:18Z</dcterms:created>
  <dcterms:modified xsi:type="dcterms:W3CDTF">2023-11-27T06:01:23Z</dcterms:modified>
</cp:coreProperties>
</file>