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T2017\Documents\Acomer sp\Backups\Work Toad, develop\"/>
    </mc:Choice>
  </mc:AlternateContent>
  <bookViews>
    <workbookView xWindow="0" yWindow="0" windowWidth="10575" windowHeight="2760" firstSheet="3" activeTab="12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3" l="1"/>
  <c r="I4" i="13"/>
  <c r="H4" i="13"/>
  <c r="K4" i="13" s="1"/>
  <c r="K6" i="13" l="1"/>
  <c r="G18" i="11"/>
  <c r="E18" i="11"/>
  <c r="E17" i="11"/>
  <c r="C17" i="11"/>
  <c r="B17" i="11" s="1"/>
  <c r="C18" i="11"/>
  <c r="C20" i="11" s="1"/>
  <c r="D20" i="11"/>
  <c r="K13" i="11"/>
  <c r="N13" i="11"/>
  <c r="L13" i="11"/>
  <c r="N5" i="11"/>
  <c r="N4" i="11"/>
  <c r="L5" i="11"/>
  <c r="L4" i="11"/>
  <c r="J5" i="11"/>
  <c r="J13" i="11" s="1"/>
  <c r="J4" i="11"/>
  <c r="M13" i="11"/>
  <c r="I13" i="11"/>
  <c r="E20" i="11" l="1"/>
  <c r="D21" i="11" s="1"/>
  <c r="B18" i="11"/>
  <c r="B20" i="11" s="1"/>
  <c r="J17" i="10" l="1"/>
  <c r="I17" i="10"/>
  <c r="H17" i="10"/>
  <c r="G17" i="10"/>
  <c r="J16" i="10"/>
  <c r="I16" i="10"/>
  <c r="H16" i="10"/>
  <c r="G16" i="10"/>
  <c r="B17" i="10"/>
  <c r="B16" i="10"/>
  <c r="C17" i="10"/>
  <c r="C16" i="10"/>
  <c r="Q43" i="8" l="1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42" i="8"/>
  <c r="R56" i="8"/>
  <c r="R54" i="8"/>
  <c r="R55" i="8"/>
  <c r="R57" i="8"/>
  <c r="R53" i="8"/>
  <c r="R52" i="8"/>
  <c r="R44" i="8"/>
  <c r="R45" i="8"/>
  <c r="R46" i="8"/>
  <c r="R47" i="8"/>
  <c r="R48" i="8"/>
  <c r="R49" i="8"/>
  <c r="R50" i="8"/>
  <c r="R51" i="8"/>
  <c r="R43" i="8"/>
  <c r="P55" i="8"/>
  <c r="P56" i="8"/>
  <c r="P57" i="8"/>
  <c r="P54" i="8"/>
  <c r="P53" i="8"/>
  <c r="O44" i="8"/>
  <c r="O45" i="8"/>
  <c r="O46" i="8"/>
  <c r="O47" i="8"/>
  <c r="O48" i="8"/>
  <c r="O49" i="8"/>
  <c r="O50" i="8"/>
  <c r="O51" i="8"/>
  <c r="O43" i="8"/>
  <c r="N44" i="8"/>
  <c r="N45" i="8"/>
  <c r="N46" i="8"/>
  <c r="N47" i="8"/>
  <c r="N48" i="8"/>
  <c r="N49" i="8"/>
  <c r="N50" i="8"/>
  <c r="N51" i="8"/>
  <c r="N53" i="8"/>
  <c r="N43" i="8"/>
  <c r="N42" i="8"/>
  <c r="M53" i="8"/>
  <c r="M44" i="8"/>
  <c r="M45" i="8"/>
  <c r="M46" i="8"/>
  <c r="M47" i="8"/>
  <c r="M48" i="8"/>
  <c r="M49" i="8"/>
  <c r="M50" i="8"/>
  <c r="M51" i="8"/>
  <c r="M43" i="8"/>
  <c r="J44" i="8"/>
  <c r="J45" i="8"/>
  <c r="J46" i="8"/>
  <c r="J47" i="8"/>
  <c r="J48" i="8"/>
  <c r="J49" i="8"/>
  <c r="J50" i="8"/>
  <c r="J51" i="8"/>
  <c r="J52" i="8"/>
  <c r="J43" i="8"/>
  <c r="L52" i="8"/>
  <c r="K44" i="8"/>
  <c r="K45" i="8"/>
  <c r="K46" i="8"/>
  <c r="K47" i="8"/>
  <c r="K48" i="8"/>
  <c r="K49" i="8"/>
  <c r="K50" i="8"/>
  <c r="K51" i="8"/>
  <c r="K52" i="8"/>
  <c r="K43" i="8"/>
  <c r="K42" i="8"/>
  <c r="M27" i="8" l="1"/>
  <c r="D34" i="8"/>
  <c r="D35" i="8" s="1"/>
  <c r="K27" i="8"/>
  <c r="H22" i="8"/>
  <c r="J22" i="8" s="1"/>
  <c r="K22" i="8" s="1"/>
  <c r="M22" i="8" s="1"/>
  <c r="H26" i="8"/>
  <c r="J26" i="8" s="1"/>
  <c r="K26" i="8" s="1"/>
  <c r="M26" i="8" s="1"/>
  <c r="G24" i="8"/>
  <c r="H24" i="8" s="1"/>
  <c r="J24" i="8" s="1"/>
  <c r="K24" i="8" s="1"/>
  <c r="M24" i="8" s="1"/>
  <c r="G29" i="8"/>
  <c r="H29" i="8" s="1"/>
  <c r="J29" i="8" s="1"/>
  <c r="K29" i="8" s="1"/>
  <c r="M29" i="8" s="1"/>
  <c r="G30" i="8"/>
  <c r="H30" i="8" s="1"/>
  <c r="J30" i="8" s="1"/>
  <c r="K30" i="8" s="1"/>
  <c r="M30" i="8" s="1"/>
  <c r="E22" i="8"/>
  <c r="E23" i="8"/>
  <c r="G23" i="8" s="1"/>
  <c r="H23" i="8" s="1"/>
  <c r="J23" i="8" s="1"/>
  <c r="E24" i="8"/>
  <c r="E25" i="8"/>
  <c r="G25" i="8" s="1"/>
  <c r="H25" i="8" s="1"/>
  <c r="J25" i="8" s="1"/>
  <c r="K25" i="8" s="1"/>
  <c r="E26" i="8"/>
  <c r="E27" i="8"/>
  <c r="G27" i="8" s="1"/>
  <c r="E28" i="8"/>
  <c r="G28" i="8" s="1"/>
  <c r="H28" i="8" s="1"/>
  <c r="J28" i="8" s="1"/>
  <c r="K28" i="8" s="1"/>
  <c r="M28" i="8" s="1"/>
  <c r="E29" i="8"/>
  <c r="E30" i="8"/>
  <c r="E21" i="8"/>
  <c r="G21" i="8" s="1"/>
  <c r="H21" i="8" s="1"/>
  <c r="J21" i="8" s="1"/>
  <c r="K21" i="8" s="1"/>
  <c r="M21" i="8" s="1"/>
  <c r="E15" i="8"/>
  <c r="F10" i="8"/>
  <c r="F11" i="8"/>
  <c r="F12" i="8"/>
  <c r="F13" i="8"/>
  <c r="F14" i="8"/>
  <c r="F9" i="8"/>
  <c r="H27" i="8" l="1"/>
  <c r="G34" i="8"/>
  <c r="G35" i="8" s="1"/>
  <c r="K23" i="8"/>
  <c r="J34" i="8"/>
  <c r="D36" i="8"/>
  <c r="D37" i="8" s="1"/>
  <c r="F15" i="8"/>
  <c r="H28" i="4"/>
  <c r="I28" i="4"/>
  <c r="G28" i="4"/>
  <c r="K18" i="4" l="1"/>
</calcChain>
</file>

<file path=xl/sharedStrings.xml><?xml version="1.0" encoding="utf-8"?>
<sst xmlns="http://schemas.openxmlformats.org/spreadsheetml/2006/main" count="2234" uniqueCount="200">
  <si>
    <t>901.023.461-2</t>
  </si>
  <si>
    <t xml:space="preserve">FV </t>
  </si>
  <si>
    <t xml:space="preserve">FACTURA </t>
  </si>
  <si>
    <t xml:space="preserve">PD </t>
  </si>
  <si>
    <t xml:space="preserve">P </t>
  </si>
  <si>
    <t xml:space="preserve">N/A        </t>
  </si>
  <si>
    <t>N</t>
  </si>
  <si>
    <t>FACNUMDOC</t>
  </si>
  <si>
    <t>FACNRO</t>
  </si>
  <si>
    <t>FACNUMDOCGRAL</t>
  </si>
  <si>
    <t>FACNROGRAL</t>
  </si>
  <si>
    <t xml:space="preserve">BEBID-COCACOLA      </t>
  </si>
  <si>
    <t xml:space="preserve">COCACOLA  </t>
  </si>
  <si>
    <t xml:space="preserve">Gravado   </t>
  </si>
  <si>
    <t xml:space="preserve">SALAD-ORIENTE       </t>
  </si>
  <si>
    <t>ENSAORIENT</t>
  </si>
  <si>
    <t xml:space="preserve">SALAD-FUSION        </t>
  </si>
  <si>
    <t>ENSAFUSION</t>
  </si>
  <si>
    <t xml:space="preserve">MAR-CEVICHETHAI     </t>
  </si>
  <si>
    <t xml:space="preserve">CEVTHAI   </t>
  </si>
  <si>
    <t xml:space="preserve">PASTA-VAKISOBAMIX   </t>
  </si>
  <si>
    <t>PASVAKISOB</t>
  </si>
  <si>
    <t xml:space="preserve">ARROZ-FUSION        </t>
  </si>
  <si>
    <t>ARROFUSION</t>
  </si>
  <si>
    <t xml:space="preserve">PASTA-VAKISOBAMA    </t>
  </si>
  <si>
    <t xml:space="preserve">BEBID-CAFEGOUR      </t>
  </si>
  <si>
    <t xml:space="preserve">CAFEGOURM </t>
  </si>
  <si>
    <t xml:space="preserve">PASTA-VAKISOBAPOCA  </t>
  </si>
  <si>
    <t xml:space="preserve">MAR-CEVICHNIKEI     </t>
  </si>
  <si>
    <t xml:space="preserve">CEVBIKEI  </t>
  </si>
  <si>
    <t xml:space="preserve">PASTA-VAKISOBATO    </t>
  </si>
  <si>
    <t xml:space="preserve">PASTA-VAKISOBAPO    </t>
  </si>
  <si>
    <t xml:space="preserve">PASTA-VAKISOBACE    </t>
  </si>
  <si>
    <t>FACLIN</t>
  </si>
  <si>
    <t>FACTURA GENERAL</t>
  </si>
  <si>
    <t>FACTURA POR RESTAURANTE Y MESA</t>
  </si>
  <si>
    <t>MESA</t>
  </si>
  <si>
    <t>FACTURA</t>
  </si>
  <si>
    <t>RESTAURANTE</t>
  </si>
  <si>
    <t>901 - 1</t>
  </si>
  <si>
    <t>901 - 2</t>
  </si>
  <si>
    <t>FACTURA GRAL</t>
  </si>
  <si>
    <t>FACTURA CLIENTE</t>
  </si>
  <si>
    <t>TOTAL</t>
  </si>
  <si>
    <t>NOMBRE CLI</t>
  </si>
  <si>
    <t>CEDULA CLI</t>
  </si>
  <si>
    <t>NUMERO FACTURA*</t>
  </si>
  <si>
    <t>FACTURA GRAL*</t>
  </si>
  <si>
    <t>FACNRO*</t>
  </si>
  <si>
    <t>IVA*</t>
  </si>
  <si>
    <t>TOTAL*</t>
  </si>
  <si>
    <t>CODIGO MESERO*</t>
  </si>
  <si>
    <t>XXX</t>
  </si>
  <si>
    <t>XXXX</t>
  </si>
  <si>
    <t>SUBTOTAL*</t>
  </si>
  <si>
    <t>SUBTOTAL</t>
  </si>
  <si>
    <t>IN</t>
  </si>
  <si>
    <t>CALCULA</t>
  </si>
  <si>
    <t>CONSULTA</t>
  </si>
  <si>
    <t>FECHA*</t>
  </si>
  <si>
    <t>HORA*</t>
  </si>
  <si>
    <t>901.023.461-1</t>
  </si>
  <si>
    <t>EMPRESA</t>
  </si>
  <si>
    <t>FECHA</t>
  </si>
  <si>
    <t>HORA</t>
  </si>
  <si>
    <t>IVA</t>
  </si>
  <si>
    <t>PEDNRO</t>
  </si>
  <si>
    <t>PAIS</t>
  </si>
  <si>
    <t>CODPED</t>
  </si>
  <si>
    <t>NUMERO PEDIDO</t>
  </si>
  <si>
    <t>PEDIDOS VEN0104</t>
  </si>
  <si>
    <t xml:space="preserve">CHUR-0001           </t>
  </si>
  <si>
    <t xml:space="preserve">BEBID-MOJITOTORO    </t>
  </si>
  <si>
    <t xml:space="preserve">BEBID-LIMONADA      </t>
  </si>
  <si>
    <t>VEN0004</t>
  </si>
  <si>
    <t>PEDLIN</t>
  </si>
  <si>
    <t>PLATO</t>
  </si>
  <si>
    <t>FAC GENERAL</t>
  </si>
  <si>
    <t>FACEMPCGRAL</t>
  </si>
  <si>
    <t>FAC CLIENTE</t>
  </si>
  <si>
    <t>FACCLI</t>
  </si>
  <si>
    <t>LIMONADA</t>
  </si>
  <si>
    <t>bebidas_cat_icon.svg</t>
  </si>
  <si>
    <t>CHURRASCO</t>
  </si>
  <si>
    <t>carnes_cat_icon.svg</t>
  </si>
  <si>
    <t>MOJITO DEL TORO</t>
  </si>
  <si>
    <t>CONJUNTO #1</t>
  </si>
  <si>
    <t>CONJUNTO #3</t>
  </si>
  <si>
    <t>CONJUNTO #4</t>
  </si>
  <si>
    <t>CONJUNTO #5</t>
  </si>
  <si>
    <t>NOMBRE</t>
  </si>
  <si>
    <t>CONJUNTO</t>
  </si>
  <si>
    <t>HORAPEDIDO</t>
  </si>
  <si>
    <t>CANTIDAD</t>
  </si>
  <si>
    <t>NOTA</t>
  </si>
  <si>
    <t>PUESTO</t>
  </si>
  <si>
    <t>NRP PEDIDO</t>
  </si>
  <si>
    <t>tre cuartos</t>
  </si>
  <si>
    <t>sin azucar</t>
  </si>
  <si>
    <t>sin limon</t>
  </si>
  <si>
    <t>sin azucar, nomal</t>
  </si>
  <si>
    <t>quemado</t>
  </si>
  <si>
    <t>SP_ACOMER_ACT_PEDIDO_CLI</t>
  </si>
  <si>
    <t>SP_ACOMER_DETALLE_PEDIDO</t>
  </si>
  <si>
    <t>SP_ACOMER_ENTREGA_PEDIDO</t>
  </si>
  <si>
    <t>SP_ACOMER_ESTADO_MESA_FAC</t>
  </si>
  <si>
    <t>SP_ACOMER_FACTURA_CLIENTE</t>
  </si>
  <si>
    <t>SP_ACOMER_FACTURA_MESA_FIN</t>
  </si>
  <si>
    <t>SP_aCOMER_FACTURA_PUESTOS</t>
  </si>
  <si>
    <t>SP_ACOMER_FACTURA_RESPALDO</t>
  </si>
  <si>
    <t>SP_ACOMER_FACTURACION</t>
  </si>
  <si>
    <t>SP_ACOMER_FACTURACION_ACT</t>
  </si>
  <si>
    <t>SP_ACOMER_FACTURACION_CAB_DET</t>
  </si>
  <si>
    <t>SP_ACOMER_FACTURACION_REVER</t>
  </si>
  <si>
    <t>SP_ACOMER_LIBERAR_MESA_UNIDA</t>
  </si>
  <si>
    <t>SP_ACOMER_MESA_PRINC_HIJOS</t>
  </si>
  <si>
    <t>SP_ACOMER_MESAS_UNIDAS</t>
  </si>
  <si>
    <t>SP_ACOMER_NOMBRE_PLATOS</t>
  </si>
  <si>
    <t>SP_ACOMER_PEDIDOS_ACT</t>
  </si>
  <si>
    <t>SP_ACOMER_PEDIDOS_ADD</t>
  </si>
  <si>
    <t>SP_ACOMER_PEDIDOS_CANCEL</t>
  </si>
  <si>
    <t>SP_ACOMER_PEDIDOS_COCINA</t>
  </si>
  <si>
    <t>SP_ACOMER_UNION_MESAS</t>
  </si>
  <si>
    <t>SP_ACOMER_MENU</t>
  </si>
  <si>
    <t>SP_ACOMER_MESAS</t>
  </si>
  <si>
    <t>SP_ACOMER_PEDIDOS</t>
  </si>
  <si>
    <t>SP_ACOMER_PEDIDOS_CAB</t>
  </si>
  <si>
    <t>SP_ACOMER_PEDIDOS_DET</t>
  </si>
  <si>
    <t>SP_ACOMER_PEDIDOS_ENTREGAR</t>
  </si>
  <si>
    <t>SP_ACOMER_VISUALIZA_FAC</t>
  </si>
  <si>
    <t>PKG</t>
  </si>
  <si>
    <t>cocina</t>
  </si>
  <si>
    <t>cocina1</t>
  </si>
  <si>
    <t>churrasco</t>
  </si>
  <si>
    <t># plato al mismo tiempo</t>
  </si>
  <si>
    <t>MANGORITA</t>
  </si>
  <si>
    <t>toro caesar</t>
  </si>
  <si>
    <t>la cubana</t>
  </si>
  <si>
    <t>mangorita</t>
  </si>
  <si>
    <t>mojito del toro</t>
  </si>
  <si>
    <t>limonada</t>
  </si>
  <si>
    <t>TIEMPO (min)</t>
  </si>
  <si>
    <t>COLA PEDIDO</t>
  </si>
  <si>
    <t>TIEMPO T (min)</t>
  </si>
  <si>
    <t>TIEMPO  c/u (min)</t>
  </si>
  <si>
    <t>COLA</t>
  </si>
  <si>
    <t xml:space="preserve">menor + su tiempo </t>
  </si>
  <si>
    <t xml:space="preserve">el de cola + su tiempo </t>
  </si>
  <si>
    <t>Tiempo transcurrido</t>
  </si>
  <si>
    <t>TIEMPO C/U</t>
  </si>
  <si>
    <t>CONSECUTIVO</t>
  </si>
  <si>
    <t>Time total</t>
  </si>
  <si>
    <t>INICIO</t>
  </si>
  <si>
    <t>HORA PEDIDO</t>
  </si>
  <si>
    <t>TIEMPO</t>
  </si>
  <si>
    <t>MINUTOS</t>
  </si>
  <si>
    <t>SEGUNDOS</t>
  </si>
  <si>
    <t>HORA ENTREGA</t>
  </si>
  <si>
    <t>masculino</t>
  </si>
  <si>
    <t>adulto mayor</t>
  </si>
  <si>
    <t>1</t>
  </si>
  <si>
    <t>01</t>
  </si>
  <si>
    <t>02</t>
  </si>
  <si>
    <t>adolecente</t>
  </si>
  <si>
    <t>PEDNUM1</t>
  </si>
  <si>
    <t>PEDNUM2</t>
  </si>
  <si>
    <t>PEDNUM3</t>
  </si>
  <si>
    <t>PEDNUM4</t>
  </si>
  <si>
    <t>03</t>
  </si>
  <si>
    <t>femenino</t>
  </si>
  <si>
    <t>adulta</t>
  </si>
  <si>
    <t>MESCOD**</t>
  </si>
  <si>
    <t>CCOCOD**</t>
  </si>
  <si>
    <t>IMG*</t>
  </si>
  <si>
    <t>SEXOPERS*</t>
  </si>
  <si>
    <t>CATEPERS*</t>
  </si>
  <si>
    <t>INCREMENT**</t>
  </si>
  <si>
    <t>PROPINA</t>
  </si>
  <si>
    <t>SUB</t>
  </si>
  <si>
    <t>IVA EX</t>
  </si>
  <si>
    <t>SUB EX</t>
  </si>
  <si>
    <t>TOTAL EX</t>
  </si>
  <si>
    <t>sub</t>
  </si>
  <si>
    <t>total</t>
  </si>
  <si>
    <t>iva</t>
  </si>
  <si>
    <t>propina</t>
  </si>
  <si>
    <t>TERCOD</t>
  </si>
  <si>
    <t>ROL</t>
  </si>
  <si>
    <t>IDROL</t>
  </si>
  <si>
    <t>NOMROL</t>
  </si>
  <si>
    <t>DESROL</t>
  </si>
  <si>
    <t>Mesero</t>
  </si>
  <si>
    <t>Cocinero</t>
  </si>
  <si>
    <t>Atencion en mesas</t>
  </si>
  <si>
    <t>Atencion en cocina</t>
  </si>
  <si>
    <t>VALROL</t>
  </si>
  <si>
    <t>EMPCOD</t>
  </si>
  <si>
    <t>901,023,461-1</t>
  </si>
  <si>
    <t>901,023,461-2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</si>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</sst>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1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0" xfId="0" applyNumberFormat="1" applyAlignment="1">
      <alignment horizontal="center"/>
    </xf>
    <xf numFmtId="0" fontId="0" fillId="0" borderId="0" xfId="0" applyNumberFormat="1"/>
    <xf numFmtId="2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21" fontId="0" fillId="0" borderId="5" xfId="0" applyNumberFormat="1" applyBorder="1" applyAlignment="1">
      <alignment horizontal="center" vertical="center" wrapText="1"/>
    </xf>
    <xf numFmtId="21" fontId="0" fillId="0" borderId="8" xfId="0" applyNumberFormat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0" borderId="9" xfId="0" applyBorder="1"/>
    <xf numFmtId="0" fontId="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/>
    <xf numFmtId="1" fontId="0" fillId="0" borderId="0" xfId="0" applyNumberFormat="1" applyBorder="1"/>
    <xf numFmtId="1" fontId="0" fillId="0" borderId="0" xfId="0" applyNumberForma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1" fillId="0" borderId="11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49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8" xfId="0" applyNumberForma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1" fontId="1" fillId="0" borderId="20" xfId="0" applyNumberFormat="1" applyFont="1" applyFill="1" applyBorder="1" applyAlignment="1">
      <alignment horizontal="center" vertical="center" wrapText="1"/>
    </xf>
    <xf numFmtId="1" fontId="0" fillId="0" borderId="21" xfId="0" applyNumberFormat="1" applyFill="1" applyBorder="1" applyAlignment="1">
      <alignment horizontal="center" vertical="center" wrapText="1"/>
    </xf>
    <xf numFmtId="1" fontId="0" fillId="0" borderId="21" xfId="0" applyNumberFormat="1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49" fontId="0" fillId="0" borderId="0" xfId="0" applyNumberFormat="1"/>
    <xf numFmtId="49" fontId="0" fillId="0" borderId="0" xfId="1" applyNumberFormat="1" applyFont="1"/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1" fontId="0" fillId="2" borderId="0" xfId="0" applyNumberFormat="1" applyFill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8"/>
  <sheetViews>
    <sheetView topLeftCell="A67" workbookViewId="0">
      <selection activeCell="A78" sqref="A78:CL78"/>
    </sheetView>
  </sheetViews>
  <sheetFormatPr baseColWidth="10" defaultRowHeight="15" x14ac:dyDescent="0.25"/>
  <cols>
    <col min="2" max="2" width="12.85546875" bestFit="1" customWidth="1"/>
    <col min="5" max="5" width="12.7109375" bestFit="1" customWidth="1"/>
    <col min="9" max="9" width="12.85546875" bestFit="1" customWidth="1"/>
  </cols>
  <sheetData>
    <row r="1" spans="1:90" x14ac:dyDescent="0.25">
      <c r="D1" s="1" t="s">
        <v>8</v>
      </c>
      <c r="E1" t="s">
        <v>7</v>
      </c>
    </row>
    <row r="2" spans="1:90" x14ac:dyDescent="0.25">
      <c r="A2" s="1">
        <v>169</v>
      </c>
      <c r="B2" s="1" t="s">
        <v>0</v>
      </c>
      <c r="C2" s="1" t="s">
        <v>1</v>
      </c>
      <c r="D2" s="1">
        <v>1</v>
      </c>
      <c r="E2" s="1">
        <v>20150065</v>
      </c>
      <c r="F2" s="2">
        <v>42963</v>
      </c>
      <c r="G2" s="1" t="s">
        <v>2</v>
      </c>
      <c r="H2" s="1">
        <v>169</v>
      </c>
      <c r="I2" s="1" t="s">
        <v>0</v>
      </c>
      <c r="J2" s="1"/>
      <c r="K2" s="1"/>
      <c r="L2" s="1" t="s">
        <v>3</v>
      </c>
      <c r="M2" s="1">
        <v>20150065</v>
      </c>
      <c r="N2" s="1"/>
      <c r="O2" s="1"/>
      <c r="P2" s="1">
        <v>1</v>
      </c>
      <c r="Q2" s="1">
        <v>1</v>
      </c>
      <c r="R2" s="1">
        <v>1</v>
      </c>
      <c r="S2" s="1">
        <v>16743485</v>
      </c>
      <c r="T2" s="1"/>
      <c r="U2" s="1"/>
      <c r="V2" s="1"/>
      <c r="W2" s="1"/>
      <c r="X2" s="1"/>
      <c r="Y2" s="1"/>
      <c r="Z2" s="1"/>
      <c r="AA2" s="1"/>
      <c r="AB2" s="1" t="s">
        <v>4</v>
      </c>
      <c r="AC2" s="1"/>
      <c r="AD2" s="1">
        <v>15373820</v>
      </c>
      <c r="AE2" s="1"/>
      <c r="AF2" s="1"/>
      <c r="AG2" s="1">
        <v>4160</v>
      </c>
      <c r="AH2" s="1"/>
      <c r="AI2" s="1" t="s">
        <v>6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>
        <v>4160</v>
      </c>
      <c r="BS2" s="1">
        <v>169</v>
      </c>
      <c r="BT2" s="1" t="s">
        <v>0</v>
      </c>
      <c r="BU2" s="1"/>
      <c r="BV2" s="1"/>
      <c r="BW2" s="1">
        <v>15373820</v>
      </c>
      <c r="BX2" s="1">
        <v>1</v>
      </c>
      <c r="BY2" s="1"/>
      <c r="BZ2" s="1"/>
      <c r="CA2" s="1"/>
      <c r="CB2" s="1"/>
      <c r="CC2" s="1"/>
      <c r="CD2" s="1"/>
      <c r="CE2" s="1"/>
      <c r="CF2" s="1"/>
      <c r="CG2" s="1"/>
      <c r="CH2" s="1">
        <v>169</v>
      </c>
      <c r="CI2" s="1" t="s">
        <v>0</v>
      </c>
      <c r="CJ2" s="1"/>
      <c r="CK2" s="1"/>
      <c r="CL2" s="1">
        <v>2</v>
      </c>
    </row>
    <row r="3" spans="1:90" x14ac:dyDescent="0.25">
      <c r="A3" s="1">
        <v>169</v>
      </c>
      <c r="B3" s="1" t="s">
        <v>0</v>
      </c>
      <c r="C3" s="1" t="s">
        <v>1</v>
      </c>
      <c r="D3" s="1">
        <v>2</v>
      </c>
      <c r="E3" s="1">
        <v>20150068</v>
      </c>
      <c r="F3" s="2">
        <v>42963</v>
      </c>
      <c r="G3" s="1" t="s">
        <v>2</v>
      </c>
      <c r="H3" s="1">
        <v>169</v>
      </c>
      <c r="I3" s="1" t="s">
        <v>0</v>
      </c>
      <c r="J3" s="1"/>
      <c r="K3" s="1"/>
      <c r="L3" s="1" t="s">
        <v>3</v>
      </c>
      <c r="M3" s="1">
        <v>20150068</v>
      </c>
      <c r="N3" s="1"/>
      <c r="O3" s="1"/>
      <c r="P3" s="1">
        <v>3</v>
      </c>
      <c r="Q3" s="1">
        <v>1</v>
      </c>
      <c r="R3" s="1">
        <v>1</v>
      </c>
      <c r="S3" s="1">
        <v>16743485</v>
      </c>
      <c r="T3" s="1"/>
      <c r="U3" s="1"/>
      <c r="V3" s="1"/>
      <c r="W3" s="1"/>
      <c r="X3" s="1"/>
      <c r="Y3" s="1"/>
      <c r="Z3" s="1"/>
      <c r="AA3" s="1"/>
      <c r="AB3" s="1" t="s">
        <v>4</v>
      </c>
      <c r="AC3" s="1"/>
      <c r="AD3" s="1">
        <v>15373820</v>
      </c>
      <c r="AE3" s="1"/>
      <c r="AF3" s="1"/>
      <c r="AG3" s="1">
        <v>24157</v>
      </c>
      <c r="AH3" s="1"/>
      <c r="AI3" s="1" t="s">
        <v>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>
        <v>24157</v>
      </c>
      <c r="BS3" s="1">
        <v>169</v>
      </c>
      <c r="BT3" s="1" t="s">
        <v>0</v>
      </c>
      <c r="BU3" s="1"/>
      <c r="BV3" s="1"/>
      <c r="BW3" s="1">
        <v>15373820</v>
      </c>
      <c r="BX3" s="1">
        <v>1</v>
      </c>
      <c r="BY3" s="1"/>
      <c r="BZ3" s="1"/>
      <c r="CA3" s="1"/>
      <c r="CB3" s="1"/>
      <c r="CC3" s="1"/>
      <c r="CD3" s="1"/>
      <c r="CE3" s="1"/>
      <c r="CF3" s="1"/>
      <c r="CG3" s="1"/>
      <c r="CH3" s="1">
        <v>169</v>
      </c>
      <c r="CI3" s="1" t="s">
        <v>0</v>
      </c>
      <c r="CJ3" s="1"/>
      <c r="CK3" s="1"/>
      <c r="CL3" s="1">
        <v>2</v>
      </c>
    </row>
    <row r="4" spans="1:90" x14ac:dyDescent="0.25">
      <c r="A4" s="1">
        <v>169</v>
      </c>
      <c r="B4" s="1" t="s">
        <v>0</v>
      </c>
      <c r="C4" s="1" t="s">
        <v>1</v>
      </c>
      <c r="D4" s="1">
        <v>3</v>
      </c>
      <c r="E4" s="1">
        <v>20150069</v>
      </c>
      <c r="F4" s="2">
        <v>42964</v>
      </c>
      <c r="G4" s="1" t="s">
        <v>2</v>
      </c>
      <c r="H4" s="1">
        <v>169</v>
      </c>
      <c r="I4" s="1" t="s">
        <v>0</v>
      </c>
      <c r="J4" s="1"/>
      <c r="K4" s="1"/>
      <c r="L4" s="1" t="s">
        <v>3</v>
      </c>
      <c r="M4" s="1">
        <v>20150069</v>
      </c>
      <c r="N4" s="1"/>
      <c r="O4" s="1"/>
      <c r="P4" s="1">
        <v>5</v>
      </c>
      <c r="Q4" s="1"/>
      <c r="R4" s="1">
        <v>1</v>
      </c>
      <c r="S4" s="1">
        <v>16743485</v>
      </c>
      <c r="T4" s="1"/>
      <c r="U4" s="1"/>
      <c r="V4" s="1"/>
      <c r="W4" s="1"/>
      <c r="X4" s="1"/>
      <c r="Y4" s="1"/>
      <c r="Z4" s="1"/>
      <c r="AA4" s="1"/>
      <c r="AB4" s="1" t="s">
        <v>4</v>
      </c>
      <c r="AC4" s="1"/>
      <c r="AD4" s="1" t="s">
        <v>5</v>
      </c>
      <c r="AE4" s="1"/>
      <c r="AF4" s="1"/>
      <c r="AG4" s="1">
        <v>26537</v>
      </c>
      <c r="AH4" s="1"/>
      <c r="AI4" s="1" t="s">
        <v>6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>
        <v>26537</v>
      </c>
      <c r="BS4" s="1">
        <v>169</v>
      </c>
      <c r="BT4" s="1" t="s">
        <v>0</v>
      </c>
      <c r="BU4" s="1"/>
      <c r="BV4" s="1"/>
      <c r="BW4" s="1" t="s">
        <v>5</v>
      </c>
      <c r="BX4" s="1">
        <v>1</v>
      </c>
      <c r="BY4" s="1"/>
      <c r="BZ4" s="1"/>
      <c r="CA4" s="1"/>
      <c r="CB4" s="1"/>
      <c r="CC4" s="1"/>
      <c r="CD4" s="1"/>
      <c r="CE4" s="1"/>
      <c r="CF4" s="1"/>
      <c r="CG4" s="1"/>
      <c r="CH4" s="1">
        <v>169</v>
      </c>
      <c r="CI4" s="1" t="s">
        <v>0</v>
      </c>
      <c r="CJ4" s="1"/>
      <c r="CK4" s="1"/>
      <c r="CL4" s="1">
        <v>2</v>
      </c>
    </row>
    <row r="5" spans="1:90" x14ac:dyDescent="0.25">
      <c r="A5" s="1">
        <v>169</v>
      </c>
      <c r="B5" s="1" t="s">
        <v>0</v>
      </c>
      <c r="C5" s="1" t="s">
        <v>1</v>
      </c>
      <c r="D5" s="1">
        <v>4</v>
      </c>
      <c r="E5" s="1">
        <v>20150070</v>
      </c>
      <c r="F5" s="2">
        <v>42964</v>
      </c>
      <c r="G5" s="1" t="s">
        <v>2</v>
      </c>
      <c r="H5" s="1">
        <v>169</v>
      </c>
      <c r="I5" s="1" t="s">
        <v>0</v>
      </c>
      <c r="J5" s="1"/>
      <c r="K5" s="1"/>
      <c r="L5" s="1" t="s">
        <v>3</v>
      </c>
      <c r="M5" s="1">
        <v>20150070</v>
      </c>
      <c r="N5" s="1"/>
      <c r="O5" s="1"/>
      <c r="P5" s="1">
        <v>6</v>
      </c>
      <c r="Q5" s="1"/>
      <c r="R5" s="1">
        <v>1</v>
      </c>
      <c r="S5" s="1">
        <v>16743485</v>
      </c>
      <c r="T5" s="1"/>
      <c r="U5" s="1"/>
      <c r="V5" s="1"/>
      <c r="W5" s="1"/>
      <c r="X5" s="1"/>
      <c r="Y5" s="1"/>
      <c r="Z5" s="1"/>
      <c r="AA5" s="1"/>
      <c r="AB5" s="1" t="s">
        <v>4</v>
      </c>
      <c r="AC5" s="1"/>
      <c r="AD5" s="1" t="s">
        <v>5</v>
      </c>
      <c r="AE5" s="1"/>
      <c r="AF5" s="1"/>
      <c r="AG5" s="1">
        <v>48552</v>
      </c>
      <c r="AH5" s="1"/>
      <c r="AI5" s="1" t="s">
        <v>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>
        <v>48552</v>
      </c>
      <c r="BS5" s="1">
        <v>169</v>
      </c>
      <c r="BT5" s="1" t="s">
        <v>0</v>
      </c>
      <c r="BU5" s="1"/>
      <c r="BV5" s="1"/>
      <c r="BW5" s="1" t="s">
        <v>5</v>
      </c>
      <c r="BX5" s="1">
        <v>1</v>
      </c>
      <c r="BY5" s="1"/>
      <c r="BZ5" s="1"/>
      <c r="CA5" s="1"/>
      <c r="CB5" s="1"/>
      <c r="CC5" s="1"/>
      <c r="CD5" s="1"/>
      <c r="CE5" s="1"/>
      <c r="CF5" s="1"/>
      <c r="CG5" s="1"/>
      <c r="CH5" s="1">
        <v>169</v>
      </c>
      <c r="CI5" s="1" t="s">
        <v>0</v>
      </c>
      <c r="CJ5" s="1"/>
      <c r="CK5" s="1"/>
      <c r="CL5" s="1">
        <v>2</v>
      </c>
    </row>
    <row r="6" spans="1:90" x14ac:dyDescent="0.25">
      <c r="A6" s="1">
        <v>169</v>
      </c>
      <c r="B6" s="1" t="s">
        <v>0</v>
      </c>
      <c r="C6" s="1" t="s">
        <v>1</v>
      </c>
      <c r="D6" s="1">
        <v>5</v>
      </c>
      <c r="E6" s="1">
        <v>20150071</v>
      </c>
      <c r="F6" s="2">
        <v>42963</v>
      </c>
      <c r="G6" s="1" t="s">
        <v>2</v>
      </c>
      <c r="H6" s="1">
        <v>169</v>
      </c>
      <c r="I6" s="1" t="s">
        <v>0</v>
      </c>
      <c r="J6" s="1"/>
      <c r="K6" s="1"/>
      <c r="L6" s="1" t="s">
        <v>3</v>
      </c>
      <c r="M6" s="1">
        <v>20150071</v>
      </c>
      <c r="N6" s="1"/>
      <c r="O6" s="1"/>
      <c r="P6" s="1">
        <v>8</v>
      </c>
      <c r="Q6" s="1"/>
      <c r="R6" s="1">
        <v>1</v>
      </c>
      <c r="S6" s="1">
        <v>16743485</v>
      </c>
      <c r="T6" s="1"/>
      <c r="U6" s="1"/>
      <c r="V6" s="1"/>
      <c r="W6" s="1"/>
      <c r="X6" s="1"/>
      <c r="Y6" s="1"/>
      <c r="Z6" s="1"/>
      <c r="AA6" s="1"/>
      <c r="AB6" s="1" t="s">
        <v>4</v>
      </c>
      <c r="AC6" s="1"/>
      <c r="AD6" s="1" t="s">
        <v>5</v>
      </c>
      <c r="AE6" s="1"/>
      <c r="AF6" s="1"/>
      <c r="AG6" s="1">
        <v>53074</v>
      </c>
      <c r="AH6" s="1"/>
      <c r="AI6" s="1" t="s">
        <v>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>
        <v>53074</v>
      </c>
      <c r="BS6" s="1">
        <v>169</v>
      </c>
      <c r="BT6" s="1" t="s">
        <v>0</v>
      </c>
      <c r="BU6" s="1"/>
      <c r="BV6" s="1"/>
      <c r="BW6" s="1" t="s">
        <v>5</v>
      </c>
      <c r="BX6" s="1">
        <v>1</v>
      </c>
      <c r="BY6" s="1"/>
      <c r="BZ6" s="1"/>
      <c r="CA6" s="1"/>
      <c r="CB6" s="1"/>
      <c r="CC6" s="1"/>
      <c r="CD6" s="1"/>
      <c r="CE6" s="1"/>
      <c r="CF6" s="1"/>
      <c r="CG6" s="1"/>
      <c r="CH6" s="1">
        <v>169</v>
      </c>
      <c r="CI6" s="1" t="s">
        <v>0</v>
      </c>
      <c r="CJ6" s="1"/>
      <c r="CK6" s="1"/>
      <c r="CL6" s="1">
        <v>1</v>
      </c>
    </row>
    <row r="7" spans="1:90" x14ac:dyDescent="0.25">
      <c r="A7" s="1">
        <v>169</v>
      </c>
      <c r="B7" s="1" t="s">
        <v>0</v>
      </c>
      <c r="C7" s="1" t="s">
        <v>1</v>
      </c>
      <c r="D7" s="1">
        <v>6</v>
      </c>
      <c r="E7" s="1">
        <v>20150067</v>
      </c>
      <c r="F7" s="2">
        <v>42963</v>
      </c>
      <c r="G7" s="1" t="s">
        <v>2</v>
      </c>
      <c r="H7" s="1">
        <v>169</v>
      </c>
      <c r="I7" s="1" t="s">
        <v>0</v>
      </c>
      <c r="J7" s="1"/>
      <c r="K7" s="1"/>
      <c r="L7" s="1" t="s">
        <v>3</v>
      </c>
      <c r="M7" s="1">
        <v>20150067</v>
      </c>
      <c r="N7" s="1"/>
      <c r="O7" s="1"/>
      <c r="P7" s="1">
        <v>1</v>
      </c>
      <c r="Q7" s="1"/>
      <c r="R7" s="1">
        <v>1</v>
      </c>
      <c r="S7" s="1">
        <v>16743485</v>
      </c>
      <c r="T7" s="1"/>
      <c r="U7" s="1"/>
      <c r="V7" s="1"/>
      <c r="W7" s="1"/>
      <c r="X7" s="1"/>
      <c r="Y7" s="1"/>
      <c r="Z7" s="1"/>
      <c r="AA7" s="1"/>
      <c r="AB7" s="1" t="s">
        <v>4</v>
      </c>
      <c r="AC7" s="1"/>
      <c r="AD7" s="1" t="s">
        <v>5</v>
      </c>
      <c r="AE7" s="1"/>
      <c r="AF7" s="1"/>
      <c r="AG7" s="1">
        <v>59500</v>
      </c>
      <c r="AH7" s="1"/>
      <c r="AI7" s="1" t="s">
        <v>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>
        <v>59500</v>
      </c>
      <c r="BS7" s="1">
        <v>169</v>
      </c>
      <c r="BT7" s="1" t="s">
        <v>0</v>
      </c>
      <c r="BU7" s="1"/>
      <c r="BV7" s="1"/>
      <c r="BW7" s="1" t="s">
        <v>5</v>
      </c>
      <c r="BX7" s="1">
        <v>1</v>
      </c>
      <c r="BY7" s="1"/>
      <c r="BZ7" s="1"/>
      <c r="CA7" s="1"/>
      <c r="CB7" s="1"/>
      <c r="CC7" s="1"/>
      <c r="CD7" s="1"/>
      <c r="CE7" s="1"/>
      <c r="CF7" s="1"/>
      <c r="CG7" s="1"/>
      <c r="CH7" s="1">
        <v>169</v>
      </c>
      <c r="CI7" s="1" t="s">
        <v>0</v>
      </c>
      <c r="CJ7" s="1"/>
      <c r="CK7" s="1"/>
      <c r="CL7" s="1">
        <v>1</v>
      </c>
    </row>
    <row r="8" spans="1:90" x14ac:dyDescent="0.25">
      <c r="A8" s="1">
        <v>169</v>
      </c>
      <c r="B8" s="1" t="s">
        <v>0</v>
      </c>
      <c r="C8" s="1" t="s">
        <v>1</v>
      </c>
      <c r="D8" s="1">
        <v>7</v>
      </c>
      <c r="E8" s="1">
        <v>20150073</v>
      </c>
      <c r="F8" s="2">
        <v>42964</v>
      </c>
      <c r="G8" s="1" t="s">
        <v>2</v>
      </c>
      <c r="H8" s="1">
        <v>169</v>
      </c>
      <c r="I8" s="1" t="s">
        <v>0</v>
      </c>
      <c r="J8" s="1"/>
      <c r="K8" s="1"/>
      <c r="L8" s="1" t="s">
        <v>3</v>
      </c>
      <c r="M8" s="1">
        <v>20150073</v>
      </c>
      <c r="N8" s="1"/>
      <c r="O8" s="1"/>
      <c r="P8" s="1">
        <v>14</v>
      </c>
      <c r="Q8" s="1"/>
      <c r="R8" s="1">
        <v>1</v>
      </c>
      <c r="S8" s="1">
        <v>16743485</v>
      </c>
      <c r="T8" s="1"/>
      <c r="U8" s="1"/>
      <c r="V8" s="1"/>
      <c r="W8" s="1"/>
      <c r="X8" s="1"/>
      <c r="Y8" s="1"/>
      <c r="Z8" s="1"/>
      <c r="AA8" s="1"/>
      <c r="AB8" s="1" t="s">
        <v>4</v>
      </c>
      <c r="AC8" s="1"/>
      <c r="AD8" s="1" t="s">
        <v>5</v>
      </c>
      <c r="AE8" s="1"/>
      <c r="AF8" s="1"/>
      <c r="AG8" s="1">
        <v>33835</v>
      </c>
      <c r="AH8" s="1"/>
      <c r="AI8" s="1" t="s">
        <v>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>
        <v>33835</v>
      </c>
      <c r="BS8" s="1">
        <v>169</v>
      </c>
      <c r="BT8" s="1" t="s">
        <v>0</v>
      </c>
      <c r="BU8" s="1"/>
      <c r="BV8" s="1"/>
      <c r="BW8" s="1" t="s">
        <v>5</v>
      </c>
      <c r="BX8" s="1">
        <v>1</v>
      </c>
      <c r="BY8" s="1"/>
      <c r="BZ8" s="1"/>
      <c r="CA8" s="1"/>
      <c r="CB8" s="1"/>
      <c r="CC8" s="1"/>
      <c r="CD8" s="1"/>
      <c r="CE8" s="1"/>
      <c r="CF8" s="1"/>
      <c r="CG8" s="1"/>
      <c r="CH8" s="1">
        <v>169</v>
      </c>
      <c r="CI8" s="1" t="s">
        <v>0</v>
      </c>
      <c r="CJ8" s="1"/>
      <c r="CK8" s="1"/>
      <c r="CL8" s="1">
        <v>1</v>
      </c>
    </row>
    <row r="9" spans="1:90" x14ac:dyDescent="0.25">
      <c r="A9" s="1">
        <v>169</v>
      </c>
      <c r="B9" s="1" t="s">
        <v>0</v>
      </c>
      <c r="C9" s="1" t="s">
        <v>1</v>
      </c>
      <c r="D9" s="1">
        <v>8</v>
      </c>
      <c r="E9" s="1">
        <v>20150074</v>
      </c>
      <c r="F9" s="2">
        <v>42964</v>
      </c>
      <c r="G9" s="1" t="s">
        <v>2</v>
      </c>
      <c r="H9" s="1">
        <v>169</v>
      </c>
      <c r="I9" s="1" t="s">
        <v>0</v>
      </c>
      <c r="J9" s="1"/>
      <c r="K9" s="1"/>
      <c r="L9" s="1" t="s">
        <v>3</v>
      </c>
      <c r="M9" s="1">
        <v>20150074</v>
      </c>
      <c r="N9" s="1"/>
      <c r="O9" s="1"/>
      <c r="P9" s="1">
        <v>16</v>
      </c>
      <c r="Q9" s="1"/>
      <c r="R9" s="1">
        <v>1</v>
      </c>
      <c r="S9" s="1">
        <v>16743485</v>
      </c>
      <c r="T9" s="1"/>
      <c r="U9" s="1"/>
      <c r="V9" s="1"/>
      <c r="W9" s="1"/>
      <c r="X9" s="1"/>
      <c r="Y9" s="1"/>
      <c r="Z9" s="1"/>
      <c r="AA9" s="1"/>
      <c r="AB9" s="1" t="s">
        <v>4</v>
      </c>
      <c r="AC9" s="1"/>
      <c r="AD9" s="1" t="s">
        <v>5</v>
      </c>
      <c r="AE9" s="1"/>
      <c r="AF9" s="1"/>
      <c r="AG9" s="1">
        <v>44385</v>
      </c>
      <c r="AH9" s="1"/>
      <c r="AI9" s="1" t="s">
        <v>6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>
        <v>44385</v>
      </c>
      <c r="BS9" s="1">
        <v>169</v>
      </c>
      <c r="BT9" s="1" t="s">
        <v>0</v>
      </c>
      <c r="BU9" s="1"/>
      <c r="BV9" s="1"/>
      <c r="BW9" s="1" t="s">
        <v>5</v>
      </c>
      <c r="BX9" s="1">
        <v>1</v>
      </c>
      <c r="BY9" s="1"/>
      <c r="BZ9" s="1"/>
      <c r="CA9" s="1"/>
      <c r="CB9" s="1"/>
      <c r="CC9" s="1"/>
      <c r="CD9" s="1"/>
      <c r="CE9" s="1"/>
      <c r="CF9" s="1"/>
      <c r="CG9" s="1"/>
      <c r="CH9" s="1">
        <v>169</v>
      </c>
      <c r="CI9" s="1" t="s">
        <v>0</v>
      </c>
      <c r="CJ9" s="1"/>
      <c r="CK9" s="1"/>
      <c r="CL9" s="1">
        <v>1</v>
      </c>
    </row>
    <row r="10" spans="1:90" x14ac:dyDescent="0.25">
      <c r="A10" s="1">
        <v>169</v>
      </c>
      <c r="B10" s="1" t="s">
        <v>0</v>
      </c>
      <c r="C10" s="1" t="s">
        <v>1</v>
      </c>
      <c r="D10" s="1">
        <v>9</v>
      </c>
      <c r="E10" s="1">
        <v>20150076</v>
      </c>
      <c r="F10" s="2">
        <v>42964</v>
      </c>
      <c r="G10" s="1" t="s">
        <v>2</v>
      </c>
      <c r="H10" s="1">
        <v>169</v>
      </c>
      <c r="I10" s="1" t="s">
        <v>0</v>
      </c>
      <c r="J10" s="1"/>
      <c r="K10" s="1"/>
      <c r="L10" s="1" t="s">
        <v>3</v>
      </c>
      <c r="M10" s="1">
        <v>20150076</v>
      </c>
      <c r="N10" s="1"/>
      <c r="O10" s="1"/>
      <c r="P10" s="1">
        <v>19</v>
      </c>
      <c r="Q10" s="1"/>
      <c r="R10" s="1">
        <v>1</v>
      </c>
      <c r="S10" s="1">
        <v>16743485</v>
      </c>
      <c r="T10" s="1"/>
      <c r="U10" s="1"/>
      <c r="V10" s="1"/>
      <c r="W10" s="1"/>
      <c r="X10" s="1"/>
      <c r="Y10" s="1"/>
      <c r="Z10" s="1"/>
      <c r="AA10" s="1"/>
      <c r="AB10" s="1" t="s">
        <v>4</v>
      </c>
      <c r="AC10" s="1"/>
      <c r="AD10" s="1" t="s">
        <v>5</v>
      </c>
      <c r="AE10" s="1"/>
      <c r="AF10" s="1"/>
      <c r="AG10" s="1">
        <v>4680</v>
      </c>
      <c r="AH10" s="1"/>
      <c r="AI10" s="1" t="s">
        <v>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>
        <v>4680</v>
      </c>
      <c r="BS10" s="1">
        <v>169</v>
      </c>
      <c r="BT10" s="1" t="s">
        <v>0</v>
      </c>
      <c r="BU10" s="1"/>
      <c r="BV10" s="1"/>
      <c r="BW10" s="1" t="s">
        <v>5</v>
      </c>
      <c r="BX10" s="1">
        <v>1</v>
      </c>
      <c r="BY10" s="1"/>
      <c r="BZ10" s="1"/>
      <c r="CA10" s="1"/>
      <c r="CB10" s="1"/>
      <c r="CC10" s="1"/>
      <c r="CD10" s="1"/>
      <c r="CE10" s="1"/>
      <c r="CF10" s="1"/>
      <c r="CG10" s="1"/>
      <c r="CH10" s="1">
        <v>169</v>
      </c>
      <c r="CI10" s="1" t="s">
        <v>0</v>
      </c>
      <c r="CJ10" s="1"/>
      <c r="CK10" s="1"/>
      <c r="CL10" s="1">
        <v>1</v>
      </c>
    </row>
    <row r="11" spans="1:90" x14ac:dyDescent="0.25">
      <c r="A11" s="1">
        <v>169</v>
      </c>
      <c r="B11" s="1" t="s">
        <v>0</v>
      </c>
      <c r="C11" s="1" t="s">
        <v>1</v>
      </c>
      <c r="D11" s="1">
        <v>10</v>
      </c>
      <c r="E11" s="1">
        <v>20150075</v>
      </c>
      <c r="F11" s="2">
        <v>42964</v>
      </c>
      <c r="G11" s="1" t="s">
        <v>2</v>
      </c>
      <c r="H11" s="1">
        <v>169</v>
      </c>
      <c r="I11" s="1" t="s">
        <v>0</v>
      </c>
      <c r="J11" s="1"/>
      <c r="K11" s="1"/>
      <c r="L11" s="1" t="s">
        <v>3</v>
      </c>
      <c r="M11" s="1">
        <v>20150075</v>
      </c>
      <c r="N11" s="1"/>
      <c r="O11" s="1"/>
      <c r="P11" s="1">
        <v>18</v>
      </c>
      <c r="Q11" s="1"/>
      <c r="R11" s="1">
        <v>1</v>
      </c>
      <c r="S11" s="1">
        <v>16743485</v>
      </c>
      <c r="T11" s="1"/>
      <c r="U11" s="1"/>
      <c r="V11" s="1"/>
      <c r="W11" s="1"/>
      <c r="X11" s="1"/>
      <c r="Y11" s="1"/>
      <c r="Z11" s="1"/>
      <c r="AA11" s="1"/>
      <c r="AB11" s="1" t="s">
        <v>4</v>
      </c>
      <c r="AC11" s="1"/>
      <c r="AD11" s="1" t="s">
        <v>5</v>
      </c>
      <c r="AE11" s="1"/>
      <c r="AF11" s="1"/>
      <c r="AG11" s="1">
        <v>53074</v>
      </c>
      <c r="AH11" s="1"/>
      <c r="AI11" s="1" t="s">
        <v>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>
        <v>53074</v>
      </c>
      <c r="BS11" s="1">
        <v>169</v>
      </c>
      <c r="BT11" s="1" t="s">
        <v>0</v>
      </c>
      <c r="BU11" s="1"/>
      <c r="BV11" s="1"/>
      <c r="BW11" s="1" t="s">
        <v>5</v>
      </c>
      <c r="BX11" s="1">
        <v>1</v>
      </c>
      <c r="BY11" s="1"/>
      <c r="BZ11" s="1"/>
      <c r="CA11" s="1"/>
      <c r="CB11" s="1"/>
      <c r="CC11" s="1"/>
      <c r="CD11" s="1"/>
      <c r="CE11" s="1"/>
      <c r="CF11" s="1"/>
      <c r="CG11" s="1"/>
      <c r="CH11" s="1">
        <v>169</v>
      </c>
      <c r="CI11" s="1" t="s">
        <v>0</v>
      </c>
      <c r="CJ11" s="1"/>
      <c r="CK11" s="1"/>
      <c r="CL11" s="1">
        <v>1</v>
      </c>
    </row>
    <row r="12" spans="1:90" x14ac:dyDescent="0.25">
      <c r="A12" s="1">
        <v>169</v>
      </c>
      <c r="B12" s="1" t="s">
        <v>0</v>
      </c>
      <c r="C12" s="1" t="s">
        <v>1</v>
      </c>
      <c r="D12" s="1">
        <v>11</v>
      </c>
      <c r="E12" s="1">
        <v>20150078</v>
      </c>
      <c r="F12" s="2">
        <v>42965</v>
      </c>
      <c r="G12" s="1" t="s">
        <v>2</v>
      </c>
      <c r="H12" s="1">
        <v>169</v>
      </c>
      <c r="I12" s="1" t="s">
        <v>0</v>
      </c>
      <c r="J12" s="1"/>
      <c r="K12" s="1"/>
      <c r="L12" s="1" t="s">
        <v>3</v>
      </c>
      <c r="M12" s="1">
        <v>20150078</v>
      </c>
      <c r="N12" s="1"/>
      <c r="O12" s="1"/>
      <c r="P12" s="1">
        <v>22</v>
      </c>
      <c r="Q12" s="1"/>
      <c r="R12" s="1">
        <v>1</v>
      </c>
      <c r="S12" s="1">
        <v>16743485</v>
      </c>
      <c r="T12" s="1"/>
      <c r="U12" s="1"/>
      <c r="V12" s="1"/>
      <c r="W12" s="1"/>
      <c r="X12" s="1"/>
      <c r="Y12" s="1"/>
      <c r="Z12" s="1"/>
      <c r="AA12" s="1"/>
      <c r="AB12" s="1" t="s">
        <v>4</v>
      </c>
      <c r="AC12" s="1"/>
      <c r="AD12" s="1" t="s">
        <v>5</v>
      </c>
      <c r="AE12" s="1"/>
      <c r="AF12" s="1"/>
      <c r="AG12" s="1">
        <v>4680</v>
      </c>
      <c r="AH12" s="1"/>
      <c r="AI12" s="1" t="s">
        <v>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>
        <v>4680</v>
      </c>
      <c r="BS12" s="1">
        <v>169</v>
      </c>
      <c r="BT12" s="1" t="s">
        <v>0</v>
      </c>
      <c r="BU12" s="1"/>
      <c r="BV12" s="1"/>
      <c r="BW12" s="1" t="s">
        <v>5</v>
      </c>
      <c r="BX12" s="1">
        <v>1</v>
      </c>
      <c r="BY12" s="1"/>
      <c r="BZ12" s="1"/>
      <c r="CA12" s="1"/>
      <c r="CB12" s="1"/>
      <c r="CC12" s="1"/>
      <c r="CD12" s="1"/>
      <c r="CE12" s="1"/>
      <c r="CF12" s="1"/>
      <c r="CG12" s="1"/>
      <c r="CH12" s="1">
        <v>169</v>
      </c>
      <c r="CI12" s="1" t="s">
        <v>0</v>
      </c>
      <c r="CJ12" s="1"/>
      <c r="CK12" s="1"/>
      <c r="CL12" s="1">
        <v>2</v>
      </c>
    </row>
    <row r="13" spans="1:90" x14ac:dyDescent="0.25">
      <c r="A13" s="1">
        <v>169</v>
      </c>
      <c r="B13" s="1" t="s">
        <v>0</v>
      </c>
      <c r="C13" s="1" t="s">
        <v>1</v>
      </c>
      <c r="D13" s="1">
        <v>12</v>
      </c>
      <c r="E13" s="1">
        <v>20150077</v>
      </c>
      <c r="F13" s="2">
        <v>42965</v>
      </c>
      <c r="G13" s="1" t="s">
        <v>2</v>
      </c>
      <c r="H13" s="1">
        <v>169</v>
      </c>
      <c r="I13" s="1" t="s">
        <v>0</v>
      </c>
      <c r="J13" s="1"/>
      <c r="K13" s="1"/>
      <c r="L13" s="1" t="s">
        <v>3</v>
      </c>
      <c r="M13" s="1">
        <v>20150077</v>
      </c>
      <c r="N13" s="1"/>
      <c r="O13" s="1"/>
      <c r="P13" s="1">
        <v>20</v>
      </c>
      <c r="Q13" s="1"/>
      <c r="R13" s="1">
        <v>1</v>
      </c>
      <c r="S13" s="1">
        <v>16743485</v>
      </c>
      <c r="T13" s="1"/>
      <c r="U13" s="1"/>
      <c r="V13" s="1"/>
      <c r="W13" s="1"/>
      <c r="X13" s="1"/>
      <c r="Y13" s="1"/>
      <c r="Z13" s="1"/>
      <c r="AA13" s="1"/>
      <c r="AB13" s="1" t="s">
        <v>4</v>
      </c>
      <c r="AC13" s="1"/>
      <c r="AD13" s="1" t="s">
        <v>5</v>
      </c>
      <c r="AE13" s="1"/>
      <c r="AF13" s="1"/>
      <c r="AG13" s="1">
        <v>30345</v>
      </c>
      <c r="AH13" s="1"/>
      <c r="AI13" s="1" t="s">
        <v>6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>
        <v>30345</v>
      </c>
      <c r="BS13" s="1">
        <v>169</v>
      </c>
      <c r="BT13" s="1" t="s">
        <v>0</v>
      </c>
      <c r="BU13" s="1"/>
      <c r="BV13" s="1"/>
      <c r="BW13" s="1" t="s">
        <v>5</v>
      </c>
      <c r="BX13" s="1">
        <v>1</v>
      </c>
      <c r="BY13" s="1"/>
      <c r="BZ13" s="1"/>
      <c r="CA13" s="1"/>
      <c r="CB13" s="1"/>
      <c r="CC13" s="1"/>
      <c r="CD13" s="1"/>
      <c r="CE13" s="1"/>
      <c r="CF13" s="1"/>
      <c r="CG13" s="1"/>
      <c r="CH13" s="1">
        <v>169</v>
      </c>
      <c r="CI13" s="1" t="s">
        <v>0</v>
      </c>
      <c r="CJ13" s="1"/>
      <c r="CK13" s="1"/>
      <c r="CL13" s="1">
        <v>2</v>
      </c>
    </row>
    <row r="14" spans="1:90" x14ac:dyDescent="0.25">
      <c r="A14" s="1">
        <v>169</v>
      </c>
      <c r="B14" s="1" t="s">
        <v>0</v>
      </c>
      <c r="C14" s="1" t="s">
        <v>1</v>
      </c>
      <c r="D14" s="1">
        <v>13</v>
      </c>
      <c r="E14" s="1">
        <v>20150079</v>
      </c>
      <c r="F14" s="2">
        <v>42965</v>
      </c>
      <c r="G14" s="1" t="s">
        <v>2</v>
      </c>
      <c r="H14" s="1">
        <v>169</v>
      </c>
      <c r="I14" s="1" t="s">
        <v>0</v>
      </c>
      <c r="J14" s="1"/>
      <c r="K14" s="1"/>
      <c r="L14" s="1" t="s">
        <v>3</v>
      </c>
      <c r="M14" s="1">
        <v>20150079</v>
      </c>
      <c r="N14" s="1"/>
      <c r="O14" s="1"/>
      <c r="P14" s="1">
        <v>25</v>
      </c>
      <c r="Q14" s="1"/>
      <c r="R14" s="1">
        <v>1</v>
      </c>
      <c r="S14" s="1">
        <v>16743485</v>
      </c>
      <c r="T14" s="1"/>
      <c r="U14" s="1"/>
      <c r="V14" s="1"/>
      <c r="W14" s="1"/>
      <c r="X14" s="1"/>
      <c r="Y14" s="1"/>
      <c r="Z14" s="1"/>
      <c r="AA14" s="1"/>
      <c r="AB14" s="1" t="s">
        <v>4</v>
      </c>
      <c r="AC14" s="1"/>
      <c r="AD14" s="1" t="s">
        <v>5</v>
      </c>
      <c r="AE14" s="1"/>
      <c r="AF14" s="1"/>
      <c r="AG14" s="1">
        <v>26537</v>
      </c>
      <c r="AH14" s="1"/>
      <c r="AI14" s="1" t="s">
        <v>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>
        <v>26537</v>
      </c>
      <c r="BS14" s="1">
        <v>169</v>
      </c>
      <c r="BT14" s="1" t="s">
        <v>0</v>
      </c>
      <c r="BU14" s="1"/>
      <c r="BV14" s="1"/>
      <c r="BW14" s="1" t="s">
        <v>5</v>
      </c>
      <c r="BX14" s="1">
        <v>1</v>
      </c>
      <c r="BY14" s="1"/>
      <c r="BZ14" s="1"/>
      <c r="CA14" s="1"/>
      <c r="CB14" s="1"/>
      <c r="CC14" s="1"/>
      <c r="CD14" s="1"/>
      <c r="CE14" s="1"/>
      <c r="CF14" s="1"/>
      <c r="CG14" s="1"/>
      <c r="CH14" s="1">
        <v>169</v>
      </c>
      <c r="CI14" s="1" t="s">
        <v>0</v>
      </c>
      <c r="CJ14" s="1"/>
      <c r="CK14" s="1"/>
      <c r="CL14" s="1">
        <v>1</v>
      </c>
    </row>
    <row r="15" spans="1:90" x14ac:dyDescent="0.25">
      <c r="A15" s="1">
        <v>169</v>
      </c>
      <c r="B15" s="1" t="s">
        <v>0</v>
      </c>
      <c r="C15" s="1" t="s">
        <v>1</v>
      </c>
      <c r="D15" s="1">
        <v>14</v>
      </c>
      <c r="E15" s="1">
        <v>20150080</v>
      </c>
      <c r="F15" s="2">
        <v>42965</v>
      </c>
      <c r="G15" s="1" t="s">
        <v>2</v>
      </c>
      <c r="H15" s="1">
        <v>169</v>
      </c>
      <c r="I15" s="1" t="s">
        <v>0</v>
      </c>
      <c r="J15" s="1"/>
      <c r="K15" s="1"/>
      <c r="L15" s="1" t="s">
        <v>3</v>
      </c>
      <c r="M15" s="1">
        <v>20150080</v>
      </c>
      <c r="N15" s="1"/>
      <c r="O15" s="1"/>
      <c r="P15" s="1">
        <v>27</v>
      </c>
      <c r="Q15" s="1"/>
      <c r="R15" s="1">
        <v>1</v>
      </c>
      <c r="S15" s="1">
        <v>16743485</v>
      </c>
      <c r="T15" s="1"/>
      <c r="U15" s="1"/>
      <c r="V15" s="1"/>
      <c r="W15" s="1"/>
      <c r="X15" s="1"/>
      <c r="Y15" s="1"/>
      <c r="Z15" s="1"/>
      <c r="AA15" s="1"/>
      <c r="AB15" s="1" t="s">
        <v>4</v>
      </c>
      <c r="AC15" s="1"/>
      <c r="AD15" s="1" t="s">
        <v>5</v>
      </c>
      <c r="AE15" s="1"/>
      <c r="AF15" s="1"/>
      <c r="AG15" s="1">
        <v>60690</v>
      </c>
      <c r="AH15" s="1"/>
      <c r="AI15" s="1" t="s">
        <v>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>
        <v>60690</v>
      </c>
      <c r="BS15" s="1">
        <v>169</v>
      </c>
      <c r="BT15" s="1" t="s">
        <v>0</v>
      </c>
      <c r="BU15" s="1"/>
      <c r="BV15" s="1"/>
      <c r="BW15" s="1" t="s">
        <v>5</v>
      </c>
      <c r="BX15" s="1">
        <v>1</v>
      </c>
      <c r="BY15" s="1"/>
      <c r="BZ15" s="1"/>
      <c r="CA15" s="1"/>
      <c r="CB15" s="1"/>
      <c r="CC15" s="1"/>
      <c r="CD15" s="1"/>
      <c r="CE15" s="1"/>
      <c r="CF15" s="1"/>
      <c r="CG15" s="1"/>
      <c r="CH15" s="1">
        <v>169</v>
      </c>
      <c r="CI15" s="1" t="s">
        <v>0</v>
      </c>
      <c r="CJ15" s="1"/>
      <c r="CK15" s="1"/>
      <c r="CL15" s="1">
        <v>1</v>
      </c>
    </row>
    <row r="16" spans="1:90" x14ac:dyDescent="0.25">
      <c r="A16" s="1">
        <v>169</v>
      </c>
      <c r="B16" s="1" t="s">
        <v>0</v>
      </c>
      <c r="C16" s="1" t="s">
        <v>1</v>
      </c>
      <c r="D16" s="1">
        <v>15</v>
      </c>
      <c r="E16" s="1">
        <v>20150081</v>
      </c>
      <c r="F16" s="2">
        <v>42965</v>
      </c>
      <c r="G16" s="1" t="s">
        <v>2</v>
      </c>
      <c r="H16" s="1">
        <v>169</v>
      </c>
      <c r="I16" s="1" t="s">
        <v>0</v>
      </c>
      <c r="J16" s="1"/>
      <c r="K16" s="1"/>
      <c r="L16" s="1" t="s">
        <v>3</v>
      </c>
      <c r="M16" s="1">
        <v>20150081</v>
      </c>
      <c r="N16" s="1"/>
      <c r="O16" s="1"/>
      <c r="P16" s="1">
        <v>29</v>
      </c>
      <c r="Q16" s="1"/>
      <c r="R16" s="1">
        <v>1</v>
      </c>
      <c r="S16" s="1">
        <v>16743485</v>
      </c>
      <c r="T16" s="1"/>
      <c r="U16" s="1"/>
      <c r="V16" s="1"/>
      <c r="W16" s="1"/>
      <c r="X16" s="1"/>
      <c r="Y16" s="1"/>
      <c r="Z16" s="1"/>
      <c r="AA16" s="1"/>
      <c r="AB16" s="1" t="s">
        <v>4</v>
      </c>
      <c r="AC16" s="1"/>
      <c r="AD16" s="1" t="s">
        <v>5</v>
      </c>
      <c r="AE16" s="1"/>
      <c r="AF16" s="1"/>
      <c r="AG16" s="1">
        <v>38080</v>
      </c>
      <c r="AH16" s="1"/>
      <c r="AI16" s="1" t="s">
        <v>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>
        <v>38080</v>
      </c>
      <c r="BS16" s="1">
        <v>169</v>
      </c>
      <c r="BT16" s="1" t="s">
        <v>0</v>
      </c>
      <c r="BU16" s="1"/>
      <c r="BV16" s="1"/>
      <c r="BW16" s="1" t="s">
        <v>5</v>
      </c>
      <c r="BX16" s="1">
        <v>1</v>
      </c>
      <c r="BY16" s="1"/>
      <c r="BZ16" s="1"/>
      <c r="CA16" s="1"/>
      <c r="CB16" s="1"/>
      <c r="CC16" s="1"/>
      <c r="CD16" s="1"/>
      <c r="CE16" s="1"/>
      <c r="CF16" s="1"/>
      <c r="CG16" s="1"/>
      <c r="CH16" s="1">
        <v>169</v>
      </c>
      <c r="CI16" s="1" t="s">
        <v>0</v>
      </c>
      <c r="CJ16" s="1"/>
      <c r="CK16" s="1"/>
      <c r="CL16" s="1">
        <v>1</v>
      </c>
    </row>
    <row r="17" spans="1:90" x14ac:dyDescent="0.25">
      <c r="A17" s="1">
        <v>169</v>
      </c>
      <c r="B17" s="1" t="s">
        <v>0</v>
      </c>
      <c r="C17" s="1" t="s">
        <v>1</v>
      </c>
      <c r="D17" s="1">
        <v>16</v>
      </c>
      <c r="E17" s="1">
        <v>20150083</v>
      </c>
      <c r="F17" s="2">
        <v>42965</v>
      </c>
      <c r="G17" s="1" t="s">
        <v>2</v>
      </c>
      <c r="H17" s="1">
        <v>169</v>
      </c>
      <c r="I17" s="1" t="s">
        <v>0</v>
      </c>
      <c r="J17" s="1"/>
      <c r="K17" s="1"/>
      <c r="L17" s="1" t="s">
        <v>3</v>
      </c>
      <c r="M17" s="1">
        <v>20150083</v>
      </c>
      <c r="N17" s="1"/>
      <c r="O17" s="1"/>
      <c r="P17" s="1">
        <v>33</v>
      </c>
      <c r="Q17" s="1"/>
      <c r="R17" s="1">
        <v>1</v>
      </c>
      <c r="S17" s="1">
        <v>16743485</v>
      </c>
      <c r="T17" s="1"/>
      <c r="U17" s="1"/>
      <c r="V17" s="1"/>
      <c r="W17" s="1"/>
      <c r="X17" s="1"/>
      <c r="Y17" s="1"/>
      <c r="Z17" s="1"/>
      <c r="AA17" s="1"/>
      <c r="AB17" s="1" t="s">
        <v>4</v>
      </c>
      <c r="AC17" s="1"/>
      <c r="AD17" s="1" t="s">
        <v>5</v>
      </c>
      <c r="AE17" s="1"/>
      <c r="AF17" s="1"/>
      <c r="AG17" s="1">
        <v>30345</v>
      </c>
      <c r="AH17" s="1"/>
      <c r="AI17" s="1" t="s">
        <v>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>
        <v>30345</v>
      </c>
      <c r="BS17" s="1">
        <v>169</v>
      </c>
      <c r="BT17" s="1" t="s">
        <v>0</v>
      </c>
      <c r="BU17" s="1"/>
      <c r="BV17" s="1"/>
      <c r="BW17" s="1" t="s">
        <v>5</v>
      </c>
      <c r="BX17" s="1">
        <v>1</v>
      </c>
      <c r="BY17" s="1"/>
      <c r="BZ17" s="1"/>
      <c r="CA17" s="1"/>
      <c r="CB17" s="1"/>
      <c r="CC17" s="1"/>
      <c r="CD17" s="1"/>
      <c r="CE17" s="1"/>
      <c r="CF17" s="1"/>
      <c r="CG17" s="1"/>
      <c r="CH17" s="1">
        <v>169</v>
      </c>
      <c r="CI17" s="1" t="s">
        <v>0</v>
      </c>
      <c r="CJ17" s="1"/>
      <c r="CK17" s="1"/>
      <c r="CL17" s="1">
        <v>1</v>
      </c>
    </row>
    <row r="18" spans="1:90" x14ac:dyDescent="0.25">
      <c r="A18" s="1">
        <v>169</v>
      </c>
      <c r="B18" s="1" t="s">
        <v>0</v>
      </c>
      <c r="C18" s="1" t="s">
        <v>1</v>
      </c>
      <c r="D18" s="1">
        <v>17</v>
      </c>
      <c r="E18" s="1">
        <v>20150084</v>
      </c>
      <c r="F18" s="2">
        <v>42965</v>
      </c>
      <c r="G18" s="1" t="s">
        <v>2</v>
      </c>
      <c r="H18" s="1">
        <v>169</v>
      </c>
      <c r="I18" s="1" t="s">
        <v>0</v>
      </c>
      <c r="J18" s="1"/>
      <c r="K18" s="1"/>
      <c r="L18" s="1" t="s">
        <v>3</v>
      </c>
      <c r="M18" s="1">
        <v>20150084</v>
      </c>
      <c r="N18" s="1"/>
      <c r="O18" s="1"/>
      <c r="P18" s="1">
        <v>35</v>
      </c>
      <c r="Q18" s="1"/>
      <c r="R18" s="1">
        <v>1</v>
      </c>
      <c r="S18" s="1">
        <v>16743485</v>
      </c>
      <c r="T18" s="1"/>
      <c r="U18" s="1"/>
      <c r="V18" s="1"/>
      <c r="W18" s="1"/>
      <c r="X18" s="1"/>
      <c r="Y18" s="1"/>
      <c r="Z18" s="1"/>
      <c r="AA18" s="1"/>
      <c r="AB18" s="1" t="s">
        <v>4</v>
      </c>
      <c r="AC18" s="1"/>
      <c r="AD18" s="1" t="s">
        <v>5</v>
      </c>
      <c r="AE18" s="1"/>
      <c r="AF18" s="1"/>
      <c r="AG18" s="1">
        <v>4680</v>
      </c>
      <c r="AH18" s="1"/>
      <c r="AI18" s="1" t="s">
        <v>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>
        <v>4680</v>
      </c>
      <c r="BS18" s="1">
        <v>169</v>
      </c>
      <c r="BT18" s="1" t="s">
        <v>0</v>
      </c>
      <c r="BU18" s="1"/>
      <c r="BV18" s="1"/>
      <c r="BW18" s="1" t="s">
        <v>5</v>
      </c>
      <c r="BX18" s="1">
        <v>1</v>
      </c>
      <c r="BY18" s="1"/>
      <c r="BZ18" s="1"/>
      <c r="CA18" s="1"/>
      <c r="CB18" s="1"/>
      <c r="CC18" s="1"/>
      <c r="CD18" s="1"/>
      <c r="CE18" s="1"/>
      <c r="CF18" s="1"/>
      <c r="CG18" s="1"/>
      <c r="CH18" s="1">
        <v>169</v>
      </c>
      <c r="CI18" s="1" t="s">
        <v>0</v>
      </c>
      <c r="CJ18" s="1"/>
      <c r="CK18" s="1"/>
      <c r="CL18" s="1">
        <v>1</v>
      </c>
    </row>
    <row r="19" spans="1:90" x14ac:dyDescent="0.25">
      <c r="A19" s="1">
        <v>169</v>
      </c>
      <c r="B19" s="1" t="s">
        <v>0</v>
      </c>
      <c r="C19" s="1" t="s">
        <v>1</v>
      </c>
      <c r="D19" s="1">
        <v>18</v>
      </c>
      <c r="E19" s="1">
        <v>20150084</v>
      </c>
      <c r="F19" s="2">
        <v>42965</v>
      </c>
      <c r="G19" s="1" t="s">
        <v>2</v>
      </c>
      <c r="H19" s="1">
        <v>169</v>
      </c>
      <c r="I19" s="1" t="s">
        <v>0</v>
      </c>
      <c r="J19" s="1"/>
      <c r="K19" s="1"/>
      <c r="L19" s="1" t="s">
        <v>3</v>
      </c>
      <c r="M19" s="1">
        <v>20150084</v>
      </c>
      <c r="N19" s="1"/>
      <c r="O19" s="1"/>
      <c r="P19" s="1">
        <v>35</v>
      </c>
      <c r="Q19" s="1"/>
      <c r="R19" s="1">
        <v>1</v>
      </c>
      <c r="S19" s="1">
        <v>16743485</v>
      </c>
      <c r="T19" s="1"/>
      <c r="U19" s="1"/>
      <c r="V19" s="1"/>
      <c r="W19" s="1"/>
      <c r="X19" s="1"/>
      <c r="Y19" s="1"/>
      <c r="Z19" s="1"/>
      <c r="AA19" s="1"/>
      <c r="AB19" s="1" t="s">
        <v>4</v>
      </c>
      <c r="AC19" s="1"/>
      <c r="AD19" s="1" t="s">
        <v>5</v>
      </c>
      <c r="AE19" s="1"/>
      <c r="AF19" s="1"/>
      <c r="AG19" s="1">
        <v>4680</v>
      </c>
      <c r="AH19" s="1"/>
      <c r="AI19" s="1" t="s">
        <v>6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>
        <v>4680</v>
      </c>
      <c r="BS19" s="1">
        <v>169</v>
      </c>
      <c r="BT19" s="1" t="s">
        <v>0</v>
      </c>
      <c r="BU19" s="1"/>
      <c r="BV19" s="1"/>
      <c r="BW19" s="1" t="s">
        <v>5</v>
      </c>
      <c r="BX19" s="1">
        <v>1</v>
      </c>
      <c r="BY19" s="1"/>
      <c r="BZ19" s="1"/>
      <c r="CA19" s="1"/>
      <c r="CB19" s="1"/>
      <c r="CC19" s="1"/>
      <c r="CD19" s="1"/>
      <c r="CE19" s="1"/>
      <c r="CF19" s="1"/>
      <c r="CG19" s="1"/>
      <c r="CH19" s="1">
        <v>169</v>
      </c>
      <c r="CI19" s="1" t="s">
        <v>0</v>
      </c>
      <c r="CJ19" s="1"/>
      <c r="CK19" s="1"/>
      <c r="CL19" s="1">
        <v>1</v>
      </c>
    </row>
    <row r="20" spans="1:90" x14ac:dyDescent="0.25">
      <c r="A20" s="1">
        <v>169</v>
      </c>
      <c r="B20" s="1" t="s">
        <v>0</v>
      </c>
      <c r="C20" s="1" t="s">
        <v>1</v>
      </c>
      <c r="D20" s="1">
        <v>19</v>
      </c>
      <c r="E20" s="1">
        <v>20150086</v>
      </c>
      <c r="F20" s="2">
        <v>42965</v>
      </c>
      <c r="G20" s="1" t="s">
        <v>2</v>
      </c>
      <c r="H20" s="1">
        <v>169</v>
      </c>
      <c r="I20" s="1" t="s">
        <v>0</v>
      </c>
      <c r="J20" s="1"/>
      <c r="K20" s="1"/>
      <c r="L20" s="1" t="s">
        <v>3</v>
      </c>
      <c r="M20" s="1">
        <v>20150086</v>
      </c>
      <c r="N20" s="1"/>
      <c r="O20" s="1"/>
      <c r="P20" s="1">
        <v>38</v>
      </c>
      <c r="Q20" s="1"/>
      <c r="R20" s="1">
        <v>1</v>
      </c>
      <c r="S20" s="1">
        <v>16743485</v>
      </c>
      <c r="T20" s="1"/>
      <c r="U20" s="1"/>
      <c r="V20" s="1"/>
      <c r="W20" s="1"/>
      <c r="X20" s="1"/>
      <c r="Y20" s="1"/>
      <c r="Z20" s="1"/>
      <c r="AA20" s="1"/>
      <c r="AB20" s="1" t="s">
        <v>4</v>
      </c>
      <c r="AC20" s="1"/>
      <c r="AD20" s="1" t="s">
        <v>5</v>
      </c>
      <c r="AE20" s="1"/>
      <c r="AF20" s="1"/>
      <c r="AG20" s="1">
        <v>22015</v>
      </c>
      <c r="AH20" s="1"/>
      <c r="AI20" s="1" t="s">
        <v>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>
        <v>22015</v>
      </c>
      <c r="BS20" s="1">
        <v>169</v>
      </c>
      <c r="BT20" s="1" t="s">
        <v>0</v>
      </c>
      <c r="BU20" s="1"/>
      <c r="BV20" s="1"/>
      <c r="BW20" s="1" t="s">
        <v>5</v>
      </c>
      <c r="BX20" s="1">
        <v>1</v>
      </c>
      <c r="BY20" s="1"/>
      <c r="BZ20" s="1"/>
      <c r="CA20" s="1"/>
      <c r="CB20" s="1"/>
      <c r="CC20" s="1"/>
      <c r="CD20" s="1"/>
      <c r="CE20" s="1"/>
      <c r="CF20" s="1"/>
      <c r="CG20" s="1"/>
      <c r="CH20" s="1">
        <v>169</v>
      </c>
      <c r="CI20" s="1" t="s">
        <v>0</v>
      </c>
      <c r="CJ20" s="1"/>
      <c r="CK20" s="1"/>
      <c r="CL20" s="1">
        <v>1</v>
      </c>
    </row>
    <row r="21" spans="1:90" x14ac:dyDescent="0.25">
      <c r="A21" s="1">
        <v>169</v>
      </c>
      <c r="B21" s="1" t="s">
        <v>0</v>
      </c>
      <c r="C21" s="1" t="s">
        <v>1</v>
      </c>
      <c r="D21" s="1">
        <v>20</v>
      </c>
      <c r="E21" s="1">
        <v>20150085</v>
      </c>
      <c r="F21" s="2">
        <v>42965</v>
      </c>
      <c r="G21" s="1" t="s">
        <v>2</v>
      </c>
      <c r="H21" s="1">
        <v>169</v>
      </c>
      <c r="I21" s="1" t="s">
        <v>0</v>
      </c>
      <c r="J21" s="1"/>
      <c r="K21" s="1"/>
      <c r="L21" s="1" t="s">
        <v>3</v>
      </c>
      <c r="M21" s="1">
        <v>20150085</v>
      </c>
      <c r="N21" s="1"/>
      <c r="O21" s="1"/>
      <c r="P21" s="1">
        <v>37</v>
      </c>
      <c r="Q21" s="1"/>
      <c r="R21" s="1">
        <v>1</v>
      </c>
      <c r="S21" s="1">
        <v>16743485</v>
      </c>
      <c r="T21" s="1"/>
      <c r="U21" s="1"/>
      <c r="V21" s="1"/>
      <c r="W21" s="1"/>
      <c r="X21" s="1"/>
      <c r="Y21" s="1"/>
      <c r="Z21" s="1"/>
      <c r="AA21" s="1"/>
      <c r="AB21" s="1" t="s">
        <v>4</v>
      </c>
      <c r="AC21" s="1"/>
      <c r="AD21" s="1" t="s">
        <v>5</v>
      </c>
      <c r="AE21" s="1"/>
      <c r="AF21" s="1"/>
      <c r="AG21" s="1">
        <v>22015</v>
      </c>
      <c r="AH21" s="1"/>
      <c r="AI21" s="1" t="s">
        <v>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>
        <v>22015</v>
      </c>
      <c r="BS21" s="1">
        <v>169</v>
      </c>
      <c r="BT21" s="1" t="s">
        <v>0</v>
      </c>
      <c r="BU21" s="1"/>
      <c r="BV21" s="1"/>
      <c r="BW21" s="1" t="s">
        <v>5</v>
      </c>
      <c r="BX21" s="1">
        <v>1</v>
      </c>
      <c r="BY21" s="1"/>
      <c r="BZ21" s="1"/>
      <c r="CA21" s="1"/>
      <c r="CB21" s="1"/>
      <c r="CC21" s="1"/>
      <c r="CD21" s="1"/>
      <c r="CE21" s="1"/>
      <c r="CF21" s="1"/>
      <c r="CG21" s="1"/>
      <c r="CH21" s="1">
        <v>169</v>
      </c>
      <c r="CI21" s="1" t="s">
        <v>0</v>
      </c>
      <c r="CJ21" s="1"/>
      <c r="CK21" s="1"/>
      <c r="CL21" s="1">
        <v>1</v>
      </c>
    </row>
    <row r="22" spans="1:90" x14ac:dyDescent="0.25">
      <c r="A22" s="1">
        <v>169</v>
      </c>
      <c r="B22" s="1" t="s">
        <v>0</v>
      </c>
      <c r="C22" s="1" t="s">
        <v>1</v>
      </c>
      <c r="D22" s="1">
        <v>21</v>
      </c>
      <c r="E22" s="1">
        <v>20150087</v>
      </c>
      <c r="F22" s="2">
        <v>42965</v>
      </c>
      <c r="G22" s="1" t="s">
        <v>2</v>
      </c>
      <c r="H22" s="1">
        <v>169</v>
      </c>
      <c r="I22" s="1" t="s">
        <v>0</v>
      </c>
      <c r="J22" s="1"/>
      <c r="K22" s="1"/>
      <c r="L22" s="1" t="s">
        <v>3</v>
      </c>
      <c r="M22" s="1">
        <v>20150087</v>
      </c>
      <c r="N22" s="1"/>
      <c r="O22" s="1"/>
      <c r="P22" s="1">
        <v>39</v>
      </c>
      <c r="Q22" s="1"/>
      <c r="R22" s="1">
        <v>1</v>
      </c>
      <c r="S22" s="1">
        <v>16743485</v>
      </c>
      <c r="T22" s="1"/>
      <c r="U22" s="1"/>
      <c r="V22" s="1"/>
      <c r="W22" s="1"/>
      <c r="X22" s="1"/>
      <c r="Y22" s="1"/>
      <c r="Z22" s="1"/>
      <c r="AA22" s="1"/>
      <c r="AB22" s="1" t="s">
        <v>4</v>
      </c>
      <c r="AC22" s="1"/>
      <c r="AD22" s="1" t="s">
        <v>5</v>
      </c>
      <c r="AE22" s="1"/>
      <c r="AF22" s="1"/>
      <c r="AG22" s="1">
        <v>22015</v>
      </c>
      <c r="AH22" s="1"/>
      <c r="AI22" s="1" t="s">
        <v>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>
        <v>22015</v>
      </c>
      <c r="BS22" s="1">
        <v>169</v>
      </c>
      <c r="BT22" s="1" t="s">
        <v>0</v>
      </c>
      <c r="BU22" s="1"/>
      <c r="BV22" s="1"/>
      <c r="BW22" s="1" t="s">
        <v>5</v>
      </c>
      <c r="BX22" s="1">
        <v>1</v>
      </c>
      <c r="BY22" s="1"/>
      <c r="BZ22" s="1"/>
      <c r="CA22" s="1"/>
      <c r="CB22" s="1"/>
      <c r="CC22" s="1"/>
      <c r="CD22" s="1"/>
      <c r="CE22" s="1"/>
      <c r="CF22" s="1"/>
      <c r="CG22" s="1"/>
      <c r="CH22" s="1">
        <v>169</v>
      </c>
      <c r="CI22" s="1" t="s">
        <v>0</v>
      </c>
      <c r="CJ22" s="1"/>
      <c r="CK22" s="1"/>
      <c r="CL22" s="1">
        <v>1</v>
      </c>
    </row>
    <row r="23" spans="1:90" x14ac:dyDescent="0.25">
      <c r="A23" s="1">
        <v>169</v>
      </c>
      <c r="B23" s="1" t="s">
        <v>0</v>
      </c>
      <c r="C23" s="1" t="s">
        <v>1</v>
      </c>
      <c r="D23" s="1">
        <v>22</v>
      </c>
      <c r="E23" s="1">
        <v>20150088</v>
      </c>
      <c r="F23" s="2">
        <v>42965</v>
      </c>
      <c r="G23" s="1" t="s">
        <v>2</v>
      </c>
      <c r="H23" s="1">
        <v>169</v>
      </c>
      <c r="I23" s="1" t="s">
        <v>0</v>
      </c>
      <c r="J23" s="1"/>
      <c r="K23" s="1"/>
      <c r="L23" s="1" t="s">
        <v>3</v>
      </c>
      <c r="M23" s="1">
        <v>20150088</v>
      </c>
      <c r="N23" s="1"/>
      <c r="O23" s="1"/>
      <c r="P23" s="1">
        <v>41</v>
      </c>
      <c r="Q23" s="1"/>
      <c r="R23" s="1">
        <v>1</v>
      </c>
      <c r="S23" s="1">
        <v>16743485</v>
      </c>
      <c r="T23" s="1"/>
      <c r="U23" s="1"/>
      <c r="V23" s="1"/>
      <c r="W23" s="1"/>
      <c r="X23" s="1"/>
      <c r="Y23" s="1"/>
      <c r="Z23" s="1"/>
      <c r="AA23" s="1"/>
      <c r="AB23" s="1" t="s">
        <v>4</v>
      </c>
      <c r="AC23" s="1"/>
      <c r="AD23" s="1" t="s">
        <v>5</v>
      </c>
      <c r="AE23" s="1"/>
      <c r="AF23" s="1"/>
      <c r="AG23" s="1">
        <v>26537</v>
      </c>
      <c r="AH23" s="1"/>
      <c r="AI23" s="1" t="s">
        <v>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>
        <v>26537</v>
      </c>
      <c r="BS23" s="1">
        <v>169</v>
      </c>
      <c r="BT23" s="1" t="s">
        <v>0</v>
      </c>
      <c r="BU23" s="1"/>
      <c r="BV23" s="1"/>
      <c r="BW23" s="1" t="s">
        <v>5</v>
      </c>
      <c r="BX23" s="1">
        <v>1</v>
      </c>
      <c r="BY23" s="1"/>
      <c r="BZ23" s="1"/>
      <c r="CA23" s="1"/>
      <c r="CB23" s="1"/>
      <c r="CC23" s="1"/>
      <c r="CD23" s="1"/>
      <c r="CE23" s="1"/>
      <c r="CF23" s="1"/>
      <c r="CG23" s="1"/>
      <c r="CH23" s="1">
        <v>169</v>
      </c>
      <c r="CI23" s="1" t="s">
        <v>0</v>
      </c>
      <c r="CJ23" s="1"/>
      <c r="CK23" s="1"/>
      <c r="CL23" s="1">
        <v>1</v>
      </c>
    </row>
    <row r="24" spans="1:90" x14ac:dyDescent="0.25">
      <c r="A24" s="1">
        <v>169</v>
      </c>
      <c r="B24" s="1" t="s">
        <v>0</v>
      </c>
      <c r="C24" s="1" t="s">
        <v>1</v>
      </c>
      <c r="D24" s="1">
        <v>23</v>
      </c>
      <c r="E24" s="1">
        <v>20150089</v>
      </c>
      <c r="F24" s="2">
        <v>42970</v>
      </c>
      <c r="G24" s="1" t="s">
        <v>2</v>
      </c>
      <c r="H24" s="1">
        <v>169</v>
      </c>
      <c r="I24" s="1" t="s">
        <v>0</v>
      </c>
      <c r="J24" s="1"/>
      <c r="K24" s="1"/>
      <c r="L24" s="1" t="s">
        <v>3</v>
      </c>
      <c r="M24" s="1">
        <v>20150089</v>
      </c>
      <c r="N24" s="1"/>
      <c r="O24" s="1"/>
      <c r="P24" s="1">
        <v>42</v>
      </c>
      <c r="Q24" s="1"/>
      <c r="R24" s="1">
        <v>1</v>
      </c>
      <c r="S24" s="1">
        <v>16743485</v>
      </c>
      <c r="T24" s="1"/>
      <c r="U24" s="1"/>
      <c r="V24" s="1"/>
      <c r="W24" s="1"/>
      <c r="X24" s="1"/>
      <c r="Y24" s="1"/>
      <c r="Z24" s="1"/>
      <c r="AA24" s="1"/>
      <c r="AB24" s="1" t="s">
        <v>4</v>
      </c>
      <c r="AC24" s="1"/>
      <c r="AD24" s="1" t="s">
        <v>5</v>
      </c>
      <c r="AE24" s="1"/>
      <c r="AF24" s="1"/>
      <c r="AG24" s="1">
        <v>123641</v>
      </c>
      <c r="AH24" s="1"/>
      <c r="AI24" s="1" t="s">
        <v>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>
        <v>123641</v>
      </c>
      <c r="BS24" s="1">
        <v>169</v>
      </c>
      <c r="BT24" s="1" t="s">
        <v>0</v>
      </c>
      <c r="BU24" s="1"/>
      <c r="BV24" s="1"/>
      <c r="BW24" s="1" t="s">
        <v>5</v>
      </c>
      <c r="BX24" s="1">
        <v>1</v>
      </c>
      <c r="BY24" s="1"/>
      <c r="BZ24" s="1"/>
      <c r="CA24" s="1"/>
      <c r="CB24" s="1"/>
      <c r="CC24" s="1"/>
      <c r="CD24" s="1"/>
      <c r="CE24" s="1"/>
      <c r="CF24" s="1"/>
      <c r="CG24" s="1"/>
      <c r="CH24" s="1">
        <v>169</v>
      </c>
      <c r="CI24" s="1" t="s">
        <v>0</v>
      </c>
      <c r="CJ24" s="1"/>
      <c r="CK24" s="1"/>
      <c r="CL24" s="1">
        <v>1</v>
      </c>
    </row>
    <row r="25" spans="1:90" x14ac:dyDescent="0.25">
      <c r="A25" s="1">
        <v>169</v>
      </c>
      <c r="B25" s="1" t="s">
        <v>0</v>
      </c>
      <c r="C25" s="1" t="s">
        <v>1</v>
      </c>
      <c r="D25" s="1">
        <v>24</v>
      </c>
      <c r="E25" s="1">
        <v>20150090</v>
      </c>
      <c r="F25" s="2">
        <v>42970</v>
      </c>
      <c r="G25" s="1" t="s">
        <v>2</v>
      </c>
      <c r="H25" s="1">
        <v>169</v>
      </c>
      <c r="I25" s="1" t="s">
        <v>0</v>
      </c>
      <c r="J25" s="1"/>
      <c r="K25" s="1"/>
      <c r="L25" s="1" t="s">
        <v>3</v>
      </c>
      <c r="M25" s="1">
        <v>20150090</v>
      </c>
      <c r="N25" s="1"/>
      <c r="O25" s="1"/>
      <c r="P25" s="1">
        <v>43</v>
      </c>
      <c r="Q25" s="1"/>
      <c r="R25" s="1">
        <v>1</v>
      </c>
      <c r="S25" s="1">
        <v>16743485</v>
      </c>
      <c r="T25" s="1"/>
      <c r="U25" s="1"/>
      <c r="V25" s="1"/>
      <c r="W25" s="1"/>
      <c r="X25" s="1"/>
      <c r="Y25" s="1"/>
      <c r="Z25" s="1"/>
      <c r="AA25" s="1"/>
      <c r="AB25" s="1" t="s">
        <v>4</v>
      </c>
      <c r="AC25" s="1"/>
      <c r="AD25" s="1" t="s">
        <v>5</v>
      </c>
      <c r="AE25" s="1"/>
      <c r="AF25" s="1"/>
      <c r="AG25" s="1">
        <v>44030</v>
      </c>
      <c r="AH25" s="1"/>
      <c r="AI25" s="1" t="s">
        <v>6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>
        <v>44030</v>
      </c>
      <c r="BS25" s="1">
        <v>169</v>
      </c>
      <c r="BT25" s="1" t="s">
        <v>0</v>
      </c>
      <c r="BU25" s="1"/>
      <c r="BV25" s="1"/>
      <c r="BW25" s="1" t="s">
        <v>5</v>
      </c>
      <c r="BX25" s="1">
        <v>1</v>
      </c>
      <c r="BY25" s="1"/>
      <c r="BZ25" s="1"/>
      <c r="CA25" s="1"/>
      <c r="CB25" s="1"/>
      <c r="CC25" s="1"/>
      <c r="CD25" s="1"/>
      <c r="CE25" s="1"/>
      <c r="CF25" s="1"/>
      <c r="CG25" s="1"/>
      <c r="CH25" s="1">
        <v>169</v>
      </c>
      <c r="CI25" s="1" t="s">
        <v>0</v>
      </c>
      <c r="CJ25" s="1"/>
      <c r="CK25" s="1"/>
      <c r="CL25" s="1">
        <v>18</v>
      </c>
    </row>
    <row r="26" spans="1:90" x14ac:dyDescent="0.25">
      <c r="A26" s="1">
        <v>169</v>
      </c>
      <c r="B26" s="1" t="s">
        <v>0</v>
      </c>
      <c r="C26" s="1" t="s">
        <v>1</v>
      </c>
      <c r="D26" s="1">
        <v>25</v>
      </c>
      <c r="E26" s="1">
        <v>20150090</v>
      </c>
      <c r="F26" s="2">
        <v>42970</v>
      </c>
      <c r="G26" s="1" t="s">
        <v>2</v>
      </c>
      <c r="H26" s="1">
        <v>169</v>
      </c>
      <c r="I26" s="1" t="s">
        <v>0</v>
      </c>
      <c r="J26" s="1"/>
      <c r="K26" s="1"/>
      <c r="L26" s="1" t="s">
        <v>3</v>
      </c>
      <c r="M26" s="1">
        <v>20150090</v>
      </c>
      <c r="N26" s="1"/>
      <c r="O26" s="1"/>
      <c r="P26" s="1">
        <v>43</v>
      </c>
      <c r="Q26" s="1"/>
      <c r="R26" s="1">
        <v>1</v>
      </c>
      <c r="S26" s="1">
        <v>16743485</v>
      </c>
      <c r="T26" s="1"/>
      <c r="U26" s="1"/>
      <c r="V26" s="1"/>
      <c r="W26" s="1"/>
      <c r="X26" s="1"/>
      <c r="Y26" s="1"/>
      <c r="Z26" s="1"/>
      <c r="AA26" s="1"/>
      <c r="AB26" s="1" t="s">
        <v>4</v>
      </c>
      <c r="AC26" s="1"/>
      <c r="AD26" s="1" t="s">
        <v>5</v>
      </c>
      <c r="AE26" s="1"/>
      <c r="AF26" s="1"/>
      <c r="AG26" s="1">
        <v>97104</v>
      </c>
      <c r="AH26" s="1"/>
      <c r="AI26" s="1" t="s">
        <v>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>
        <v>97104</v>
      </c>
      <c r="BS26" s="1">
        <v>169</v>
      </c>
      <c r="BT26" s="1" t="s">
        <v>0</v>
      </c>
      <c r="BU26" s="1"/>
      <c r="BV26" s="1"/>
      <c r="BW26" s="1" t="s">
        <v>5</v>
      </c>
      <c r="BX26" s="1">
        <v>1</v>
      </c>
      <c r="BY26" s="1"/>
      <c r="BZ26" s="1"/>
      <c r="CA26" s="1"/>
      <c r="CB26" s="1"/>
      <c r="CC26" s="1"/>
      <c r="CD26" s="1"/>
      <c r="CE26" s="1"/>
      <c r="CF26" s="1"/>
      <c r="CG26" s="1"/>
      <c r="CH26" s="1">
        <v>169</v>
      </c>
      <c r="CI26" s="1" t="s">
        <v>0</v>
      </c>
      <c r="CJ26" s="1"/>
      <c r="CK26" s="1"/>
      <c r="CL26" s="1">
        <v>18</v>
      </c>
    </row>
    <row r="27" spans="1:90" x14ac:dyDescent="0.25">
      <c r="A27" s="1">
        <v>169</v>
      </c>
      <c r="B27" s="1" t="s">
        <v>0</v>
      </c>
      <c r="C27" s="1" t="s">
        <v>1</v>
      </c>
      <c r="D27" s="1">
        <v>26</v>
      </c>
      <c r="E27" s="1">
        <v>20150091</v>
      </c>
      <c r="F27" s="2">
        <v>42996</v>
      </c>
      <c r="G27" s="1" t="s">
        <v>2</v>
      </c>
      <c r="H27" s="1">
        <v>169</v>
      </c>
      <c r="I27" s="1" t="s">
        <v>0</v>
      </c>
      <c r="J27" s="1"/>
      <c r="K27" s="1"/>
      <c r="L27" s="1" t="s">
        <v>3</v>
      </c>
      <c r="M27" s="1">
        <v>20150091</v>
      </c>
      <c r="N27" s="1"/>
      <c r="O27" s="1"/>
      <c r="P27" s="1">
        <v>48</v>
      </c>
      <c r="Q27" s="1"/>
      <c r="R27" s="1">
        <v>1</v>
      </c>
      <c r="S27" s="1">
        <v>16743485</v>
      </c>
      <c r="T27" s="1"/>
      <c r="U27" s="1"/>
      <c r="V27" s="1"/>
      <c r="W27" s="1"/>
      <c r="X27" s="1"/>
      <c r="Y27" s="1"/>
      <c r="Z27" s="1"/>
      <c r="AA27" s="1"/>
      <c r="AB27" s="1" t="s">
        <v>4</v>
      </c>
      <c r="AC27" s="1"/>
      <c r="AD27" s="1" t="s">
        <v>5</v>
      </c>
      <c r="AE27" s="1"/>
      <c r="AF27" s="1"/>
      <c r="AG27" s="1">
        <v>26537</v>
      </c>
      <c r="AH27" s="1"/>
      <c r="AI27" s="1" t="s">
        <v>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>
        <v>26537</v>
      </c>
      <c r="BS27" s="1">
        <v>169</v>
      </c>
      <c r="BT27" s="1" t="s">
        <v>0</v>
      </c>
      <c r="BU27" s="1"/>
      <c r="BV27" s="1"/>
      <c r="BW27" s="1" t="s">
        <v>5</v>
      </c>
      <c r="BX27" s="1">
        <v>1</v>
      </c>
      <c r="BY27" s="1"/>
      <c r="BZ27" s="1"/>
      <c r="CA27" s="1"/>
      <c r="CB27" s="1"/>
      <c r="CC27" s="1"/>
      <c r="CD27" s="1"/>
      <c r="CE27" s="1"/>
      <c r="CF27" s="1"/>
      <c r="CG27" s="1"/>
      <c r="CH27" s="1">
        <v>169</v>
      </c>
      <c r="CI27" s="1" t="s">
        <v>0</v>
      </c>
      <c r="CJ27" s="1"/>
      <c r="CK27" s="1"/>
      <c r="CL27" s="1">
        <v>2</v>
      </c>
    </row>
    <row r="28" spans="1:90" x14ac:dyDescent="0.25">
      <c r="A28" s="1">
        <v>169</v>
      </c>
      <c r="B28" s="1" t="s">
        <v>0</v>
      </c>
      <c r="C28" s="1" t="s">
        <v>1</v>
      </c>
      <c r="D28" s="1">
        <v>27</v>
      </c>
      <c r="E28" s="1">
        <v>20150092</v>
      </c>
      <c r="F28" s="2">
        <v>42996</v>
      </c>
      <c r="G28" s="1" t="s">
        <v>2</v>
      </c>
      <c r="H28" s="1">
        <v>169</v>
      </c>
      <c r="I28" s="1" t="s">
        <v>0</v>
      </c>
      <c r="J28" s="1"/>
      <c r="K28" s="1"/>
      <c r="L28" s="1" t="s">
        <v>3</v>
      </c>
      <c r="M28" s="1">
        <v>20150092</v>
      </c>
      <c r="N28" s="1"/>
      <c r="O28" s="1"/>
      <c r="P28" s="1">
        <v>49</v>
      </c>
      <c r="Q28" s="1"/>
      <c r="R28" s="1">
        <v>1</v>
      </c>
      <c r="S28" s="1">
        <v>16743485</v>
      </c>
      <c r="T28" s="1"/>
      <c r="U28" s="1"/>
      <c r="V28" s="1"/>
      <c r="W28" s="1"/>
      <c r="X28" s="1"/>
      <c r="Y28" s="1"/>
      <c r="Z28" s="1"/>
      <c r="AA28" s="1"/>
      <c r="AB28" s="1" t="s">
        <v>4</v>
      </c>
      <c r="AC28" s="1"/>
      <c r="AD28" s="1" t="s">
        <v>5</v>
      </c>
      <c r="AE28" s="1"/>
      <c r="AF28" s="1"/>
      <c r="AG28" s="1">
        <v>26537</v>
      </c>
      <c r="AH28" s="1"/>
      <c r="AI28" s="1" t="s">
        <v>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>
        <v>26537</v>
      </c>
      <c r="BS28" s="1">
        <v>169</v>
      </c>
      <c r="BT28" s="1" t="s">
        <v>0</v>
      </c>
      <c r="BU28" s="1"/>
      <c r="BV28" s="1"/>
      <c r="BW28" s="1" t="s">
        <v>5</v>
      </c>
      <c r="BX28" s="1">
        <v>1</v>
      </c>
      <c r="BY28" s="1"/>
      <c r="BZ28" s="1"/>
      <c r="CA28" s="1"/>
      <c r="CB28" s="1"/>
      <c r="CC28" s="1"/>
      <c r="CD28" s="1"/>
      <c r="CE28" s="1"/>
      <c r="CF28" s="1"/>
      <c r="CG28" s="1"/>
      <c r="CH28" s="1">
        <v>169</v>
      </c>
      <c r="CI28" s="1" t="s">
        <v>0</v>
      </c>
      <c r="CJ28" s="1"/>
      <c r="CK28" s="1"/>
      <c r="CL28" s="1">
        <v>1</v>
      </c>
    </row>
    <row r="29" spans="1:90" x14ac:dyDescent="0.25">
      <c r="A29" s="1">
        <v>169</v>
      </c>
      <c r="B29" s="1" t="s">
        <v>0</v>
      </c>
      <c r="C29" s="1" t="s">
        <v>1</v>
      </c>
      <c r="D29" s="1">
        <v>28</v>
      </c>
      <c r="E29" s="1">
        <v>20150094</v>
      </c>
      <c r="F29" s="2">
        <v>42996</v>
      </c>
      <c r="G29" s="1" t="s">
        <v>2</v>
      </c>
      <c r="H29" s="1">
        <v>169</v>
      </c>
      <c r="I29" s="1" t="s">
        <v>0</v>
      </c>
      <c r="J29" s="1"/>
      <c r="K29" s="1"/>
      <c r="L29" s="1" t="s">
        <v>3</v>
      </c>
      <c r="M29" s="1">
        <v>20150094</v>
      </c>
      <c r="N29" s="1"/>
      <c r="O29" s="1"/>
      <c r="P29" s="1">
        <v>52</v>
      </c>
      <c r="Q29" s="1"/>
      <c r="R29" s="1">
        <v>1</v>
      </c>
      <c r="S29" s="1">
        <v>16743485</v>
      </c>
      <c r="T29" s="1"/>
      <c r="U29" s="1"/>
      <c r="V29" s="1"/>
      <c r="W29" s="1"/>
      <c r="X29" s="1"/>
      <c r="Y29" s="1"/>
      <c r="Z29" s="1"/>
      <c r="AA29" s="1"/>
      <c r="AB29" s="1" t="s">
        <v>4</v>
      </c>
      <c r="AC29" s="1"/>
      <c r="AD29" s="1" t="s">
        <v>5</v>
      </c>
      <c r="AE29" s="1"/>
      <c r="AF29" s="1"/>
      <c r="AG29" s="1">
        <v>91035</v>
      </c>
      <c r="AH29" s="1"/>
      <c r="AI29" s="1" t="s">
        <v>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>
        <v>91035</v>
      </c>
      <c r="BS29" s="1">
        <v>169</v>
      </c>
      <c r="BT29" s="1" t="s">
        <v>0</v>
      </c>
      <c r="BU29" s="1"/>
      <c r="BV29" s="1"/>
      <c r="BW29" s="1" t="s">
        <v>5</v>
      </c>
      <c r="BX29" s="1">
        <v>1</v>
      </c>
      <c r="BY29" s="1"/>
      <c r="BZ29" s="1"/>
      <c r="CA29" s="1"/>
      <c r="CB29" s="1"/>
      <c r="CC29" s="1"/>
      <c r="CD29" s="1"/>
      <c r="CE29" s="1"/>
      <c r="CF29" s="1"/>
      <c r="CG29" s="1"/>
      <c r="CH29" s="1">
        <v>169</v>
      </c>
      <c r="CI29" s="1" t="s">
        <v>0</v>
      </c>
      <c r="CJ29" s="1"/>
      <c r="CK29" s="1"/>
      <c r="CL29" s="1">
        <v>1</v>
      </c>
    </row>
    <row r="30" spans="1:90" x14ac:dyDescent="0.25">
      <c r="A30" s="1">
        <v>169</v>
      </c>
      <c r="B30" s="1" t="s">
        <v>0</v>
      </c>
      <c r="C30" s="1" t="s">
        <v>1</v>
      </c>
      <c r="D30" s="1">
        <v>29</v>
      </c>
      <c r="E30" s="1">
        <v>20150095</v>
      </c>
      <c r="F30" s="2">
        <v>42996</v>
      </c>
      <c r="G30" s="1" t="s">
        <v>2</v>
      </c>
      <c r="H30" s="1">
        <v>169</v>
      </c>
      <c r="I30" s="1" t="s">
        <v>0</v>
      </c>
      <c r="J30" s="1"/>
      <c r="K30" s="1"/>
      <c r="L30" s="1" t="s">
        <v>3</v>
      </c>
      <c r="M30" s="1">
        <v>20150095</v>
      </c>
      <c r="N30" s="1"/>
      <c r="O30" s="1"/>
      <c r="P30" s="1">
        <v>53</v>
      </c>
      <c r="Q30" s="1"/>
      <c r="R30" s="1">
        <v>1</v>
      </c>
      <c r="S30" s="1">
        <v>16743485</v>
      </c>
      <c r="T30" s="1"/>
      <c r="U30" s="1"/>
      <c r="V30" s="1"/>
      <c r="W30" s="1"/>
      <c r="X30" s="1"/>
      <c r="Y30" s="1"/>
      <c r="Z30" s="1"/>
      <c r="AA30" s="1"/>
      <c r="AB30" s="1" t="s">
        <v>4</v>
      </c>
      <c r="AC30" s="1"/>
      <c r="AD30" s="1" t="s">
        <v>5</v>
      </c>
      <c r="AE30" s="1"/>
      <c r="AF30" s="1"/>
      <c r="AG30" s="1">
        <v>56882</v>
      </c>
      <c r="AH30" s="1"/>
      <c r="AI30" s="1" t="s">
        <v>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>
        <v>56882</v>
      </c>
      <c r="BS30" s="1">
        <v>169</v>
      </c>
      <c r="BT30" s="1" t="s">
        <v>0</v>
      </c>
      <c r="BU30" s="1"/>
      <c r="BV30" s="1"/>
      <c r="BW30" s="1" t="s">
        <v>5</v>
      </c>
      <c r="BX30" s="1">
        <v>1</v>
      </c>
      <c r="BY30" s="1"/>
      <c r="BZ30" s="1"/>
      <c r="CA30" s="1"/>
      <c r="CB30" s="1"/>
      <c r="CC30" s="1"/>
      <c r="CD30" s="1"/>
      <c r="CE30" s="1"/>
      <c r="CF30" s="1"/>
      <c r="CG30" s="1"/>
      <c r="CH30" s="1">
        <v>169</v>
      </c>
      <c r="CI30" s="1" t="s">
        <v>0</v>
      </c>
      <c r="CJ30" s="1"/>
      <c r="CK30" s="1"/>
      <c r="CL30" s="1">
        <v>1</v>
      </c>
    </row>
    <row r="31" spans="1:90" x14ac:dyDescent="0.25">
      <c r="A31" s="1">
        <v>169</v>
      </c>
      <c r="B31" s="1" t="s">
        <v>0</v>
      </c>
      <c r="C31" s="1" t="s">
        <v>1</v>
      </c>
      <c r="D31" s="1">
        <v>30</v>
      </c>
      <c r="E31" s="1">
        <v>20150096</v>
      </c>
      <c r="F31" s="2">
        <v>42996</v>
      </c>
      <c r="G31" s="1" t="s">
        <v>2</v>
      </c>
      <c r="H31" s="1">
        <v>169</v>
      </c>
      <c r="I31" s="1" t="s">
        <v>0</v>
      </c>
      <c r="J31" s="1"/>
      <c r="K31" s="1"/>
      <c r="L31" s="1" t="s">
        <v>3</v>
      </c>
      <c r="M31" s="1">
        <v>20150096</v>
      </c>
      <c r="N31" s="1"/>
      <c r="O31" s="1"/>
      <c r="P31" s="1">
        <v>54</v>
      </c>
      <c r="Q31" s="1"/>
      <c r="R31" s="1">
        <v>1</v>
      </c>
      <c r="S31" s="1">
        <v>16743485</v>
      </c>
      <c r="T31" s="1"/>
      <c r="U31" s="1"/>
      <c r="V31" s="1"/>
      <c r="W31" s="1"/>
      <c r="X31" s="1"/>
      <c r="Y31" s="1"/>
      <c r="Z31" s="1"/>
      <c r="AA31" s="1"/>
      <c r="AB31" s="1" t="s">
        <v>4</v>
      </c>
      <c r="AC31" s="1"/>
      <c r="AD31" s="1" t="s">
        <v>5</v>
      </c>
      <c r="AE31" s="1"/>
      <c r="AF31" s="1"/>
      <c r="AG31" s="1">
        <v>4680</v>
      </c>
      <c r="AH31" s="1"/>
      <c r="AI31" s="1" t="s">
        <v>6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>
        <v>4680</v>
      </c>
      <c r="BS31" s="1">
        <v>169</v>
      </c>
      <c r="BT31" s="1" t="s">
        <v>0</v>
      </c>
      <c r="BU31" s="1"/>
      <c r="BV31" s="1"/>
      <c r="BW31" s="1" t="s">
        <v>5</v>
      </c>
      <c r="BX31" s="1">
        <v>1</v>
      </c>
      <c r="BY31" s="1"/>
      <c r="BZ31" s="1"/>
      <c r="CA31" s="1"/>
      <c r="CB31" s="1"/>
      <c r="CC31" s="1"/>
      <c r="CD31" s="1"/>
      <c r="CE31" s="1"/>
      <c r="CF31" s="1"/>
      <c r="CG31" s="1"/>
      <c r="CH31" s="1">
        <v>169</v>
      </c>
      <c r="CI31" s="1" t="s">
        <v>0</v>
      </c>
      <c r="CJ31" s="1"/>
      <c r="CK31" s="1"/>
      <c r="CL31" s="1">
        <v>1</v>
      </c>
    </row>
    <row r="32" spans="1:90" x14ac:dyDescent="0.25">
      <c r="A32" s="1">
        <v>169</v>
      </c>
      <c r="B32" s="1" t="s">
        <v>0</v>
      </c>
      <c r="C32" s="1" t="s">
        <v>1</v>
      </c>
      <c r="D32" s="1">
        <v>31</v>
      </c>
      <c r="E32" s="1">
        <v>20150093</v>
      </c>
      <c r="F32" s="2">
        <v>42996</v>
      </c>
      <c r="G32" s="1" t="s">
        <v>2</v>
      </c>
      <c r="H32" s="1">
        <v>169</v>
      </c>
      <c r="I32" s="1" t="s">
        <v>0</v>
      </c>
      <c r="J32" s="1"/>
      <c r="K32" s="1"/>
      <c r="L32" s="1" t="s">
        <v>3</v>
      </c>
      <c r="M32" s="1">
        <v>20150093</v>
      </c>
      <c r="N32" s="1"/>
      <c r="O32" s="1"/>
      <c r="P32" s="1">
        <v>50</v>
      </c>
      <c r="Q32" s="1"/>
      <c r="R32" s="1">
        <v>1</v>
      </c>
      <c r="S32" s="1">
        <v>16743485</v>
      </c>
      <c r="T32" s="1"/>
      <c r="U32" s="1"/>
      <c r="V32" s="1"/>
      <c r="W32" s="1"/>
      <c r="X32" s="1"/>
      <c r="Y32" s="1"/>
      <c r="Z32" s="1"/>
      <c r="AA32" s="1"/>
      <c r="AB32" s="1" t="s">
        <v>4</v>
      </c>
      <c r="AC32" s="1"/>
      <c r="AD32" s="1" t="s">
        <v>5</v>
      </c>
      <c r="AE32" s="1"/>
      <c r="AF32" s="1"/>
      <c r="AG32" s="1">
        <v>22015</v>
      </c>
      <c r="AH32" s="1"/>
      <c r="AI32" s="1" t="s">
        <v>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>
        <v>22015</v>
      </c>
      <c r="BS32" s="1">
        <v>169</v>
      </c>
      <c r="BT32" s="1" t="s">
        <v>0</v>
      </c>
      <c r="BU32" s="1"/>
      <c r="BV32" s="1"/>
      <c r="BW32" s="1" t="s">
        <v>5</v>
      </c>
      <c r="BX32" s="1">
        <v>1</v>
      </c>
      <c r="BY32" s="1"/>
      <c r="BZ32" s="1"/>
      <c r="CA32" s="1"/>
      <c r="CB32" s="1"/>
      <c r="CC32" s="1"/>
      <c r="CD32" s="1"/>
      <c r="CE32" s="1"/>
      <c r="CF32" s="1"/>
      <c r="CG32" s="1"/>
      <c r="CH32" s="1">
        <v>169</v>
      </c>
      <c r="CI32" s="1" t="s">
        <v>0</v>
      </c>
      <c r="CJ32" s="1"/>
      <c r="CK32" s="1"/>
      <c r="CL32" s="1">
        <v>1</v>
      </c>
    </row>
    <row r="33" spans="1:90" x14ac:dyDescent="0.25">
      <c r="A33" s="1">
        <v>169</v>
      </c>
      <c r="B33" s="1" t="s">
        <v>0</v>
      </c>
      <c r="C33" s="1" t="s">
        <v>1</v>
      </c>
      <c r="D33" s="1">
        <v>32</v>
      </c>
      <c r="E33" s="1">
        <v>20150103</v>
      </c>
      <c r="F33" s="2">
        <v>42999</v>
      </c>
      <c r="G33" s="1" t="s">
        <v>2</v>
      </c>
      <c r="H33" s="1">
        <v>169</v>
      </c>
      <c r="I33" s="1" t="s">
        <v>0</v>
      </c>
      <c r="J33" s="1"/>
      <c r="K33" s="1"/>
      <c r="L33" s="1" t="s">
        <v>3</v>
      </c>
      <c r="M33" s="1">
        <v>20150103</v>
      </c>
      <c r="N33" s="1"/>
      <c r="O33" s="1"/>
      <c r="P33" s="1">
        <v>5</v>
      </c>
      <c r="Q33" s="1"/>
      <c r="R33" s="1">
        <v>1</v>
      </c>
      <c r="S33" s="1">
        <v>16743485</v>
      </c>
      <c r="T33" s="1"/>
      <c r="U33" s="1"/>
      <c r="V33" s="1"/>
      <c r="W33" s="1"/>
      <c r="X33" s="1"/>
      <c r="Y33" s="1"/>
      <c r="Z33" s="1"/>
      <c r="AA33" s="1"/>
      <c r="AB33" s="1" t="s">
        <v>4</v>
      </c>
      <c r="AC33" s="1"/>
      <c r="AD33" s="1" t="s">
        <v>5</v>
      </c>
      <c r="AE33" s="1"/>
      <c r="AF33" s="1"/>
      <c r="AG33" s="1">
        <v>26537</v>
      </c>
      <c r="AH33" s="1"/>
      <c r="AI33" s="1" t="s">
        <v>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>
        <v>26537</v>
      </c>
      <c r="BS33" s="1">
        <v>169</v>
      </c>
      <c r="BT33" s="1" t="s">
        <v>0</v>
      </c>
      <c r="BU33" s="1"/>
      <c r="BV33" s="1"/>
      <c r="BW33" s="1" t="s">
        <v>5</v>
      </c>
      <c r="BX33" s="1">
        <v>1</v>
      </c>
      <c r="BY33" s="1"/>
      <c r="BZ33" s="1"/>
      <c r="CA33" s="1"/>
      <c r="CB33" s="1"/>
      <c r="CC33" s="1"/>
      <c r="CD33" s="1"/>
      <c r="CE33" s="1"/>
      <c r="CF33" s="1"/>
      <c r="CG33" s="1"/>
      <c r="CH33" s="1">
        <v>169</v>
      </c>
      <c r="CI33" s="1" t="s">
        <v>0</v>
      </c>
      <c r="CJ33" s="1"/>
      <c r="CK33" s="1"/>
      <c r="CL33" s="1">
        <v>1</v>
      </c>
    </row>
    <row r="34" spans="1:90" x14ac:dyDescent="0.25">
      <c r="A34" s="1">
        <v>169</v>
      </c>
      <c r="B34" s="1" t="s">
        <v>0</v>
      </c>
      <c r="C34" s="1" t="s">
        <v>1</v>
      </c>
      <c r="D34" s="1">
        <v>33</v>
      </c>
      <c r="E34" s="1">
        <v>20150102</v>
      </c>
      <c r="F34" s="2">
        <v>42999</v>
      </c>
      <c r="G34" s="1" t="s">
        <v>2</v>
      </c>
      <c r="H34" s="1">
        <v>169</v>
      </c>
      <c r="I34" s="1" t="s">
        <v>0</v>
      </c>
      <c r="J34" s="1"/>
      <c r="K34" s="1"/>
      <c r="L34" s="1" t="s">
        <v>3</v>
      </c>
      <c r="M34" s="1">
        <v>20150102</v>
      </c>
      <c r="N34" s="1"/>
      <c r="O34" s="1"/>
      <c r="P34" s="1">
        <v>3</v>
      </c>
      <c r="Q34" s="1"/>
      <c r="R34" s="1">
        <v>1</v>
      </c>
      <c r="S34" s="1">
        <v>16743485</v>
      </c>
      <c r="T34" s="1"/>
      <c r="U34" s="1"/>
      <c r="V34" s="1"/>
      <c r="W34" s="1"/>
      <c r="X34" s="1"/>
      <c r="Y34" s="1"/>
      <c r="Z34" s="1"/>
      <c r="AA34" s="1"/>
      <c r="AB34" s="1" t="s">
        <v>4</v>
      </c>
      <c r="AC34" s="1"/>
      <c r="AD34" s="1" t="s">
        <v>5</v>
      </c>
      <c r="AE34" s="1"/>
      <c r="AF34" s="1"/>
      <c r="AG34" s="1">
        <v>70870</v>
      </c>
      <c r="AH34" s="1"/>
      <c r="AI34" s="1" t="s">
        <v>6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>
        <v>70870</v>
      </c>
      <c r="BS34" s="1">
        <v>169</v>
      </c>
      <c r="BT34" s="1" t="s">
        <v>0</v>
      </c>
      <c r="BU34" s="1"/>
      <c r="BV34" s="1"/>
      <c r="BW34" s="1" t="s">
        <v>5</v>
      </c>
      <c r="BX34" s="1">
        <v>1</v>
      </c>
      <c r="BY34" s="1"/>
      <c r="BZ34" s="1"/>
      <c r="CA34" s="1"/>
      <c r="CB34" s="1"/>
      <c r="CC34" s="1"/>
      <c r="CD34" s="1"/>
      <c r="CE34" s="1"/>
      <c r="CF34" s="1"/>
      <c r="CG34" s="1"/>
      <c r="CH34" s="1">
        <v>169</v>
      </c>
      <c r="CI34" s="1" t="s">
        <v>0</v>
      </c>
      <c r="CJ34" s="1"/>
      <c r="CK34" s="1"/>
      <c r="CL34" s="1">
        <v>1</v>
      </c>
    </row>
    <row r="35" spans="1:90" x14ac:dyDescent="0.25">
      <c r="A35" s="1">
        <v>169</v>
      </c>
      <c r="B35" s="1" t="s">
        <v>0</v>
      </c>
      <c r="C35" s="1" t="s">
        <v>1</v>
      </c>
      <c r="D35" s="1">
        <v>34</v>
      </c>
      <c r="E35" s="1">
        <v>20150105</v>
      </c>
      <c r="F35" s="2">
        <v>43000</v>
      </c>
      <c r="G35" s="1" t="s">
        <v>2</v>
      </c>
      <c r="H35" s="1">
        <v>169</v>
      </c>
      <c r="I35" s="1" t="s">
        <v>0</v>
      </c>
      <c r="J35" s="1"/>
      <c r="K35" s="1"/>
      <c r="L35" s="1" t="s">
        <v>3</v>
      </c>
      <c r="M35" s="1">
        <v>20150105</v>
      </c>
      <c r="N35" s="1"/>
      <c r="O35" s="1"/>
      <c r="P35" s="1">
        <v>9</v>
      </c>
      <c r="Q35" s="1"/>
      <c r="R35" s="1">
        <v>1</v>
      </c>
      <c r="S35" s="1">
        <v>16743485</v>
      </c>
      <c r="T35" s="1"/>
      <c r="U35" s="1"/>
      <c r="V35" s="1"/>
      <c r="W35" s="1"/>
      <c r="X35" s="1"/>
      <c r="Y35" s="1"/>
      <c r="Z35" s="1"/>
      <c r="AA35" s="1"/>
      <c r="AB35" s="1" t="s">
        <v>4</v>
      </c>
      <c r="AC35" s="1"/>
      <c r="AD35" s="1" t="s">
        <v>5</v>
      </c>
      <c r="AE35" s="1"/>
      <c r="AF35" s="1"/>
      <c r="AG35" s="1">
        <v>29657</v>
      </c>
      <c r="AH35" s="1"/>
      <c r="AI35" s="1" t="s">
        <v>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>
        <v>29657</v>
      </c>
      <c r="BS35" s="1">
        <v>169</v>
      </c>
      <c r="BT35" s="1" t="s">
        <v>0</v>
      </c>
      <c r="BU35" s="1"/>
      <c r="BV35" s="1"/>
      <c r="BW35" s="1" t="s">
        <v>5</v>
      </c>
      <c r="BX35" s="1">
        <v>1</v>
      </c>
      <c r="BY35" s="1"/>
      <c r="BZ35" s="1"/>
      <c r="CA35" s="1"/>
      <c r="CB35" s="1"/>
      <c r="CC35" s="1"/>
      <c r="CD35" s="1"/>
      <c r="CE35" s="1"/>
      <c r="CF35" s="1"/>
      <c r="CG35" s="1"/>
      <c r="CH35" s="1">
        <v>169</v>
      </c>
      <c r="CI35" s="1" t="s">
        <v>0</v>
      </c>
      <c r="CJ35" s="1"/>
      <c r="CK35" s="1"/>
      <c r="CL35" s="1">
        <v>1</v>
      </c>
    </row>
    <row r="36" spans="1:90" x14ac:dyDescent="0.25">
      <c r="A36" s="1">
        <v>169</v>
      </c>
      <c r="B36" s="1" t="s">
        <v>0</v>
      </c>
      <c r="C36" s="1" t="s">
        <v>1</v>
      </c>
      <c r="D36" s="1">
        <v>35</v>
      </c>
      <c r="E36" s="1">
        <v>20150104</v>
      </c>
      <c r="F36" s="2">
        <v>43000</v>
      </c>
      <c r="G36" s="1" t="s">
        <v>2</v>
      </c>
      <c r="H36" s="1">
        <v>169</v>
      </c>
      <c r="I36" s="1" t="s">
        <v>0</v>
      </c>
      <c r="J36" s="1"/>
      <c r="K36" s="1"/>
      <c r="L36" s="1" t="s">
        <v>3</v>
      </c>
      <c r="M36" s="1">
        <v>20150104</v>
      </c>
      <c r="N36" s="1"/>
      <c r="O36" s="1"/>
      <c r="P36" s="1">
        <v>7</v>
      </c>
      <c r="Q36" s="1"/>
      <c r="R36" s="1">
        <v>1</v>
      </c>
      <c r="S36" s="1">
        <v>16743485</v>
      </c>
      <c r="T36" s="1"/>
      <c r="U36" s="1"/>
      <c r="V36" s="1"/>
      <c r="W36" s="1"/>
      <c r="X36" s="1"/>
      <c r="Y36" s="1"/>
      <c r="Z36" s="1"/>
      <c r="AA36" s="1"/>
      <c r="AB36" s="1" t="s">
        <v>4</v>
      </c>
      <c r="AC36" s="1"/>
      <c r="AD36" s="1" t="s">
        <v>5</v>
      </c>
      <c r="AE36" s="1"/>
      <c r="AF36" s="1"/>
      <c r="AG36" s="1">
        <v>67750</v>
      </c>
      <c r="AH36" s="1"/>
      <c r="AI36" s="1" t="s">
        <v>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>
        <v>67750</v>
      </c>
      <c r="BS36" s="1">
        <v>169</v>
      </c>
      <c r="BT36" s="1" t="s">
        <v>0</v>
      </c>
      <c r="BU36" s="1"/>
      <c r="BV36" s="1"/>
      <c r="BW36" s="1" t="s">
        <v>5</v>
      </c>
      <c r="BX36" s="1">
        <v>1</v>
      </c>
      <c r="BY36" s="1"/>
      <c r="BZ36" s="1"/>
      <c r="CA36" s="1"/>
      <c r="CB36" s="1"/>
      <c r="CC36" s="1"/>
      <c r="CD36" s="1"/>
      <c r="CE36" s="1"/>
      <c r="CF36" s="1"/>
      <c r="CG36" s="1"/>
      <c r="CH36" s="1">
        <v>169</v>
      </c>
      <c r="CI36" s="1" t="s">
        <v>0</v>
      </c>
      <c r="CJ36" s="1"/>
      <c r="CK36" s="1"/>
      <c r="CL36" s="1">
        <v>1</v>
      </c>
    </row>
    <row r="37" spans="1:90" x14ac:dyDescent="0.25">
      <c r="A37" s="1">
        <v>169</v>
      </c>
      <c r="B37" s="1" t="s">
        <v>0</v>
      </c>
      <c r="C37" s="1" t="s">
        <v>1</v>
      </c>
      <c r="D37" s="1">
        <v>36</v>
      </c>
      <c r="E37" s="1">
        <v>20150106</v>
      </c>
      <c r="F37" s="2">
        <v>43000</v>
      </c>
      <c r="G37" s="1" t="s">
        <v>2</v>
      </c>
      <c r="H37" s="1">
        <v>169</v>
      </c>
      <c r="I37" s="1" t="s">
        <v>0</v>
      </c>
      <c r="J37" s="1"/>
      <c r="K37" s="1"/>
      <c r="L37" s="1" t="s">
        <v>3</v>
      </c>
      <c r="M37" s="1">
        <v>20150106</v>
      </c>
      <c r="N37" s="1"/>
      <c r="O37" s="1"/>
      <c r="P37" s="1">
        <v>12</v>
      </c>
      <c r="Q37" s="1"/>
      <c r="R37" s="1">
        <v>1</v>
      </c>
      <c r="S37" s="1">
        <v>16743485</v>
      </c>
      <c r="T37" s="1"/>
      <c r="U37" s="1"/>
      <c r="V37" s="1"/>
      <c r="W37" s="1"/>
      <c r="X37" s="1"/>
      <c r="Y37" s="1"/>
      <c r="Z37" s="1"/>
      <c r="AA37" s="1"/>
      <c r="AB37" s="1" t="s">
        <v>4</v>
      </c>
      <c r="AC37" s="1"/>
      <c r="AD37" s="1" t="s">
        <v>5</v>
      </c>
      <c r="AE37" s="1"/>
      <c r="AF37" s="1"/>
      <c r="AG37" s="1">
        <v>106148</v>
      </c>
      <c r="AH37" s="1"/>
      <c r="AI37" s="1" t="s">
        <v>6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>
        <v>106148</v>
      </c>
      <c r="BS37" s="1">
        <v>169</v>
      </c>
      <c r="BT37" s="1" t="s">
        <v>0</v>
      </c>
      <c r="BU37" s="1"/>
      <c r="BV37" s="1"/>
      <c r="BW37" s="1" t="s">
        <v>5</v>
      </c>
      <c r="BX37" s="1">
        <v>1</v>
      </c>
      <c r="BY37" s="1"/>
      <c r="BZ37" s="1"/>
      <c r="CA37" s="1"/>
      <c r="CB37" s="1"/>
      <c r="CC37" s="1"/>
      <c r="CD37" s="1"/>
      <c r="CE37" s="1"/>
      <c r="CF37" s="1"/>
      <c r="CG37" s="1"/>
      <c r="CH37" s="1">
        <v>169</v>
      </c>
      <c r="CI37" s="1" t="s">
        <v>0</v>
      </c>
      <c r="CJ37" s="1"/>
      <c r="CK37" s="1"/>
      <c r="CL37" s="1">
        <v>1</v>
      </c>
    </row>
    <row r="38" spans="1:90" x14ac:dyDescent="0.25">
      <c r="A38" s="1">
        <v>169</v>
      </c>
      <c r="B38" s="1" t="s">
        <v>0</v>
      </c>
      <c r="C38" s="1" t="s">
        <v>1</v>
      </c>
      <c r="D38" s="1">
        <v>37</v>
      </c>
      <c r="E38" s="1">
        <v>20150108</v>
      </c>
      <c r="F38" s="2">
        <v>43000</v>
      </c>
      <c r="G38" s="1" t="s">
        <v>2</v>
      </c>
      <c r="H38" s="1">
        <v>169</v>
      </c>
      <c r="I38" s="1" t="s">
        <v>0</v>
      </c>
      <c r="J38" s="1"/>
      <c r="K38" s="1"/>
      <c r="L38" s="1" t="s">
        <v>3</v>
      </c>
      <c r="M38" s="1">
        <v>20150108</v>
      </c>
      <c r="N38" s="1"/>
      <c r="O38" s="1"/>
      <c r="P38" s="1">
        <v>15</v>
      </c>
      <c r="Q38" s="1"/>
      <c r="R38" s="1">
        <v>1</v>
      </c>
      <c r="S38" s="1">
        <v>16743485</v>
      </c>
      <c r="T38" s="1"/>
      <c r="U38" s="1"/>
      <c r="V38" s="1"/>
      <c r="W38" s="1"/>
      <c r="X38" s="1"/>
      <c r="Y38" s="1"/>
      <c r="Z38" s="1"/>
      <c r="AA38" s="1"/>
      <c r="AB38" s="1" t="s">
        <v>4</v>
      </c>
      <c r="AC38" s="1"/>
      <c r="AD38" s="1" t="s">
        <v>5</v>
      </c>
      <c r="AE38" s="1"/>
      <c r="AF38" s="1"/>
      <c r="AG38" s="1">
        <v>26537</v>
      </c>
      <c r="AH38" s="1"/>
      <c r="AI38" s="1" t="s">
        <v>6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>
        <v>26537</v>
      </c>
      <c r="BS38" s="1">
        <v>169</v>
      </c>
      <c r="BT38" s="1" t="s">
        <v>0</v>
      </c>
      <c r="BU38" s="1"/>
      <c r="BV38" s="1"/>
      <c r="BW38" s="1" t="s">
        <v>5</v>
      </c>
      <c r="BX38" s="1">
        <v>1</v>
      </c>
      <c r="BY38" s="1"/>
      <c r="BZ38" s="1"/>
      <c r="CA38" s="1"/>
      <c r="CB38" s="1"/>
      <c r="CC38" s="1"/>
      <c r="CD38" s="1"/>
      <c r="CE38" s="1"/>
      <c r="CF38" s="1"/>
      <c r="CG38" s="1"/>
      <c r="CH38" s="1">
        <v>169</v>
      </c>
      <c r="CI38" s="1" t="s">
        <v>0</v>
      </c>
      <c r="CJ38" s="1"/>
      <c r="CK38" s="1"/>
      <c r="CL38" s="1">
        <v>1</v>
      </c>
    </row>
    <row r="39" spans="1:90" x14ac:dyDescent="0.25">
      <c r="A39" s="1">
        <v>169</v>
      </c>
      <c r="B39" s="1" t="s">
        <v>0</v>
      </c>
      <c r="C39" s="1" t="s">
        <v>1</v>
      </c>
      <c r="D39" s="1">
        <v>38</v>
      </c>
      <c r="E39" s="1">
        <v>20150109</v>
      </c>
      <c r="F39" s="2">
        <v>43000</v>
      </c>
      <c r="G39" s="1" t="s">
        <v>2</v>
      </c>
      <c r="H39" s="1">
        <v>169</v>
      </c>
      <c r="I39" s="1" t="s">
        <v>0</v>
      </c>
      <c r="J39" s="1"/>
      <c r="K39" s="1"/>
      <c r="L39" s="1" t="s">
        <v>3</v>
      </c>
      <c r="M39" s="1">
        <v>20150109</v>
      </c>
      <c r="N39" s="1"/>
      <c r="O39" s="1"/>
      <c r="P39" s="1">
        <v>17</v>
      </c>
      <c r="Q39" s="1"/>
      <c r="R39" s="1">
        <v>1</v>
      </c>
      <c r="S39" s="1">
        <v>16743485</v>
      </c>
      <c r="T39" s="1"/>
      <c r="U39" s="1"/>
      <c r="V39" s="1"/>
      <c r="W39" s="1"/>
      <c r="X39" s="1"/>
      <c r="Y39" s="1"/>
      <c r="Z39" s="1"/>
      <c r="AA39" s="1"/>
      <c r="AB39" s="1" t="s">
        <v>4</v>
      </c>
      <c r="AC39" s="1"/>
      <c r="AD39" s="1" t="s">
        <v>5</v>
      </c>
      <c r="AE39" s="1"/>
      <c r="AF39" s="1"/>
      <c r="AG39" s="1">
        <v>3120</v>
      </c>
      <c r="AH39" s="1"/>
      <c r="AI39" s="1" t="s">
        <v>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>
        <v>3120</v>
      </c>
      <c r="BS39" s="1">
        <v>169</v>
      </c>
      <c r="BT39" s="1" t="s">
        <v>0</v>
      </c>
      <c r="BU39" s="1"/>
      <c r="BV39" s="1"/>
      <c r="BW39" s="1" t="s">
        <v>5</v>
      </c>
      <c r="BX39" s="1">
        <v>1</v>
      </c>
      <c r="BY39" s="1"/>
      <c r="BZ39" s="1"/>
      <c r="CA39" s="1"/>
      <c r="CB39" s="1"/>
      <c r="CC39" s="1"/>
      <c r="CD39" s="1"/>
      <c r="CE39" s="1"/>
      <c r="CF39" s="1"/>
      <c r="CG39" s="1"/>
      <c r="CH39" s="1">
        <v>169</v>
      </c>
      <c r="CI39" s="1" t="s">
        <v>0</v>
      </c>
      <c r="CJ39" s="1"/>
      <c r="CK39" s="1"/>
      <c r="CL39" s="1">
        <v>1</v>
      </c>
    </row>
    <row r="40" spans="1:90" x14ac:dyDescent="0.25">
      <c r="A40" s="1">
        <v>169</v>
      </c>
      <c r="B40" s="1" t="s">
        <v>0</v>
      </c>
      <c r="C40" s="1" t="s">
        <v>1</v>
      </c>
      <c r="D40" s="1">
        <v>39</v>
      </c>
      <c r="E40" s="1">
        <v>20150110</v>
      </c>
      <c r="F40" s="2">
        <v>43000</v>
      </c>
      <c r="G40" s="1" t="s">
        <v>2</v>
      </c>
      <c r="H40" s="1">
        <v>169</v>
      </c>
      <c r="I40" s="1" t="s">
        <v>0</v>
      </c>
      <c r="J40" s="1"/>
      <c r="K40" s="1"/>
      <c r="L40" s="1" t="s">
        <v>3</v>
      </c>
      <c r="M40" s="1">
        <v>20150110</v>
      </c>
      <c r="N40" s="1"/>
      <c r="O40" s="1"/>
      <c r="P40" s="1">
        <v>18</v>
      </c>
      <c r="Q40" s="1"/>
      <c r="R40" s="1">
        <v>1</v>
      </c>
      <c r="S40" s="1">
        <v>16743485</v>
      </c>
      <c r="T40" s="1"/>
      <c r="U40" s="1"/>
      <c r="V40" s="1"/>
      <c r="W40" s="1"/>
      <c r="X40" s="1"/>
      <c r="Y40" s="1"/>
      <c r="Z40" s="1"/>
      <c r="AA40" s="1"/>
      <c r="AB40" s="1" t="s">
        <v>4</v>
      </c>
      <c r="AC40" s="1"/>
      <c r="AD40" s="1" t="s">
        <v>5</v>
      </c>
      <c r="AE40" s="1"/>
      <c r="AF40" s="1"/>
      <c r="AG40" s="1">
        <v>30345</v>
      </c>
      <c r="AH40" s="1"/>
      <c r="AI40" s="1" t="s">
        <v>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>
        <v>30345</v>
      </c>
      <c r="BS40" s="1">
        <v>169</v>
      </c>
      <c r="BT40" s="1" t="s">
        <v>0</v>
      </c>
      <c r="BU40" s="1"/>
      <c r="BV40" s="1"/>
      <c r="BW40" s="1" t="s">
        <v>5</v>
      </c>
      <c r="BX40" s="1">
        <v>1</v>
      </c>
      <c r="BY40" s="1"/>
      <c r="BZ40" s="1"/>
      <c r="CA40" s="1"/>
      <c r="CB40" s="1"/>
      <c r="CC40" s="1"/>
      <c r="CD40" s="1"/>
      <c r="CE40" s="1"/>
      <c r="CF40" s="1"/>
      <c r="CG40" s="1"/>
      <c r="CH40" s="1">
        <v>169</v>
      </c>
      <c r="CI40" s="1" t="s">
        <v>0</v>
      </c>
      <c r="CJ40" s="1"/>
      <c r="CK40" s="1"/>
      <c r="CL40" s="1">
        <v>1</v>
      </c>
    </row>
    <row r="41" spans="1:90" x14ac:dyDescent="0.25">
      <c r="A41" s="1">
        <v>169</v>
      </c>
      <c r="B41" s="1" t="s">
        <v>0</v>
      </c>
      <c r="C41" s="1" t="s">
        <v>1</v>
      </c>
      <c r="D41" s="1">
        <v>40</v>
      </c>
      <c r="E41" s="1">
        <v>20150107</v>
      </c>
      <c r="F41" s="2">
        <v>43000</v>
      </c>
      <c r="G41" s="1" t="s">
        <v>2</v>
      </c>
      <c r="H41" s="1">
        <v>169</v>
      </c>
      <c r="I41" s="1" t="s">
        <v>0</v>
      </c>
      <c r="J41" s="1"/>
      <c r="K41" s="1"/>
      <c r="L41" s="1" t="s">
        <v>3</v>
      </c>
      <c r="M41" s="1">
        <v>20150107</v>
      </c>
      <c r="N41" s="1"/>
      <c r="O41" s="1"/>
      <c r="P41" s="1">
        <v>13</v>
      </c>
      <c r="Q41" s="1"/>
      <c r="R41" s="1">
        <v>1</v>
      </c>
      <c r="S41" s="1">
        <v>16743485</v>
      </c>
      <c r="T41" s="1"/>
      <c r="U41" s="1"/>
      <c r="V41" s="1"/>
      <c r="W41" s="1"/>
      <c r="X41" s="1"/>
      <c r="Y41" s="1"/>
      <c r="Z41" s="1"/>
      <c r="AA41" s="1"/>
      <c r="AB41" s="1" t="s">
        <v>4</v>
      </c>
      <c r="AC41" s="1"/>
      <c r="AD41" s="1" t="s">
        <v>5</v>
      </c>
      <c r="AE41" s="1"/>
      <c r="AF41" s="1"/>
      <c r="AG41" s="1">
        <v>32725</v>
      </c>
      <c r="AH41" s="1"/>
      <c r="AI41" s="1" t="s">
        <v>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>
        <v>32725</v>
      </c>
      <c r="BS41" s="1">
        <v>169</v>
      </c>
      <c r="BT41" s="1" t="s">
        <v>0</v>
      </c>
      <c r="BU41" s="1"/>
      <c r="BV41" s="1"/>
      <c r="BW41" s="1" t="s">
        <v>5</v>
      </c>
      <c r="BX41" s="1">
        <v>1</v>
      </c>
      <c r="BY41" s="1"/>
      <c r="BZ41" s="1"/>
      <c r="CA41" s="1"/>
      <c r="CB41" s="1"/>
      <c r="CC41" s="1"/>
      <c r="CD41" s="1"/>
      <c r="CE41" s="1"/>
      <c r="CF41" s="1"/>
      <c r="CG41" s="1"/>
      <c r="CH41" s="1">
        <v>169</v>
      </c>
      <c r="CI41" s="1" t="s">
        <v>0</v>
      </c>
      <c r="CJ41" s="1"/>
      <c r="CK41" s="1"/>
      <c r="CL41" s="1">
        <v>1</v>
      </c>
    </row>
    <row r="42" spans="1:90" x14ac:dyDescent="0.25">
      <c r="A42" s="1">
        <v>169</v>
      </c>
      <c r="B42" s="1" t="s">
        <v>0</v>
      </c>
      <c r="C42" s="1" t="s">
        <v>1</v>
      </c>
      <c r="D42" s="1">
        <v>41</v>
      </c>
      <c r="E42" s="1">
        <v>20150112</v>
      </c>
      <c r="F42" s="2">
        <v>43003</v>
      </c>
      <c r="G42" s="1" t="s">
        <v>2</v>
      </c>
      <c r="H42" s="1">
        <v>169</v>
      </c>
      <c r="I42" s="1" t="s">
        <v>0</v>
      </c>
      <c r="J42" s="1"/>
      <c r="K42" s="1"/>
      <c r="L42" s="1" t="s">
        <v>3</v>
      </c>
      <c r="M42" s="1">
        <v>20150112</v>
      </c>
      <c r="N42" s="1"/>
      <c r="O42" s="1"/>
      <c r="P42" s="1">
        <v>22</v>
      </c>
      <c r="Q42" s="1"/>
      <c r="R42" s="1">
        <v>1</v>
      </c>
      <c r="S42" s="1">
        <v>16743485</v>
      </c>
      <c r="T42" s="1"/>
      <c r="U42" s="1"/>
      <c r="V42" s="1"/>
      <c r="W42" s="1"/>
      <c r="X42" s="1"/>
      <c r="Y42" s="1"/>
      <c r="Z42" s="1"/>
      <c r="AA42" s="1"/>
      <c r="AB42" s="1" t="s">
        <v>4</v>
      </c>
      <c r="AC42" s="1"/>
      <c r="AD42" s="1" t="s">
        <v>5</v>
      </c>
      <c r="AE42" s="1"/>
      <c r="AF42" s="1"/>
      <c r="AG42" s="1">
        <v>26695</v>
      </c>
      <c r="AH42" s="1"/>
      <c r="AI42" s="1" t="s">
        <v>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>
        <v>26695</v>
      </c>
      <c r="BS42" s="1">
        <v>169</v>
      </c>
      <c r="BT42" s="1" t="s">
        <v>0</v>
      </c>
      <c r="BU42" s="1"/>
      <c r="BV42" s="1"/>
      <c r="BW42" s="1" t="s">
        <v>5</v>
      </c>
      <c r="BX42" s="1">
        <v>1</v>
      </c>
      <c r="BY42" s="1"/>
      <c r="BZ42" s="1"/>
      <c r="CA42" s="1"/>
      <c r="CB42" s="1"/>
      <c r="CC42" s="1"/>
      <c r="CD42" s="1"/>
      <c r="CE42" s="1"/>
      <c r="CF42" s="1"/>
      <c r="CG42" s="1"/>
      <c r="CH42" s="1">
        <v>169</v>
      </c>
      <c r="CI42" s="1" t="s">
        <v>0</v>
      </c>
      <c r="CJ42" s="1"/>
      <c r="CK42" s="1"/>
      <c r="CL42" s="1">
        <v>1</v>
      </c>
    </row>
    <row r="43" spans="1:90" x14ac:dyDescent="0.25">
      <c r="A43" s="1">
        <v>169</v>
      </c>
      <c r="B43" s="1" t="s">
        <v>0</v>
      </c>
      <c r="C43" s="1" t="s">
        <v>1</v>
      </c>
      <c r="D43" s="1">
        <v>42</v>
      </c>
      <c r="E43" s="1">
        <v>20150111</v>
      </c>
      <c r="F43" s="2">
        <v>43003</v>
      </c>
      <c r="G43" s="1" t="s">
        <v>2</v>
      </c>
      <c r="H43" s="1">
        <v>169</v>
      </c>
      <c r="I43" s="1" t="s">
        <v>0</v>
      </c>
      <c r="J43" s="1"/>
      <c r="K43" s="1"/>
      <c r="L43" s="1" t="s">
        <v>3</v>
      </c>
      <c r="M43" s="1">
        <v>20150111</v>
      </c>
      <c r="N43" s="1"/>
      <c r="O43" s="1"/>
      <c r="P43" s="1">
        <v>19</v>
      </c>
      <c r="Q43" s="1"/>
      <c r="R43" s="1">
        <v>1</v>
      </c>
      <c r="S43" s="1">
        <v>16743485</v>
      </c>
      <c r="T43" s="1"/>
      <c r="U43" s="1"/>
      <c r="V43" s="1"/>
      <c r="W43" s="1"/>
      <c r="X43" s="1"/>
      <c r="Y43" s="1"/>
      <c r="Z43" s="1"/>
      <c r="AA43" s="1"/>
      <c r="AB43" s="1" t="s">
        <v>4</v>
      </c>
      <c r="AC43" s="1"/>
      <c r="AD43" s="1" t="s">
        <v>5</v>
      </c>
      <c r="AE43" s="1"/>
      <c r="AF43" s="1"/>
      <c r="AG43" s="1">
        <v>29155</v>
      </c>
      <c r="AH43" s="1"/>
      <c r="AI43" s="1" t="s">
        <v>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>
        <v>29155</v>
      </c>
      <c r="BS43" s="1">
        <v>169</v>
      </c>
      <c r="BT43" s="1" t="s">
        <v>0</v>
      </c>
      <c r="BU43" s="1"/>
      <c r="BV43" s="1"/>
      <c r="BW43" s="1" t="s">
        <v>5</v>
      </c>
      <c r="BX43" s="1">
        <v>1</v>
      </c>
      <c r="BY43" s="1"/>
      <c r="BZ43" s="1"/>
      <c r="CA43" s="1"/>
      <c r="CB43" s="1"/>
      <c r="CC43" s="1"/>
      <c r="CD43" s="1"/>
      <c r="CE43" s="1"/>
      <c r="CF43" s="1"/>
      <c r="CG43" s="1"/>
      <c r="CH43" s="1">
        <v>169</v>
      </c>
      <c r="CI43" s="1" t="s">
        <v>0</v>
      </c>
      <c r="CJ43" s="1"/>
      <c r="CK43" s="1"/>
      <c r="CL43" s="1">
        <v>1</v>
      </c>
    </row>
    <row r="44" spans="1:90" x14ac:dyDescent="0.25">
      <c r="A44" s="1">
        <v>169</v>
      </c>
      <c r="B44" s="1" t="s">
        <v>0</v>
      </c>
      <c r="C44" s="1" t="s">
        <v>1</v>
      </c>
      <c r="D44" s="1">
        <v>43</v>
      </c>
      <c r="E44" s="1">
        <v>20150113</v>
      </c>
      <c r="F44" s="2">
        <v>43003</v>
      </c>
      <c r="G44" s="1" t="s">
        <v>2</v>
      </c>
      <c r="H44" s="1">
        <v>169</v>
      </c>
      <c r="I44" s="1" t="s">
        <v>0</v>
      </c>
      <c r="J44" s="1"/>
      <c r="K44" s="1"/>
      <c r="L44" s="1" t="s">
        <v>3</v>
      </c>
      <c r="M44" s="1">
        <v>20150113</v>
      </c>
      <c r="N44" s="1"/>
      <c r="O44" s="1"/>
      <c r="P44" s="1">
        <v>23</v>
      </c>
      <c r="Q44" s="1"/>
      <c r="R44" s="1">
        <v>1</v>
      </c>
      <c r="S44" s="1">
        <v>16743485</v>
      </c>
      <c r="T44" s="1"/>
      <c r="U44" s="1"/>
      <c r="V44" s="1"/>
      <c r="W44" s="1"/>
      <c r="X44" s="1"/>
      <c r="Y44" s="1"/>
      <c r="Z44" s="1"/>
      <c r="AA44" s="1"/>
      <c r="AB44" s="1" t="s">
        <v>4</v>
      </c>
      <c r="AC44" s="1"/>
      <c r="AD44" s="1" t="s">
        <v>5</v>
      </c>
      <c r="AE44" s="1"/>
      <c r="AF44" s="1"/>
      <c r="AG44" s="1">
        <v>22015</v>
      </c>
      <c r="AH44" s="1"/>
      <c r="AI44" s="1" t="s">
        <v>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>
        <v>22015</v>
      </c>
      <c r="BS44" s="1">
        <v>169</v>
      </c>
      <c r="BT44" s="1" t="s">
        <v>0</v>
      </c>
      <c r="BU44" s="1"/>
      <c r="BV44" s="1"/>
      <c r="BW44" s="1" t="s">
        <v>5</v>
      </c>
      <c r="BX44" s="1">
        <v>1</v>
      </c>
      <c r="BY44" s="1"/>
      <c r="BZ44" s="1"/>
      <c r="CA44" s="1"/>
      <c r="CB44" s="1"/>
      <c r="CC44" s="1"/>
      <c r="CD44" s="1"/>
      <c r="CE44" s="1"/>
      <c r="CF44" s="1"/>
      <c r="CG44" s="1"/>
      <c r="CH44" s="1">
        <v>169</v>
      </c>
      <c r="CI44" s="1" t="s">
        <v>0</v>
      </c>
      <c r="CJ44" s="1"/>
      <c r="CK44" s="1"/>
      <c r="CL44" s="1">
        <v>1</v>
      </c>
    </row>
    <row r="45" spans="1:90" x14ac:dyDescent="0.25">
      <c r="A45" s="1">
        <v>169</v>
      </c>
      <c r="B45" s="1" t="s">
        <v>0</v>
      </c>
      <c r="C45" s="1" t="s">
        <v>1</v>
      </c>
      <c r="D45" s="1">
        <v>44</v>
      </c>
      <c r="E45" s="1">
        <v>20150114</v>
      </c>
      <c r="F45" s="2">
        <v>43003</v>
      </c>
      <c r="G45" s="1" t="s">
        <v>2</v>
      </c>
      <c r="H45" s="1">
        <v>169</v>
      </c>
      <c r="I45" s="1" t="s">
        <v>0</v>
      </c>
      <c r="J45" s="1"/>
      <c r="K45" s="1"/>
      <c r="L45" s="1" t="s">
        <v>3</v>
      </c>
      <c r="M45" s="1">
        <v>20150114</v>
      </c>
      <c r="N45" s="1"/>
      <c r="O45" s="1"/>
      <c r="P45" s="1">
        <v>26</v>
      </c>
      <c r="Q45" s="1"/>
      <c r="R45" s="1">
        <v>1</v>
      </c>
      <c r="S45" s="1">
        <v>16743485</v>
      </c>
      <c r="T45" s="1"/>
      <c r="U45" s="1"/>
      <c r="V45" s="1"/>
      <c r="W45" s="1"/>
      <c r="X45" s="1"/>
      <c r="Y45" s="1"/>
      <c r="Z45" s="1"/>
      <c r="AA45" s="1"/>
      <c r="AB45" s="1" t="s">
        <v>4</v>
      </c>
      <c r="AC45" s="1"/>
      <c r="AD45" s="1" t="s">
        <v>5</v>
      </c>
      <c r="AE45" s="1"/>
      <c r="AF45" s="1"/>
      <c r="AG45" s="1">
        <v>88060</v>
      </c>
      <c r="AH45" s="1"/>
      <c r="AI45" s="1" t="s">
        <v>6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>
        <v>88060</v>
      </c>
      <c r="BS45" s="1">
        <v>169</v>
      </c>
      <c r="BT45" s="1" t="s">
        <v>0</v>
      </c>
      <c r="BU45" s="1"/>
      <c r="BV45" s="1"/>
      <c r="BW45" s="1" t="s">
        <v>5</v>
      </c>
      <c r="BX45" s="1">
        <v>1</v>
      </c>
      <c r="BY45" s="1"/>
      <c r="BZ45" s="1"/>
      <c r="CA45" s="1"/>
      <c r="CB45" s="1"/>
      <c r="CC45" s="1"/>
      <c r="CD45" s="1"/>
      <c r="CE45" s="1"/>
      <c r="CF45" s="1"/>
      <c r="CG45" s="1"/>
      <c r="CH45" s="1">
        <v>169</v>
      </c>
      <c r="CI45" s="1" t="s">
        <v>0</v>
      </c>
      <c r="CJ45" s="1"/>
      <c r="CK45" s="1"/>
      <c r="CL45" s="1">
        <v>2</v>
      </c>
    </row>
    <row r="46" spans="1:90" x14ac:dyDescent="0.25">
      <c r="A46" s="1">
        <v>169</v>
      </c>
      <c r="B46" s="1" t="s">
        <v>0</v>
      </c>
      <c r="C46" s="1" t="s">
        <v>1</v>
      </c>
      <c r="D46" s="1">
        <v>45</v>
      </c>
      <c r="E46" s="1">
        <v>20150115</v>
      </c>
      <c r="F46" s="2">
        <v>43003</v>
      </c>
      <c r="G46" s="1" t="s">
        <v>2</v>
      </c>
      <c r="H46" s="1">
        <v>169</v>
      </c>
      <c r="I46" s="1" t="s">
        <v>0</v>
      </c>
      <c r="J46" s="1"/>
      <c r="K46" s="1"/>
      <c r="L46" s="1" t="s">
        <v>3</v>
      </c>
      <c r="M46" s="1">
        <v>20150115</v>
      </c>
      <c r="N46" s="1"/>
      <c r="O46" s="1"/>
      <c r="P46" s="1">
        <v>27</v>
      </c>
      <c r="Q46" s="1"/>
      <c r="R46" s="1">
        <v>1</v>
      </c>
      <c r="S46" s="1">
        <v>16743485</v>
      </c>
      <c r="T46" s="1"/>
      <c r="U46" s="1"/>
      <c r="V46" s="1"/>
      <c r="W46" s="1"/>
      <c r="X46" s="1"/>
      <c r="Y46" s="1"/>
      <c r="Z46" s="1"/>
      <c r="AA46" s="1"/>
      <c r="AB46" s="1" t="s">
        <v>4</v>
      </c>
      <c r="AC46" s="1"/>
      <c r="AD46" s="1" t="s">
        <v>5</v>
      </c>
      <c r="AE46" s="1"/>
      <c r="AF46" s="1"/>
      <c r="AG46" s="1">
        <v>29155</v>
      </c>
      <c r="AH46" s="1"/>
      <c r="AI46" s="1" t="s">
        <v>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>
        <v>29155</v>
      </c>
      <c r="BS46" s="1">
        <v>169</v>
      </c>
      <c r="BT46" s="1" t="s">
        <v>0</v>
      </c>
      <c r="BU46" s="1"/>
      <c r="BV46" s="1"/>
      <c r="BW46" s="1" t="s">
        <v>5</v>
      </c>
      <c r="BX46" s="1">
        <v>1</v>
      </c>
      <c r="BY46" s="1"/>
      <c r="BZ46" s="1"/>
      <c r="CA46" s="1"/>
      <c r="CB46" s="1"/>
      <c r="CC46" s="1"/>
      <c r="CD46" s="1"/>
      <c r="CE46" s="1"/>
      <c r="CF46" s="1"/>
      <c r="CG46" s="1"/>
      <c r="CH46" s="1">
        <v>169</v>
      </c>
      <c r="CI46" s="1" t="s">
        <v>0</v>
      </c>
      <c r="CJ46" s="1"/>
      <c r="CK46" s="1"/>
      <c r="CL46" s="1">
        <v>15</v>
      </c>
    </row>
    <row r="47" spans="1:90" x14ac:dyDescent="0.25">
      <c r="A47" s="1">
        <v>169</v>
      </c>
      <c r="B47" s="1" t="s">
        <v>0</v>
      </c>
      <c r="C47" s="1" t="s">
        <v>1</v>
      </c>
      <c r="D47" s="1">
        <v>46</v>
      </c>
      <c r="E47" s="1">
        <v>20150116</v>
      </c>
      <c r="F47" s="2">
        <v>43003</v>
      </c>
      <c r="G47" s="1" t="s">
        <v>2</v>
      </c>
      <c r="H47" s="1">
        <v>169</v>
      </c>
      <c r="I47" s="1" t="s">
        <v>0</v>
      </c>
      <c r="J47" s="1"/>
      <c r="K47" s="1"/>
      <c r="L47" s="1" t="s">
        <v>3</v>
      </c>
      <c r="M47" s="1">
        <v>20150116</v>
      </c>
      <c r="N47" s="1"/>
      <c r="O47" s="1"/>
      <c r="P47" s="1">
        <v>29</v>
      </c>
      <c r="Q47" s="1"/>
      <c r="R47" s="1">
        <v>1</v>
      </c>
      <c r="S47" s="1">
        <v>16743485</v>
      </c>
      <c r="T47" s="1"/>
      <c r="U47" s="1"/>
      <c r="V47" s="1"/>
      <c r="W47" s="1"/>
      <c r="X47" s="1"/>
      <c r="Y47" s="1"/>
      <c r="Z47" s="1"/>
      <c r="AA47" s="1"/>
      <c r="AB47" s="1" t="s">
        <v>4</v>
      </c>
      <c r="AC47" s="1"/>
      <c r="AD47" s="1" t="s">
        <v>5</v>
      </c>
      <c r="AE47" s="1"/>
      <c r="AF47" s="1"/>
      <c r="AG47" s="1">
        <v>22015</v>
      </c>
      <c r="AH47" s="1"/>
      <c r="AI47" s="1" t="s">
        <v>6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>
        <v>22015</v>
      </c>
      <c r="BS47" s="1">
        <v>169</v>
      </c>
      <c r="BT47" s="1" t="s">
        <v>0</v>
      </c>
      <c r="BU47" s="1"/>
      <c r="BV47" s="1"/>
      <c r="BW47" s="1" t="s">
        <v>5</v>
      </c>
      <c r="BX47" s="1">
        <v>1</v>
      </c>
      <c r="BY47" s="1"/>
      <c r="BZ47" s="1"/>
      <c r="CA47" s="1"/>
      <c r="CB47" s="1"/>
      <c r="CC47" s="1"/>
      <c r="CD47" s="1"/>
      <c r="CE47" s="1"/>
      <c r="CF47" s="1"/>
      <c r="CG47" s="1"/>
      <c r="CH47" s="1">
        <v>169</v>
      </c>
      <c r="CI47" s="1" t="s">
        <v>0</v>
      </c>
      <c r="CJ47" s="1"/>
      <c r="CK47" s="1"/>
      <c r="CL47" s="1">
        <v>6</v>
      </c>
    </row>
    <row r="48" spans="1:90" x14ac:dyDescent="0.25">
      <c r="A48" s="1">
        <v>169</v>
      </c>
      <c r="B48" s="1" t="s">
        <v>0</v>
      </c>
      <c r="C48" s="1" t="s">
        <v>1</v>
      </c>
      <c r="D48" s="1">
        <v>47</v>
      </c>
      <c r="E48" s="1">
        <v>20150119</v>
      </c>
      <c r="F48" s="2">
        <v>43004</v>
      </c>
      <c r="G48" s="1" t="s">
        <v>2</v>
      </c>
      <c r="H48" s="1">
        <v>169</v>
      </c>
      <c r="I48" s="1" t="s">
        <v>0</v>
      </c>
      <c r="J48" s="1"/>
      <c r="K48" s="1"/>
      <c r="L48" s="1" t="s">
        <v>3</v>
      </c>
      <c r="M48" s="1">
        <v>20150119</v>
      </c>
      <c r="N48" s="1"/>
      <c r="O48" s="1"/>
      <c r="P48" s="1">
        <v>35</v>
      </c>
      <c r="Q48" s="1"/>
      <c r="R48" s="1">
        <v>1</v>
      </c>
      <c r="S48" s="1">
        <v>16743485</v>
      </c>
      <c r="T48" s="1"/>
      <c r="U48" s="1"/>
      <c r="V48" s="1"/>
      <c r="W48" s="1"/>
      <c r="X48" s="1"/>
      <c r="Y48" s="1"/>
      <c r="Z48" s="1"/>
      <c r="AA48" s="1"/>
      <c r="AB48" s="1" t="s">
        <v>4</v>
      </c>
      <c r="AC48" s="1"/>
      <c r="AD48" s="1" t="s">
        <v>5</v>
      </c>
      <c r="AE48" s="1"/>
      <c r="AF48" s="1"/>
      <c r="AG48" s="1">
        <v>26537</v>
      </c>
      <c r="AH48" s="1"/>
      <c r="AI48" s="1" t="s">
        <v>6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>
        <v>26537</v>
      </c>
      <c r="BS48" s="1">
        <v>169</v>
      </c>
      <c r="BT48" s="1" t="s">
        <v>0</v>
      </c>
      <c r="BU48" s="1"/>
      <c r="BV48" s="1"/>
      <c r="BW48" s="1" t="s">
        <v>5</v>
      </c>
      <c r="BX48" s="1">
        <v>1</v>
      </c>
      <c r="BY48" s="1"/>
      <c r="BZ48" s="1"/>
      <c r="CA48" s="1"/>
      <c r="CB48" s="1"/>
      <c r="CC48" s="1"/>
      <c r="CD48" s="1"/>
      <c r="CE48" s="1"/>
      <c r="CF48" s="1"/>
      <c r="CG48" s="1"/>
      <c r="CH48" s="1">
        <v>169</v>
      </c>
      <c r="CI48" s="1" t="s">
        <v>0</v>
      </c>
      <c r="CJ48" s="1"/>
      <c r="CK48" s="1"/>
      <c r="CL48" s="1">
        <v>1</v>
      </c>
    </row>
    <row r="49" spans="1:90" x14ac:dyDescent="0.25">
      <c r="A49" s="1">
        <v>169</v>
      </c>
      <c r="B49" s="1" t="s">
        <v>0</v>
      </c>
      <c r="C49" s="1" t="s">
        <v>1</v>
      </c>
      <c r="D49" s="1">
        <v>48</v>
      </c>
      <c r="E49" s="1">
        <v>20150122</v>
      </c>
      <c r="F49" s="2">
        <v>43011</v>
      </c>
      <c r="G49" s="1" t="s">
        <v>2</v>
      </c>
      <c r="H49" s="1">
        <v>169</v>
      </c>
      <c r="I49" s="1" t="s">
        <v>0</v>
      </c>
      <c r="J49" s="1"/>
      <c r="K49" s="1"/>
      <c r="L49" s="1" t="s">
        <v>3</v>
      </c>
      <c r="M49" s="1">
        <v>20150122</v>
      </c>
      <c r="N49" s="1"/>
      <c r="O49" s="1"/>
      <c r="P49" s="1">
        <v>40</v>
      </c>
      <c r="Q49" s="1"/>
      <c r="R49" s="1">
        <v>1</v>
      </c>
      <c r="S49" s="1">
        <v>16743485</v>
      </c>
      <c r="T49" s="1"/>
      <c r="U49" s="1"/>
      <c r="V49" s="1"/>
      <c r="W49" s="1"/>
      <c r="X49" s="1"/>
      <c r="Y49" s="1"/>
      <c r="Z49" s="1"/>
      <c r="AA49" s="1"/>
      <c r="AB49" s="1" t="s">
        <v>4</v>
      </c>
      <c r="AC49" s="1"/>
      <c r="AD49" s="1" t="s">
        <v>5</v>
      </c>
      <c r="AE49" s="1"/>
      <c r="AF49" s="1"/>
      <c r="AG49" s="1">
        <v>33915</v>
      </c>
      <c r="AH49" s="1"/>
      <c r="AI49" s="1" t="s">
        <v>6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>
        <v>33915</v>
      </c>
      <c r="BS49" s="1">
        <v>169</v>
      </c>
      <c r="BT49" s="1" t="s">
        <v>0</v>
      </c>
      <c r="BU49" s="1"/>
      <c r="BV49" s="1"/>
      <c r="BW49" s="1" t="s">
        <v>5</v>
      </c>
      <c r="BX49" s="1">
        <v>1</v>
      </c>
      <c r="BY49" s="1"/>
      <c r="BZ49" s="1"/>
      <c r="CA49" s="1"/>
      <c r="CB49" s="1"/>
      <c r="CC49" s="1"/>
      <c r="CD49" s="1"/>
      <c r="CE49" s="1"/>
      <c r="CF49" s="1"/>
      <c r="CG49" s="1"/>
      <c r="CH49" s="1">
        <v>169</v>
      </c>
      <c r="CI49" s="1" t="s">
        <v>0</v>
      </c>
      <c r="CJ49" s="1"/>
      <c r="CK49" s="1"/>
      <c r="CL49" s="1">
        <v>4</v>
      </c>
    </row>
    <row r="50" spans="1:90" x14ac:dyDescent="0.25">
      <c r="A50" s="1">
        <v>169</v>
      </c>
      <c r="B50" s="1" t="s">
        <v>0</v>
      </c>
      <c r="C50" s="1" t="s">
        <v>1</v>
      </c>
      <c r="D50" s="1">
        <v>49</v>
      </c>
      <c r="E50" s="1">
        <v>20150117</v>
      </c>
      <c r="F50" s="2">
        <v>43003</v>
      </c>
      <c r="G50" s="1" t="s">
        <v>2</v>
      </c>
      <c r="H50" s="1">
        <v>169</v>
      </c>
      <c r="I50" s="1" t="s">
        <v>0</v>
      </c>
      <c r="J50" s="1"/>
      <c r="K50" s="1"/>
      <c r="L50" s="1" t="s">
        <v>3</v>
      </c>
      <c r="M50" s="1">
        <v>20150117</v>
      </c>
      <c r="N50" s="1"/>
      <c r="O50" s="1"/>
      <c r="P50" s="1">
        <v>32</v>
      </c>
      <c r="Q50" s="1"/>
      <c r="R50" s="1">
        <v>1</v>
      </c>
      <c r="S50" s="1">
        <v>16743485</v>
      </c>
      <c r="T50" s="1"/>
      <c r="U50" s="1"/>
      <c r="V50" s="1"/>
      <c r="W50" s="1"/>
      <c r="X50" s="1"/>
      <c r="Y50" s="1"/>
      <c r="Z50" s="1"/>
      <c r="AA50" s="1"/>
      <c r="AB50" s="1" t="s">
        <v>4</v>
      </c>
      <c r="AC50" s="1"/>
      <c r="AD50" s="1" t="s">
        <v>5</v>
      </c>
      <c r="AE50" s="1"/>
      <c r="AF50" s="1"/>
      <c r="AG50" s="1">
        <v>26537</v>
      </c>
      <c r="AH50" s="1"/>
      <c r="AI50" s="1" t="s">
        <v>6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>
        <v>26537</v>
      </c>
      <c r="BS50" s="1">
        <v>169</v>
      </c>
      <c r="BT50" s="1" t="s">
        <v>0</v>
      </c>
      <c r="BU50" s="1"/>
      <c r="BV50" s="1"/>
      <c r="BW50" s="1" t="s">
        <v>5</v>
      </c>
      <c r="BX50" s="1">
        <v>1</v>
      </c>
      <c r="BY50" s="1"/>
      <c r="BZ50" s="1"/>
      <c r="CA50" s="1"/>
      <c r="CB50" s="1"/>
      <c r="CC50" s="1"/>
      <c r="CD50" s="1"/>
      <c r="CE50" s="1"/>
      <c r="CF50" s="1"/>
      <c r="CG50" s="1"/>
      <c r="CH50" s="1">
        <v>169</v>
      </c>
      <c r="CI50" s="1" t="s">
        <v>0</v>
      </c>
      <c r="CJ50" s="1"/>
      <c r="CK50" s="1"/>
      <c r="CL50" s="1">
        <v>14</v>
      </c>
    </row>
    <row r="51" spans="1:90" x14ac:dyDescent="0.25">
      <c r="A51" s="1">
        <v>169</v>
      </c>
      <c r="B51" s="1" t="s">
        <v>0</v>
      </c>
      <c r="C51" s="1" t="s">
        <v>1</v>
      </c>
      <c r="D51" s="1">
        <v>50</v>
      </c>
      <c r="E51" s="1">
        <v>20150124</v>
      </c>
      <c r="F51" s="2">
        <v>43011</v>
      </c>
      <c r="G51" s="1" t="s">
        <v>2</v>
      </c>
      <c r="H51" s="1">
        <v>169</v>
      </c>
      <c r="I51" s="1" t="s">
        <v>0</v>
      </c>
      <c r="J51" s="1"/>
      <c r="K51" s="1"/>
      <c r="L51" s="1" t="s">
        <v>3</v>
      </c>
      <c r="M51" s="1">
        <v>20150124</v>
      </c>
      <c r="N51" s="1"/>
      <c r="O51" s="1"/>
      <c r="P51" s="1">
        <v>44</v>
      </c>
      <c r="Q51" s="1"/>
      <c r="R51" s="1">
        <v>1</v>
      </c>
      <c r="S51" s="1">
        <v>16743485</v>
      </c>
      <c r="T51" s="1"/>
      <c r="U51" s="1"/>
      <c r="V51" s="1"/>
      <c r="W51" s="1"/>
      <c r="X51" s="1"/>
      <c r="Y51" s="1"/>
      <c r="Z51" s="1"/>
      <c r="AA51" s="1"/>
      <c r="AB51" s="1" t="s">
        <v>4</v>
      </c>
      <c r="AC51" s="1"/>
      <c r="AD51" s="1" t="s">
        <v>5</v>
      </c>
      <c r="AE51" s="1"/>
      <c r="AF51" s="1"/>
      <c r="AG51" s="1">
        <v>26537</v>
      </c>
      <c r="AH51" s="1"/>
      <c r="AI51" s="1" t="s">
        <v>6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>
        <v>26537</v>
      </c>
      <c r="BS51" s="1">
        <v>169</v>
      </c>
      <c r="BT51" s="1" t="s">
        <v>0</v>
      </c>
      <c r="BU51" s="1"/>
      <c r="BV51" s="1"/>
      <c r="BW51" s="1" t="s">
        <v>5</v>
      </c>
      <c r="BX51" s="1">
        <v>1</v>
      </c>
      <c r="BY51" s="1"/>
      <c r="BZ51" s="1"/>
      <c r="CA51" s="1"/>
      <c r="CB51" s="1"/>
      <c r="CC51" s="1"/>
      <c r="CD51" s="1"/>
      <c r="CE51" s="1"/>
      <c r="CF51" s="1"/>
      <c r="CG51" s="1"/>
      <c r="CH51" s="1">
        <v>169</v>
      </c>
      <c r="CI51" s="1" t="s">
        <v>0</v>
      </c>
      <c r="CJ51" s="1"/>
      <c r="CK51" s="1"/>
      <c r="CL51" s="1">
        <v>1</v>
      </c>
    </row>
    <row r="52" spans="1:90" x14ac:dyDescent="0.25">
      <c r="A52" s="1">
        <v>169</v>
      </c>
      <c r="B52" s="1" t="s">
        <v>0</v>
      </c>
      <c r="C52" s="1" t="s">
        <v>1</v>
      </c>
      <c r="D52" s="1">
        <v>51</v>
      </c>
      <c r="E52" s="1">
        <v>20150125</v>
      </c>
      <c r="F52" s="2">
        <v>43012</v>
      </c>
      <c r="G52" s="1" t="s">
        <v>2</v>
      </c>
      <c r="H52" s="1">
        <v>169</v>
      </c>
      <c r="I52" s="1" t="s">
        <v>0</v>
      </c>
      <c r="J52" s="1"/>
      <c r="K52" s="1"/>
      <c r="L52" s="1" t="s">
        <v>3</v>
      </c>
      <c r="M52" s="1">
        <v>20150125</v>
      </c>
      <c r="N52" s="1"/>
      <c r="O52" s="1"/>
      <c r="P52" s="1">
        <v>46</v>
      </c>
      <c r="Q52" s="1"/>
      <c r="R52" s="1">
        <v>1</v>
      </c>
      <c r="S52" s="1">
        <v>16743485</v>
      </c>
      <c r="T52" s="1"/>
      <c r="U52" s="1"/>
      <c r="V52" s="1"/>
      <c r="W52" s="1"/>
      <c r="X52" s="1"/>
      <c r="Y52" s="1"/>
      <c r="Z52" s="1"/>
      <c r="AA52" s="1"/>
      <c r="AB52" s="1" t="s">
        <v>4</v>
      </c>
      <c r="AC52" s="1"/>
      <c r="AD52" s="1" t="s">
        <v>5</v>
      </c>
      <c r="AE52" s="1"/>
      <c r="AF52" s="1"/>
      <c r="AG52" s="1">
        <v>73185</v>
      </c>
      <c r="AH52" s="1"/>
      <c r="AI52" s="1" t="s">
        <v>6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>
        <v>73185</v>
      </c>
      <c r="BS52" s="1">
        <v>169</v>
      </c>
      <c r="BT52" s="1" t="s">
        <v>0</v>
      </c>
      <c r="BU52" s="1"/>
      <c r="BV52" s="1"/>
      <c r="BW52" s="1" t="s">
        <v>5</v>
      </c>
      <c r="BX52" s="1">
        <v>1</v>
      </c>
      <c r="BY52" s="1"/>
      <c r="BZ52" s="1"/>
      <c r="CA52" s="1"/>
      <c r="CB52" s="1"/>
      <c r="CC52" s="1"/>
      <c r="CD52" s="1"/>
      <c r="CE52" s="1"/>
      <c r="CF52" s="1"/>
      <c r="CG52" s="1"/>
      <c r="CH52" s="1">
        <v>169</v>
      </c>
      <c r="CI52" s="1" t="s">
        <v>0</v>
      </c>
      <c r="CJ52" s="1"/>
      <c r="CK52" s="1"/>
      <c r="CL52" s="1">
        <v>5</v>
      </c>
    </row>
    <row r="53" spans="1:90" x14ac:dyDescent="0.25">
      <c r="A53" s="1">
        <v>169</v>
      </c>
      <c r="B53" s="1" t="s">
        <v>0</v>
      </c>
      <c r="C53" s="1" t="s">
        <v>1</v>
      </c>
      <c r="D53" s="1">
        <v>52</v>
      </c>
      <c r="E53" s="1">
        <v>20150121</v>
      </c>
      <c r="F53" s="2">
        <v>43005</v>
      </c>
      <c r="G53" s="1" t="s">
        <v>2</v>
      </c>
      <c r="H53" s="1">
        <v>169</v>
      </c>
      <c r="I53" s="1" t="s">
        <v>0</v>
      </c>
      <c r="J53" s="1"/>
      <c r="K53" s="1"/>
      <c r="L53" s="1" t="s">
        <v>3</v>
      </c>
      <c r="M53" s="1">
        <v>20150121</v>
      </c>
      <c r="N53" s="1"/>
      <c r="O53" s="1"/>
      <c r="P53" s="1">
        <v>38</v>
      </c>
      <c r="Q53" s="1"/>
      <c r="R53" s="1">
        <v>1</v>
      </c>
      <c r="S53" s="1">
        <v>16743485</v>
      </c>
      <c r="T53" s="1"/>
      <c r="U53" s="1"/>
      <c r="V53" s="1"/>
      <c r="W53" s="1"/>
      <c r="X53" s="1"/>
      <c r="Y53" s="1"/>
      <c r="Z53" s="1"/>
      <c r="AA53" s="1"/>
      <c r="AB53" s="1" t="s">
        <v>4</v>
      </c>
      <c r="AC53" s="1"/>
      <c r="AD53" s="1" t="s">
        <v>5</v>
      </c>
      <c r="AE53" s="1"/>
      <c r="AF53" s="1"/>
      <c r="AG53" s="1">
        <v>44030</v>
      </c>
      <c r="AH53" s="1"/>
      <c r="AI53" s="1" t="s">
        <v>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>
        <v>44030</v>
      </c>
      <c r="BS53" s="1">
        <v>169</v>
      </c>
      <c r="BT53" s="1" t="s">
        <v>0</v>
      </c>
      <c r="BU53" s="1"/>
      <c r="BV53" s="1"/>
      <c r="BW53" s="1" t="s">
        <v>5</v>
      </c>
      <c r="BX53" s="1">
        <v>1</v>
      </c>
      <c r="BY53" s="1"/>
      <c r="BZ53" s="1"/>
      <c r="CA53" s="1"/>
      <c r="CB53" s="1"/>
      <c r="CC53" s="1"/>
      <c r="CD53" s="1"/>
      <c r="CE53" s="1"/>
      <c r="CF53" s="1"/>
      <c r="CG53" s="1"/>
      <c r="CH53" s="1">
        <v>169</v>
      </c>
      <c r="CI53" s="1" t="s">
        <v>0</v>
      </c>
      <c r="CJ53" s="1"/>
      <c r="CK53" s="1"/>
      <c r="CL53" s="1">
        <v>6</v>
      </c>
    </row>
    <row r="54" spans="1:90" x14ac:dyDescent="0.25">
      <c r="A54" s="1">
        <v>169</v>
      </c>
      <c r="B54" s="1" t="s">
        <v>0</v>
      </c>
      <c r="C54" s="1" t="s">
        <v>1</v>
      </c>
      <c r="D54" s="1">
        <v>53</v>
      </c>
      <c r="E54" s="1">
        <v>20150123</v>
      </c>
      <c r="F54" s="2">
        <v>43011</v>
      </c>
      <c r="G54" s="1" t="s">
        <v>2</v>
      </c>
      <c r="H54" s="1">
        <v>169</v>
      </c>
      <c r="I54" s="1" t="s">
        <v>0</v>
      </c>
      <c r="J54" s="1"/>
      <c r="K54" s="1"/>
      <c r="L54" s="1" t="s">
        <v>3</v>
      </c>
      <c r="M54" s="1">
        <v>20150123</v>
      </c>
      <c r="N54" s="1"/>
      <c r="O54" s="1"/>
      <c r="P54" s="1">
        <v>41</v>
      </c>
      <c r="Q54" s="1"/>
      <c r="R54" s="1">
        <v>1</v>
      </c>
      <c r="S54" s="1">
        <v>16743485</v>
      </c>
      <c r="T54" s="1"/>
      <c r="U54" s="1"/>
      <c r="V54" s="1"/>
      <c r="W54" s="1"/>
      <c r="X54" s="1"/>
      <c r="Y54" s="1"/>
      <c r="Z54" s="1"/>
      <c r="AA54" s="1"/>
      <c r="AB54" s="1" t="s">
        <v>4</v>
      </c>
      <c r="AC54" s="1"/>
      <c r="AD54" s="1" t="s">
        <v>5</v>
      </c>
      <c r="AE54" s="1"/>
      <c r="AF54" s="1"/>
      <c r="AG54" s="1">
        <v>70870</v>
      </c>
      <c r="AH54" s="1"/>
      <c r="AI54" s="1" t="s">
        <v>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>
        <v>70870</v>
      </c>
      <c r="BS54" s="1">
        <v>169</v>
      </c>
      <c r="BT54" s="1" t="s">
        <v>0</v>
      </c>
      <c r="BU54" s="1"/>
      <c r="BV54" s="1"/>
      <c r="BW54" s="1" t="s">
        <v>5</v>
      </c>
      <c r="BX54" s="1">
        <v>1</v>
      </c>
      <c r="BY54" s="1"/>
      <c r="BZ54" s="1"/>
      <c r="CA54" s="1"/>
      <c r="CB54" s="1"/>
      <c r="CC54" s="1"/>
      <c r="CD54" s="1"/>
      <c r="CE54" s="1"/>
      <c r="CF54" s="1"/>
      <c r="CG54" s="1"/>
      <c r="CH54" s="1">
        <v>169</v>
      </c>
      <c r="CI54" s="1" t="s">
        <v>0</v>
      </c>
      <c r="CJ54" s="1"/>
      <c r="CK54" s="1"/>
      <c r="CL54" s="1">
        <v>1</v>
      </c>
    </row>
    <row r="55" spans="1:90" x14ac:dyDescent="0.25">
      <c r="A55" s="1">
        <v>169</v>
      </c>
      <c r="B55" s="1" t="s">
        <v>0</v>
      </c>
      <c r="C55" s="1" t="s">
        <v>1</v>
      </c>
      <c r="D55" s="1">
        <v>54</v>
      </c>
      <c r="E55" s="1">
        <v>20150118</v>
      </c>
      <c r="F55" s="2">
        <v>43003</v>
      </c>
      <c r="G55" s="1" t="s">
        <v>2</v>
      </c>
      <c r="H55" s="1">
        <v>169</v>
      </c>
      <c r="I55" s="1" t="s">
        <v>0</v>
      </c>
      <c r="J55" s="1"/>
      <c r="K55" s="1"/>
      <c r="L55" s="1" t="s">
        <v>3</v>
      </c>
      <c r="M55" s="1">
        <v>20150118</v>
      </c>
      <c r="N55" s="1"/>
      <c r="O55" s="1"/>
      <c r="P55" s="1">
        <v>33</v>
      </c>
      <c r="Q55" s="1"/>
      <c r="R55" s="1">
        <v>1</v>
      </c>
      <c r="S55" s="1">
        <v>16743485</v>
      </c>
      <c r="T55" s="1"/>
      <c r="U55" s="1"/>
      <c r="V55" s="1"/>
      <c r="W55" s="1"/>
      <c r="X55" s="1"/>
      <c r="Y55" s="1"/>
      <c r="Z55" s="1"/>
      <c r="AA55" s="1"/>
      <c r="AB55" s="1" t="s">
        <v>4</v>
      </c>
      <c r="AC55" s="1"/>
      <c r="AD55" s="1" t="s">
        <v>5</v>
      </c>
      <c r="AE55" s="1"/>
      <c r="AF55" s="1"/>
      <c r="AG55" s="1">
        <v>22015</v>
      </c>
      <c r="AH55" s="1"/>
      <c r="AI55" s="1" t="s">
        <v>6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>
        <v>22015</v>
      </c>
      <c r="BS55" s="1">
        <v>169</v>
      </c>
      <c r="BT55" s="1" t="s">
        <v>0</v>
      </c>
      <c r="BU55" s="1"/>
      <c r="BV55" s="1"/>
      <c r="BW55" s="1" t="s">
        <v>5</v>
      </c>
      <c r="BX55" s="1">
        <v>1</v>
      </c>
      <c r="BY55" s="1"/>
      <c r="BZ55" s="1"/>
      <c r="CA55" s="1"/>
      <c r="CB55" s="1"/>
      <c r="CC55" s="1"/>
      <c r="CD55" s="1"/>
      <c r="CE55" s="1"/>
      <c r="CF55" s="1"/>
      <c r="CG55" s="1"/>
      <c r="CH55" s="1">
        <v>169</v>
      </c>
      <c r="CI55" s="1" t="s">
        <v>0</v>
      </c>
      <c r="CJ55" s="1"/>
      <c r="CK55" s="1"/>
      <c r="CL55" s="1">
        <v>13</v>
      </c>
    </row>
    <row r="56" spans="1:90" x14ac:dyDescent="0.25">
      <c r="A56" s="1">
        <v>169</v>
      </c>
      <c r="B56" s="1" t="s">
        <v>0</v>
      </c>
      <c r="C56" s="1" t="s">
        <v>1</v>
      </c>
      <c r="D56" s="1">
        <v>55</v>
      </c>
      <c r="E56" s="1">
        <v>20150127</v>
      </c>
      <c r="F56" s="2">
        <v>43014</v>
      </c>
      <c r="G56" s="1" t="s">
        <v>2</v>
      </c>
      <c r="H56" s="1">
        <v>169</v>
      </c>
      <c r="I56" s="1" t="s">
        <v>0</v>
      </c>
      <c r="J56" s="1"/>
      <c r="K56" s="1"/>
      <c r="L56" s="1" t="s">
        <v>3</v>
      </c>
      <c r="M56" s="1">
        <v>20150127</v>
      </c>
      <c r="N56" s="1"/>
      <c r="O56" s="1"/>
      <c r="P56" s="1">
        <v>56</v>
      </c>
      <c r="Q56" s="1"/>
      <c r="R56" s="1">
        <v>1</v>
      </c>
      <c r="S56" s="1">
        <v>16743485</v>
      </c>
      <c r="T56" s="1"/>
      <c r="U56" s="1"/>
      <c r="V56" s="1"/>
      <c r="W56" s="1"/>
      <c r="X56" s="1"/>
      <c r="Y56" s="1"/>
      <c r="Z56" s="1"/>
      <c r="AA56" s="1"/>
      <c r="AB56" s="1" t="s">
        <v>4</v>
      </c>
      <c r="AC56" s="1"/>
      <c r="AD56" s="1" t="s">
        <v>5</v>
      </c>
      <c r="AE56" s="1"/>
      <c r="AF56" s="1"/>
      <c r="AG56" s="1">
        <v>42760</v>
      </c>
      <c r="AH56" s="1"/>
      <c r="AI56" s="1" t="s">
        <v>6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>
        <v>42760</v>
      </c>
      <c r="BS56" s="1">
        <v>169</v>
      </c>
      <c r="BT56" s="1" t="s">
        <v>0</v>
      </c>
      <c r="BU56" s="1"/>
      <c r="BV56" s="1"/>
      <c r="BW56" s="1" t="s">
        <v>5</v>
      </c>
      <c r="BX56" s="1">
        <v>1</v>
      </c>
      <c r="BY56" s="1"/>
      <c r="BZ56" s="1"/>
      <c r="CA56" s="1"/>
      <c r="CB56" s="1"/>
      <c r="CC56" s="1"/>
      <c r="CD56" s="1"/>
      <c r="CE56" s="1"/>
      <c r="CF56" s="1"/>
      <c r="CG56" s="1"/>
      <c r="CH56" s="1">
        <v>169</v>
      </c>
      <c r="CI56" s="1" t="s">
        <v>0</v>
      </c>
      <c r="CJ56" s="1"/>
      <c r="CK56" s="1"/>
      <c r="CL56" s="1">
        <v>2</v>
      </c>
    </row>
    <row r="57" spans="1:90" x14ac:dyDescent="0.25">
      <c r="A57" s="1">
        <v>169</v>
      </c>
      <c r="B57" s="1" t="s">
        <v>0</v>
      </c>
      <c r="C57" s="1" t="s">
        <v>1</v>
      </c>
      <c r="D57" s="1">
        <v>56</v>
      </c>
      <c r="E57" s="1">
        <v>20150128</v>
      </c>
      <c r="F57" s="2">
        <v>43014</v>
      </c>
      <c r="G57" s="1" t="s">
        <v>2</v>
      </c>
      <c r="H57" s="1">
        <v>169</v>
      </c>
      <c r="I57" s="1" t="s">
        <v>0</v>
      </c>
      <c r="J57" s="1"/>
      <c r="K57" s="1"/>
      <c r="L57" s="1" t="s">
        <v>3</v>
      </c>
      <c r="M57" s="1">
        <v>20150128</v>
      </c>
      <c r="N57" s="1"/>
      <c r="O57" s="1"/>
      <c r="P57" s="1">
        <v>57</v>
      </c>
      <c r="Q57" s="1"/>
      <c r="R57" s="1">
        <v>1</v>
      </c>
      <c r="S57" s="1">
        <v>16743485</v>
      </c>
      <c r="T57" s="1"/>
      <c r="U57" s="1"/>
      <c r="V57" s="1"/>
      <c r="W57" s="1"/>
      <c r="X57" s="1"/>
      <c r="Y57" s="1"/>
      <c r="Z57" s="1"/>
      <c r="AA57" s="1"/>
      <c r="AB57" s="1" t="s">
        <v>4</v>
      </c>
      <c r="AC57" s="1"/>
      <c r="AD57" s="1" t="s">
        <v>5</v>
      </c>
      <c r="AE57" s="1"/>
      <c r="AF57" s="1"/>
      <c r="AG57" s="1">
        <v>33835</v>
      </c>
      <c r="AH57" s="1"/>
      <c r="AI57" s="1" t="s">
        <v>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>
        <v>33835</v>
      </c>
      <c r="BS57" s="1">
        <v>169</v>
      </c>
      <c r="BT57" s="1" t="s">
        <v>0</v>
      </c>
      <c r="BU57" s="1"/>
      <c r="BV57" s="1"/>
      <c r="BW57" s="1" t="s">
        <v>5</v>
      </c>
      <c r="BX57" s="1">
        <v>1</v>
      </c>
      <c r="BY57" s="1"/>
      <c r="BZ57" s="1"/>
      <c r="CA57" s="1"/>
      <c r="CB57" s="1"/>
      <c r="CC57" s="1"/>
      <c r="CD57" s="1"/>
      <c r="CE57" s="1"/>
      <c r="CF57" s="1"/>
      <c r="CG57" s="1"/>
      <c r="CH57" s="1">
        <v>169</v>
      </c>
      <c r="CI57" s="1" t="s">
        <v>0</v>
      </c>
      <c r="CJ57" s="1"/>
      <c r="CK57" s="1"/>
      <c r="CL57" s="1">
        <v>2</v>
      </c>
    </row>
    <row r="58" spans="1:90" x14ac:dyDescent="0.25">
      <c r="A58" s="1">
        <v>169</v>
      </c>
      <c r="B58" s="1" t="s">
        <v>0</v>
      </c>
      <c r="C58" s="1" t="s">
        <v>1</v>
      </c>
      <c r="D58" s="1">
        <v>57</v>
      </c>
      <c r="E58" s="1">
        <v>20150126</v>
      </c>
      <c r="F58" s="2">
        <v>43014</v>
      </c>
      <c r="G58" s="1" t="s">
        <v>2</v>
      </c>
      <c r="H58" s="1">
        <v>169</v>
      </c>
      <c r="I58" s="1" t="s">
        <v>0</v>
      </c>
      <c r="J58" s="1"/>
      <c r="K58" s="1"/>
      <c r="L58" s="1" t="s">
        <v>3</v>
      </c>
      <c r="M58" s="1">
        <v>20150126</v>
      </c>
      <c r="N58" s="1"/>
      <c r="O58" s="1"/>
      <c r="P58" s="1">
        <v>49</v>
      </c>
      <c r="Q58" s="1"/>
      <c r="R58" s="1">
        <v>1</v>
      </c>
      <c r="S58" s="1">
        <v>16743485</v>
      </c>
      <c r="T58" s="1"/>
      <c r="U58" s="1"/>
      <c r="V58" s="1"/>
      <c r="W58" s="1"/>
      <c r="X58" s="1"/>
      <c r="Y58" s="1"/>
      <c r="Z58" s="1"/>
      <c r="AA58" s="1"/>
      <c r="AB58" s="1" t="s">
        <v>4</v>
      </c>
      <c r="AC58" s="1"/>
      <c r="AD58" s="1" t="s">
        <v>5</v>
      </c>
      <c r="AE58" s="1"/>
      <c r="AF58" s="1"/>
      <c r="AG58" s="1">
        <v>33915</v>
      </c>
      <c r="AH58" s="1"/>
      <c r="AI58" s="1" t="s">
        <v>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>
        <v>33915</v>
      </c>
      <c r="BS58" s="1">
        <v>169</v>
      </c>
      <c r="BT58" s="1" t="s">
        <v>0</v>
      </c>
      <c r="BU58" s="1"/>
      <c r="BV58" s="1"/>
      <c r="BW58" s="1" t="s">
        <v>5</v>
      </c>
      <c r="BX58" s="1">
        <v>1</v>
      </c>
      <c r="BY58" s="1"/>
      <c r="BZ58" s="1"/>
      <c r="CA58" s="1"/>
      <c r="CB58" s="1"/>
      <c r="CC58" s="1"/>
      <c r="CD58" s="1"/>
      <c r="CE58" s="1"/>
      <c r="CF58" s="1"/>
      <c r="CG58" s="1"/>
      <c r="CH58" s="1">
        <v>169</v>
      </c>
      <c r="CI58" s="1" t="s">
        <v>0</v>
      </c>
      <c r="CJ58" s="1"/>
      <c r="CK58" s="1"/>
      <c r="CL58" s="1">
        <v>5</v>
      </c>
    </row>
    <row r="59" spans="1:90" x14ac:dyDescent="0.25">
      <c r="A59" s="1">
        <v>169</v>
      </c>
      <c r="B59" s="1" t="s">
        <v>0</v>
      </c>
      <c r="C59" s="1" t="s">
        <v>1</v>
      </c>
      <c r="D59" s="1">
        <v>58</v>
      </c>
      <c r="E59" s="1">
        <v>20150129</v>
      </c>
      <c r="F59" s="2">
        <v>43017</v>
      </c>
      <c r="G59" s="1" t="s">
        <v>2</v>
      </c>
      <c r="H59" s="1">
        <v>169</v>
      </c>
      <c r="I59" s="1" t="s">
        <v>0</v>
      </c>
      <c r="J59" s="1"/>
      <c r="K59" s="1"/>
      <c r="L59" s="1" t="s">
        <v>3</v>
      </c>
      <c r="M59" s="1">
        <v>20150129</v>
      </c>
      <c r="N59" s="1"/>
      <c r="O59" s="1"/>
      <c r="P59" s="1">
        <v>60</v>
      </c>
      <c r="Q59" s="1"/>
      <c r="R59" s="1">
        <v>1</v>
      </c>
      <c r="S59" s="1">
        <v>16743485</v>
      </c>
      <c r="T59" s="1"/>
      <c r="U59" s="1"/>
      <c r="V59" s="1"/>
      <c r="W59" s="1"/>
      <c r="X59" s="1"/>
      <c r="Y59" s="1"/>
      <c r="Z59" s="1"/>
      <c r="AA59" s="1"/>
      <c r="AB59" s="1" t="s">
        <v>4</v>
      </c>
      <c r="AC59" s="1"/>
      <c r="AD59" s="1" t="s">
        <v>5</v>
      </c>
      <c r="AE59" s="1"/>
      <c r="AF59" s="1"/>
      <c r="AG59" s="1">
        <v>26537</v>
      </c>
      <c r="AH59" s="1"/>
      <c r="AI59" s="1" t="s">
        <v>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>
        <v>26537</v>
      </c>
      <c r="BS59" s="1">
        <v>169</v>
      </c>
      <c r="BT59" s="1" t="s">
        <v>0</v>
      </c>
      <c r="BU59" s="1"/>
      <c r="BV59" s="1"/>
      <c r="BW59" s="1" t="s">
        <v>5</v>
      </c>
      <c r="BX59" s="1">
        <v>1</v>
      </c>
      <c r="BY59" s="1"/>
      <c r="BZ59" s="1"/>
      <c r="CA59" s="1"/>
      <c r="CB59" s="1"/>
      <c r="CC59" s="1"/>
      <c r="CD59" s="1"/>
      <c r="CE59" s="1"/>
      <c r="CF59" s="1"/>
      <c r="CG59" s="1"/>
      <c r="CH59" s="1">
        <v>169</v>
      </c>
      <c r="CI59" s="1" t="s">
        <v>0</v>
      </c>
      <c r="CJ59" s="1"/>
      <c r="CK59" s="1"/>
      <c r="CL59" s="1">
        <v>1</v>
      </c>
    </row>
    <row r="60" spans="1:90" x14ac:dyDescent="0.25">
      <c r="A60" s="1">
        <v>169</v>
      </c>
      <c r="B60" s="1" t="s">
        <v>0</v>
      </c>
      <c r="C60" s="1" t="s">
        <v>1</v>
      </c>
      <c r="D60" s="1">
        <v>59</v>
      </c>
      <c r="E60" s="1">
        <v>20150130</v>
      </c>
      <c r="F60" s="2">
        <v>43017</v>
      </c>
      <c r="G60" s="1" t="s">
        <v>2</v>
      </c>
      <c r="H60" s="1">
        <v>169</v>
      </c>
      <c r="I60" s="1" t="s">
        <v>0</v>
      </c>
      <c r="J60" s="1"/>
      <c r="K60" s="1"/>
      <c r="L60" s="1" t="s">
        <v>3</v>
      </c>
      <c r="M60" s="1">
        <v>20150130</v>
      </c>
      <c r="N60" s="1"/>
      <c r="O60" s="1"/>
      <c r="P60" s="1">
        <v>61</v>
      </c>
      <c r="Q60" s="1"/>
      <c r="R60" s="1">
        <v>1</v>
      </c>
      <c r="S60" s="1">
        <v>16743485</v>
      </c>
      <c r="T60" s="1"/>
      <c r="U60" s="1"/>
      <c r="V60" s="1"/>
      <c r="W60" s="1"/>
      <c r="X60" s="1"/>
      <c r="Y60" s="1"/>
      <c r="Z60" s="1"/>
      <c r="AA60" s="1"/>
      <c r="AB60" s="1" t="s">
        <v>4</v>
      </c>
      <c r="AC60" s="1"/>
      <c r="AD60" s="1" t="s">
        <v>5</v>
      </c>
      <c r="AE60" s="1"/>
      <c r="AF60" s="1"/>
      <c r="AG60" s="1">
        <v>26537</v>
      </c>
      <c r="AH60" s="1"/>
      <c r="AI60" s="1" t="s">
        <v>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>
        <v>26537</v>
      </c>
      <c r="BS60" s="1">
        <v>169</v>
      </c>
      <c r="BT60" s="1" t="s">
        <v>0</v>
      </c>
      <c r="BU60" s="1"/>
      <c r="BV60" s="1"/>
      <c r="BW60" s="1" t="s">
        <v>5</v>
      </c>
      <c r="BX60" s="1">
        <v>1</v>
      </c>
      <c r="BY60" s="1"/>
      <c r="BZ60" s="1"/>
      <c r="CA60" s="1"/>
      <c r="CB60" s="1"/>
      <c r="CC60" s="1"/>
      <c r="CD60" s="1"/>
      <c r="CE60" s="1"/>
      <c r="CF60" s="1"/>
      <c r="CG60" s="1"/>
      <c r="CH60" s="1">
        <v>169</v>
      </c>
      <c r="CI60" s="1" t="s">
        <v>0</v>
      </c>
      <c r="CJ60" s="1"/>
      <c r="CK60" s="1"/>
      <c r="CL60" s="1">
        <v>1</v>
      </c>
    </row>
    <row r="61" spans="1:90" x14ac:dyDescent="0.25">
      <c r="A61" s="1">
        <v>169</v>
      </c>
      <c r="B61" s="1" t="s">
        <v>0</v>
      </c>
      <c r="C61" s="1" t="s">
        <v>1</v>
      </c>
      <c r="D61" s="1">
        <v>60</v>
      </c>
      <c r="E61" s="1">
        <v>20150131</v>
      </c>
      <c r="F61" s="2">
        <v>43017</v>
      </c>
      <c r="G61" s="1" t="s">
        <v>2</v>
      </c>
      <c r="H61" s="1">
        <v>169</v>
      </c>
      <c r="I61" s="1" t="s">
        <v>0</v>
      </c>
      <c r="J61" s="1"/>
      <c r="K61" s="1"/>
      <c r="L61" s="1" t="s">
        <v>3</v>
      </c>
      <c r="M61" s="1">
        <v>20150131</v>
      </c>
      <c r="N61" s="1"/>
      <c r="O61" s="1"/>
      <c r="P61" s="1">
        <v>62</v>
      </c>
      <c r="Q61" s="1"/>
      <c r="R61" s="1">
        <v>1</v>
      </c>
      <c r="S61" s="1">
        <v>16743485</v>
      </c>
      <c r="T61" s="1"/>
      <c r="U61" s="1"/>
      <c r="V61" s="1"/>
      <c r="W61" s="1"/>
      <c r="X61" s="1"/>
      <c r="Y61" s="1"/>
      <c r="Z61" s="1"/>
      <c r="AA61" s="1"/>
      <c r="AB61" s="1" t="s">
        <v>4</v>
      </c>
      <c r="AC61" s="1"/>
      <c r="AD61" s="1" t="s">
        <v>5</v>
      </c>
      <c r="AE61" s="1"/>
      <c r="AF61" s="1"/>
      <c r="AG61" s="1">
        <v>26537</v>
      </c>
      <c r="AH61" s="1"/>
      <c r="AI61" s="1" t="s">
        <v>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>
        <v>26537</v>
      </c>
      <c r="BS61" s="1">
        <v>169</v>
      </c>
      <c r="BT61" s="1" t="s">
        <v>0</v>
      </c>
      <c r="BU61" s="1"/>
      <c r="BV61" s="1"/>
      <c r="BW61" s="1" t="s">
        <v>5</v>
      </c>
      <c r="BX61" s="1">
        <v>1</v>
      </c>
      <c r="BY61" s="1"/>
      <c r="BZ61" s="1"/>
      <c r="CA61" s="1"/>
      <c r="CB61" s="1"/>
      <c r="CC61" s="1"/>
      <c r="CD61" s="1"/>
      <c r="CE61" s="1"/>
      <c r="CF61" s="1"/>
      <c r="CG61" s="1"/>
      <c r="CH61" s="1">
        <v>169</v>
      </c>
      <c r="CI61" s="1" t="s">
        <v>0</v>
      </c>
      <c r="CJ61" s="1"/>
      <c r="CK61" s="1"/>
      <c r="CL61" s="1">
        <v>1</v>
      </c>
    </row>
    <row r="62" spans="1:90" x14ac:dyDescent="0.25">
      <c r="A62" s="1">
        <v>169</v>
      </c>
      <c r="B62" s="1" t="s">
        <v>0</v>
      </c>
      <c r="C62" s="1" t="s">
        <v>1</v>
      </c>
      <c r="D62" s="1">
        <v>61</v>
      </c>
      <c r="E62" s="1">
        <v>20150132</v>
      </c>
      <c r="F62" s="2">
        <v>43017</v>
      </c>
      <c r="G62" s="1" t="s">
        <v>2</v>
      </c>
      <c r="H62" s="1">
        <v>169</v>
      </c>
      <c r="I62" s="1" t="s">
        <v>0</v>
      </c>
      <c r="J62" s="1"/>
      <c r="K62" s="1"/>
      <c r="L62" s="1" t="s">
        <v>3</v>
      </c>
      <c r="M62" s="1">
        <v>20150132</v>
      </c>
      <c r="N62" s="1"/>
      <c r="O62" s="1"/>
      <c r="P62" s="1">
        <v>63</v>
      </c>
      <c r="Q62" s="1"/>
      <c r="R62" s="1">
        <v>1</v>
      </c>
      <c r="S62" s="1">
        <v>16743485</v>
      </c>
      <c r="T62" s="1"/>
      <c r="U62" s="1"/>
      <c r="V62" s="1"/>
      <c r="W62" s="1"/>
      <c r="X62" s="1"/>
      <c r="Y62" s="1"/>
      <c r="Z62" s="1"/>
      <c r="AA62" s="1"/>
      <c r="AB62" s="1" t="s">
        <v>4</v>
      </c>
      <c r="AC62" s="1"/>
      <c r="AD62" s="1" t="s">
        <v>5</v>
      </c>
      <c r="AE62" s="1"/>
      <c r="AF62" s="1"/>
      <c r="AG62" s="1">
        <v>26537</v>
      </c>
      <c r="AH62" s="1"/>
      <c r="AI62" s="1" t="s">
        <v>6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>
        <v>26537</v>
      </c>
      <c r="BS62" s="1">
        <v>169</v>
      </c>
      <c r="BT62" s="1" t="s">
        <v>0</v>
      </c>
      <c r="BU62" s="1"/>
      <c r="BV62" s="1"/>
      <c r="BW62" s="1" t="s">
        <v>5</v>
      </c>
      <c r="BX62" s="1">
        <v>1</v>
      </c>
      <c r="BY62" s="1"/>
      <c r="BZ62" s="1"/>
      <c r="CA62" s="1"/>
      <c r="CB62" s="1"/>
      <c r="CC62" s="1"/>
      <c r="CD62" s="1"/>
      <c r="CE62" s="1"/>
      <c r="CF62" s="1"/>
      <c r="CG62" s="1"/>
      <c r="CH62" s="1">
        <v>169</v>
      </c>
      <c r="CI62" s="1" t="s">
        <v>0</v>
      </c>
      <c r="CJ62" s="1"/>
      <c r="CK62" s="1"/>
      <c r="CL62" s="1">
        <v>1</v>
      </c>
    </row>
    <row r="63" spans="1:90" x14ac:dyDescent="0.25">
      <c r="A63" s="1">
        <v>169</v>
      </c>
      <c r="B63" s="1" t="s">
        <v>0</v>
      </c>
      <c r="C63" s="1" t="s">
        <v>1</v>
      </c>
      <c r="D63" s="1">
        <v>62</v>
      </c>
      <c r="E63" s="1">
        <v>20150134</v>
      </c>
      <c r="F63" s="2">
        <v>43017</v>
      </c>
      <c r="G63" s="1" t="s">
        <v>2</v>
      </c>
      <c r="H63" s="1">
        <v>169</v>
      </c>
      <c r="I63" s="1" t="s">
        <v>0</v>
      </c>
      <c r="J63" s="1"/>
      <c r="K63" s="1"/>
      <c r="L63" s="1" t="s">
        <v>3</v>
      </c>
      <c r="M63" s="1">
        <v>20150134</v>
      </c>
      <c r="N63" s="1"/>
      <c r="O63" s="1"/>
      <c r="P63" s="1">
        <v>3</v>
      </c>
      <c r="Q63" s="1"/>
      <c r="R63" s="1">
        <v>1</v>
      </c>
      <c r="S63" s="1">
        <v>16743485</v>
      </c>
      <c r="T63" s="1"/>
      <c r="U63" s="1"/>
      <c r="V63" s="1"/>
      <c r="W63" s="1"/>
      <c r="X63" s="1"/>
      <c r="Y63" s="1"/>
      <c r="Z63" s="1"/>
      <c r="AA63" s="1"/>
      <c r="AB63" s="1" t="s">
        <v>4</v>
      </c>
      <c r="AC63" s="1"/>
      <c r="AD63" s="1" t="s">
        <v>5</v>
      </c>
      <c r="AE63" s="1"/>
      <c r="AF63" s="1"/>
      <c r="AG63" s="1">
        <v>30345</v>
      </c>
      <c r="AH63" s="1"/>
      <c r="AI63" s="1" t="s">
        <v>6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>
        <v>30345</v>
      </c>
      <c r="BS63" s="1">
        <v>169</v>
      </c>
      <c r="BT63" s="1" t="s">
        <v>0</v>
      </c>
      <c r="BU63" s="1"/>
      <c r="BV63" s="1"/>
      <c r="BW63" s="1" t="s">
        <v>5</v>
      </c>
      <c r="BX63" s="1">
        <v>1</v>
      </c>
      <c r="BY63" s="1"/>
      <c r="BZ63" s="1"/>
      <c r="CA63" s="1"/>
      <c r="CB63" s="1"/>
      <c r="CC63" s="1"/>
      <c r="CD63" s="1"/>
      <c r="CE63" s="1"/>
      <c r="CF63" s="1"/>
      <c r="CG63" s="1"/>
      <c r="CH63" s="1">
        <v>169</v>
      </c>
      <c r="CI63" s="1" t="s">
        <v>0</v>
      </c>
      <c r="CJ63" s="1"/>
      <c r="CK63" s="1"/>
      <c r="CL63" s="1">
        <v>1</v>
      </c>
    </row>
    <row r="64" spans="1:90" x14ac:dyDescent="0.25">
      <c r="A64" s="1">
        <v>169</v>
      </c>
      <c r="B64" s="1" t="s">
        <v>0</v>
      </c>
      <c r="C64" s="1" t="s">
        <v>1</v>
      </c>
      <c r="D64" s="1">
        <v>63</v>
      </c>
      <c r="E64" s="1">
        <v>20150133</v>
      </c>
      <c r="F64" s="2">
        <v>43017</v>
      </c>
      <c r="G64" s="1" t="s">
        <v>2</v>
      </c>
      <c r="H64" s="1">
        <v>169</v>
      </c>
      <c r="I64" s="1" t="s">
        <v>0</v>
      </c>
      <c r="J64" s="1"/>
      <c r="K64" s="1"/>
      <c r="L64" s="1" t="s">
        <v>3</v>
      </c>
      <c r="M64" s="1">
        <v>20150133</v>
      </c>
      <c r="N64" s="1"/>
      <c r="O64" s="1"/>
      <c r="P64" s="1">
        <v>2</v>
      </c>
      <c r="Q64" s="1"/>
      <c r="R64" s="1">
        <v>1</v>
      </c>
      <c r="S64" s="1">
        <v>16743485</v>
      </c>
      <c r="T64" s="1"/>
      <c r="U64" s="1"/>
      <c r="V64" s="1"/>
      <c r="W64" s="1"/>
      <c r="X64" s="1"/>
      <c r="Y64" s="1"/>
      <c r="Z64" s="1"/>
      <c r="AA64" s="1"/>
      <c r="AB64" s="1" t="s">
        <v>4</v>
      </c>
      <c r="AC64" s="1"/>
      <c r="AD64" s="1" t="s">
        <v>5</v>
      </c>
      <c r="AE64" s="1"/>
      <c r="AF64" s="1"/>
      <c r="AG64" s="1">
        <v>55692</v>
      </c>
      <c r="AH64" s="1"/>
      <c r="AI64" s="1" t="s">
        <v>6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>
        <v>55692</v>
      </c>
      <c r="BS64" s="1">
        <v>169</v>
      </c>
      <c r="BT64" s="1" t="s">
        <v>0</v>
      </c>
      <c r="BU64" s="1"/>
      <c r="BV64" s="1"/>
      <c r="BW64" s="1" t="s">
        <v>5</v>
      </c>
      <c r="BX64" s="1">
        <v>1</v>
      </c>
      <c r="BY64" s="1"/>
      <c r="BZ64" s="1"/>
      <c r="CA64" s="1"/>
      <c r="CB64" s="1"/>
      <c r="CC64" s="1"/>
      <c r="CD64" s="1"/>
      <c r="CE64" s="1"/>
      <c r="CF64" s="1"/>
      <c r="CG64" s="1"/>
      <c r="CH64" s="1">
        <v>169</v>
      </c>
      <c r="CI64" s="1" t="s">
        <v>0</v>
      </c>
      <c r="CJ64" s="1"/>
      <c r="CK64" s="1"/>
      <c r="CL64" s="1">
        <v>5</v>
      </c>
    </row>
    <row r="65" spans="1:90" x14ac:dyDescent="0.25">
      <c r="A65" s="1">
        <v>169</v>
      </c>
      <c r="B65" s="1" t="s">
        <v>0</v>
      </c>
      <c r="C65" s="1" t="s">
        <v>1</v>
      </c>
      <c r="D65" s="1">
        <v>64</v>
      </c>
      <c r="E65" s="1">
        <v>20150136</v>
      </c>
      <c r="F65" s="2">
        <v>43018</v>
      </c>
      <c r="G65" s="1" t="s">
        <v>2</v>
      </c>
      <c r="H65" s="1">
        <v>169</v>
      </c>
      <c r="I65" s="1" t="s">
        <v>0</v>
      </c>
      <c r="J65" s="1"/>
      <c r="K65" s="1"/>
      <c r="L65" s="1" t="s">
        <v>3</v>
      </c>
      <c r="M65" s="1">
        <v>20150136</v>
      </c>
      <c r="N65" s="1"/>
      <c r="O65" s="1"/>
      <c r="P65" s="1">
        <v>7</v>
      </c>
      <c r="Q65" s="1"/>
      <c r="R65" s="1">
        <v>1</v>
      </c>
      <c r="S65" s="1">
        <v>16743485</v>
      </c>
      <c r="T65" s="1"/>
      <c r="U65" s="1"/>
      <c r="V65" s="1"/>
      <c r="W65" s="1"/>
      <c r="X65" s="1"/>
      <c r="Y65" s="1"/>
      <c r="Z65" s="1"/>
      <c r="AA65" s="1"/>
      <c r="AB65" s="1" t="s">
        <v>4</v>
      </c>
      <c r="AC65" s="1"/>
      <c r="AD65" s="1" t="s">
        <v>5</v>
      </c>
      <c r="AE65" s="1"/>
      <c r="AF65" s="1"/>
      <c r="AG65" s="1">
        <v>29155</v>
      </c>
      <c r="AH65" s="1"/>
      <c r="AI65" s="1" t="s">
        <v>6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>
        <v>29155</v>
      </c>
      <c r="BS65" s="1">
        <v>169</v>
      </c>
      <c r="BT65" s="1" t="s">
        <v>0</v>
      </c>
      <c r="BU65" s="1"/>
      <c r="BV65" s="1"/>
      <c r="BW65" s="1" t="s">
        <v>5</v>
      </c>
      <c r="BX65" s="1">
        <v>1</v>
      </c>
      <c r="BY65" s="1"/>
      <c r="BZ65" s="1"/>
      <c r="CA65" s="1"/>
      <c r="CB65" s="1"/>
      <c r="CC65" s="1"/>
      <c r="CD65" s="1"/>
      <c r="CE65" s="1"/>
      <c r="CF65" s="1"/>
      <c r="CG65" s="1"/>
      <c r="CH65" s="1">
        <v>169</v>
      </c>
      <c r="CI65" s="1" t="s">
        <v>0</v>
      </c>
      <c r="CJ65" s="1"/>
      <c r="CK65" s="1"/>
      <c r="CL65" s="1">
        <v>1</v>
      </c>
    </row>
    <row r="66" spans="1:90" x14ac:dyDescent="0.25">
      <c r="A66" s="1">
        <v>169</v>
      </c>
      <c r="B66" s="1" t="s">
        <v>0</v>
      </c>
      <c r="C66" s="1" t="s">
        <v>1</v>
      </c>
      <c r="D66" s="1">
        <v>65</v>
      </c>
      <c r="E66" s="1">
        <v>20150135</v>
      </c>
      <c r="F66" s="2">
        <v>43018</v>
      </c>
      <c r="G66" s="1" t="s">
        <v>2</v>
      </c>
      <c r="H66" s="1">
        <v>169</v>
      </c>
      <c r="I66" s="1" t="s">
        <v>0</v>
      </c>
      <c r="J66" s="1"/>
      <c r="K66" s="1"/>
      <c r="L66" s="1" t="s">
        <v>3</v>
      </c>
      <c r="M66" s="1">
        <v>20150135</v>
      </c>
      <c r="N66" s="1"/>
      <c r="O66" s="1"/>
      <c r="P66" s="1">
        <v>5</v>
      </c>
      <c r="Q66" s="1"/>
      <c r="R66" s="1">
        <v>1</v>
      </c>
      <c r="S66" s="1">
        <v>16743485</v>
      </c>
      <c r="T66" s="1"/>
      <c r="U66" s="1"/>
      <c r="V66" s="1"/>
      <c r="W66" s="1"/>
      <c r="X66" s="1"/>
      <c r="Y66" s="1"/>
      <c r="Z66" s="1"/>
      <c r="AA66" s="1"/>
      <c r="AB66" s="1" t="s">
        <v>4</v>
      </c>
      <c r="AC66" s="1"/>
      <c r="AD66" s="1" t="s">
        <v>5</v>
      </c>
      <c r="AE66" s="1"/>
      <c r="AF66" s="1"/>
      <c r="AG66" s="1">
        <v>38080</v>
      </c>
      <c r="AH66" s="1"/>
      <c r="AI66" s="1" t="s">
        <v>6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>
        <v>38080</v>
      </c>
      <c r="BS66" s="1">
        <v>169</v>
      </c>
      <c r="BT66" s="1" t="s">
        <v>0</v>
      </c>
      <c r="BU66" s="1"/>
      <c r="BV66" s="1"/>
      <c r="BW66" s="1" t="s">
        <v>5</v>
      </c>
      <c r="BX66" s="1">
        <v>1</v>
      </c>
      <c r="BY66" s="1"/>
      <c r="BZ66" s="1"/>
      <c r="CA66" s="1"/>
      <c r="CB66" s="1"/>
      <c r="CC66" s="1"/>
      <c r="CD66" s="1"/>
      <c r="CE66" s="1"/>
      <c r="CF66" s="1"/>
      <c r="CG66" s="1"/>
      <c r="CH66" s="1">
        <v>169</v>
      </c>
      <c r="CI66" s="1" t="s">
        <v>0</v>
      </c>
      <c r="CJ66" s="1"/>
      <c r="CK66" s="1"/>
      <c r="CL66" s="1">
        <v>1</v>
      </c>
    </row>
    <row r="67" spans="1:90" x14ac:dyDescent="0.25">
      <c r="A67" s="1">
        <v>169</v>
      </c>
      <c r="B67" s="1" t="s">
        <v>0</v>
      </c>
      <c r="C67" s="1" t="s">
        <v>1</v>
      </c>
      <c r="D67" s="1">
        <v>66</v>
      </c>
      <c r="E67" s="1">
        <v>20150138</v>
      </c>
      <c r="F67" s="2">
        <v>43018</v>
      </c>
      <c r="G67" s="1" t="s">
        <v>2</v>
      </c>
      <c r="H67" s="1">
        <v>169</v>
      </c>
      <c r="I67" s="1" t="s">
        <v>0</v>
      </c>
      <c r="J67" s="1"/>
      <c r="K67" s="1"/>
      <c r="L67" s="1" t="s">
        <v>3</v>
      </c>
      <c r="M67" s="1">
        <v>20150138</v>
      </c>
      <c r="N67" s="1"/>
      <c r="O67" s="1"/>
      <c r="P67" s="1">
        <v>11</v>
      </c>
      <c r="Q67" s="1"/>
      <c r="R67" s="1">
        <v>1</v>
      </c>
      <c r="S67" s="1">
        <v>16743485</v>
      </c>
      <c r="T67" s="1"/>
      <c r="U67" s="1"/>
      <c r="V67" s="1"/>
      <c r="W67" s="1"/>
      <c r="X67" s="1"/>
      <c r="Y67" s="1"/>
      <c r="Z67" s="1"/>
      <c r="AA67" s="1"/>
      <c r="AB67" s="1" t="s">
        <v>4</v>
      </c>
      <c r="AC67" s="1"/>
      <c r="AD67" s="1" t="s">
        <v>5</v>
      </c>
      <c r="AE67" s="1"/>
      <c r="AF67" s="1"/>
      <c r="AG67" s="1">
        <v>30345</v>
      </c>
      <c r="AH67" s="1"/>
      <c r="AI67" s="1" t="s">
        <v>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>
        <v>30345</v>
      </c>
      <c r="BS67" s="1">
        <v>169</v>
      </c>
      <c r="BT67" s="1" t="s">
        <v>0</v>
      </c>
      <c r="BU67" s="1"/>
      <c r="BV67" s="1"/>
      <c r="BW67" s="1" t="s">
        <v>5</v>
      </c>
      <c r="BX67" s="1">
        <v>1</v>
      </c>
      <c r="BY67" s="1"/>
      <c r="BZ67" s="1"/>
      <c r="CA67" s="1"/>
      <c r="CB67" s="1"/>
      <c r="CC67" s="1"/>
      <c r="CD67" s="1"/>
      <c r="CE67" s="1"/>
      <c r="CF67" s="1"/>
      <c r="CG67" s="1"/>
      <c r="CH67" s="1">
        <v>169</v>
      </c>
      <c r="CI67" s="1" t="s">
        <v>0</v>
      </c>
      <c r="CJ67" s="1"/>
      <c r="CK67" s="1"/>
      <c r="CL67" s="1">
        <v>1</v>
      </c>
    </row>
    <row r="68" spans="1:90" x14ac:dyDescent="0.25">
      <c r="A68" s="1">
        <v>169</v>
      </c>
      <c r="B68" s="1" t="s">
        <v>0</v>
      </c>
      <c r="C68" s="1" t="s">
        <v>1</v>
      </c>
      <c r="D68" s="1">
        <v>67</v>
      </c>
      <c r="E68" s="1">
        <v>20150139</v>
      </c>
      <c r="F68" s="2">
        <v>43018</v>
      </c>
      <c r="G68" s="1" t="s">
        <v>2</v>
      </c>
      <c r="H68" s="1">
        <v>169</v>
      </c>
      <c r="I68" s="1" t="s">
        <v>0</v>
      </c>
      <c r="J68" s="1"/>
      <c r="K68" s="1"/>
      <c r="L68" s="1" t="s">
        <v>3</v>
      </c>
      <c r="M68" s="1">
        <v>20150139</v>
      </c>
      <c r="N68" s="1"/>
      <c r="O68" s="1"/>
      <c r="P68" s="1">
        <v>12</v>
      </c>
      <c r="Q68" s="1"/>
      <c r="R68" s="1">
        <v>1</v>
      </c>
      <c r="S68" s="1">
        <v>16743485</v>
      </c>
      <c r="T68" s="1"/>
      <c r="U68" s="1"/>
      <c r="V68" s="1"/>
      <c r="W68" s="1"/>
      <c r="X68" s="1"/>
      <c r="Y68" s="1"/>
      <c r="Z68" s="1"/>
      <c r="AA68" s="1"/>
      <c r="AB68" s="1" t="s">
        <v>4</v>
      </c>
      <c r="AC68" s="1"/>
      <c r="AD68" s="1" t="s">
        <v>5</v>
      </c>
      <c r="AE68" s="1"/>
      <c r="AF68" s="1"/>
      <c r="AG68" s="1">
        <v>26537</v>
      </c>
      <c r="AH68" s="1"/>
      <c r="AI68" s="1" t="s">
        <v>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>
        <v>26537</v>
      </c>
      <c r="BS68" s="1">
        <v>169</v>
      </c>
      <c r="BT68" s="1" t="s">
        <v>0</v>
      </c>
      <c r="BU68" s="1"/>
      <c r="BV68" s="1"/>
      <c r="BW68" s="1" t="s">
        <v>5</v>
      </c>
      <c r="BX68" s="1">
        <v>1</v>
      </c>
      <c r="BY68" s="1"/>
      <c r="BZ68" s="1"/>
      <c r="CA68" s="1"/>
      <c r="CB68" s="1"/>
      <c r="CC68" s="1"/>
      <c r="CD68" s="1"/>
      <c r="CE68" s="1"/>
      <c r="CF68" s="1"/>
      <c r="CG68" s="1"/>
      <c r="CH68" s="1">
        <v>169</v>
      </c>
      <c r="CI68" s="1" t="s">
        <v>0</v>
      </c>
      <c r="CJ68" s="1"/>
      <c r="CK68" s="1"/>
      <c r="CL68" s="1">
        <v>1</v>
      </c>
    </row>
    <row r="69" spans="1:90" x14ac:dyDescent="0.25">
      <c r="A69" s="1">
        <v>169</v>
      </c>
      <c r="B69" s="1" t="s">
        <v>0</v>
      </c>
      <c r="C69" s="1" t="s">
        <v>1</v>
      </c>
      <c r="D69" s="1">
        <v>68</v>
      </c>
      <c r="E69" s="1">
        <v>20150137</v>
      </c>
      <c r="F69" s="2">
        <v>43018</v>
      </c>
      <c r="G69" s="1" t="s">
        <v>2</v>
      </c>
      <c r="H69" s="1">
        <v>169</v>
      </c>
      <c r="I69" s="1" t="s">
        <v>0</v>
      </c>
      <c r="J69" s="1"/>
      <c r="K69" s="1"/>
      <c r="L69" s="1" t="s">
        <v>3</v>
      </c>
      <c r="M69" s="1">
        <v>20150137</v>
      </c>
      <c r="N69" s="1"/>
      <c r="O69" s="1"/>
      <c r="P69" s="1">
        <v>10</v>
      </c>
      <c r="Q69" s="1"/>
      <c r="R69" s="1">
        <v>1</v>
      </c>
      <c r="S69" s="1">
        <v>16743485</v>
      </c>
      <c r="T69" s="1"/>
      <c r="U69" s="1"/>
      <c r="V69" s="1"/>
      <c r="W69" s="1"/>
      <c r="X69" s="1"/>
      <c r="Y69" s="1"/>
      <c r="Z69" s="1"/>
      <c r="AA69" s="1"/>
      <c r="AB69" s="1" t="s">
        <v>4</v>
      </c>
      <c r="AC69" s="1"/>
      <c r="AD69" s="1" t="s">
        <v>5</v>
      </c>
      <c r="AE69" s="1"/>
      <c r="AF69" s="1"/>
      <c r="AG69" s="1">
        <v>22015</v>
      </c>
      <c r="AH69" s="1"/>
      <c r="AI69" s="1" t="s">
        <v>6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>
        <v>22015</v>
      </c>
      <c r="BS69" s="1">
        <v>169</v>
      </c>
      <c r="BT69" s="1" t="s">
        <v>0</v>
      </c>
      <c r="BU69" s="1"/>
      <c r="BV69" s="1"/>
      <c r="BW69" s="1" t="s">
        <v>5</v>
      </c>
      <c r="BX69" s="1">
        <v>1</v>
      </c>
      <c r="BY69" s="1"/>
      <c r="BZ69" s="1"/>
      <c r="CA69" s="1"/>
      <c r="CB69" s="1"/>
      <c r="CC69" s="1"/>
      <c r="CD69" s="1"/>
      <c r="CE69" s="1"/>
      <c r="CF69" s="1"/>
      <c r="CG69" s="1"/>
      <c r="CH69" s="1">
        <v>169</v>
      </c>
      <c r="CI69" s="1" t="s">
        <v>0</v>
      </c>
      <c r="CJ69" s="1"/>
      <c r="CK69" s="1"/>
      <c r="CL69" s="1">
        <v>1</v>
      </c>
    </row>
    <row r="70" spans="1:90" x14ac:dyDescent="0.25">
      <c r="A70" s="1">
        <v>169</v>
      </c>
      <c r="B70" s="1" t="s">
        <v>0</v>
      </c>
      <c r="C70" s="1" t="s">
        <v>1</v>
      </c>
      <c r="D70" s="1">
        <v>69</v>
      </c>
      <c r="E70" s="1">
        <v>20150141</v>
      </c>
      <c r="F70" s="2">
        <v>43018</v>
      </c>
      <c r="G70" s="1" t="s">
        <v>2</v>
      </c>
      <c r="H70" s="1">
        <v>169</v>
      </c>
      <c r="I70" s="1" t="s">
        <v>0</v>
      </c>
      <c r="J70" s="1"/>
      <c r="K70" s="1"/>
      <c r="L70" s="1" t="s">
        <v>3</v>
      </c>
      <c r="M70" s="1">
        <v>20150141</v>
      </c>
      <c r="N70" s="1"/>
      <c r="O70" s="1"/>
      <c r="P70" s="1">
        <v>15</v>
      </c>
      <c r="Q70" s="1"/>
      <c r="R70" s="1">
        <v>1</v>
      </c>
      <c r="S70" s="1">
        <v>16743485</v>
      </c>
      <c r="T70" s="1"/>
      <c r="U70" s="1"/>
      <c r="V70" s="1"/>
      <c r="W70" s="1"/>
      <c r="X70" s="1"/>
      <c r="Y70" s="1"/>
      <c r="Z70" s="1"/>
      <c r="AA70" s="1"/>
      <c r="AB70" s="1" t="s">
        <v>4</v>
      </c>
      <c r="AC70" s="1"/>
      <c r="AD70" s="1" t="s">
        <v>5</v>
      </c>
      <c r="AE70" s="1"/>
      <c r="AF70" s="1"/>
      <c r="AG70" s="1">
        <v>30345</v>
      </c>
      <c r="AH70" s="1"/>
      <c r="AI70" s="1" t="s">
        <v>6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>
        <v>30345</v>
      </c>
      <c r="BS70" s="1">
        <v>169</v>
      </c>
      <c r="BT70" s="1" t="s">
        <v>0</v>
      </c>
      <c r="BU70" s="1"/>
      <c r="BV70" s="1"/>
      <c r="BW70" s="1" t="s">
        <v>5</v>
      </c>
      <c r="BX70" s="1">
        <v>1</v>
      </c>
      <c r="BY70" s="1"/>
      <c r="BZ70" s="1"/>
      <c r="CA70" s="1"/>
      <c r="CB70" s="1"/>
      <c r="CC70" s="1"/>
      <c r="CD70" s="1"/>
      <c r="CE70" s="1"/>
      <c r="CF70" s="1"/>
      <c r="CG70" s="1"/>
      <c r="CH70" s="1">
        <v>169</v>
      </c>
      <c r="CI70" s="1" t="s">
        <v>0</v>
      </c>
      <c r="CJ70" s="1"/>
      <c r="CK70" s="1"/>
      <c r="CL70" s="1">
        <v>1</v>
      </c>
    </row>
    <row r="71" spans="1:90" x14ac:dyDescent="0.25">
      <c r="A71" s="1">
        <v>169</v>
      </c>
      <c r="B71" s="1" t="s">
        <v>0</v>
      </c>
      <c r="C71" s="1" t="s">
        <v>1</v>
      </c>
      <c r="D71" s="1">
        <v>70</v>
      </c>
      <c r="E71" s="1">
        <v>20150142</v>
      </c>
      <c r="F71" s="2">
        <v>43018</v>
      </c>
      <c r="G71" s="1" t="s">
        <v>2</v>
      </c>
      <c r="H71" s="1">
        <v>169</v>
      </c>
      <c r="I71" s="1" t="s">
        <v>0</v>
      </c>
      <c r="J71" s="1"/>
      <c r="K71" s="1"/>
      <c r="L71" s="1" t="s">
        <v>3</v>
      </c>
      <c r="M71" s="1">
        <v>20150142</v>
      </c>
      <c r="N71" s="1"/>
      <c r="O71" s="1"/>
      <c r="P71" s="1">
        <v>16</v>
      </c>
      <c r="Q71" s="1"/>
      <c r="R71" s="1">
        <v>1</v>
      </c>
      <c r="S71" s="1">
        <v>16743485</v>
      </c>
      <c r="T71" s="1"/>
      <c r="U71" s="1"/>
      <c r="V71" s="1"/>
      <c r="W71" s="1"/>
      <c r="X71" s="1"/>
      <c r="Y71" s="1"/>
      <c r="Z71" s="1"/>
      <c r="AA71" s="1"/>
      <c r="AB71" s="1" t="s">
        <v>4</v>
      </c>
      <c r="AC71" s="1"/>
      <c r="AD71" s="1" t="s">
        <v>5</v>
      </c>
      <c r="AE71" s="1"/>
      <c r="AF71" s="1"/>
      <c r="AG71" s="1">
        <v>26537</v>
      </c>
      <c r="AH71" s="1"/>
      <c r="AI71" s="1" t="s">
        <v>6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>
        <v>26537</v>
      </c>
      <c r="BS71" s="1">
        <v>169</v>
      </c>
      <c r="BT71" s="1" t="s">
        <v>0</v>
      </c>
      <c r="BU71" s="1"/>
      <c r="BV71" s="1"/>
      <c r="BW71" s="1" t="s">
        <v>5</v>
      </c>
      <c r="BX71" s="1">
        <v>1</v>
      </c>
      <c r="BY71" s="1"/>
      <c r="BZ71" s="1"/>
      <c r="CA71" s="1"/>
      <c r="CB71" s="1"/>
      <c r="CC71" s="1"/>
      <c r="CD71" s="1"/>
      <c r="CE71" s="1"/>
      <c r="CF71" s="1"/>
      <c r="CG71" s="1"/>
      <c r="CH71" s="1">
        <v>169</v>
      </c>
      <c r="CI71" s="1" t="s">
        <v>0</v>
      </c>
      <c r="CJ71" s="1"/>
      <c r="CK71" s="1"/>
      <c r="CL71" s="1">
        <v>1</v>
      </c>
    </row>
    <row r="72" spans="1:90" x14ac:dyDescent="0.25">
      <c r="A72" s="1">
        <v>169</v>
      </c>
      <c r="B72" s="1" t="s">
        <v>0</v>
      </c>
      <c r="C72" s="1" t="s">
        <v>1</v>
      </c>
      <c r="D72" s="1">
        <v>71</v>
      </c>
      <c r="E72" s="1">
        <v>20150140</v>
      </c>
      <c r="F72" s="2">
        <v>43018</v>
      </c>
      <c r="G72" s="1" t="s">
        <v>2</v>
      </c>
      <c r="H72" s="1">
        <v>169</v>
      </c>
      <c r="I72" s="1" t="s">
        <v>0</v>
      </c>
      <c r="J72" s="1"/>
      <c r="K72" s="1"/>
      <c r="L72" s="1" t="s">
        <v>3</v>
      </c>
      <c r="M72" s="1">
        <v>20150140</v>
      </c>
      <c r="N72" s="1"/>
      <c r="O72" s="1"/>
      <c r="P72" s="1">
        <v>14</v>
      </c>
      <c r="Q72" s="1"/>
      <c r="R72" s="1">
        <v>1</v>
      </c>
      <c r="S72" s="1">
        <v>16743485</v>
      </c>
      <c r="T72" s="1"/>
      <c r="U72" s="1"/>
      <c r="V72" s="1"/>
      <c r="W72" s="1"/>
      <c r="X72" s="1"/>
      <c r="Y72" s="1"/>
      <c r="Z72" s="1"/>
      <c r="AA72" s="1"/>
      <c r="AB72" s="1" t="s">
        <v>4</v>
      </c>
      <c r="AC72" s="1"/>
      <c r="AD72" s="1" t="s">
        <v>5</v>
      </c>
      <c r="AE72" s="1"/>
      <c r="AF72" s="1"/>
      <c r="AG72" s="1">
        <v>26537</v>
      </c>
      <c r="AH72" s="1"/>
      <c r="AI72" s="1" t="s">
        <v>6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>
        <v>26537</v>
      </c>
      <c r="BS72" s="1">
        <v>169</v>
      </c>
      <c r="BT72" s="1" t="s">
        <v>0</v>
      </c>
      <c r="BU72" s="1"/>
      <c r="BV72" s="1"/>
      <c r="BW72" s="1" t="s">
        <v>5</v>
      </c>
      <c r="BX72" s="1">
        <v>1</v>
      </c>
      <c r="BY72" s="1"/>
      <c r="BZ72" s="1"/>
      <c r="CA72" s="1"/>
      <c r="CB72" s="1"/>
      <c r="CC72" s="1"/>
      <c r="CD72" s="1"/>
      <c r="CE72" s="1"/>
      <c r="CF72" s="1"/>
      <c r="CG72" s="1"/>
      <c r="CH72" s="1">
        <v>169</v>
      </c>
      <c r="CI72" s="1" t="s">
        <v>0</v>
      </c>
      <c r="CJ72" s="1"/>
      <c r="CK72" s="1"/>
      <c r="CL72" s="1">
        <v>1</v>
      </c>
    </row>
    <row r="73" spans="1:90" x14ac:dyDescent="0.25">
      <c r="A73" s="1">
        <v>169</v>
      </c>
      <c r="B73" s="1" t="s">
        <v>0</v>
      </c>
      <c r="C73" s="1" t="s">
        <v>1</v>
      </c>
      <c r="D73" s="1">
        <v>72</v>
      </c>
      <c r="E73" s="1">
        <v>20150143</v>
      </c>
      <c r="F73" s="2">
        <v>43018</v>
      </c>
      <c r="G73" s="1" t="s">
        <v>2</v>
      </c>
      <c r="H73" s="1">
        <v>169</v>
      </c>
      <c r="I73" s="1" t="s">
        <v>0</v>
      </c>
      <c r="J73" s="1"/>
      <c r="K73" s="1"/>
      <c r="L73" s="1" t="s">
        <v>3</v>
      </c>
      <c r="M73" s="1">
        <v>20150143</v>
      </c>
      <c r="N73" s="1"/>
      <c r="O73" s="1"/>
      <c r="P73" s="1">
        <v>17</v>
      </c>
      <c r="Q73" s="1"/>
      <c r="R73" s="1">
        <v>1</v>
      </c>
      <c r="S73" s="1">
        <v>16743485</v>
      </c>
      <c r="T73" s="1"/>
      <c r="U73" s="1"/>
      <c r="V73" s="1"/>
      <c r="W73" s="1"/>
      <c r="X73" s="1"/>
      <c r="Y73" s="1"/>
      <c r="Z73" s="1"/>
      <c r="AA73" s="1"/>
      <c r="AB73" s="1" t="s">
        <v>4</v>
      </c>
      <c r="AC73" s="1"/>
      <c r="AD73" s="1" t="s">
        <v>5</v>
      </c>
      <c r="AE73" s="1"/>
      <c r="AF73" s="1"/>
      <c r="AG73" s="1">
        <v>26537</v>
      </c>
      <c r="AH73" s="1"/>
      <c r="AI73" s="1" t="s">
        <v>6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>
        <v>26537</v>
      </c>
      <c r="BS73" s="1">
        <v>169</v>
      </c>
      <c r="BT73" s="1" t="s">
        <v>0</v>
      </c>
      <c r="BU73" s="1"/>
      <c r="BV73" s="1"/>
      <c r="BW73" s="1" t="s">
        <v>5</v>
      </c>
      <c r="BX73" s="1">
        <v>1</v>
      </c>
      <c r="BY73" s="1"/>
      <c r="BZ73" s="1"/>
      <c r="CA73" s="1"/>
      <c r="CB73" s="1"/>
      <c r="CC73" s="1"/>
      <c r="CD73" s="1"/>
      <c r="CE73" s="1"/>
      <c r="CF73" s="1"/>
      <c r="CG73" s="1"/>
      <c r="CH73" s="1">
        <v>169</v>
      </c>
      <c r="CI73" s="1" t="s">
        <v>0</v>
      </c>
      <c r="CJ73" s="1"/>
      <c r="CK73" s="1"/>
      <c r="CL73" s="1">
        <v>1</v>
      </c>
    </row>
    <row r="74" spans="1:90" x14ac:dyDescent="0.25">
      <c r="A74" s="1">
        <v>169</v>
      </c>
      <c r="B74" s="1" t="s">
        <v>0</v>
      </c>
      <c r="C74" s="1" t="s">
        <v>1</v>
      </c>
      <c r="D74" s="1">
        <v>73</v>
      </c>
      <c r="E74" s="1">
        <v>20150144</v>
      </c>
      <c r="F74" s="2">
        <v>43019</v>
      </c>
      <c r="G74" s="1" t="s">
        <v>2</v>
      </c>
      <c r="H74" s="1">
        <v>169</v>
      </c>
      <c r="I74" s="1" t="s">
        <v>0</v>
      </c>
      <c r="J74" s="1"/>
      <c r="K74" s="1"/>
      <c r="L74" s="1" t="s">
        <v>3</v>
      </c>
      <c r="M74" s="1">
        <v>20150144</v>
      </c>
      <c r="N74" s="1"/>
      <c r="O74" s="1"/>
      <c r="P74" s="1">
        <v>18</v>
      </c>
      <c r="Q74" s="1"/>
      <c r="R74" s="1">
        <v>1</v>
      </c>
      <c r="S74" s="1">
        <v>16743485</v>
      </c>
      <c r="T74" s="1"/>
      <c r="U74" s="1"/>
      <c r="V74" s="1"/>
      <c r="W74" s="1"/>
      <c r="X74" s="1"/>
      <c r="Y74" s="1"/>
      <c r="Z74" s="1"/>
      <c r="AA74" s="1"/>
      <c r="AB74" s="1" t="s">
        <v>4</v>
      </c>
      <c r="AC74" s="1"/>
      <c r="AD74" s="1" t="s">
        <v>5</v>
      </c>
      <c r="AE74" s="1"/>
      <c r="AF74" s="1"/>
      <c r="AG74" s="1">
        <v>55692</v>
      </c>
      <c r="AH74" s="1"/>
      <c r="AI74" s="1" t="s">
        <v>6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>
        <v>55692</v>
      </c>
      <c r="BS74" s="1">
        <v>169</v>
      </c>
      <c r="BT74" s="1" t="s">
        <v>0</v>
      </c>
      <c r="BU74" s="1"/>
      <c r="BV74" s="1"/>
      <c r="BW74" s="1" t="s">
        <v>5</v>
      </c>
      <c r="BX74" s="1">
        <v>1</v>
      </c>
      <c r="BY74" s="1"/>
      <c r="BZ74" s="1"/>
      <c r="CA74" s="1"/>
      <c r="CB74" s="1"/>
      <c r="CC74" s="1"/>
      <c r="CD74" s="1"/>
      <c r="CE74" s="1"/>
      <c r="CF74" s="1"/>
      <c r="CG74" s="1"/>
      <c r="CH74" s="1">
        <v>169</v>
      </c>
      <c r="CI74" s="1" t="s">
        <v>0</v>
      </c>
      <c r="CJ74" s="1"/>
      <c r="CK74" s="1"/>
      <c r="CL74" s="1">
        <v>1</v>
      </c>
    </row>
    <row r="75" spans="1:90" x14ac:dyDescent="0.25">
      <c r="A75" s="1">
        <v>169</v>
      </c>
      <c r="B75" s="1" t="s">
        <v>0</v>
      </c>
      <c r="C75" s="1" t="s">
        <v>1</v>
      </c>
      <c r="D75" s="1">
        <v>74</v>
      </c>
      <c r="E75" s="1">
        <v>20150145</v>
      </c>
      <c r="F75" s="2">
        <v>43019</v>
      </c>
      <c r="G75" s="1" t="s">
        <v>2</v>
      </c>
      <c r="H75" s="1">
        <v>169</v>
      </c>
      <c r="I75" s="1" t="s">
        <v>0</v>
      </c>
      <c r="J75" s="1"/>
      <c r="K75" s="1"/>
      <c r="L75" s="1" t="s">
        <v>3</v>
      </c>
      <c r="M75" s="1">
        <v>20150145</v>
      </c>
      <c r="N75" s="1"/>
      <c r="O75" s="1"/>
      <c r="P75" s="1">
        <v>20</v>
      </c>
      <c r="Q75" s="1"/>
      <c r="R75" s="1">
        <v>1</v>
      </c>
      <c r="S75" s="1">
        <v>16743485</v>
      </c>
      <c r="T75" s="1"/>
      <c r="U75" s="1"/>
      <c r="V75" s="1"/>
      <c r="W75" s="1"/>
      <c r="X75" s="1"/>
      <c r="Y75" s="1"/>
      <c r="Z75" s="1"/>
      <c r="AA75" s="1"/>
      <c r="AB75" s="1" t="s">
        <v>4</v>
      </c>
      <c r="AC75" s="1"/>
      <c r="AD75" s="1" t="s">
        <v>5</v>
      </c>
      <c r="AE75" s="1"/>
      <c r="AF75" s="1"/>
      <c r="AG75" s="1">
        <v>59500</v>
      </c>
      <c r="AH75" s="1"/>
      <c r="AI75" s="1" t="s">
        <v>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>
        <v>59500</v>
      </c>
      <c r="BS75" s="1">
        <v>169</v>
      </c>
      <c r="BT75" s="1" t="s">
        <v>0</v>
      </c>
      <c r="BU75" s="1"/>
      <c r="BV75" s="1"/>
      <c r="BW75" s="1" t="s">
        <v>5</v>
      </c>
      <c r="BX75" s="1">
        <v>1</v>
      </c>
      <c r="BY75" s="1"/>
      <c r="BZ75" s="1"/>
      <c r="CA75" s="1"/>
      <c r="CB75" s="1"/>
      <c r="CC75" s="1"/>
      <c r="CD75" s="1"/>
      <c r="CE75" s="1"/>
      <c r="CF75" s="1"/>
      <c r="CG75" s="1"/>
      <c r="CH75" s="1">
        <v>169</v>
      </c>
      <c r="CI75" s="1" t="s">
        <v>0</v>
      </c>
      <c r="CJ75" s="1"/>
      <c r="CK75" s="1"/>
      <c r="CL75" s="1">
        <v>1</v>
      </c>
    </row>
    <row r="76" spans="1:90" x14ac:dyDescent="0.25">
      <c r="A76" s="1">
        <v>169</v>
      </c>
      <c r="B76" s="1" t="s">
        <v>0</v>
      </c>
      <c r="C76" s="1" t="s">
        <v>1</v>
      </c>
      <c r="D76" s="1">
        <v>75</v>
      </c>
      <c r="E76" s="1">
        <v>20150150</v>
      </c>
      <c r="F76" s="2">
        <v>43019</v>
      </c>
      <c r="G76" s="1" t="s">
        <v>2</v>
      </c>
      <c r="H76" s="1">
        <v>169</v>
      </c>
      <c r="I76" s="1" t="s">
        <v>0</v>
      </c>
      <c r="J76" s="1"/>
      <c r="K76" s="1"/>
      <c r="L76" s="1" t="s">
        <v>3</v>
      </c>
      <c r="M76" s="1">
        <v>20150150</v>
      </c>
      <c r="N76" s="1"/>
      <c r="O76" s="1"/>
      <c r="P76" s="1">
        <v>3</v>
      </c>
      <c r="Q76" s="1"/>
      <c r="R76" s="1">
        <v>1</v>
      </c>
      <c r="S76" s="1">
        <v>16743485</v>
      </c>
      <c r="T76" s="1"/>
      <c r="U76" s="1"/>
      <c r="V76" s="1"/>
      <c r="W76" s="1"/>
      <c r="X76" s="1"/>
      <c r="Y76" s="1"/>
      <c r="Z76" s="1"/>
      <c r="AA76" s="1"/>
      <c r="AB76" s="1" t="s">
        <v>4</v>
      </c>
      <c r="AC76" s="1"/>
      <c r="AD76" s="1" t="s">
        <v>5</v>
      </c>
      <c r="AE76" s="1"/>
      <c r="AF76" s="1"/>
      <c r="AG76" s="1">
        <v>38080</v>
      </c>
      <c r="AH76" s="1"/>
      <c r="AI76" s="1" t="s">
        <v>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>
        <v>38080</v>
      </c>
      <c r="BS76" s="1">
        <v>169</v>
      </c>
      <c r="BT76" s="1" t="s">
        <v>0</v>
      </c>
      <c r="BU76" s="1"/>
      <c r="BV76" s="1"/>
      <c r="BW76" s="1" t="s">
        <v>5</v>
      </c>
      <c r="BX76" s="1">
        <v>1</v>
      </c>
      <c r="BY76" s="1"/>
      <c r="BZ76" s="1"/>
      <c r="CA76" s="1"/>
      <c r="CB76" s="1"/>
      <c r="CC76" s="1"/>
      <c r="CD76" s="1"/>
      <c r="CE76" s="1"/>
      <c r="CF76" s="1"/>
      <c r="CG76" s="1"/>
      <c r="CH76" s="1">
        <v>169</v>
      </c>
      <c r="CI76" s="1" t="s">
        <v>0</v>
      </c>
      <c r="CJ76" s="1"/>
      <c r="CK76" s="1"/>
      <c r="CL76" s="1">
        <v>3</v>
      </c>
    </row>
    <row r="77" spans="1:90" x14ac:dyDescent="0.25">
      <c r="A77" s="1">
        <v>169</v>
      </c>
      <c r="B77" s="1" t="s">
        <v>0</v>
      </c>
      <c r="C77" s="1" t="s">
        <v>1</v>
      </c>
      <c r="D77" s="1">
        <v>76</v>
      </c>
      <c r="E77" s="1">
        <v>20150151</v>
      </c>
      <c r="F77" s="2">
        <v>43019</v>
      </c>
      <c r="G77" s="1" t="s">
        <v>2</v>
      </c>
      <c r="H77" s="1">
        <v>169</v>
      </c>
      <c r="I77" s="1" t="s">
        <v>0</v>
      </c>
      <c r="J77" s="1"/>
      <c r="K77" s="1"/>
      <c r="L77" s="1" t="s">
        <v>3</v>
      </c>
      <c r="M77" s="1">
        <v>20150151</v>
      </c>
      <c r="N77" s="1"/>
      <c r="O77" s="1"/>
      <c r="P77" s="1">
        <v>5</v>
      </c>
      <c r="Q77" s="1"/>
      <c r="R77" s="1">
        <v>1</v>
      </c>
      <c r="S77" s="1">
        <v>16743485</v>
      </c>
      <c r="T77" s="1"/>
      <c r="U77" s="1"/>
      <c r="V77" s="1"/>
      <c r="W77" s="1"/>
      <c r="X77" s="1"/>
      <c r="Y77" s="1"/>
      <c r="Z77" s="1"/>
      <c r="AA77" s="1"/>
      <c r="AB77" s="1" t="s">
        <v>4</v>
      </c>
      <c r="AC77" s="1"/>
      <c r="AD77" s="1" t="s">
        <v>5</v>
      </c>
      <c r="AE77" s="1"/>
      <c r="AF77" s="1"/>
      <c r="AG77" s="1">
        <v>60690</v>
      </c>
      <c r="AH77" s="1"/>
      <c r="AI77" s="1" t="s">
        <v>6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>
        <v>60690</v>
      </c>
      <c r="BS77" s="1">
        <v>169</v>
      </c>
      <c r="BT77" s="1" t="s">
        <v>0</v>
      </c>
      <c r="BU77" s="1"/>
      <c r="BV77" s="1"/>
      <c r="BW77" s="1" t="s">
        <v>5</v>
      </c>
      <c r="BX77" s="1">
        <v>1</v>
      </c>
      <c r="BY77" s="1"/>
      <c r="BZ77" s="1"/>
      <c r="CA77" s="1"/>
      <c r="CB77" s="1"/>
      <c r="CC77" s="1"/>
      <c r="CD77" s="1"/>
      <c r="CE77" s="1"/>
      <c r="CF77" s="1"/>
      <c r="CG77" s="1"/>
      <c r="CH77" s="1">
        <v>169</v>
      </c>
      <c r="CI77" s="1" t="s">
        <v>0</v>
      </c>
      <c r="CJ77" s="1"/>
      <c r="CK77" s="1"/>
      <c r="CL77" s="1">
        <v>3</v>
      </c>
    </row>
    <row r="78" spans="1:90" x14ac:dyDescent="0.25">
      <c r="A78" s="4">
        <v>169</v>
      </c>
      <c r="B78" s="4" t="s">
        <v>0</v>
      </c>
      <c r="C78" s="4" t="s">
        <v>1</v>
      </c>
      <c r="D78" s="4">
        <v>77</v>
      </c>
      <c r="E78" s="4">
        <v>20150155</v>
      </c>
      <c r="F78" s="5">
        <v>43021</v>
      </c>
      <c r="G78" s="4" t="s">
        <v>2</v>
      </c>
      <c r="H78" s="4">
        <v>169</v>
      </c>
      <c r="I78" s="4" t="s">
        <v>0</v>
      </c>
      <c r="J78" s="4"/>
      <c r="K78" s="4"/>
      <c r="L78" s="4" t="s">
        <v>3</v>
      </c>
      <c r="M78" s="4">
        <v>20150155</v>
      </c>
      <c r="N78" s="4"/>
      <c r="O78" s="4"/>
      <c r="P78" s="4">
        <v>6</v>
      </c>
      <c r="Q78" s="4"/>
      <c r="R78" s="4">
        <v>1</v>
      </c>
      <c r="S78" s="4">
        <v>16743485</v>
      </c>
      <c r="T78" s="4"/>
      <c r="U78" s="4"/>
      <c r="V78" s="4"/>
      <c r="W78" s="4"/>
      <c r="X78" s="4"/>
      <c r="Y78" s="4"/>
      <c r="Z78" s="4"/>
      <c r="AA78" s="4"/>
      <c r="AB78" s="4" t="s">
        <v>4</v>
      </c>
      <c r="AC78" s="4"/>
      <c r="AD78" s="4" t="s">
        <v>5</v>
      </c>
      <c r="AE78" s="4"/>
      <c r="AF78" s="4"/>
      <c r="AG78" s="4">
        <v>26537</v>
      </c>
      <c r="AH78" s="4"/>
      <c r="AI78" s="4" t="s">
        <v>6</v>
      </c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>
        <v>26537</v>
      </c>
      <c r="BS78" s="4">
        <v>169</v>
      </c>
      <c r="BT78" s="4" t="s">
        <v>0</v>
      </c>
      <c r="BU78" s="4"/>
      <c r="BV78" s="4"/>
      <c r="BW78" s="4" t="s">
        <v>5</v>
      </c>
      <c r="BX78" s="4">
        <v>1</v>
      </c>
      <c r="BY78" s="4"/>
      <c r="BZ78" s="4"/>
      <c r="CA78" s="4"/>
      <c r="CB78" s="4"/>
      <c r="CC78" s="4"/>
      <c r="CD78" s="4"/>
      <c r="CE78" s="4"/>
      <c r="CF78" s="4"/>
      <c r="CG78" s="4"/>
      <c r="CH78" s="4">
        <v>169</v>
      </c>
      <c r="CI78" s="4" t="s">
        <v>0</v>
      </c>
      <c r="CJ78" s="4"/>
      <c r="CK78" s="4"/>
      <c r="CL7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>
      <selection activeCell="G18" sqref="G18"/>
    </sheetView>
  </sheetViews>
  <sheetFormatPr baseColWidth="10" defaultRowHeight="15" x14ac:dyDescent="0.25"/>
  <cols>
    <col min="1" max="1" width="13.7109375" bestFit="1" customWidth="1"/>
    <col min="6" max="7" width="12.7109375" bestFit="1" customWidth="1"/>
  </cols>
  <sheetData>
    <row r="2" spans="1:12" x14ac:dyDescent="0.25">
      <c r="B2" s="88" t="s">
        <v>171</v>
      </c>
      <c r="C2" s="89" t="s">
        <v>172</v>
      </c>
      <c r="D2" s="89" t="s">
        <v>173</v>
      </c>
      <c r="E2" s="89" t="s">
        <v>174</v>
      </c>
      <c r="F2" s="89" t="s">
        <v>175</v>
      </c>
      <c r="G2" s="89" t="s">
        <v>164</v>
      </c>
      <c r="H2" s="89" t="s">
        <v>165</v>
      </c>
      <c r="I2" s="89" t="s">
        <v>166</v>
      </c>
      <c r="J2" s="90" t="s">
        <v>167</v>
      </c>
      <c r="K2" s="87"/>
      <c r="L2" s="87"/>
    </row>
    <row r="3" spans="1:12" x14ac:dyDescent="0.25">
      <c r="B3" s="130" t="s">
        <v>160</v>
      </c>
      <c r="C3" s="131" t="s">
        <v>161</v>
      </c>
      <c r="D3" s="131"/>
      <c r="E3" s="131" t="s">
        <v>158</v>
      </c>
      <c r="F3" s="131" t="s">
        <v>159</v>
      </c>
      <c r="G3" s="131"/>
      <c r="H3" s="131"/>
      <c r="I3" s="131"/>
      <c r="J3" s="132"/>
    </row>
    <row r="4" spans="1:12" x14ac:dyDescent="0.25">
      <c r="B4" s="130">
        <v>1</v>
      </c>
      <c r="C4" s="131" t="s">
        <v>162</v>
      </c>
      <c r="D4" s="131"/>
      <c r="E4" s="131" t="s">
        <v>158</v>
      </c>
      <c r="F4" s="131" t="s">
        <v>163</v>
      </c>
      <c r="G4" s="131"/>
      <c r="H4" s="131"/>
      <c r="I4" s="131"/>
      <c r="J4" s="132"/>
    </row>
    <row r="5" spans="1:12" x14ac:dyDescent="0.25">
      <c r="B5" s="133">
        <v>1</v>
      </c>
      <c r="C5" s="134" t="s">
        <v>168</v>
      </c>
      <c r="D5" s="134"/>
      <c r="E5" s="134" t="s">
        <v>169</v>
      </c>
      <c r="F5" s="134" t="s">
        <v>170</v>
      </c>
      <c r="G5" s="134"/>
      <c r="H5" s="134"/>
      <c r="I5" s="134"/>
      <c r="J5" s="135"/>
    </row>
    <row r="6" spans="1:12" x14ac:dyDescent="0.25">
      <c r="B6" s="128"/>
      <c r="C6" s="128"/>
      <c r="D6" s="128"/>
      <c r="E6" s="128"/>
      <c r="F6" s="128"/>
      <c r="G6" s="128"/>
      <c r="H6" s="128"/>
      <c r="I6" s="128"/>
      <c r="J6" s="128"/>
    </row>
    <row r="7" spans="1:12" x14ac:dyDescent="0.25">
      <c r="B7" s="128"/>
      <c r="C7" s="128"/>
      <c r="D7" s="128"/>
      <c r="E7" s="128"/>
      <c r="F7" s="128"/>
      <c r="G7" s="128"/>
      <c r="H7" s="128"/>
      <c r="I7" s="128"/>
      <c r="J7" s="128"/>
    </row>
    <row r="8" spans="1:12" x14ac:dyDescent="0.25">
      <c r="A8" s="88" t="s">
        <v>176</v>
      </c>
      <c r="B8" s="89" t="s">
        <v>171</v>
      </c>
      <c r="C8" s="89" t="s">
        <v>172</v>
      </c>
      <c r="D8" s="89" t="s">
        <v>173</v>
      </c>
      <c r="E8" s="89" t="s">
        <v>174</v>
      </c>
      <c r="F8" s="89" t="s">
        <v>175</v>
      </c>
      <c r="G8" s="89" t="s">
        <v>164</v>
      </c>
      <c r="H8" s="89" t="s">
        <v>165</v>
      </c>
      <c r="I8" s="89" t="s">
        <v>166</v>
      </c>
      <c r="J8" s="89" t="s">
        <v>167</v>
      </c>
      <c r="K8" s="89" t="s">
        <v>59</v>
      </c>
      <c r="L8" s="90" t="s">
        <v>60</v>
      </c>
    </row>
    <row r="9" spans="1:12" x14ac:dyDescent="0.25">
      <c r="A9" s="9">
        <v>1</v>
      </c>
      <c r="B9" s="131" t="s">
        <v>160</v>
      </c>
      <c r="C9" s="131" t="s">
        <v>161</v>
      </c>
      <c r="D9" s="131"/>
      <c r="E9" s="131" t="s">
        <v>158</v>
      </c>
      <c r="F9" s="131" t="s">
        <v>159</v>
      </c>
      <c r="G9" s="131"/>
      <c r="H9" s="131"/>
      <c r="I9" s="131"/>
      <c r="J9" s="131"/>
      <c r="K9" s="17"/>
      <c r="L9" s="30"/>
    </row>
    <row r="10" spans="1:12" x14ac:dyDescent="0.25">
      <c r="A10" s="9">
        <v>2</v>
      </c>
      <c r="B10" s="131">
        <v>1</v>
      </c>
      <c r="C10" s="131" t="s">
        <v>162</v>
      </c>
      <c r="D10" s="131"/>
      <c r="E10" s="131" t="s">
        <v>158</v>
      </c>
      <c r="F10" s="131" t="s">
        <v>163</v>
      </c>
      <c r="G10" s="131"/>
      <c r="H10" s="131"/>
      <c r="I10" s="131"/>
      <c r="J10" s="131"/>
      <c r="K10" s="17"/>
      <c r="L10" s="30"/>
    </row>
    <row r="11" spans="1:12" x14ac:dyDescent="0.25">
      <c r="A11" s="12">
        <v>3</v>
      </c>
      <c r="B11" s="134">
        <v>1</v>
      </c>
      <c r="C11" s="134" t="s">
        <v>168</v>
      </c>
      <c r="D11" s="134"/>
      <c r="E11" s="134" t="s">
        <v>169</v>
      </c>
      <c r="F11" s="134" t="s">
        <v>170</v>
      </c>
      <c r="G11" s="134"/>
      <c r="H11" s="134"/>
      <c r="I11" s="134"/>
      <c r="J11" s="134"/>
      <c r="K11" s="18"/>
      <c r="L11" s="31"/>
    </row>
    <row r="12" spans="1:12" x14ac:dyDescent="0.25">
      <c r="A12" s="22"/>
      <c r="B12" s="128"/>
      <c r="C12" s="128"/>
      <c r="D12" s="128"/>
      <c r="E12" s="128"/>
      <c r="F12" s="128"/>
      <c r="G12" s="128"/>
      <c r="H12" s="128"/>
      <c r="I12" s="128"/>
      <c r="J12" s="128"/>
    </row>
    <row r="13" spans="1:12" x14ac:dyDescent="0.25">
      <c r="B13" s="128"/>
      <c r="C13" s="128"/>
      <c r="D13" s="128"/>
      <c r="E13" s="129"/>
      <c r="F13" s="128"/>
      <c r="G13" s="128"/>
      <c r="H13" s="128"/>
      <c r="I13" s="128"/>
      <c r="J13" s="128"/>
    </row>
    <row r="14" spans="1:12" x14ac:dyDescent="0.25">
      <c r="B14" s="128"/>
      <c r="C14" s="128"/>
      <c r="D14" s="128"/>
      <c r="E14" s="128"/>
      <c r="F14" s="128"/>
      <c r="G14" s="128"/>
      <c r="H14" s="128"/>
      <c r="I14" s="128"/>
      <c r="J14" s="128"/>
    </row>
    <row r="15" spans="1:12" x14ac:dyDescent="0.25">
      <c r="A15" t="s">
        <v>55</v>
      </c>
      <c r="B15" s="128" t="s">
        <v>177</v>
      </c>
      <c r="C15" s="128" t="s">
        <v>65</v>
      </c>
      <c r="D15" t="s">
        <v>43</v>
      </c>
      <c r="E15" s="128"/>
      <c r="F15" s="128"/>
      <c r="G15" t="s">
        <v>55</v>
      </c>
      <c r="H15" s="128" t="s">
        <v>177</v>
      </c>
      <c r="I15" s="128" t="s">
        <v>65</v>
      </c>
      <c r="J15" t="s">
        <v>43</v>
      </c>
    </row>
    <row r="16" spans="1:12" x14ac:dyDescent="0.25">
      <c r="A16" s="80">
        <v>100400</v>
      </c>
      <c r="B16" s="80">
        <f>A16*(10/100)</f>
        <v>10040</v>
      </c>
      <c r="C16" s="80">
        <f>A16*(19/100)</f>
        <v>19076</v>
      </c>
      <c r="D16" s="33">
        <v>119476</v>
      </c>
      <c r="E16" s="128"/>
      <c r="F16" s="128"/>
      <c r="G16" s="80">
        <f>SUM(A16:A17)</f>
        <v>122700</v>
      </c>
      <c r="H16" s="80">
        <f>SUM(B16:B17)</f>
        <v>12270</v>
      </c>
      <c r="I16" s="80">
        <f>SUM(C16:C17)</f>
        <v>23313</v>
      </c>
      <c r="J16" s="80">
        <f>SUM(D16:D17)</f>
        <v>146013</v>
      </c>
    </row>
    <row r="17" spans="1:11" x14ac:dyDescent="0.25">
      <c r="A17" s="80">
        <v>22300</v>
      </c>
      <c r="B17" s="80">
        <f>A17*(10/100)</f>
        <v>2230</v>
      </c>
      <c r="C17" s="80">
        <f>A17*(19/100)</f>
        <v>4237</v>
      </c>
      <c r="D17" s="33">
        <v>26537</v>
      </c>
      <c r="E17" s="128"/>
      <c r="F17" s="128"/>
      <c r="G17" s="136">
        <f>SUM(A16:A17)</f>
        <v>122700</v>
      </c>
      <c r="H17" s="136">
        <f>G17*(10/100)</f>
        <v>12270</v>
      </c>
      <c r="I17" s="136">
        <f>G17*(19/100)</f>
        <v>23313</v>
      </c>
      <c r="J17" s="136">
        <f>G17+H17+I17</f>
        <v>158283</v>
      </c>
    </row>
    <row r="18" spans="1:11" x14ac:dyDescent="0.25">
      <c r="B18" s="128"/>
      <c r="C18" s="128"/>
      <c r="D18" s="128"/>
      <c r="E18" s="128"/>
      <c r="F18" s="128"/>
      <c r="G18" s="128"/>
      <c r="H18" s="128"/>
      <c r="I18" s="128"/>
      <c r="J18" s="128"/>
    </row>
    <row r="19" spans="1:11" x14ac:dyDescent="0.25">
      <c r="B19" s="128"/>
      <c r="C19" s="128"/>
      <c r="D19" s="128"/>
      <c r="E19" s="128"/>
      <c r="F19" s="137"/>
      <c r="G19" s="138"/>
      <c r="H19" s="137"/>
      <c r="I19" s="137"/>
      <c r="J19" s="137"/>
      <c r="K19" s="137"/>
    </row>
  </sheetData>
  <pageMargins left="0.7" right="0.7" top="0.75" bottom="0.75" header="0.3" footer="0.3"/>
  <pageSetup orientation="portrait" r:id="rId1"/>
  <ignoredErrors>
    <ignoredError sqref="C3:C5 B3 C9:C11 B9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workbookViewId="0">
      <selection activeCell="F6" sqref="F6"/>
    </sheetView>
  </sheetViews>
  <sheetFormatPr baseColWidth="10" defaultRowHeight="15" x14ac:dyDescent="0.25"/>
  <cols>
    <col min="4" max="4" width="12.85546875" bestFit="1" customWidth="1"/>
    <col min="6" max="7" width="11.5703125" bestFit="1" customWidth="1"/>
  </cols>
  <sheetData>
    <row r="1" spans="2:14" x14ac:dyDescent="0.25">
      <c r="G1" s="140"/>
      <c r="H1" s="141"/>
    </row>
    <row r="2" spans="2:14" x14ac:dyDescent="0.25">
      <c r="G2" s="140"/>
      <c r="H2" s="141"/>
    </row>
    <row r="3" spans="2:14" x14ac:dyDescent="0.25">
      <c r="I3" t="s">
        <v>65</v>
      </c>
      <c r="J3" t="s">
        <v>179</v>
      </c>
      <c r="K3" t="s">
        <v>178</v>
      </c>
      <c r="L3" t="s">
        <v>180</v>
      </c>
      <c r="M3" t="s">
        <v>43</v>
      </c>
      <c r="N3" t="s">
        <v>181</v>
      </c>
    </row>
    <row r="4" spans="2:14" x14ac:dyDescent="0.25">
      <c r="C4">
        <v>3</v>
      </c>
      <c r="D4" t="s">
        <v>61</v>
      </c>
      <c r="E4">
        <v>3</v>
      </c>
      <c r="F4">
        <v>20150597</v>
      </c>
      <c r="G4" s="140">
        <v>43056</v>
      </c>
      <c r="H4" s="141">
        <v>0.38127314814814817</v>
      </c>
      <c r="I4">
        <v>8588</v>
      </c>
      <c r="J4">
        <f>K4*19/100</f>
        <v>8588</v>
      </c>
      <c r="K4">
        <v>45200</v>
      </c>
      <c r="L4">
        <f>M4/1.19</f>
        <v>45200</v>
      </c>
      <c r="M4">
        <v>53788</v>
      </c>
      <c r="N4">
        <f>I4+K4</f>
        <v>53788</v>
      </c>
    </row>
    <row r="5" spans="2:14" x14ac:dyDescent="0.25">
      <c r="C5">
        <v>4</v>
      </c>
      <c r="D5" t="s">
        <v>0</v>
      </c>
      <c r="E5">
        <v>1</v>
      </c>
      <c r="F5">
        <v>20150320</v>
      </c>
      <c r="G5" s="140">
        <v>43056</v>
      </c>
      <c r="H5" s="141">
        <v>0.38127314814814817</v>
      </c>
      <c r="I5">
        <v>4845</v>
      </c>
      <c r="J5">
        <f>K5*19/100</f>
        <v>4845</v>
      </c>
      <c r="K5">
        <v>25500</v>
      </c>
      <c r="L5">
        <f>M5/1.19</f>
        <v>25500</v>
      </c>
      <c r="M5">
        <v>30345</v>
      </c>
      <c r="N5">
        <f>I5+K5</f>
        <v>30345</v>
      </c>
    </row>
    <row r="13" spans="2:14" x14ac:dyDescent="0.25">
      <c r="I13">
        <f>SUM(I4:I12)</f>
        <v>13433</v>
      </c>
      <c r="J13">
        <f>SUM(J4:J5)</f>
        <v>13433</v>
      </c>
      <c r="K13">
        <f>SUM(K4:K5)</f>
        <v>70700</v>
      </c>
      <c r="L13">
        <f>SUM(L4:L12)</f>
        <v>70700</v>
      </c>
      <c r="M13">
        <f>SUM(M4:M12)</f>
        <v>84133</v>
      </c>
      <c r="N13">
        <f>SUM(N4:N5)</f>
        <v>84133</v>
      </c>
    </row>
    <row r="15" spans="2:14" x14ac:dyDescent="0.25">
      <c r="E15">
        <v>18</v>
      </c>
    </row>
    <row r="16" spans="2:14" x14ac:dyDescent="0.25">
      <c r="B16" t="s">
        <v>184</v>
      </c>
      <c r="C16" t="s">
        <v>182</v>
      </c>
      <c r="D16" t="s">
        <v>183</v>
      </c>
      <c r="E16" t="s">
        <v>185</v>
      </c>
    </row>
    <row r="17" spans="2:7" x14ac:dyDescent="0.25">
      <c r="B17">
        <f>D17-C17</f>
        <v>4845</v>
      </c>
      <c r="C17">
        <f>D17/1.19</f>
        <v>25500</v>
      </c>
      <c r="D17">
        <v>30345</v>
      </c>
      <c r="E17">
        <f>C17*E$15/100</f>
        <v>4590</v>
      </c>
      <c r="G17">
        <v>55025</v>
      </c>
    </row>
    <row r="18" spans="2:7" x14ac:dyDescent="0.25">
      <c r="B18">
        <f>D18-C18</f>
        <v>1900</v>
      </c>
      <c r="C18">
        <f>D18/1.19</f>
        <v>10000</v>
      </c>
      <c r="D18">
        <v>11900</v>
      </c>
      <c r="E18">
        <f>C18*E$15/100</f>
        <v>1800</v>
      </c>
      <c r="G18">
        <f>G17-D21</f>
        <v>6390</v>
      </c>
    </row>
    <row r="20" spans="2:7" x14ac:dyDescent="0.25">
      <c r="B20">
        <f>SUM(B17:B18)</f>
        <v>6745</v>
      </c>
      <c r="C20">
        <f>SUM(C17:C18)</f>
        <v>35500</v>
      </c>
      <c r="D20">
        <f>SUM(D17:D18)</f>
        <v>42245</v>
      </c>
      <c r="E20">
        <f>SUM(E17:E18)</f>
        <v>6390</v>
      </c>
    </row>
    <row r="21" spans="2:7" x14ac:dyDescent="0.25">
      <c r="D21" s="142">
        <f>D20+E20</f>
        <v>48635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0"/>
  <sheetViews>
    <sheetView workbookViewId="0">
      <selection activeCell="G14" sqref="G14"/>
    </sheetView>
  </sheetViews>
  <sheetFormatPr baseColWidth="10" defaultRowHeight="15" x14ac:dyDescent="0.25"/>
  <cols>
    <col min="6" max="6" width="18.5703125" customWidth="1"/>
    <col min="9" max="9" width="17.85546875" bestFit="1" customWidth="1"/>
  </cols>
  <sheetData>
    <row r="2" spans="4:7" x14ac:dyDescent="0.25">
      <c r="D2" s="139" t="s">
        <v>188</v>
      </c>
      <c r="E2" s="139" t="s">
        <v>189</v>
      </c>
      <c r="F2" s="139" t="s">
        <v>190</v>
      </c>
      <c r="G2" s="139" t="s">
        <v>195</v>
      </c>
    </row>
    <row r="3" spans="4:7" x14ac:dyDescent="0.25">
      <c r="D3" s="139">
        <v>1</v>
      </c>
      <c r="E3" s="139" t="s">
        <v>191</v>
      </c>
      <c r="F3" s="139" t="s">
        <v>193</v>
      </c>
      <c r="G3" s="139"/>
    </row>
    <row r="4" spans="4:7" x14ac:dyDescent="0.25">
      <c r="D4" s="139">
        <v>2</v>
      </c>
      <c r="E4" s="139" t="s">
        <v>192</v>
      </c>
      <c r="F4" s="139" t="s">
        <v>194</v>
      </c>
      <c r="G4" s="139"/>
    </row>
    <row r="8" spans="4:7" x14ac:dyDescent="0.25">
      <c r="D8" s="139" t="s">
        <v>186</v>
      </c>
      <c r="E8" s="139" t="s">
        <v>187</v>
      </c>
      <c r="F8" s="139" t="s">
        <v>196</v>
      </c>
    </row>
    <row r="9" spans="4:7" x14ac:dyDescent="0.25">
      <c r="D9" s="139">
        <v>123456789</v>
      </c>
      <c r="E9" s="139">
        <v>1</v>
      </c>
      <c r="F9" s="139" t="s">
        <v>197</v>
      </c>
    </row>
    <row r="10" spans="4:7" x14ac:dyDescent="0.25">
      <c r="D10" s="139">
        <v>987654321</v>
      </c>
      <c r="E10" s="139">
        <v>2</v>
      </c>
      <c r="F10" s="139" t="s">
        <v>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9"/>
  <sheetViews>
    <sheetView tabSelected="1" workbookViewId="0">
      <selection activeCell="E1" sqref="E1"/>
    </sheetView>
  </sheetViews>
  <sheetFormatPr baseColWidth="10" defaultRowHeight="15" x14ac:dyDescent="0.25"/>
  <sheetData>
    <row r="1" spans="5:11" x14ac:dyDescent="0.25">
      <c r="E1">
        <v>4</v>
      </c>
      <c r="F1">
        <v>45</v>
      </c>
      <c r="J1">
        <v>5</v>
      </c>
      <c r="K1">
        <v>45</v>
      </c>
    </row>
    <row r="4" spans="5:11" x14ac:dyDescent="0.25">
      <c r="H4">
        <f>J1-E1</f>
        <v>1</v>
      </c>
      <c r="I4">
        <f>K1-F1</f>
        <v>0</v>
      </c>
      <c r="K4">
        <f>60*H4</f>
        <v>60</v>
      </c>
    </row>
    <row r="6" spans="5:11" x14ac:dyDescent="0.25">
      <c r="J6" t="s">
        <v>199</v>
      </c>
      <c r="K6">
        <f>K4+I4</f>
        <v>60</v>
      </c>
    </row>
    <row r="9" spans="5:11" x14ac:dyDescent="0.25">
      <c r="K9">
        <f>(K1-F1)+(60*(J1-E1))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70" workbookViewId="0">
      <selection activeCell="C83" sqref="C83"/>
    </sheetView>
  </sheetViews>
  <sheetFormatPr baseColWidth="10" defaultRowHeight="15" x14ac:dyDescent="0.25"/>
  <cols>
    <col min="1" max="1" width="13" style="1" bestFit="1" customWidth="1"/>
    <col min="2" max="2" width="12.85546875" style="1" bestFit="1" customWidth="1"/>
    <col min="3" max="3" width="11.42578125" style="1"/>
    <col min="4" max="4" width="17.42578125" style="1" bestFit="1" customWidth="1"/>
    <col min="5" max="6" width="11.42578125" style="1"/>
  </cols>
  <sheetData>
    <row r="1" spans="1:6" x14ac:dyDescent="0.25">
      <c r="A1" s="1" t="s">
        <v>10</v>
      </c>
      <c r="C1" s="1" t="s">
        <v>8</v>
      </c>
      <c r="D1" s="1" t="s">
        <v>9</v>
      </c>
    </row>
    <row r="2" spans="1:6" x14ac:dyDescent="0.25">
      <c r="A2" s="1">
        <v>1</v>
      </c>
      <c r="B2" s="1" t="s">
        <v>0</v>
      </c>
      <c r="C2" s="1">
        <v>2</v>
      </c>
      <c r="D2" s="1">
        <v>20150068</v>
      </c>
      <c r="E2" s="2">
        <v>42964</v>
      </c>
      <c r="F2" s="3">
        <v>0.39890046296296294</v>
      </c>
    </row>
    <row r="3" spans="1:6" x14ac:dyDescent="0.25">
      <c r="A3" s="1">
        <v>2</v>
      </c>
      <c r="B3" s="1" t="s">
        <v>0</v>
      </c>
      <c r="C3" s="1">
        <v>3</v>
      </c>
      <c r="D3" s="1">
        <v>20150069</v>
      </c>
      <c r="E3" s="2">
        <v>42964</v>
      </c>
      <c r="F3" s="3">
        <v>0.67283564814814811</v>
      </c>
    </row>
    <row r="4" spans="1:6" x14ac:dyDescent="0.25">
      <c r="A4" s="1">
        <v>3</v>
      </c>
      <c r="B4" s="1" t="s">
        <v>0</v>
      </c>
      <c r="C4" s="1">
        <v>4</v>
      </c>
      <c r="D4" s="1">
        <v>20150070</v>
      </c>
      <c r="E4" s="2">
        <v>42964</v>
      </c>
      <c r="F4" s="3">
        <v>0.68541666666666667</v>
      </c>
    </row>
    <row r="5" spans="1:6" x14ac:dyDescent="0.25">
      <c r="A5" s="1">
        <v>4</v>
      </c>
      <c r="B5" s="1" t="s">
        <v>0</v>
      </c>
      <c r="C5" s="1">
        <v>5</v>
      </c>
      <c r="D5" s="1">
        <v>20150071</v>
      </c>
      <c r="E5" s="2">
        <v>42964</v>
      </c>
      <c r="F5" s="3">
        <v>0.69819444444444445</v>
      </c>
    </row>
    <row r="6" spans="1:6" x14ac:dyDescent="0.25">
      <c r="A6" s="1">
        <v>5</v>
      </c>
      <c r="B6" s="1" t="s">
        <v>0</v>
      </c>
      <c r="C6" s="1">
        <v>6</v>
      </c>
      <c r="D6" s="1">
        <v>20150067</v>
      </c>
      <c r="E6" s="2">
        <v>42964</v>
      </c>
      <c r="F6" s="3">
        <v>0.69967592592592587</v>
      </c>
    </row>
    <row r="7" spans="1:6" x14ac:dyDescent="0.25">
      <c r="A7" s="1">
        <v>8</v>
      </c>
      <c r="B7" s="1" t="s">
        <v>0</v>
      </c>
      <c r="C7" s="1">
        <v>7</v>
      </c>
      <c r="D7" s="1">
        <v>20150073</v>
      </c>
      <c r="E7" s="2">
        <v>42964</v>
      </c>
      <c r="F7" s="3">
        <v>0.7068402777777778</v>
      </c>
    </row>
    <row r="8" spans="1:6" x14ac:dyDescent="0.25">
      <c r="A8" s="1">
        <v>10</v>
      </c>
      <c r="B8" s="1" t="s">
        <v>0</v>
      </c>
      <c r="C8" s="1">
        <v>8</v>
      </c>
      <c r="D8" s="1">
        <v>20150074</v>
      </c>
      <c r="E8" s="2">
        <v>42964</v>
      </c>
      <c r="F8" s="3">
        <v>0.70959490740740738</v>
      </c>
    </row>
    <row r="9" spans="1:6" x14ac:dyDescent="0.25">
      <c r="A9" s="1">
        <v>11</v>
      </c>
      <c r="B9" s="1" t="s">
        <v>0</v>
      </c>
      <c r="C9" s="1">
        <v>9</v>
      </c>
      <c r="D9" s="1">
        <v>20150076</v>
      </c>
      <c r="E9" s="2">
        <v>42964</v>
      </c>
      <c r="F9" s="3">
        <v>0.71107638888888891</v>
      </c>
    </row>
    <row r="10" spans="1:6" x14ac:dyDescent="0.25">
      <c r="A10" s="1">
        <v>12</v>
      </c>
      <c r="B10" s="1" t="s">
        <v>0</v>
      </c>
      <c r="C10" s="1">
        <v>10</v>
      </c>
      <c r="D10" s="1">
        <v>20150075</v>
      </c>
      <c r="E10" s="2">
        <v>42964</v>
      </c>
      <c r="F10" s="3">
        <v>0.71127314814814813</v>
      </c>
    </row>
    <row r="11" spans="1:6" x14ac:dyDescent="0.25">
      <c r="A11" s="1">
        <v>13</v>
      </c>
      <c r="B11" s="1" t="s">
        <v>0</v>
      </c>
      <c r="C11" s="1">
        <v>11</v>
      </c>
      <c r="D11" s="1">
        <v>20150078</v>
      </c>
      <c r="E11" s="2">
        <v>42965</v>
      </c>
      <c r="F11" s="3">
        <v>0.38731481481481483</v>
      </c>
    </row>
    <row r="12" spans="1:6" x14ac:dyDescent="0.25">
      <c r="A12" s="1">
        <v>14</v>
      </c>
      <c r="B12" s="1" t="s">
        <v>0</v>
      </c>
      <c r="C12" s="1">
        <v>12</v>
      </c>
      <c r="D12" s="1">
        <v>20150077</v>
      </c>
      <c r="E12" s="2">
        <v>42965</v>
      </c>
      <c r="F12" s="3">
        <v>0.38746527777777778</v>
      </c>
    </row>
    <row r="13" spans="1:6" x14ac:dyDescent="0.25">
      <c r="A13" s="1">
        <v>15</v>
      </c>
      <c r="B13" s="1" t="s">
        <v>0</v>
      </c>
      <c r="C13" s="1">
        <v>13</v>
      </c>
      <c r="D13" s="1">
        <v>20150079</v>
      </c>
      <c r="E13" s="2">
        <v>42965</v>
      </c>
      <c r="F13" s="3">
        <v>0.41689814814814818</v>
      </c>
    </row>
    <row r="14" spans="1:6" x14ac:dyDescent="0.25">
      <c r="A14" s="1">
        <v>16</v>
      </c>
      <c r="B14" s="1" t="s">
        <v>0</v>
      </c>
      <c r="C14" s="1">
        <v>14</v>
      </c>
      <c r="D14" s="1">
        <v>20150080</v>
      </c>
      <c r="E14" s="2">
        <v>42965</v>
      </c>
      <c r="F14" s="3">
        <v>0.46774305555555556</v>
      </c>
    </row>
    <row r="15" spans="1:6" x14ac:dyDescent="0.25">
      <c r="A15" s="1">
        <v>17</v>
      </c>
      <c r="B15" s="1" t="s">
        <v>0</v>
      </c>
      <c r="C15" s="1">
        <v>15</v>
      </c>
      <c r="D15" s="1">
        <v>20150081</v>
      </c>
      <c r="E15" s="2">
        <v>42965</v>
      </c>
      <c r="F15" s="3">
        <v>0.60106481481481489</v>
      </c>
    </row>
    <row r="16" spans="1:6" x14ac:dyDescent="0.25">
      <c r="A16" s="1">
        <v>18</v>
      </c>
      <c r="B16" s="1" t="s">
        <v>0</v>
      </c>
      <c r="C16" s="1">
        <v>16</v>
      </c>
      <c r="D16" s="1">
        <v>20150083</v>
      </c>
      <c r="E16" s="2">
        <v>42965</v>
      </c>
      <c r="F16" s="3">
        <v>0.70832175925925922</v>
      </c>
    </row>
    <row r="17" spans="1:6" x14ac:dyDescent="0.25">
      <c r="A17" s="1">
        <v>19</v>
      </c>
      <c r="B17" s="1" t="s">
        <v>0</v>
      </c>
      <c r="C17" s="1">
        <v>17</v>
      </c>
      <c r="D17" s="1">
        <v>20150084</v>
      </c>
      <c r="E17" s="2">
        <v>42965</v>
      </c>
      <c r="F17" s="3">
        <v>0.73865740740740737</v>
      </c>
    </row>
    <row r="18" spans="1:6" x14ac:dyDescent="0.25">
      <c r="A18" s="1">
        <v>20</v>
      </c>
      <c r="B18" s="1" t="s">
        <v>0</v>
      </c>
      <c r="C18" s="1">
        <v>17</v>
      </c>
      <c r="D18" s="1">
        <v>20150084</v>
      </c>
      <c r="E18" s="2">
        <v>42965</v>
      </c>
      <c r="F18" s="3">
        <v>0.7387731481481481</v>
      </c>
    </row>
    <row r="19" spans="1:6" x14ac:dyDescent="0.25">
      <c r="A19" s="1">
        <v>20</v>
      </c>
      <c r="B19" s="1" t="s">
        <v>0</v>
      </c>
      <c r="C19" s="1">
        <v>18</v>
      </c>
      <c r="D19" s="1">
        <v>20150084</v>
      </c>
      <c r="E19" s="2">
        <v>42965</v>
      </c>
      <c r="F19" s="3">
        <v>0.7387731481481481</v>
      </c>
    </row>
    <row r="20" spans="1:6" x14ac:dyDescent="0.25">
      <c r="A20" s="1">
        <v>21</v>
      </c>
      <c r="B20" s="1" t="s">
        <v>0</v>
      </c>
      <c r="C20" s="1">
        <v>19</v>
      </c>
      <c r="D20" s="1">
        <v>20150086</v>
      </c>
      <c r="E20" s="2">
        <v>42965</v>
      </c>
      <c r="F20" s="3">
        <v>0.73957175925925922</v>
      </c>
    </row>
    <row r="21" spans="1:6" x14ac:dyDescent="0.25">
      <c r="A21" s="1">
        <v>22</v>
      </c>
      <c r="B21" s="1" t="s">
        <v>0</v>
      </c>
      <c r="C21" s="1">
        <v>20</v>
      </c>
      <c r="D21" s="1">
        <v>20150085</v>
      </c>
      <c r="E21" s="2">
        <v>42965</v>
      </c>
      <c r="F21" s="3">
        <v>0.73972222222222228</v>
      </c>
    </row>
    <row r="22" spans="1:6" x14ac:dyDescent="0.25">
      <c r="A22" s="1">
        <v>24</v>
      </c>
      <c r="B22" s="1" t="s">
        <v>0</v>
      </c>
      <c r="C22" s="1">
        <v>21</v>
      </c>
      <c r="D22" s="1">
        <v>20150087</v>
      </c>
      <c r="E22" s="2">
        <v>42965</v>
      </c>
      <c r="F22" s="3">
        <v>0.74032407407407408</v>
      </c>
    </row>
    <row r="23" spans="1:6" x14ac:dyDescent="0.25">
      <c r="A23" s="1">
        <v>25</v>
      </c>
      <c r="B23" s="1" t="s">
        <v>0</v>
      </c>
      <c r="C23" s="1">
        <v>22</v>
      </c>
      <c r="D23" s="1">
        <v>20150088</v>
      </c>
      <c r="E23" s="2">
        <v>42965</v>
      </c>
      <c r="F23" s="3">
        <v>0.74487268518518512</v>
      </c>
    </row>
    <row r="24" spans="1:6" x14ac:dyDescent="0.25">
      <c r="A24" s="1">
        <v>26</v>
      </c>
      <c r="B24" s="1" t="s">
        <v>0</v>
      </c>
      <c r="C24" s="1">
        <v>23</v>
      </c>
      <c r="D24" s="1">
        <v>20150089</v>
      </c>
      <c r="E24" s="2">
        <v>42970</v>
      </c>
      <c r="F24" s="3">
        <v>0.37761574074074072</v>
      </c>
    </row>
    <row r="25" spans="1:6" x14ac:dyDescent="0.25">
      <c r="A25" s="1">
        <v>27</v>
      </c>
      <c r="B25" s="1" t="s">
        <v>0</v>
      </c>
      <c r="C25" s="1">
        <v>24</v>
      </c>
      <c r="D25" s="1">
        <v>20150090</v>
      </c>
      <c r="E25" s="2">
        <v>42970</v>
      </c>
      <c r="F25" s="3">
        <v>0.74260416666666673</v>
      </c>
    </row>
    <row r="26" spans="1:6" x14ac:dyDescent="0.25">
      <c r="A26" s="1">
        <v>30</v>
      </c>
      <c r="B26" s="1" t="s">
        <v>0</v>
      </c>
      <c r="C26" s="1">
        <v>24</v>
      </c>
      <c r="D26" s="1">
        <v>20150090</v>
      </c>
      <c r="E26" s="2">
        <v>42979</v>
      </c>
      <c r="F26" s="3">
        <v>0.44848379629629626</v>
      </c>
    </row>
    <row r="27" spans="1:6" x14ac:dyDescent="0.25">
      <c r="A27" s="1">
        <v>30</v>
      </c>
      <c r="B27" s="1" t="s">
        <v>0</v>
      </c>
      <c r="C27" s="1">
        <v>25</v>
      </c>
      <c r="D27" s="1">
        <v>20150090</v>
      </c>
      <c r="E27" s="2">
        <v>42979</v>
      </c>
      <c r="F27" s="3">
        <v>0.44848379629629626</v>
      </c>
    </row>
    <row r="28" spans="1:6" x14ac:dyDescent="0.25">
      <c r="A28" s="1">
        <v>31</v>
      </c>
      <c r="B28" s="1" t="s">
        <v>0</v>
      </c>
      <c r="C28" s="1">
        <v>26</v>
      </c>
      <c r="D28" s="1">
        <v>20150091</v>
      </c>
      <c r="E28" s="2">
        <v>42996</v>
      </c>
      <c r="F28" s="3">
        <v>0.34312499999999996</v>
      </c>
    </row>
    <row r="29" spans="1:6" x14ac:dyDescent="0.25">
      <c r="A29" s="1">
        <v>33</v>
      </c>
      <c r="B29" s="1" t="s">
        <v>0</v>
      </c>
      <c r="C29" s="1">
        <v>27</v>
      </c>
      <c r="D29" s="1">
        <v>20150092</v>
      </c>
      <c r="E29" s="2">
        <v>42996</v>
      </c>
      <c r="F29" s="3">
        <v>0.62923611111111111</v>
      </c>
    </row>
    <row r="30" spans="1:6" x14ac:dyDescent="0.25">
      <c r="A30" s="1">
        <v>34</v>
      </c>
      <c r="B30" s="1" t="s">
        <v>0</v>
      </c>
      <c r="C30" s="1">
        <v>28</v>
      </c>
      <c r="D30" s="1">
        <v>20150094</v>
      </c>
      <c r="E30" s="2">
        <v>42997</v>
      </c>
      <c r="F30" s="3">
        <v>0.69986111111111116</v>
      </c>
    </row>
    <row r="31" spans="1:6" x14ac:dyDescent="0.25">
      <c r="A31" s="1">
        <v>35</v>
      </c>
      <c r="B31" s="1" t="s">
        <v>0</v>
      </c>
      <c r="C31" s="1">
        <v>29</v>
      </c>
      <c r="D31" s="1">
        <v>20150095</v>
      </c>
      <c r="E31" s="2">
        <v>42997</v>
      </c>
      <c r="F31" s="3">
        <v>0.70374999999999999</v>
      </c>
    </row>
    <row r="32" spans="1:6" x14ac:dyDescent="0.25">
      <c r="A32" s="1">
        <v>36</v>
      </c>
      <c r="B32" s="1" t="s">
        <v>0</v>
      </c>
      <c r="C32" s="1">
        <v>30</v>
      </c>
      <c r="D32" s="1">
        <v>20150096</v>
      </c>
      <c r="E32" s="2">
        <v>42998</v>
      </c>
      <c r="F32" s="3">
        <v>0.38598379629629626</v>
      </c>
    </row>
    <row r="33" spans="1:6" x14ac:dyDescent="0.25">
      <c r="A33" s="1">
        <v>37</v>
      </c>
      <c r="B33" s="1" t="s">
        <v>0</v>
      </c>
      <c r="C33" s="1">
        <v>31</v>
      </c>
      <c r="D33" s="1">
        <v>20150093</v>
      </c>
      <c r="E33" s="2">
        <v>42998</v>
      </c>
      <c r="F33" s="3">
        <v>0.41150462962962964</v>
      </c>
    </row>
    <row r="34" spans="1:6" x14ac:dyDescent="0.25">
      <c r="A34" s="1">
        <v>40</v>
      </c>
      <c r="B34" s="1" t="s">
        <v>0</v>
      </c>
      <c r="C34" s="1">
        <v>32</v>
      </c>
      <c r="D34" s="1">
        <v>20150103</v>
      </c>
      <c r="E34" s="2">
        <v>42999</v>
      </c>
      <c r="F34" s="3">
        <v>0.66223379629629631</v>
      </c>
    </row>
    <row r="35" spans="1:6" x14ac:dyDescent="0.25">
      <c r="A35" s="1">
        <v>41</v>
      </c>
      <c r="B35" s="1" t="s">
        <v>0</v>
      </c>
      <c r="C35" s="1">
        <v>33</v>
      </c>
      <c r="D35" s="1">
        <v>20150102</v>
      </c>
      <c r="E35" s="2">
        <v>42999</v>
      </c>
      <c r="F35" s="3">
        <v>0.66248842592592594</v>
      </c>
    </row>
    <row r="36" spans="1:6" x14ac:dyDescent="0.25">
      <c r="A36" s="1">
        <v>42</v>
      </c>
      <c r="B36" s="1" t="s">
        <v>0</v>
      </c>
      <c r="C36" s="1">
        <v>34</v>
      </c>
      <c r="D36" s="1">
        <v>20150105</v>
      </c>
      <c r="E36" s="2">
        <v>43000</v>
      </c>
      <c r="F36" s="3">
        <v>0.4261921296296296</v>
      </c>
    </row>
    <row r="37" spans="1:6" x14ac:dyDescent="0.25">
      <c r="A37" s="1">
        <v>43</v>
      </c>
      <c r="B37" s="1" t="s">
        <v>0</v>
      </c>
      <c r="C37" s="1">
        <v>35</v>
      </c>
      <c r="D37" s="1">
        <v>20150104</v>
      </c>
      <c r="E37" s="2">
        <v>43000</v>
      </c>
      <c r="F37" s="3">
        <v>0.42646990740740742</v>
      </c>
    </row>
    <row r="38" spans="1:6" x14ac:dyDescent="0.25">
      <c r="A38" s="1">
        <v>45</v>
      </c>
      <c r="B38" s="1" t="s">
        <v>0</v>
      </c>
      <c r="C38" s="1">
        <v>36</v>
      </c>
      <c r="D38" s="1">
        <v>20150106</v>
      </c>
      <c r="E38" s="2">
        <v>43000</v>
      </c>
      <c r="F38" s="3">
        <v>0.73952546296296295</v>
      </c>
    </row>
    <row r="39" spans="1:6" x14ac:dyDescent="0.25">
      <c r="A39" s="1">
        <v>46</v>
      </c>
      <c r="B39" s="1" t="s">
        <v>0</v>
      </c>
      <c r="C39" s="1">
        <v>37</v>
      </c>
      <c r="D39" s="1">
        <v>20150108</v>
      </c>
      <c r="E39" s="2">
        <v>43000</v>
      </c>
      <c r="F39" s="3">
        <v>0.74175925925925934</v>
      </c>
    </row>
    <row r="40" spans="1:6" x14ac:dyDescent="0.25">
      <c r="A40" s="1">
        <v>47</v>
      </c>
      <c r="B40" s="1" t="s">
        <v>0</v>
      </c>
      <c r="C40" s="1">
        <v>38</v>
      </c>
      <c r="D40" s="1">
        <v>20150109</v>
      </c>
      <c r="E40" s="2">
        <v>43000</v>
      </c>
      <c r="F40" s="3">
        <v>0.74256944444444439</v>
      </c>
    </row>
    <row r="41" spans="1:6" x14ac:dyDescent="0.25">
      <c r="A41" s="1">
        <v>48</v>
      </c>
      <c r="B41" s="1" t="s">
        <v>0</v>
      </c>
      <c r="C41" s="1">
        <v>39</v>
      </c>
      <c r="D41" s="1">
        <v>20150110</v>
      </c>
      <c r="E41" s="2">
        <v>43003</v>
      </c>
      <c r="F41" s="3">
        <v>0.36068287037037039</v>
      </c>
    </row>
    <row r="42" spans="1:6" x14ac:dyDescent="0.25">
      <c r="A42" s="1">
        <v>49</v>
      </c>
      <c r="B42" s="1" t="s">
        <v>0</v>
      </c>
      <c r="C42" s="1">
        <v>40</v>
      </c>
      <c r="D42" s="1">
        <v>20150107</v>
      </c>
      <c r="E42" s="2">
        <v>43003</v>
      </c>
      <c r="F42" s="3">
        <v>0.40508101851851852</v>
      </c>
    </row>
    <row r="43" spans="1:6" x14ac:dyDescent="0.25">
      <c r="A43" s="1">
        <v>50</v>
      </c>
      <c r="B43" s="1" t="s">
        <v>0</v>
      </c>
      <c r="C43" s="1">
        <v>41</v>
      </c>
      <c r="D43" s="1">
        <v>20150112</v>
      </c>
      <c r="E43" s="2">
        <v>43003</v>
      </c>
      <c r="F43" s="3">
        <v>0.4128472222222222</v>
      </c>
    </row>
    <row r="44" spans="1:6" x14ac:dyDescent="0.25">
      <c r="A44" s="1">
        <v>51</v>
      </c>
      <c r="B44" s="1" t="s">
        <v>0</v>
      </c>
      <c r="C44" s="1">
        <v>42</v>
      </c>
      <c r="D44" s="1">
        <v>20150111</v>
      </c>
      <c r="E44" s="2">
        <v>43003</v>
      </c>
      <c r="F44" s="3">
        <v>0.41359953703703706</v>
      </c>
    </row>
    <row r="45" spans="1:6" x14ac:dyDescent="0.25">
      <c r="A45" s="1">
        <v>52</v>
      </c>
      <c r="B45" s="1" t="s">
        <v>0</v>
      </c>
      <c r="C45" s="1">
        <v>43</v>
      </c>
      <c r="D45" s="1">
        <v>20150113</v>
      </c>
      <c r="E45" s="2">
        <v>43003</v>
      </c>
      <c r="F45" s="3">
        <v>0.70145833333333341</v>
      </c>
    </row>
    <row r="46" spans="1:6" x14ac:dyDescent="0.25">
      <c r="A46" s="1">
        <v>53</v>
      </c>
      <c r="B46" s="1" t="s">
        <v>0</v>
      </c>
      <c r="C46" s="1">
        <v>44</v>
      </c>
      <c r="D46" s="1">
        <v>20150114</v>
      </c>
      <c r="E46" s="2">
        <v>43003</v>
      </c>
      <c r="F46" s="3">
        <v>0.70604166666666668</v>
      </c>
    </row>
    <row r="47" spans="1:6" x14ac:dyDescent="0.25">
      <c r="A47" s="1">
        <v>56</v>
      </c>
      <c r="B47" s="1" t="s">
        <v>0</v>
      </c>
      <c r="C47" s="1">
        <v>45</v>
      </c>
      <c r="D47" s="1">
        <v>20150115</v>
      </c>
      <c r="E47" s="2">
        <v>43003</v>
      </c>
      <c r="F47" s="3">
        <v>0.71667824074074071</v>
      </c>
    </row>
    <row r="48" spans="1:6" x14ac:dyDescent="0.25">
      <c r="A48" s="1">
        <v>57</v>
      </c>
      <c r="B48" s="1" t="s">
        <v>0</v>
      </c>
      <c r="C48" s="1">
        <v>46</v>
      </c>
      <c r="D48" s="1">
        <v>20150116</v>
      </c>
      <c r="E48" s="2">
        <v>43004</v>
      </c>
      <c r="F48" s="3">
        <v>0.42601851851851852</v>
      </c>
    </row>
    <row r="49" spans="1:6" x14ac:dyDescent="0.25">
      <c r="A49" s="1">
        <v>58</v>
      </c>
      <c r="B49" s="1" t="s">
        <v>0</v>
      </c>
      <c r="C49" s="1">
        <v>47</v>
      </c>
      <c r="D49" s="1">
        <v>20150119</v>
      </c>
      <c r="E49" s="2">
        <v>43011</v>
      </c>
      <c r="F49" s="3">
        <v>0.49060185185185184</v>
      </c>
    </row>
    <row r="50" spans="1:6" x14ac:dyDescent="0.25">
      <c r="A50" s="1">
        <v>59</v>
      </c>
      <c r="B50" s="1" t="s">
        <v>0</v>
      </c>
      <c r="C50" s="1">
        <v>48</v>
      </c>
      <c r="D50" s="1">
        <v>20150122</v>
      </c>
      <c r="E50" s="2">
        <v>43011</v>
      </c>
      <c r="F50" s="3">
        <v>0.49200231481481477</v>
      </c>
    </row>
    <row r="51" spans="1:6" x14ac:dyDescent="0.25">
      <c r="A51" s="1">
        <v>60</v>
      </c>
      <c r="B51" s="1" t="s">
        <v>0</v>
      </c>
      <c r="C51" s="1">
        <v>49</v>
      </c>
      <c r="D51" s="1">
        <v>20150117</v>
      </c>
      <c r="E51" s="2">
        <v>43012</v>
      </c>
      <c r="F51" s="3">
        <v>0.37517361111111108</v>
      </c>
    </row>
    <row r="52" spans="1:6" x14ac:dyDescent="0.25">
      <c r="A52" s="1">
        <v>61</v>
      </c>
      <c r="B52" s="1" t="s">
        <v>0</v>
      </c>
      <c r="C52" s="1">
        <v>50</v>
      </c>
      <c r="D52" s="1">
        <v>20150124</v>
      </c>
      <c r="E52" s="2">
        <v>43012</v>
      </c>
      <c r="F52" s="3">
        <v>0.39975694444444443</v>
      </c>
    </row>
    <row r="53" spans="1:6" x14ac:dyDescent="0.25">
      <c r="A53" s="1">
        <v>63</v>
      </c>
      <c r="B53" s="1" t="s">
        <v>0</v>
      </c>
      <c r="C53" s="1">
        <v>51</v>
      </c>
      <c r="D53" s="1">
        <v>20150125</v>
      </c>
      <c r="E53" s="2">
        <v>43012</v>
      </c>
      <c r="F53" s="3">
        <v>0.4064699074074074</v>
      </c>
    </row>
    <row r="54" spans="1:6" x14ac:dyDescent="0.25">
      <c r="A54" s="1">
        <v>64</v>
      </c>
      <c r="B54" s="1" t="s">
        <v>0</v>
      </c>
      <c r="C54" s="1">
        <v>52</v>
      </c>
      <c r="D54" s="1">
        <v>20150121</v>
      </c>
      <c r="E54" s="2">
        <v>43013</v>
      </c>
      <c r="F54" s="3">
        <v>0.59335648148148146</v>
      </c>
    </row>
    <row r="55" spans="1:6" x14ac:dyDescent="0.25">
      <c r="A55" s="1">
        <v>65</v>
      </c>
      <c r="B55" s="1" t="s">
        <v>0</v>
      </c>
      <c r="C55" s="1">
        <v>53</v>
      </c>
      <c r="D55" s="1">
        <v>20150123</v>
      </c>
      <c r="E55" s="2">
        <v>43014</v>
      </c>
      <c r="F55" s="3">
        <v>0.59859953703703705</v>
      </c>
    </row>
    <row r="56" spans="1:6" x14ac:dyDescent="0.25">
      <c r="A56" s="1">
        <v>66</v>
      </c>
      <c r="B56" s="1" t="s">
        <v>0</v>
      </c>
      <c r="C56" s="1">
        <v>54</v>
      </c>
      <c r="D56" s="1">
        <v>20150118</v>
      </c>
      <c r="E56" s="2">
        <v>43014</v>
      </c>
      <c r="F56" s="3">
        <v>0.59893518518518518</v>
      </c>
    </row>
    <row r="57" spans="1:6" x14ac:dyDescent="0.25">
      <c r="A57" s="1">
        <v>67</v>
      </c>
      <c r="B57" s="1" t="s">
        <v>0</v>
      </c>
      <c r="C57" s="1">
        <v>55</v>
      </c>
      <c r="D57" s="1">
        <v>20150127</v>
      </c>
      <c r="E57" s="2">
        <v>43014</v>
      </c>
      <c r="F57" s="3">
        <v>0.75353009259259263</v>
      </c>
    </row>
    <row r="58" spans="1:6" x14ac:dyDescent="0.25">
      <c r="A58" s="1">
        <v>69</v>
      </c>
      <c r="B58" s="1" t="s">
        <v>0</v>
      </c>
      <c r="C58" s="1">
        <v>56</v>
      </c>
      <c r="D58" s="1">
        <v>20150128</v>
      </c>
      <c r="E58" s="2">
        <v>43014</v>
      </c>
      <c r="F58" s="3">
        <v>0.75623842592592594</v>
      </c>
    </row>
    <row r="59" spans="1:6" x14ac:dyDescent="0.25">
      <c r="A59" s="1">
        <v>75</v>
      </c>
      <c r="B59" s="1" t="s">
        <v>0</v>
      </c>
      <c r="C59" s="1">
        <v>57</v>
      </c>
      <c r="D59" s="1">
        <v>20150126</v>
      </c>
      <c r="E59" s="2">
        <v>43017</v>
      </c>
      <c r="F59" s="3">
        <v>0.36575231481481479</v>
      </c>
    </row>
    <row r="60" spans="1:6" x14ac:dyDescent="0.25">
      <c r="A60" s="1">
        <v>78</v>
      </c>
      <c r="B60" s="1" t="s">
        <v>0</v>
      </c>
      <c r="C60" s="1">
        <v>58</v>
      </c>
      <c r="D60" s="1">
        <v>20150129</v>
      </c>
      <c r="E60" s="2">
        <v>43017</v>
      </c>
      <c r="F60" s="3">
        <v>0.36694444444444446</v>
      </c>
    </row>
    <row r="61" spans="1:6" x14ac:dyDescent="0.25">
      <c r="A61" s="1">
        <v>79</v>
      </c>
      <c r="B61" s="1" t="s">
        <v>0</v>
      </c>
      <c r="C61" s="1">
        <v>59</v>
      </c>
      <c r="D61" s="1">
        <v>20150130</v>
      </c>
      <c r="E61" s="2">
        <v>43017</v>
      </c>
      <c r="F61" s="3">
        <v>0.36819444444444444</v>
      </c>
    </row>
    <row r="62" spans="1:6" x14ac:dyDescent="0.25">
      <c r="A62" s="1">
        <v>80</v>
      </c>
      <c r="B62" s="1" t="s">
        <v>0</v>
      </c>
      <c r="C62" s="1">
        <v>60</v>
      </c>
      <c r="D62" s="1">
        <v>20150131</v>
      </c>
      <c r="E62" s="2">
        <v>43017</v>
      </c>
      <c r="F62" s="3">
        <v>0.42656250000000001</v>
      </c>
    </row>
    <row r="63" spans="1:6" x14ac:dyDescent="0.25">
      <c r="A63" s="1">
        <v>81</v>
      </c>
      <c r="B63" s="1" t="s">
        <v>0</v>
      </c>
      <c r="C63" s="1">
        <v>61</v>
      </c>
      <c r="D63" s="1">
        <v>20150132</v>
      </c>
      <c r="E63" s="2">
        <v>43017</v>
      </c>
      <c r="F63" s="3">
        <v>0.43670138888888888</v>
      </c>
    </row>
    <row r="64" spans="1:6" x14ac:dyDescent="0.25">
      <c r="A64" s="1">
        <v>82</v>
      </c>
      <c r="B64" s="1" t="s">
        <v>0</v>
      </c>
      <c r="C64" s="1">
        <v>62</v>
      </c>
      <c r="D64" s="1">
        <v>20150134</v>
      </c>
      <c r="E64" s="2">
        <v>43018</v>
      </c>
      <c r="F64" s="3">
        <v>0.43410879629629634</v>
      </c>
    </row>
    <row r="65" spans="1:6" x14ac:dyDescent="0.25">
      <c r="A65" s="1">
        <v>83</v>
      </c>
      <c r="B65" s="1" t="s">
        <v>0</v>
      </c>
      <c r="C65" s="1">
        <v>63</v>
      </c>
      <c r="D65" s="1">
        <v>20150133</v>
      </c>
      <c r="E65" s="2">
        <v>43018</v>
      </c>
      <c r="F65" s="3">
        <v>0.43667824074074074</v>
      </c>
    </row>
    <row r="66" spans="1:6" x14ac:dyDescent="0.25">
      <c r="A66" s="1">
        <v>85</v>
      </c>
      <c r="B66" s="1" t="s">
        <v>0</v>
      </c>
      <c r="C66" s="1">
        <v>64</v>
      </c>
      <c r="D66" s="1">
        <v>20150136</v>
      </c>
      <c r="E66" s="2">
        <v>43018</v>
      </c>
      <c r="F66" s="3">
        <v>0.44239583333333332</v>
      </c>
    </row>
    <row r="67" spans="1:6" x14ac:dyDescent="0.25">
      <c r="A67" s="1">
        <v>86</v>
      </c>
      <c r="B67" s="1" t="s">
        <v>0</v>
      </c>
      <c r="C67" s="1">
        <v>65</v>
      </c>
      <c r="D67" s="1">
        <v>20150135</v>
      </c>
      <c r="E67" s="2">
        <v>43018</v>
      </c>
      <c r="F67" s="3">
        <v>0.46579861111111115</v>
      </c>
    </row>
    <row r="68" spans="1:6" x14ac:dyDescent="0.25">
      <c r="A68" s="1">
        <v>88</v>
      </c>
      <c r="B68" s="1" t="s">
        <v>0</v>
      </c>
      <c r="C68" s="1">
        <v>66</v>
      </c>
      <c r="D68" s="1">
        <v>20150138</v>
      </c>
      <c r="E68" s="2">
        <v>43018</v>
      </c>
      <c r="F68" s="3">
        <v>0.48822916666666666</v>
      </c>
    </row>
    <row r="69" spans="1:6" x14ac:dyDescent="0.25">
      <c r="A69" s="1">
        <v>89</v>
      </c>
      <c r="B69" s="1" t="s">
        <v>0</v>
      </c>
      <c r="C69" s="1">
        <v>67</v>
      </c>
      <c r="D69" s="1">
        <v>20150139</v>
      </c>
      <c r="E69" s="2">
        <v>43018</v>
      </c>
      <c r="F69" s="3">
        <v>0.48888888888888887</v>
      </c>
    </row>
    <row r="70" spans="1:6" x14ac:dyDescent="0.25">
      <c r="A70" s="1">
        <v>91</v>
      </c>
      <c r="B70" s="1" t="s">
        <v>0</v>
      </c>
      <c r="C70" s="1">
        <v>68</v>
      </c>
      <c r="D70" s="1">
        <v>20150137</v>
      </c>
      <c r="E70" s="2">
        <v>43018</v>
      </c>
      <c r="F70" s="3">
        <v>0.49023148148148149</v>
      </c>
    </row>
    <row r="71" spans="1:6" x14ac:dyDescent="0.25">
      <c r="A71" s="1">
        <v>92</v>
      </c>
      <c r="B71" s="1" t="s">
        <v>0</v>
      </c>
      <c r="C71" s="1">
        <v>69</v>
      </c>
      <c r="D71" s="1">
        <v>20150141</v>
      </c>
      <c r="E71" s="2">
        <v>43018</v>
      </c>
      <c r="F71" s="3">
        <v>0.49344907407407407</v>
      </c>
    </row>
    <row r="72" spans="1:6" x14ac:dyDescent="0.25">
      <c r="A72" s="1">
        <v>93</v>
      </c>
      <c r="B72" s="1" t="s">
        <v>0</v>
      </c>
      <c r="C72" s="1">
        <v>70</v>
      </c>
      <c r="D72" s="1">
        <v>20150142</v>
      </c>
      <c r="E72" s="2">
        <v>43018</v>
      </c>
      <c r="F72" s="3">
        <v>0.49482638888888886</v>
      </c>
    </row>
    <row r="73" spans="1:6" x14ac:dyDescent="0.25">
      <c r="A73" s="1">
        <v>94</v>
      </c>
      <c r="B73" s="1" t="s">
        <v>0</v>
      </c>
      <c r="C73" s="1">
        <v>71</v>
      </c>
      <c r="D73" s="1">
        <v>20150140</v>
      </c>
      <c r="E73" s="2">
        <v>43018</v>
      </c>
      <c r="F73" s="3">
        <v>0.61646990740740748</v>
      </c>
    </row>
    <row r="74" spans="1:6" x14ac:dyDescent="0.25">
      <c r="A74" s="1">
        <v>95</v>
      </c>
      <c r="B74" s="1" t="s">
        <v>0</v>
      </c>
      <c r="C74" s="1">
        <v>72</v>
      </c>
      <c r="D74" s="1">
        <v>20150143</v>
      </c>
      <c r="E74" s="2">
        <v>43019</v>
      </c>
      <c r="F74" s="3">
        <v>0.34761574074074075</v>
      </c>
    </row>
    <row r="75" spans="1:6" x14ac:dyDescent="0.25">
      <c r="A75" s="1">
        <v>96</v>
      </c>
      <c r="B75" s="1" t="s">
        <v>0</v>
      </c>
      <c r="C75" s="1">
        <v>73</v>
      </c>
      <c r="D75" s="1">
        <v>20150144</v>
      </c>
      <c r="E75" s="2">
        <v>43019</v>
      </c>
      <c r="F75" s="3">
        <v>0.40201388888888889</v>
      </c>
    </row>
    <row r="76" spans="1:6" x14ac:dyDescent="0.25">
      <c r="A76" s="1">
        <v>97</v>
      </c>
      <c r="B76" s="1" t="s">
        <v>0</v>
      </c>
      <c r="C76" s="1">
        <v>74</v>
      </c>
      <c r="D76" s="1">
        <v>20150145</v>
      </c>
      <c r="E76" s="2">
        <v>43019</v>
      </c>
      <c r="F76" s="3">
        <v>0.59645833333333331</v>
      </c>
    </row>
    <row r="77" spans="1:6" x14ac:dyDescent="0.25">
      <c r="A77" s="1">
        <v>98</v>
      </c>
      <c r="B77" s="1" t="s">
        <v>0</v>
      </c>
      <c r="C77" s="1">
        <v>75</v>
      </c>
      <c r="D77" s="1">
        <v>20150150</v>
      </c>
      <c r="E77" s="2">
        <v>43019</v>
      </c>
      <c r="F77" s="3">
        <v>0.63893518518518522</v>
      </c>
    </row>
    <row r="78" spans="1:6" x14ac:dyDescent="0.25">
      <c r="A78" s="1">
        <v>99</v>
      </c>
      <c r="B78" s="1" t="s">
        <v>0</v>
      </c>
      <c r="C78" s="1">
        <v>76</v>
      </c>
      <c r="D78" s="1">
        <v>20150151</v>
      </c>
      <c r="E78" s="2">
        <v>43020</v>
      </c>
      <c r="F78" s="3">
        <v>0.44905092592592594</v>
      </c>
    </row>
    <row r="79" spans="1:6" x14ac:dyDescent="0.25">
      <c r="A79" s="4">
        <v>102</v>
      </c>
      <c r="B79" s="4" t="s">
        <v>0</v>
      </c>
      <c r="C79" s="4">
        <v>77</v>
      </c>
      <c r="D79" s="4">
        <v>20150155</v>
      </c>
      <c r="E79" s="5">
        <v>43021</v>
      </c>
      <c r="F79" s="6">
        <v>0.45321759259259259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4"/>
  <sheetViews>
    <sheetView topLeftCell="A76" workbookViewId="0">
      <selection activeCell="G116" sqref="G116"/>
    </sheetView>
  </sheetViews>
  <sheetFormatPr baseColWidth="10" defaultRowHeight="15" x14ac:dyDescent="0.25"/>
  <cols>
    <col min="2" max="2" width="12.85546875" bestFit="1" customWidth="1"/>
    <col min="7" max="7" width="12.85546875" bestFit="1" customWidth="1"/>
    <col min="8" max="8" width="22.7109375" bestFit="1" customWidth="1"/>
  </cols>
  <sheetData>
    <row r="1" spans="1:65" x14ac:dyDescent="0.25">
      <c r="D1" s="1" t="s">
        <v>8</v>
      </c>
      <c r="E1" s="1" t="s">
        <v>33</v>
      </c>
    </row>
    <row r="2" spans="1:65" x14ac:dyDescent="0.25">
      <c r="A2" s="1">
        <v>169</v>
      </c>
      <c r="B2" s="1" t="s">
        <v>0</v>
      </c>
      <c r="C2" s="1" t="s">
        <v>1</v>
      </c>
      <c r="D2" s="1">
        <v>1</v>
      </c>
      <c r="E2" s="1">
        <v>1</v>
      </c>
      <c r="F2" s="1">
        <v>169</v>
      </c>
      <c r="G2" s="1" t="s">
        <v>0</v>
      </c>
      <c r="H2" s="1" t="s">
        <v>11</v>
      </c>
      <c r="I2" s="1"/>
      <c r="J2" s="1"/>
      <c r="K2" s="1"/>
      <c r="L2" s="1"/>
      <c r="M2" s="1">
        <v>4000</v>
      </c>
      <c r="N2" s="1"/>
      <c r="O2" s="1">
        <v>4</v>
      </c>
      <c r="P2" s="1">
        <v>4160</v>
      </c>
      <c r="Q2" s="1">
        <v>4160</v>
      </c>
      <c r="R2" s="1"/>
      <c r="S2" s="1"/>
      <c r="T2" s="1"/>
      <c r="U2" s="1"/>
      <c r="V2" s="1">
        <v>3</v>
      </c>
      <c r="W2" s="1"/>
      <c r="X2" s="1"/>
      <c r="Y2" s="1"/>
      <c r="Z2" s="1"/>
      <c r="AA2" s="1"/>
      <c r="AB2" s="1"/>
      <c r="AC2" s="1"/>
      <c r="AD2" s="1">
        <v>1</v>
      </c>
      <c r="AE2" s="1"/>
      <c r="AF2" s="1"/>
      <c r="AG2" s="1"/>
      <c r="AH2" s="1">
        <v>5024</v>
      </c>
      <c r="AI2" s="1">
        <v>15373820</v>
      </c>
      <c r="AJ2" s="2">
        <v>42963</v>
      </c>
      <c r="AK2" s="1">
        <v>16743485</v>
      </c>
      <c r="AL2" s="1"/>
      <c r="AM2" s="1">
        <v>8320</v>
      </c>
      <c r="AN2" s="1"/>
      <c r="AO2" s="1"/>
      <c r="AP2" s="1">
        <v>3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12</v>
      </c>
      <c r="BB2" s="1"/>
      <c r="BC2" s="1"/>
      <c r="BD2" s="1"/>
      <c r="BE2" s="1"/>
      <c r="BF2" s="1"/>
      <c r="BG2" s="1"/>
      <c r="BH2" s="1"/>
      <c r="BI2" s="1" t="s">
        <v>13</v>
      </c>
      <c r="BJ2" s="1"/>
      <c r="BK2" s="1"/>
      <c r="BL2" s="1">
        <v>169</v>
      </c>
      <c r="BM2" s="1" t="s">
        <v>0</v>
      </c>
    </row>
    <row r="3" spans="1:65" x14ac:dyDescent="0.25">
      <c r="A3" s="1">
        <v>169</v>
      </c>
      <c r="B3" s="1" t="s">
        <v>0</v>
      </c>
      <c r="C3" s="1" t="s">
        <v>1</v>
      </c>
      <c r="D3" s="1">
        <v>2</v>
      </c>
      <c r="E3" s="1">
        <v>1</v>
      </c>
      <c r="F3" s="1">
        <v>169</v>
      </c>
      <c r="G3" s="1" t="s">
        <v>0</v>
      </c>
      <c r="H3" s="1" t="s">
        <v>14</v>
      </c>
      <c r="I3" s="1"/>
      <c r="J3" s="1"/>
      <c r="K3" s="1"/>
      <c r="L3" s="1"/>
      <c r="M3" s="1">
        <v>20300</v>
      </c>
      <c r="N3" s="1"/>
      <c r="O3" s="1">
        <v>19</v>
      </c>
      <c r="P3" s="1">
        <v>24157</v>
      </c>
      <c r="Q3" s="1">
        <v>24157</v>
      </c>
      <c r="R3" s="1"/>
      <c r="S3" s="1"/>
      <c r="T3" s="1"/>
      <c r="U3" s="1"/>
      <c r="V3" s="1">
        <v>3</v>
      </c>
      <c r="W3" s="1"/>
      <c r="X3" s="1"/>
      <c r="Y3" s="1"/>
      <c r="Z3" s="1"/>
      <c r="AA3" s="1"/>
      <c r="AB3" s="1"/>
      <c r="AC3" s="1"/>
      <c r="AD3" s="1">
        <v>1</v>
      </c>
      <c r="AE3" s="1"/>
      <c r="AF3" s="1"/>
      <c r="AG3" s="1"/>
      <c r="AH3" s="1">
        <v>5024</v>
      </c>
      <c r="AI3" s="1">
        <v>15373820</v>
      </c>
      <c r="AJ3" s="2">
        <v>42963</v>
      </c>
      <c r="AK3" s="1">
        <v>16743485</v>
      </c>
      <c r="AL3" s="1"/>
      <c r="AM3" s="1">
        <v>48314</v>
      </c>
      <c r="AN3" s="1"/>
      <c r="AO3" s="1"/>
      <c r="AP3" s="1">
        <v>2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15</v>
      </c>
      <c r="BB3" s="1"/>
      <c r="BC3" s="1"/>
      <c r="BD3" s="1"/>
      <c r="BE3" s="1"/>
      <c r="BF3" s="1"/>
      <c r="BG3" s="1"/>
      <c r="BH3" s="1"/>
      <c r="BI3" s="1" t="s">
        <v>13</v>
      </c>
      <c r="BJ3" s="1"/>
      <c r="BK3" s="1"/>
      <c r="BL3" s="1">
        <v>169</v>
      </c>
      <c r="BM3" s="1" t="s">
        <v>0</v>
      </c>
    </row>
    <row r="4" spans="1:65" x14ac:dyDescent="0.25">
      <c r="A4" s="1">
        <v>169</v>
      </c>
      <c r="B4" s="1" t="s">
        <v>0</v>
      </c>
      <c r="C4" s="1" t="s">
        <v>1</v>
      </c>
      <c r="D4" s="1">
        <v>3</v>
      </c>
      <c r="E4" s="1">
        <v>1</v>
      </c>
      <c r="F4" s="1">
        <v>169</v>
      </c>
      <c r="G4" s="1" t="s">
        <v>0</v>
      </c>
      <c r="H4" s="1" t="s">
        <v>14</v>
      </c>
      <c r="I4" s="1"/>
      <c r="J4" s="1"/>
      <c r="K4" s="1"/>
      <c r="L4" s="1"/>
      <c r="M4" s="1">
        <v>22300</v>
      </c>
      <c r="N4" s="1"/>
      <c r="O4" s="1">
        <v>19</v>
      </c>
      <c r="P4" s="1">
        <v>26537</v>
      </c>
      <c r="Q4" s="1">
        <v>26537</v>
      </c>
      <c r="R4" s="1"/>
      <c r="S4" s="1"/>
      <c r="T4" s="1"/>
      <c r="U4" s="1"/>
      <c r="V4" s="1">
        <v>3</v>
      </c>
      <c r="W4" s="1"/>
      <c r="X4" s="1"/>
      <c r="Y4" s="1"/>
      <c r="Z4" s="1"/>
      <c r="AA4" s="1"/>
      <c r="AB4" s="1"/>
      <c r="AC4" s="1"/>
      <c r="AD4" s="1">
        <v>1</v>
      </c>
      <c r="AE4" s="1"/>
      <c r="AF4" s="1"/>
      <c r="AG4" s="1"/>
      <c r="AH4" s="1">
        <v>5024</v>
      </c>
      <c r="AI4" s="1" t="s">
        <v>5</v>
      </c>
      <c r="AJ4" s="2">
        <v>42964</v>
      </c>
      <c r="AK4" s="1">
        <v>16743485</v>
      </c>
      <c r="AL4" s="1"/>
      <c r="AM4" s="1">
        <v>53074</v>
      </c>
      <c r="AN4" s="1"/>
      <c r="AO4" s="1"/>
      <c r="AP4" s="1">
        <v>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 t="s">
        <v>15</v>
      </c>
      <c r="BB4" s="1"/>
      <c r="BC4" s="1"/>
      <c r="BD4" s="1"/>
      <c r="BE4" s="1"/>
      <c r="BF4" s="1"/>
      <c r="BG4" s="1"/>
      <c r="BH4" s="1"/>
      <c r="BI4" s="1" t="s">
        <v>13</v>
      </c>
      <c r="BJ4" s="1"/>
      <c r="BK4" s="1"/>
      <c r="BL4" s="1">
        <v>169</v>
      </c>
      <c r="BM4" s="1" t="s">
        <v>0</v>
      </c>
    </row>
    <row r="5" spans="1:65" x14ac:dyDescent="0.25">
      <c r="A5" s="1">
        <v>169</v>
      </c>
      <c r="B5" s="1" t="s">
        <v>0</v>
      </c>
      <c r="C5" s="1" t="s">
        <v>1</v>
      </c>
      <c r="D5" s="1">
        <v>4</v>
      </c>
      <c r="E5" s="1">
        <v>2</v>
      </c>
      <c r="F5" s="1">
        <v>169</v>
      </c>
      <c r="G5" s="1" t="s">
        <v>0</v>
      </c>
      <c r="H5" s="1" t="s">
        <v>16</v>
      </c>
      <c r="I5" s="1"/>
      <c r="J5" s="1"/>
      <c r="K5" s="1"/>
      <c r="L5" s="1"/>
      <c r="M5" s="1">
        <v>18500</v>
      </c>
      <c r="N5" s="1"/>
      <c r="O5" s="1">
        <v>19</v>
      </c>
      <c r="P5" s="1">
        <v>22015</v>
      </c>
      <c r="Q5" s="1">
        <v>22015</v>
      </c>
      <c r="R5" s="1"/>
      <c r="S5" s="1"/>
      <c r="T5" s="1"/>
      <c r="U5" s="1"/>
      <c r="V5" s="1">
        <v>3</v>
      </c>
      <c r="W5" s="1"/>
      <c r="X5" s="1"/>
      <c r="Y5" s="1"/>
      <c r="Z5" s="1"/>
      <c r="AA5" s="1"/>
      <c r="AB5" s="1"/>
      <c r="AC5" s="1"/>
      <c r="AD5" s="1">
        <v>1</v>
      </c>
      <c r="AE5" s="1"/>
      <c r="AF5" s="1"/>
      <c r="AG5" s="1"/>
      <c r="AH5" s="1">
        <v>5024</v>
      </c>
      <c r="AI5" s="1" t="s">
        <v>5</v>
      </c>
      <c r="AJ5" s="2">
        <v>42964</v>
      </c>
      <c r="AK5" s="1">
        <v>16743485</v>
      </c>
      <c r="AL5" s="1"/>
      <c r="AM5" s="1">
        <v>44030</v>
      </c>
      <c r="AN5" s="1"/>
      <c r="AO5" s="1"/>
      <c r="AP5" s="1">
        <v>2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 t="s">
        <v>17</v>
      </c>
      <c r="BB5" s="1"/>
      <c r="BC5" s="1"/>
      <c r="BD5" s="1"/>
      <c r="BE5" s="1"/>
      <c r="BF5" s="1"/>
      <c r="BG5" s="1"/>
      <c r="BH5" s="1"/>
      <c r="BI5" s="1" t="s">
        <v>13</v>
      </c>
      <c r="BJ5" s="1"/>
      <c r="BK5" s="1"/>
      <c r="BL5" s="1">
        <v>169</v>
      </c>
      <c r="BM5" s="1" t="s">
        <v>0</v>
      </c>
    </row>
    <row r="6" spans="1:65" x14ac:dyDescent="0.25">
      <c r="A6" s="1">
        <v>169</v>
      </c>
      <c r="B6" s="1" t="s">
        <v>0</v>
      </c>
      <c r="C6" s="1" t="s">
        <v>1</v>
      </c>
      <c r="D6" s="1">
        <v>4</v>
      </c>
      <c r="E6" s="1">
        <v>1</v>
      </c>
      <c r="F6" s="1">
        <v>169</v>
      </c>
      <c r="G6" s="1" t="s">
        <v>0</v>
      </c>
      <c r="H6" s="1" t="s">
        <v>14</v>
      </c>
      <c r="I6" s="1"/>
      <c r="J6" s="1"/>
      <c r="K6" s="1"/>
      <c r="L6" s="1"/>
      <c r="M6" s="1">
        <v>22300</v>
      </c>
      <c r="N6" s="1"/>
      <c r="O6" s="1">
        <v>19</v>
      </c>
      <c r="P6" s="1">
        <v>26537</v>
      </c>
      <c r="Q6" s="1">
        <v>26537</v>
      </c>
      <c r="R6" s="1"/>
      <c r="S6" s="1"/>
      <c r="T6" s="1"/>
      <c r="U6" s="1"/>
      <c r="V6" s="1">
        <v>3</v>
      </c>
      <c r="W6" s="1"/>
      <c r="X6" s="1"/>
      <c r="Y6" s="1"/>
      <c r="Z6" s="1"/>
      <c r="AA6" s="1"/>
      <c r="AB6" s="1"/>
      <c r="AC6" s="1"/>
      <c r="AD6" s="1">
        <v>1</v>
      </c>
      <c r="AE6" s="1"/>
      <c r="AF6" s="1"/>
      <c r="AG6" s="1"/>
      <c r="AH6" s="1">
        <v>5024</v>
      </c>
      <c r="AI6" s="1" t="s">
        <v>5</v>
      </c>
      <c r="AJ6" s="2">
        <v>42964</v>
      </c>
      <c r="AK6" s="1">
        <v>16743485</v>
      </c>
      <c r="AL6" s="1"/>
      <c r="AM6" s="1">
        <v>53074</v>
      </c>
      <c r="AN6" s="1"/>
      <c r="AO6" s="1"/>
      <c r="AP6" s="1">
        <v>2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 t="s">
        <v>15</v>
      </c>
      <c r="BB6" s="1"/>
      <c r="BC6" s="1"/>
      <c r="BD6" s="1"/>
      <c r="BE6" s="1"/>
      <c r="BF6" s="1"/>
      <c r="BG6" s="1"/>
      <c r="BH6" s="1"/>
      <c r="BI6" s="1" t="s">
        <v>13</v>
      </c>
      <c r="BJ6" s="1"/>
      <c r="BK6" s="1"/>
      <c r="BL6" s="1">
        <v>169</v>
      </c>
      <c r="BM6" s="1" t="s">
        <v>0</v>
      </c>
    </row>
    <row r="7" spans="1:65" x14ac:dyDescent="0.25">
      <c r="A7" s="1">
        <v>169</v>
      </c>
      <c r="B7" s="1" t="s">
        <v>0</v>
      </c>
      <c r="C7" s="1" t="s">
        <v>1</v>
      </c>
      <c r="D7" s="1">
        <v>5</v>
      </c>
      <c r="E7" s="1">
        <v>1</v>
      </c>
      <c r="F7" s="1">
        <v>169</v>
      </c>
      <c r="G7" s="1" t="s">
        <v>0</v>
      </c>
      <c r="H7" s="1" t="s">
        <v>14</v>
      </c>
      <c r="I7" s="1"/>
      <c r="J7" s="1"/>
      <c r="K7" s="1"/>
      <c r="L7" s="1"/>
      <c r="M7" s="1">
        <v>22300</v>
      </c>
      <c r="N7" s="1"/>
      <c r="O7" s="1">
        <v>19</v>
      </c>
      <c r="P7" s="1">
        <v>26537</v>
      </c>
      <c r="Q7" s="1">
        <v>53074</v>
      </c>
      <c r="R7" s="1"/>
      <c r="S7" s="1"/>
      <c r="T7" s="1"/>
      <c r="U7" s="1"/>
      <c r="V7" s="1">
        <v>3</v>
      </c>
      <c r="W7" s="1"/>
      <c r="X7" s="1"/>
      <c r="Y7" s="1"/>
      <c r="Z7" s="1"/>
      <c r="AA7" s="1"/>
      <c r="AB7" s="1"/>
      <c r="AC7" s="1"/>
      <c r="AD7" s="1">
        <v>1</v>
      </c>
      <c r="AE7" s="1"/>
      <c r="AF7" s="1"/>
      <c r="AG7" s="1"/>
      <c r="AH7" s="1">
        <v>5024</v>
      </c>
      <c r="AI7" s="1" t="s">
        <v>5</v>
      </c>
      <c r="AJ7" s="2">
        <v>42963</v>
      </c>
      <c r="AK7" s="1">
        <v>16743485</v>
      </c>
      <c r="AL7" s="1"/>
      <c r="AM7" s="1">
        <v>79611</v>
      </c>
      <c r="AN7" s="1"/>
      <c r="AO7" s="1"/>
      <c r="AP7" s="1">
        <v>2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 t="s">
        <v>15</v>
      </c>
      <c r="BB7" s="1"/>
      <c r="BC7" s="1"/>
      <c r="BD7" s="1"/>
      <c r="BE7" s="1"/>
      <c r="BF7" s="1"/>
      <c r="BG7" s="1"/>
      <c r="BH7" s="1"/>
      <c r="BI7" s="1" t="s">
        <v>13</v>
      </c>
      <c r="BJ7" s="1"/>
      <c r="BK7" s="1"/>
      <c r="BL7" s="1">
        <v>169</v>
      </c>
      <c r="BM7" s="1" t="s">
        <v>0</v>
      </c>
    </row>
    <row r="8" spans="1:65" x14ac:dyDescent="0.25">
      <c r="A8" s="1">
        <v>169</v>
      </c>
      <c r="B8" s="1" t="s">
        <v>0</v>
      </c>
      <c r="C8" s="1" t="s">
        <v>1</v>
      </c>
      <c r="D8" s="1">
        <v>6</v>
      </c>
      <c r="E8" s="1">
        <v>3</v>
      </c>
      <c r="F8" s="1">
        <v>169</v>
      </c>
      <c r="G8" s="1" t="s">
        <v>0</v>
      </c>
      <c r="H8" s="1" t="s">
        <v>18</v>
      </c>
      <c r="I8" s="1"/>
      <c r="J8" s="1"/>
      <c r="K8" s="1"/>
      <c r="L8" s="1"/>
      <c r="M8" s="1">
        <v>24500</v>
      </c>
      <c r="N8" s="1"/>
      <c r="O8" s="1">
        <v>19</v>
      </c>
      <c r="P8" s="1">
        <v>29155</v>
      </c>
      <c r="Q8" s="1">
        <v>29155</v>
      </c>
      <c r="R8" s="1"/>
      <c r="S8" s="1"/>
      <c r="T8" s="1"/>
      <c r="U8" s="1"/>
      <c r="V8" s="1">
        <v>3</v>
      </c>
      <c r="W8" s="1"/>
      <c r="X8" s="1"/>
      <c r="Y8" s="1"/>
      <c r="Z8" s="1"/>
      <c r="AA8" s="1"/>
      <c r="AB8" s="1"/>
      <c r="AC8" s="1"/>
      <c r="AD8" s="1">
        <v>1</v>
      </c>
      <c r="AE8" s="1"/>
      <c r="AF8" s="1"/>
      <c r="AG8" s="1"/>
      <c r="AH8" s="1">
        <v>5024</v>
      </c>
      <c r="AI8" s="1" t="s">
        <v>5</v>
      </c>
      <c r="AJ8" s="2">
        <v>42963</v>
      </c>
      <c r="AK8" s="1">
        <v>16743485</v>
      </c>
      <c r="AL8" s="1"/>
      <c r="AM8" s="1">
        <v>58310</v>
      </c>
      <c r="AN8" s="1"/>
      <c r="AO8" s="1"/>
      <c r="AP8" s="1">
        <v>3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 t="s">
        <v>19</v>
      </c>
      <c r="BB8" s="1"/>
      <c r="BC8" s="1"/>
      <c r="BD8" s="1"/>
      <c r="BE8" s="1"/>
      <c r="BF8" s="1"/>
      <c r="BG8" s="1"/>
      <c r="BH8" s="1"/>
      <c r="BI8" s="1" t="s">
        <v>13</v>
      </c>
      <c r="BJ8" s="1"/>
      <c r="BK8" s="1"/>
      <c r="BL8" s="1">
        <v>169</v>
      </c>
      <c r="BM8" s="1" t="s">
        <v>0</v>
      </c>
    </row>
    <row r="9" spans="1:65" x14ac:dyDescent="0.25">
      <c r="A9" s="1">
        <v>169</v>
      </c>
      <c r="B9" s="1" t="s">
        <v>0</v>
      </c>
      <c r="C9" s="1" t="s">
        <v>1</v>
      </c>
      <c r="D9" s="1">
        <v>6</v>
      </c>
      <c r="E9" s="1">
        <v>2</v>
      </c>
      <c r="F9" s="1">
        <v>169</v>
      </c>
      <c r="G9" s="1" t="s">
        <v>0</v>
      </c>
      <c r="H9" s="1" t="s">
        <v>20</v>
      </c>
      <c r="I9" s="1"/>
      <c r="J9" s="1"/>
      <c r="K9" s="1"/>
      <c r="L9" s="1"/>
      <c r="M9" s="1">
        <v>25500</v>
      </c>
      <c r="N9" s="1"/>
      <c r="O9" s="1">
        <v>19</v>
      </c>
      <c r="P9" s="1">
        <v>30345</v>
      </c>
      <c r="Q9" s="1">
        <v>30345</v>
      </c>
      <c r="R9" s="1"/>
      <c r="S9" s="1"/>
      <c r="T9" s="1"/>
      <c r="U9" s="1"/>
      <c r="V9" s="1">
        <v>3</v>
      </c>
      <c r="W9" s="1"/>
      <c r="X9" s="1"/>
      <c r="Y9" s="1"/>
      <c r="Z9" s="1"/>
      <c r="AA9" s="1"/>
      <c r="AB9" s="1"/>
      <c r="AC9" s="1"/>
      <c r="AD9" s="1">
        <v>1</v>
      </c>
      <c r="AE9" s="1"/>
      <c r="AF9" s="1"/>
      <c r="AG9" s="1"/>
      <c r="AH9" s="1">
        <v>5024</v>
      </c>
      <c r="AI9" s="1" t="s">
        <v>5</v>
      </c>
      <c r="AJ9" s="2">
        <v>42963</v>
      </c>
      <c r="AK9" s="1">
        <v>16743485</v>
      </c>
      <c r="AL9" s="1"/>
      <c r="AM9" s="1">
        <v>60690</v>
      </c>
      <c r="AN9" s="1"/>
      <c r="AO9" s="1"/>
      <c r="AP9" s="1">
        <v>4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 t="s">
        <v>21</v>
      </c>
      <c r="BB9" s="1"/>
      <c r="BC9" s="1"/>
      <c r="BD9" s="1"/>
      <c r="BE9" s="1"/>
      <c r="BF9" s="1"/>
      <c r="BG9" s="1"/>
      <c r="BH9" s="1"/>
      <c r="BI9" s="1" t="s">
        <v>13</v>
      </c>
      <c r="BJ9" s="1"/>
      <c r="BK9" s="1"/>
      <c r="BL9" s="1">
        <v>169</v>
      </c>
      <c r="BM9" s="1" t="s">
        <v>0</v>
      </c>
    </row>
    <row r="10" spans="1:65" x14ac:dyDescent="0.25">
      <c r="A10" s="1">
        <v>169</v>
      </c>
      <c r="B10" s="1" t="s">
        <v>0</v>
      </c>
      <c r="C10" s="1" t="s">
        <v>1</v>
      </c>
      <c r="D10" s="1">
        <v>7</v>
      </c>
      <c r="E10" s="1">
        <v>1</v>
      </c>
      <c r="F10" s="1">
        <v>169</v>
      </c>
      <c r="G10" s="1" t="s">
        <v>0</v>
      </c>
      <c r="H10" s="1" t="s">
        <v>11</v>
      </c>
      <c r="I10" s="1"/>
      <c r="J10" s="1"/>
      <c r="K10" s="1"/>
      <c r="L10" s="1"/>
      <c r="M10" s="1">
        <v>4500</v>
      </c>
      <c r="N10" s="1"/>
      <c r="O10" s="1">
        <v>4</v>
      </c>
      <c r="P10" s="1">
        <v>4680</v>
      </c>
      <c r="Q10" s="1">
        <v>4680</v>
      </c>
      <c r="R10" s="1"/>
      <c r="S10" s="1"/>
      <c r="T10" s="1"/>
      <c r="U10" s="1"/>
      <c r="V10" s="1">
        <v>3</v>
      </c>
      <c r="W10" s="1"/>
      <c r="X10" s="1"/>
      <c r="Y10" s="1"/>
      <c r="Z10" s="1"/>
      <c r="AA10" s="1"/>
      <c r="AB10" s="1"/>
      <c r="AC10" s="1"/>
      <c r="AD10" s="1">
        <v>1</v>
      </c>
      <c r="AE10" s="1"/>
      <c r="AF10" s="1"/>
      <c r="AG10" s="1"/>
      <c r="AH10" s="1">
        <v>5024</v>
      </c>
      <c r="AI10" s="1" t="s">
        <v>5</v>
      </c>
      <c r="AJ10" s="2">
        <v>42964</v>
      </c>
      <c r="AK10" s="1">
        <v>16743485</v>
      </c>
      <c r="AL10" s="1"/>
      <c r="AM10" s="1">
        <v>9360</v>
      </c>
      <c r="AN10" s="1"/>
      <c r="AO10" s="1"/>
      <c r="AP10" s="1">
        <v>2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 t="s">
        <v>12</v>
      </c>
      <c r="BB10" s="1"/>
      <c r="BC10" s="1"/>
      <c r="BD10" s="1"/>
      <c r="BE10" s="1"/>
      <c r="BF10" s="1"/>
      <c r="BG10" s="1"/>
      <c r="BH10" s="1"/>
      <c r="BI10" s="1" t="s">
        <v>13</v>
      </c>
      <c r="BJ10" s="1"/>
      <c r="BK10" s="1"/>
      <c r="BL10" s="1">
        <v>169</v>
      </c>
      <c r="BM10" s="1" t="s">
        <v>0</v>
      </c>
    </row>
    <row r="11" spans="1:65" x14ac:dyDescent="0.25">
      <c r="A11" s="1">
        <v>169</v>
      </c>
      <c r="B11" s="1" t="s">
        <v>0</v>
      </c>
      <c r="C11" s="1" t="s">
        <v>1</v>
      </c>
      <c r="D11" s="1">
        <v>7</v>
      </c>
      <c r="E11" s="1">
        <v>2</v>
      </c>
      <c r="F11" s="1">
        <v>169</v>
      </c>
      <c r="G11" s="1" t="s">
        <v>0</v>
      </c>
      <c r="H11" s="1" t="s">
        <v>18</v>
      </c>
      <c r="I11" s="1"/>
      <c r="J11" s="1"/>
      <c r="K11" s="1"/>
      <c r="L11" s="1"/>
      <c r="M11" s="1">
        <v>24500</v>
      </c>
      <c r="N11" s="1"/>
      <c r="O11" s="1">
        <v>19</v>
      </c>
      <c r="P11" s="1">
        <v>29155</v>
      </c>
      <c r="Q11" s="1">
        <v>29155</v>
      </c>
      <c r="R11" s="1"/>
      <c r="S11" s="1"/>
      <c r="T11" s="1"/>
      <c r="U11" s="1"/>
      <c r="V11" s="1">
        <v>3</v>
      </c>
      <c r="W11" s="1"/>
      <c r="X11" s="1"/>
      <c r="Y11" s="1"/>
      <c r="Z11" s="1"/>
      <c r="AA11" s="1"/>
      <c r="AB11" s="1"/>
      <c r="AC11" s="1"/>
      <c r="AD11" s="1">
        <v>1</v>
      </c>
      <c r="AE11" s="1"/>
      <c r="AF11" s="1"/>
      <c r="AG11" s="1"/>
      <c r="AH11" s="1">
        <v>5024</v>
      </c>
      <c r="AI11" s="1" t="s">
        <v>5</v>
      </c>
      <c r="AJ11" s="2">
        <v>42964</v>
      </c>
      <c r="AK11" s="1">
        <v>16743485</v>
      </c>
      <c r="AL11" s="1"/>
      <c r="AM11" s="1">
        <v>58310</v>
      </c>
      <c r="AN11" s="1"/>
      <c r="AO11" s="1"/>
      <c r="AP11" s="1">
        <v>2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 t="s">
        <v>19</v>
      </c>
      <c r="BB11" s="1"/>
      <c r="BC11" s="1"/>
      <c r="BD11" s="1"/>
      <c r="BE11" s="1"/>
      <c r="BF11" s="1"/>
      <c r="BG11" s="1"/>
      <c r="BH11" s="1"/>
      <c r="BI11" s="1" t="s">
        <v>13</v>
      </c>
      <c r="BJ11" s="1"/>
      <c r="BK11" s="1"/>
      <c r="BL11" s="1">
        <v>169</v>
      </c>
      <c r="BM11" s="1" t="s">
        <v>0</v>
      </c>
    </row>
    <row r="12" spans="1:65" x14ac:dyDescent="0.25">
      <c r="A12" s="1">
        <v>169</v>
      </c>
      <c r="B12" s="1" t="s">
        <v>0</v>
      </c>
      <c r="C12" s="1" t="s">
        <v>1</v>
      </c>
      <c r="D12" s="1">
        <v>8</v>
      </c>
      <c r="E12" s="1">
        <v>2</v>
      </c>
      <c r="F12" s="1">
        <v>169</v>
      </c>
      <c r="G12" s="1" t="s">
        <v>0</v>
      </c>
      <c r="H12" s="1" t="s">
        <v>20</v>
      </c>
      <c r="I12" s="1"/>
      <c r="J12" s="1"/>
      <c r="K12" s="1"/>
      <c r="L12" s="1"/>
      <c r="M12" s="1">
        <v>25500</v>
      </c>
      <c r="N12" s="1"/>
      <c r="O12" s="1">
        <v>19</v>
      </c>
      <c r="P12" s="1">
        <v>30345</v>
      </c>
      <c r="Q12" s="1">
        <v>30345</v>
      </c>
      <c r="R12" s="1"/>
      <c r="S12" s="1"/>
      <c r="T12" s="1"/>
      <c r="U12" s="1"/>
      <c r="V12" s="1">
        <v>3</v>
      </c>
      <c r="W12" s="1"/>
      <c r="X12" s="1"/>
      <c r="Y12" s="1"/>
      <c r="Z12" s="1"/>
      <c r="AA12" s="1"/>
      <c r="AB12" s="1"/>
      <c r="AC12" s="1"/>
      <c r="AD12" s="1">
        <v>1</v>
      </c>
      <c r="AE12" s="1"/>
      <c r="AF12" s="1"/>
      <c r="AG12" s="1"/>
      <c r="AH12" s="1">
        <v>5024</v>
      </c>
      <c r="AI12" s="1" t="s">
        <v>5</v>
      </c>
      <c r="AJ12" s="2">
        <v>42964</v>
      </c>
      <c r="AK12" s="1">
        <v>16743485</v>
      </c>
      <c r="AL12" s="1"/>
      <c r="AM12" s="1">
        <v>60690</v>
      </c>
      <c r="AN12" s="1"/>
      <c r="AO12" s="1"/>
      <c r="AP12" s="1">
        <v>4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 t="s">
        <v>21</v>
      </c>
      <c r="BB12" s="1"/>
      <c r="BC12" s="1"/>
      <c r="BD12" s="1"/>
      <c r="BE12" s="1"/>
      <c r="BF12" s="1"/>
      <c r="BG12" s="1"/>
      <c r="BH12" s="1"/>
      <c r="BI12" s="1" t="s">
        <v>13</v>
      </c>
      <c r="BJ12" s="1"/>
      <c r="BK12" s="1"/>
      <c r="BL12" s="1">
        <v>169</v>
      </c>
      <c r="BM12" s="1" t="s">
        <v>0</v>
      </c>
    </row>
    <row r="13" spans="1:65" x14ac:dyDescent="0.25">
      <c r="A13" s="1">
        <v>169</v>
      </c>
      <c r="B13" s="1" t="s">
        <v>0</v>
      </c>
      <c r="C13" s="1" t="s">
        <v>1</v>
      </c>
      <c r="D13" s="1">
        <v>8</v>
      </c>
      <c r="E13" s="1">
        <v>1</v>
      </c>
      <c r="F13" s="1">
        <v>169</v>
      </c>
      <c r="G13" s="1" t="s">
        <v>0</v>
      </c>
      <c r="H13" s="1" t="s">
        <v>11</v>
      </c>
      <c r="I13" s="1"/>
      <c r="J13" s="1"/>
      <c r="K13" s="1"/>
      <c r="L13" s="1"/>
      <c r="M13" s="1">
        <v>4500</v>
      </c>
      <c r="N13" s="1"/>
      <c r="O13" s="1">
        <v>4</v>
      </c>
      <c r="P13" s="1">
        <v>4680</v>
      </c>
      <c r="Q13" s="1">
        <v>14040</v>
      </c>
      <c r="R13" s="1"/>
      <c r="S13" s="1"/>
      <c r="T13" s="1"/>
      <c r="U13" s="1"/>
      <c r="V13" s="1">
        <v>3</v>
      </c>
      <c r="W13" s="1"/>
      <c r="X13" s="1"/>
      <c r="Y13" s="1"/>
      <c r="Z13" s="1"/>
      <c r="AA13" s="1"/>
      <c r="AB13" s="1"/>
      <c r="AC13" s="1"/>
      <c r="AD13" s="1">
        <v>1</v>
      </c>
      <c r="AE13" s="1"/>
      <c r="AF13" s="1"/>
      <c r="AG13" s="1"/>
      <c r="AH13" s="1">
        <v>5024</v>
      </c>
      <c r="AI13" s="1" t="s">
        <v>5</v>
      </c>
      <c r="AJ13" s="2">
        <v>42964</v>
      </c>
      <c r="AK13" s="1">
        <v>16743485</v>
      </c>
      <c r="AL13" s="1"/>
      <c r="AM13" s="1">
        <v>18720</v>
      </c>
      <c r="AN13" s="1"/>
      <c r="AO13" s="1"/>
      <c r="AP13" s="1">
        <v>1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 t="s">
        <v>12</v>
      </c>
      <c r="BB13" s="1"/>
      <c r="BC13" s="1"/>
      <c r="BD13" s="1"/>
      <c r="BE13" s="1"/>
      <c r="BF13" s="1"/>
      <c r="BG13" s="1"/>
      <c r="BH13" s="1"/>
      <c r="BI13" s="1" t="s">
        <v>13</v>
      </c>
      <c r="BJ13" s="1"/>
      <c r="BK13" s="1"/>
      <c r="BL13" s="1">
        <v>169</v>
      </c>
      <c r="BM13" s="1" t="s">
        <v>0</v>
      </c>
    </row>
    <row r="14" spans="1:65" x14ac:dyDescent="0.25">
      <c r="A14" s="1">
        <v>169</v>
      </c>
      <c r="B14" s="1" t="s">
        <v>0</v>
      </c>
      <c r="C14" s="1" t="s">
        <v>1</v>
      </c>
      <c r="D14" s="1">
        <v>9</v>
      </c>
      <c r="E14" s="1">
        <v>1</v>
      </c>
      <c r="F14" s="1">
        <v>169</v>
      </c>
      <c r="G14" s="1" t="s">
        <v>0</v>
      </c>
      <c r="H14" s="1" t="s">
        <v>11</v>
      </c>
      <c r="I14" s="1"/>
      <c r="J14" s="1"/>
      <c r="K14" s="1"/>
      <c r="L14" s="1"/>
      <c r="M14" s="1">
        <v>4500</v>
      </c>
      <c r="N14" s="1"/>
      <c r="O14" s="1">
        <v>4</v>
      </c>
      <c r="P14" s="1">
        <v>4680</v>
      </c>
      <c r="Q14" s="1">
        <v>4680</v>
      </c>
      <c r="R14" s="1"/>
      <c r="S14" s="1"/>
      <c r="T14" s="1"/>
      <c r="U14" s="1"/>
      <c r="V14" s="1">
        <v>3</v>
      </c>
      <c r="W14" s="1"/>
      <c r="X14" s="1"/>
      <c r="Y14" s="1"/>
      <c r="Z14" s="1"/>
      <c r="AA14" s="1"/>
      <c r="AB14" s="1"/>
      <c r="AC14" s="1"/>
      <c r="AD14" s="1">
        <v>1</v>
      </c>
      <c r="AE14" s="1"/>
      <c r="AF14" s="1"/>
      <c r="AG14" s="1"/>
      <c r="AH14" s="1">
        <v>5024</v>
      </c>
      <c r="AI14" s="1" t="s">
        <v>5</v>
      </c>
      <c r="AJ14" s="2">
        <v>42964</v>
      </c>
      <c r="AK14" s="1">
        <v>16743485</v>
      </c>
      <c r="AL14" s="1"/>
      <c r="AM14" s="1">
        <v>9360</v>
      </c>
      <c r="AN14" s="1"/>
      <c r="AO14" s="1"/>
      <c r="AP14" s="1">
        <v>1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 t="s">
        <v>12</v>
      </c>
      <c r="BB14" s="1"/>
      <c r="BC14" s="1"/>
      <c r="BD14" s="1"/>
      <c r="BE14" s="1"/>
      <c r="BF14" s="1"/>
      <c r="BG14" s="1"/>
      <c r="BH14" s="1"/>
      <c r="BI14" s="1" t="s">
        <v>13</v>
      </c>
      <c r="BJ14" s="1"/>
      <c r="BK14" s="1"/>
      <c r="BL14" s="1">
        <v>169</v>
      </c>
      <c r="BM14" s="1" t="s">
        <v>0</v>
      </c>
    </row>
    <row r="15" spans="1:65" x14ac:dyDescent="0.25">
      <c r="A15" s="1">
        <v>169</v>
      </c>
      <c r="B15" s="1" t="s">
        <v>0</v>
      </c>
      <c r="C15" s="1" t="s">
        <v>1</v>
      </c>
      <c r="D15" s="1">
        <v>10</v>
      </c>
      <c r="E15" s="1">
        <v>2</v>
      </c>
      <c r="F15" s="1">
        <v>169</v>
      </c>
      <c r="G15" s="1" t="s">
        <v>0</v>
      </c>
      <c r="H15" s="1" t="s">
        <v>14</v>
      </c>
      <c r="I15" s="1"/>
      <c r="J15" s="1"/>
      <c r="K15" s="1"/>
      <c r="L15" s="1"/>
      <c r="M15" s="1">
        <v>22300</v>
      </c>
      <c r="N15" s="1"/>
      <c r="O15" s="1">
        <v>19</v>
      </c>
      <c r="P15" s="1">
        <v>26537</v>
      </c>
      <c r="Q15" s="1">
        <v>53074</v>
      </c>
      <c r="R15" s="1"/>
      <c r="S15" s="1"/>
      <c r="T15" s="1"/>
      <c r="U15" s="1"/>
      <c r="V15" s="1">
        <v>3</v>
      </c>
      <c r="W15" s="1"/>
      <c r="X15" s="1"/>
      <c r="Y15" s="1"/>
      <c r="Z15" s="1"/>
      <c r="AA15" s="1"/>
      <c r="AB15" s="1"/>
      <c r="AC15" s="1"/>
      <c r="AD15" s="1">
        <v>1</v>
      </c>
      <c r="AE15" s="1"/>
      <c r="AF15" s="1"/>
      <c r="AG15" s="1"/>
      <c r="AH15" s="1">
        <v>5024</v>
      </c>
      <c r="AI15" s="1" t="s">
        <v>5</v>
      </c>
      <c r="AJ15" s="2">
        <v>42964</v>
      </c>
      <c r="AK15" s="1">
        <v>16743485</v>
      </c>
      <c r="AL15" s="1"/>
      <c r="AM15" s="1">
        <v>79611</v>
      </c>
      <c r="AN15" s="1"/>
      <c r="AO15" s="1"/>
      <c r="AP15" s="1">
        <v>2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 t="s">
        <v>15</v>
      </c>
      <c r="BB15" s="1"/>
      <c r="BC15" s="1"/>
      <c r="BD15" s="1"/>
      <c r="BE15" s="1"/>
      <c r="BF15" s="1"/>
      <c r="BG15" s="1"/>
      <c r="BH15" s="1"/>
      <c r="BI15" s="1" t="s">
        <v>13</v>
      </c>
      <c r="BJ15" s="1"/>
      <c r="BK15" s="1"/>
      <c r="BL15" s="1">
        <v>169</v>
      </c>
      <c r="BM15" s="1" t="s">
        <v>0</v>
      </c>
    </row>
    <row r="16" spans="1:65" x14ac:dyDescent="0.25">
      <c r="A16" s="1">
        <v>169</v>
      </c>
      <c r="B16" s="1" t="s">
        <v>0</v>
      </c>
      <c r="C16" s="1" t="s">
        <v>1</v>
      </c>
      <c r="D16" s="1">
        <v>11</v>
      </c>
      <c r="E16" s="1">
        <v>1</v>
      </c>
      <c r="F16" s="1">
        <v>169</v>
      </c>
      <c r="G16" s="1" t="s">
        <v>0</v>
      </c>
      <c r="H16" s="1" t="s">
        <v>11</v>
      </c>
      <c r="I16" s="1"/>
      <c r="J16" s="1"/>
      <c r="K16" s="1"/>
      <c r="L16" s="1"/>
      <c r="M16" s="1">
        <v>4500</v>
      </c>
      <c r="N16" s="1"/>
      <c r="O16" s="1">
        <v>4</v>
      </c>
      <c r="P16" s="1">
        <v>4680</v>
      </c>
      <c r="Q16" s="1">
        <v>4680</v>
      </c>
      <c r="R16" s="1"/>
      <c r="S16" s="1"/>
      <c r="T16" s="1"/>
      <c r="U16" s="1"/>
      <c r="V16" s="1">
        <v>3</v>
      </c>
      <c r="W16" s="1"/>
      <c r="X16" s="1"/>
      <c r="Y16" s="1"/>
      <c r="Z16" s="1"/>
      <c r="AA16" s="1"/>
      <c r="AB16" s="1"/>
      <c r="AC16" s="1"/>
      <c r="AD16" s="1">
        <v>1</v>
      </c>
      <c r="AE16" s="1"/>
      <c r="AF16" s="1"/>
      <c r="AG16" s="1"/>
      <c r="AH16" s="1">
        <v>5024</v>
      </c>
      <c r="AI16" s="1" t="s">
        <v>5</v>
      </c>
      <c r="AJ16" s="2">
        <v>42965</v>
      </c>
      <c r="AK16" s="1">
        <v>16743485</v>
      </c>
      <c r="AL16" s="1"/>
      <c r="AM16" s="1">
        <v>9360</v>
      </c>
      <c r="AN16" s="1"/>
      <c r="AO16" s="1"/>
      <c r="AP16" s="1">
        <v>1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 t="s">
        <v>12</v>
      </c>
      <c r="BB16" s="1"/>
      <c r="BC16" s="1"/>
      <c r="BD16" s="1"/>
      <c r="BE16" s="1"/>
      <c r="BF16" s="1"/>
      <c r="BG16" s="1"/>
      <c r="BH16" s="1"/>
      <c r="BI16" s="1" t="s">
        <v>13</v>
      </c>
      <c r="BJ16" s="1"/>
      <c r="BK16" s="1"/>
      <c r="BL16" s="1">
        <v>169</v>
      </c>
      <c r="BM16" s="1" t="s">
        <v>0</v>
      </c>
    </row>
    <row r="17" spans="1:65" x14ac:dyDescent="0.25">
      <c r="A17" s="1">
        <v>169</v>
      </c>
      <c r="B17" s="1" t="s">
        <v>0</v>
      </c>
      <c r="C17" s="1" t="s">
        <v>1</v>
      </c>
      <c r="D17" s="1">
        <v>12</v>
      </c>
      <c r="E17" s="1">
        <v>2</v>
      </c>
      <c r="F17" s="1">
        <v>169</v>
      </c>
      <c r="G17" s="1" t="s">
        <v>0</v>
      </c>
      <c r="H17" s="1" t="s">
        <v>22</v>
      </c>
      <c r="I17" s="1"/>
      <c r="J17" s="1"/>
      <c r="K17" s="1"/>
      <c r="L17" s="1"/>
      <c r="M17" s="1">
        <v>25500</v>
      </c>
      <c r="N17" s="1"/>
      <c r="O17" s="1">
        <v>19</v>
      </c>
      <c r="P17" s="1">
        <v>30345</v>
      </c>
      <c r="Q17" s="1">
        <v>30345</v>
      </c>
      <c r="R17" s="1"/>
      <c r="S17" s="1"/>
      <c r="T17" s="1"/>
      <c r="U17" s="1"/>
      <c r="V17" s="1">
        <v>3</v>
      </c>
      <c r="W17" s="1"/>
      <c r="X17" s="1"/>
      <c r="Y17" s="1"/>
      <c r="Z17" s="1"/>
      <c r="AA17" s="1"/>
      <c r="AB17" s="1"/>
      <c r="AC17" s="1"/>
      <c r="AD17" s="1">
        <v>1</v>
      </c>
      <c r="AE17" s="1"/>
      <c r="AF17" s="1"/>
      <c r="AG17" s="1"/>
      <c r="AH17" s="1">
        <v>5024</v>
      </c>
      <c r="AI17" s="1" t="s">
        <v>5</v>
      </c>
      <c r="AJ17" s="2">
        <v>42965</v>
      </c>
      <c r="AK17" s="1">
        <v>16743485</v>
      </c>
      <c r="AL17" s="1"/>
      <c r="AM17" s="1">
        <v>60690</v>
      </c>
      <c r="AN17" s="1"/>
      <c r="AO17" s="1"/>
      <c r="AP17" s="1">
        <v>2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 t="s">
        <v>23</v>
      </c>
      <c r="BB17" s="1"/>
      <c r="BC17" s="1"/>
      <c r="BD17" s="1"/>
      <c r="BE17" s="1"/>
      <c r="BF17" s="1"/>
      <c r="BG17" s="1"/>
      <c r="BH17" s="1"/>
      <c r="BI17" s="1" t="s">
        <v>13</v>
      </c>
      <c r="BJ17" s="1"/>
      <c r="BK17" s="1"/>
      <c r="BL17" s="1">
        <v>169</v>
      </c>
      <c r="BM17" s="1" t="s">
        <v>0</v>
      </c>
    </row>
    <row r="18" spans="1:65" x14ac:dyDescent="0.25">
      <c r="A18" s="1">
        <v>169</v>
      </c>
      <c r="B18" s="1" t="s">
        <v>0</v>
      </c>
      <c r="C18" s="1" t="s">
        <v>1</v>
      </c>
      <c r="D18" s="1">
        <v>13</v>
      </c>
      <c r="E18" s="1">
        <v>1</v>
      </c>
      <c r="F18" s="1">
        <v>169</v>
      </c>
      <c r="G18" s="1" t="s">
        <v>0</v>
      </c>
      <c r="H18" s="1" t="s">
        <v>14</v>
      </c>
      <c r="I18" s="1"/>
      <c r="J18" s="1"/>
      <c r="K18" s="1"/>
      <c r="L18" s="1"/>
      <c r="M18" s="1">
        <v>22300</v>
      </c>
      <c r="N18" s="1"/>
      <c r="O18" s="1">
        <v>19</v>
      </c>
      <c r="P18" s="1">
        <v>26537</v>
      </c>
      <c r="Q18" s="1">
        <v>26537</v>
      </c>
      <c r="R18" s="1"/>
      <c r="S18" s="1"/>
      <c r="T18" s="1"/>
      <c r="U18" s="1"/>
      <c r="V18" s="1">
        <v>3</v>
      </c>
      <c r="W18" s="1"/>
      <c r="X18" s="1"/>
      <c r="Y18" s="1"/>
      <c r="Z18" s="1"/>
      <c r="AA18" s="1"/>
      <c r="AB18" s="1"/>
      <c r="AC18" s="1"/>
      <c r="AD18" s="1">
        <v>1</v>
      </c>
      <c r="AE18" s="1"/>
      <c r="AF18" s="1"/>
      <c r="AG18" s="1"/>
      <c r="AH18" s="1">
        <v>5024</v>
      </c>
      <c r="AI18" s="1" t="s">
        <v>5</v>
      </c>
      <c r="AJ18" s="2">
        <v>42965</v>
      </c>
      <c r="AK18" s="1">
        <v>16743485</v>
      </c>
      <c r="AL18" s="1"/>
      <c r="AM18" s="1">
        <v>53074</v>
      </c>
      <c r="AN18" s="1"/>
      <c r="AO18" s="1"/>
      <c r="AP18" s="1">
        <v>2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 t="s">
        <v>15</v>
      </c>
      <c r="BB18" s="1"/>
      <c r="BC18" s="1"/>
      <c r="BD18" s="1"/>
      <c r="BE18" s="1"/>
      <c r="BF18" s="1"/>
      <c r="BG18" s="1"/>
      <c r="BH18" s="1"/>
      <c r="BI18" s="1" t="s">
        <v>13</v>
      </c>
      <c r="BJ18" s="1"/>
      <c r="BK18" s="1"/>
      <c r="BL18" s="1">
        <v>169</v>
      </c>
      <c r="BM18" s="1" t="s">
        <v>0</v>
      </c>
    </row>
    <row r="19" spans="1:65" x14ac:dyDescent="0.25">
      <c r="A19" s="1">
        <v>169</v>
      </c>
      <c r="B19" s="1" t="s">
        <v>0</v>
      </c>
      <c r="C19" s="1" t="s">
        <v>1</v>
      </c>
      <c r="D19" s="1">
        <v>14</v>
      </c>
      <c r="E19" s="1">
        <v>1</v>
      </c>
      <c r="F19" s="1">
        <v>169</v>
      </c>
      <c r="G19" s="1" t="s">
        <v>0</v>
      </c>
      <c r="H19" s="1" t="s">
        <v>20</v>
      </c>
      <c r="I19" s="1"/>
      <c r="J19" s="1"/>
      <c r="K19" s="1"/>
      <c r="L19" s="1"/>
      <c r="M19" s="1">
        <v>25500</v>
      </c>
      <c r="N19" s="1"/>
      <c r="O19" s="1">
        <v>19</v>
      </c>
      <c r="P19" s="1">
        <v>30345</v>
      </c>
      <c r="Q19" s="1">
        <v>60690</v>
      </c>
      <c r="R19" s="1"/>
      <c r="S19" s="1"/>
      <c r="T19" s="1"/>
      <c r="U19" s="1"/>
      <c r="V19" s="1">
        <v>3</v>
      </c>
      <c r="W19" s="1"/>
      <c r="X19" s="1"/>
      <c r="Y19" s="1"/>
      <c r="Z19" s="1"/>
      <c r="AA19" s="1"/>
      <c r="AB19" s="1"/>
      <c r="AC19" s="1"/>
      <c r="AD19" s="1">
        <v>1</v>
      </c>
      <c r="AE19" s="1"/>
      <c r="AF19" s="1"/>
      <c r="AG19" s="1"/>
      <c r="AH19" s="1">
        <v>5024</v>
      </c>
      <c r="AI19" s="1" t="s">
        <v>5</v>
      </c>
      <c r="AJ19" s="2">
        <v>42965</v>
      </c>
      <c r="AK19" s="1">
        <v>16743485</v>
      </c>
      <c r="AL19" s="1"/>
      <c r="AM19" s="1">
        <v>91035</v>
      </c>
      <c r="AN19" s="1"/>
      <c r="AO19" s="1"/>
      <c r="AP19" s="1">
        <v>1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 t="s">
        <v>21</v>
      </c>
      <c r="BB19" s="1"/>
      <c r="BC19" s="1"/>
      <c r="BD19" s="1"/>
      <c r="BE19" s="1"/>
      <c r="BF19" s="1"/>
      <c r="BG19" s="1"/>
      <c r="BH19" s="1"/>
      <c r="BI19" s="1" t="s">
        <v>13</v>
      </c>
      <c r="BJ19" s="1"/>
      <c r="BK19" s="1"/>
      <c r="BL19" s="1">
        <v>169</v>
      </c>
      <c r="BM19" s="1" t="s">
        <v>0</v>
      </c>
    </row>
    <row r="20" spans="1:65" x14ac:dyDescent="0.25">
      <c r="A20" s="1">
        <v>169</v>
      </c>
      <c r="B20" s="1" t="s">
        <v>0</v>
      </c>
      <c r="C20" s="1" t="s">
        <v>1</v>
      </c>
      <c r="D20" s="1">
        <v>15</v>
      </c>
      <c r="E20" s="1">
        <v>1</v>
      </c>
      <c r="F20" s="1">
        <v>169</v>
      </c>
      <c r="G20" s="1" t="s">
        <v>0</v>
      </c>
      <c r="H20" s="1" t="s">
        <v>24</v>
      </c>
      <c r="I20" s="1"/>
      <c r="J20" s="1"/>
      <c r="K20" s="1"/>
      <c r="L20" s="1"/>
      <c r="M20" s="1">
        <v>32000</v>
      </c>
      <c r="N20" s="1"/>
      <c r="O20" s="1">
        <v>19</v>
      </c>
      <c r="P20" s="1">
        <v>38080</v>
      </c>
      <c r="Q20" s="1">
        <v>38080</v>
      </c>
      <c r="R20" s="1"/>
      <c r="S20" s="1"/>
      <c r="T20" s="1"/>
      <c r="U20" s="1"/>
      <c r="V20" s="1">
        <v>3</v>
      </c>
      <c r="W20" s="1"/>
      <c r="X20" s="1"/>
      <c r="Y20" s="1"/>
      <c r="Z20" s="1"/>
      <c r="AA20" s="1"/>
      <c r="AB20" s="1"/>
      <c r="AC20" s="1"/>
      <c r="AD20" s="1">
        <v>1</v>
      </c>
      <c r="AE20" s="1"/>
      <c r="AF20" s="1"/>
      <c r="AG20" s="1"/>
      <c r="AH20" s="1">
        <v>5024</v>
      </c>
      <c r="AI20" s="1" t="s">
        <v>5</v>
      </c>
      <c r="AJ20" s="2">
        <v>42965</v>
      </c>
      <c r="AK20" s="1">
        <v>16743485</v>
      </c>
      <c r="AL20" s="1"/>
      <c r="AM20" s="1">
        <v>76160</v>
      </c>
      <c r="AN20" s="1"/>
      <c r="AO20" s="1"/>
      <c r="AP20" s="1">
        <v>1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 t="s">
        <v>21</v>
      </c>
      <c r="BB20" s="1"/>
      <c r="BC20" s="1"/>
      <c r="BD20" s="1"/>
      <c r="BE20" s="1"/>
      <c r="BF20" s="1"/>
      <c r="BG20" s="1"/>
      <c r="BH20" s="1"/>
      <c r="BI20" s="1" t="s">
        <v>13</v>
      </c>
      <c r="BJ20" s="1"/>
      <c r="BK20" s="1"/>
      <c r="BL20" s="1">
        <v>169</v>
      </c>
      <c r="BM20" s="1" t="s">
        <v>0</v>
      </c>
    </row>
    <row r="21" spans="1:65" x14ac:dyDescent="0.25">
      <c r="A21" s="1">
        <v>169</v>
      </c>
      <c r="B21" s="1" t="s">
        <v>0</v>
      </c>
      <c r="C21" s="1" t="s">
        <v>1</v>
      </c>
      <c r="D21" s="1">
        <v>16</v>
      </c>
      <c r="E21" s="1">
        <v>1</v>
      </c>
      <c r="F21" s="1">
        <v>169</v>
      </c>
      <c r="G21" s="1" t="s">
        <v>0</v>
      </c>
      <c r="H21" s="1" t="s">
        <v>22</v>
      </c>
      <c r="I21" s="1"/>
      <c r="J21" s="1"/>
      <c r="K21" s="1"/>
      <c r="L21" s="1"/>
      <c r="M21" s="1">
        <v>25500</v>
      </c>
      <c r="N21" s="1"/>
      <c r="O21" s="1">
        <v>19</v>
      </c>
      <c r="P21" s="1">
        <v>30345</v>
      </c>
      <c r="Q21" s="1">
        <v>30345</v>
      </c>
      <c r="R21" s="1"/>
      <c r="S21" s="1"/>
      <c r="T21" s="1"/>
      <c r="U21" s="1"/>
      <c r="V21" s="1">
        <v>3</v>
      </c>
      <c r="W21" s="1"/>
      <c r="X21" s="1"/>
      <c r="Y21" s="1"/>
      <c r="Z21" s="1"/>
      <c r="AA21" s="1"/>
      <c r="AB21" s="1"/>
      <c r="AC21" s="1"/>
      <c r="AD21" s="1">
        <v>1</v>
      </c>
      <c r="AE21" s="1"/>
      <c r="AF21" s="1"/>
      <c r="AG21" s="1"/>
      <c r="AH21" s="1">
        <v>5024</v>
      </c>
      <c r="AI21" s="1" t="s">
        <v>5</v>
      </c>
      <c r="AJ21" s="2">
        <v>42965</v>
      </c>
      <c r="AK21" s="1">
        <v>16743485</v>
      </c>
      <c r="AL21" s="1"/>
      <c r="AM21" s="1">
        <v>60690</v>
      </c>
      <c r="AN21" s="1"/>
      <c r="AO21" s="1"/>
      <c r="AP21" s="1">
        <v>2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 t="s">
        <v>23</v>
      </c>
      <c r="BB21" s="1"/>
      <c r="BC21" s="1"/>
      <c r="BD21" s="1"/>
      <c r="BE21" s="1"/>
      <c r="BF21" s="1"/>
      <c r="BG21" s="1"/>
      <c r="BH21" s="1"/>
      <c r="BI21" s="1" t="s">
        <v>13</v>
      </c>
      <c r="BJ21" s="1"/>
      <c r="BK21" s="1"/>
      <c r="BL21" s="1">
        <v>169</v>
      </c>
      <c r="BM21" s="1" t="s">
        <v>0</v>
      </c>
    </row>
    <row r="22" spans="1:65" x14ac:dyDescent="0.25">
      <c r="A22" s="1">
        <v>169</v>
      </c>
      <c r="B22" s="1" t="s">
        <v>0</v>
      </c>
      <c r="C22" s="1" t="s">
        <v>1</v>
      </c>
      <c r="D22" s="1">
        <v>17</v>
      </c>
      <c r="E22" s="1">
        <v>1</v>
      </c>
      <c r="F22" s="1">
        <v>169</v>
      </c>
      <c r="G22" s="1" t="s">
        <v>0</v>
      </c>
      <c r="H22" s="1" t="s">
        <v>11</v>
      </c>
      <c r="I22" s="1"/>
      <c r="J22" s="1"/>
      <c r="K22" s="1"/>
      <c r="L22" s="1"/>
      <c r="M22" s="1">
        <v>4500</v>
      </c>
      <c r="N22" s="1"/>
      <c r="O22" s="1">
        <v>4</v>
      </c>
      <c r="P22" s="1">
        <v>4680</v>
      </c>
      <c r="Q22" s="1">
        <v>4680</v>
      </c>
      <c r="R22" s="1"/>
      <c r="S22" s="1"/>
      <c r="T22" s="1"/>
      <c r="U22" s="1"/>
      <c r="V22" s="1">
        <v>3</v>
      </c>
      <c r="W22" s="1"/>
      <c r="X22" s="1"/>
      <c r="Y22" s="1"/>
      <c r="Z22" s="1"/>
      <c r="AA22" s="1"/>
      <c r="AB22" s="1"/>
      <c r="AC22" s="1"/>
      <c r="AD22" s="1">
        <v>1</v>
      </c>
      <c r="AE22" s="1"/>
      <c r="AF22" s="1"/>
      <c r="AG22" s="1"/>
      <c r="AH22" s="1">
        <v>5024</v>
      </c>
      <c r="AI22" s="1" t="s">
        <v>5</v>
      </c>
      <c r="AJ22" s="2">
        <v>42965</v>
      </c>
      <c r="AK22" s="1">
        <v>16743485</v>
      </c>
      <c r="AL22" s="1"/>
      <c r="AM22" s="1">
        <v>9360</v>
      </c>
      <c r="AN22" s="1"/>
      <c r="AO22" s="1"/>
      <c r="AP22" s="1">
        <v>3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 t="s">
        <v>12</v>
      </c>
      <c r="BB22" s="1"/>
      <c r="BC22" s="1"/>
      <c r="BD22" s="1"/>
      <c r="BE22" s="1"/>
      <c r="BF22" s="1"/>
      <c r="BG22" s="1"/>
      <c r="BH22" s="1"/>
      <c r="BI22" s="1" t="s">
        <v>13</v>
      </c>
      <c r="BJ22" s="1"/>
      <c r="BK22" s="1"/>
      <c r="BL22" s="1">
        <v>169</v>
      </c>
      <c r="BM22" s="1" t="s">
        <v>0</v>
      </c>
    </row>
    <row r="23" spans="1:65" x14ac:dyDescent="0.25">
      <c r="A23" s="1">
        <v>169</v>
      </c>
      <c r="B23" s="1" t="s">
        <v>0</v>
      </c>
      <c r="C23" s="1" t="s">
        <v>1</v>
      </c>
      <c r="D23" s="1">
        <v>18</v>
      </c>
      <c r="E23" s="1">
        <v>1</v>
      </c>
      <c r="F23" s="1">
        <v>169</v>
      </c>
      <c r="G23" s="1" t="s">
        <v>0</v>
      </c>
      <c r="H23" s="1" t="s">
        <v>11</v>
      </c>
      <c r="I23" s="1"/>
      <c r="J23" s="1"/>
      <c r="K23" s="1"/>
      <c r="L23" s="1"/>
      <c r="M23" s="1">
        <v>4500</v>
      </c>
      <c r="N23" s="1"/>
      <c r="O23" s="1">
        <v>4</v>
      </c>
      <c r="P23" s="1">
        <v>4680</v>
      </c>
      <c r="Q23" s="1">
        <v>4680</v>
      </c>
      <c r="R23" s="1"/>
      <c r="S23" s="1"/>
      <c r="T23" s="1"/>
      <c r="U23" s="1"/>
      <c r="V23" s="1">
        <v>3</v>
      </c>
      <c r="W23" s="1"/>
      <c r="X23" s="1"/>
      <c r="Y23" s="1"/>
      <c r="Z23" s="1"/>
      <c r="AA23" s="1"/>
      <c r="AB23" s="1"/>
      <c r="AC23" s="1"/>
      <c r="AD23" s="1">
        <v>1</v>
      </c>
      <c r="AE23" s="1"/>
      <c r="AF23" s="1"/>
      <c r="AG23" s="1"/>
      <c r="AH23" s="1">
        <v>5024</v>
      </c>
      <c r="AI23" s="1" t="s">
        <v>5</v>
      </c>
      <c r="AJ23" s="2">
        <v>42965</v>
      </c>
      <c r="AK23" s="1">
        <v>16743485</v>
      </c>
      <c r="AL23" s="1"/>
      <c r="AM23" s="1">
        <v>9360</v>
      </c>
      <c r="AN23" s="1"/>
      <c r="AO23" s="1"/>
      <c r="AP23" s="1">
        <v>3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 t="s">
        <v>12</v>
      </c>
      <c r="BB23" s="1"/>
      <c r="BC23" s="1"/>
      <c r="BD23" s="1"/>
      <c r="BE23" s="1"/>
      <c r="BF23" s="1"/>
      <c r="BG23" s="1"/>
      <c r="BH23" s="1"/>
      <c r="BI23" s="1" t="s">
        <v>13</v>
      </c>
      <c r="BJ23" s="1"/>
      <c r="BK23" s="1"/>
      <c r="BL23" s="1">
        <v>169</v>
      </c>
      <c r="BM23" s="1" t="s">
        <v>0</v>
      </c>
    </row>
    <row r="24" spans="1:65" x14ac:dyDescent="0.25">
      <c r="A24" s="1">
        <v>169</v>
      </c>
      <c r="B24" s="1" t="s">
        <v>0</v>
      </c>
      <c r="C24" s="1" t="s">
        <v>1</v>
      </c>
      <c r="D24" s="1">
        <v>19</v>
      </c>
      <c r="E24" s="1">
        <v>1</v>
      </c>
      <c r="F24" s="1">
        <v>169</v>
      </c>
      <c r="G24" s="1" t="s">
        <v>0</v>
      </c>
      <c r="H24" s="1" t="s">
        <v>16</v>
      </c>
      <c r="I24" s="1"/>
      <c r="J24" s="1"/>
      <c r="K24" s="1"/>
      <c r="L24" s="1"/>
      <c r="M24" s="1">
        <v>18500</v>
      </c>
      <c r="N24" s="1"/>
      <c r="O24" s="1">
        <v>19</v>
      </c>
      <c r="P24" s="1">
        <v>22015</v>
      </c>
      <c r="Q24" s="1">
        <v>22015</v>
      </c>
      <c r="R24" s="1"/>
      <c r="S24" s="1"/>
      <c r="T24" s="1"/>
      <c r="U24" s="1"/>
      <c r="V24" s="1">
        <v>3</v>
      </c>
      <c r="W24" s="1"/>
      <c r="X24" s="1"/>
      <c r="Y24" s="1"/>
      <c r="Z24" s="1"/>
      <c r="AA24" s="1"/>
      <c r="AB24" s="1"/>
      <c r="AC24" s="1"/>
      <c r="AD24" s="1">
        <v>1</v>
      </c>
      <c r="AE24" s="1"/>
      <c r="AF24" s="1"/>
      <c r="AG24" s="1"/>
      <c r="AH24" s="1">
        <v>5024</v>
      </c>
      <c r="AI24" s="1" t="s">
        <v>5</v>
      </c>
      <c r="AJ24" s="2">
        <v>42965</v>
      </c>
      <c r="AK24" s="1">
        <v>16743485</v>
      </c>
      <c r="AL24" s="1"/>
      <c r="AM24" s="1">
        <v>44030</v>
      </c>
      <c r="AN24" s="1"/>
      <c r="AO24" s="1"/>
      <c r="AP24" s="1">
        <v>2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 t="s">
        <v>17</v>
      </c>
      <c r="BB24" s="1"/>
      <c r="BC24" s="1"/>
      <c r="BD24" s="1"/>
      <c r="BE24" s="1"/>
      <c r="BF24" s="1"/>
      <c r="BG24" s="1"/>
      <c r="BH24" s="1"/>
      <c r="BI24" s="1" t="s">
        <v>13</v>
      </c>
      <c r="BJ24" s="1"/>
      <c r="BK24" s="1"/>
      <c r="BL24" s="1">
        <v>169</v>
      </c>
      <c r="BM24" s="1" t="s">
        <v>0</v>
      </c>
    </row>
    <row r="25" spans="1:65" x14ac:dyDescent="0.25">
      <c r="A25" s="1">
        <v>169</v>
      </c>
      <c r="B25" s="1" t="s">
        <v>0</v>
      </c>
      <c r="C25" s="1" t="s">
        <v>1</v>
      </c>
      <c r="D25" s="1">
        <v>20</v>
      </c>
      <c r="E25" s="1">
        <v>2</v>
      </c>
      <c r="F25" s="1">
        <v>169</v>
      </c>
      <c r="G25" s="1" t="s">
        <v>0</v>
      </c>
      <c r="H25" s="1" t="s">
        <v>16</v>
      </c>
      <c r="I25" s="1"/>
      <c r="J25" s="1"/>
      <c r="K25" s="1"/>
      <c r="L25" s="1"/>
      <c r="M25" s="1">
        <v>18500</v>
      </c>
      <c r="N25" s="1"/>
      <c r="O25" s="1">
        <v>19</v>
      </c>
      <c r="P25" s="1">
        <v>22015</v>
      </c>
      <c r="Q25" s="1">
        <v>22015</v>
      </c>
      <c r="R25" s="1"/>
      <c r="S25" s="1"/>
      <c r="T25" s="1"/>
      <c r="U25" s="1"/>
      <c r="V25" s="1">
        <v>3</v>
      </c>
      <c r="W25" s="1"/>
      <c r="X25" s="1"/>
      <c r="Y25" s="1"/>
      <c r="Z25" s="1"/>
      <c r="AA25" s="1"/>
      <c r="AB25" s="1"/>
      <c r="AC25" s="1"/>
      <c r="AD25" s="1">
        <v>1</v>
      </c>
      <c r="AE25" s="1"/>
      <c r="AF25" s="1"/>
      <c r="AG25" s="1"/>
      <c r="AH25" s="1">
        <v>5024</v>
      </c>
      <c r="AI25" s="1" t="s">
        <v>5</v>
      </c>
      <c r="AJ25" s="2">
        <v>42965</v>
      </c>
      <c r="AK25" s="1">
        <v>16743485</v>
      </c>
      <c r="AL25" s="1"/>
      <c r="AM25" s="1">
        <v>44030</v>
      </c>
      <c r="AN25" s="1"/>
      <c r="AO25" s="1"/>
      <c r="AP25" s="1">
        <v>3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">
        <v>17</v>
      </c>
      <c r="BB25" s="1"/>
      <c r="BC25" s="1"/>
      <c r="BD25" s="1"/>
      <c r="BE25" s="1"/>
      <c r="BF25" s="1"/>
      <c r="BG25" s="1"/>
      <c r="BH25" s="1"/>
      <c r="BI25" s="1" t="s">
        <v>13</v>
      </c>
      <c r="BJ25" s="1"/>
      <c r="BK25" s="1"/>
      <c r="BL25" s="1">
        <v>169</v>
      </c>
      <c r="BM25" s="1" t="s">
        <v>0</v>
      </c>
    </row>
    <row r="26" spans="1:65" x14ac:dyDescent="0.25">
      <c r="A26" s="1">
        <v>169</v>
      </c>
      <c r="B26" s="1" t="s">
        <v>0</v>
      </c>
      <c r="C26" s="1" t="s">
        <v>1</v>
      </c>
      <c r="D26" s="1">
        <v>21</v>
      </c>
      <c r="E26" s="1">
        <v>1</v>
      </c>
      <c r="F26" s="1">
        <v>169</v>
      </c>
      <c r="G26" s="1" t="s">
        <v>0</v>
      </c>
      <c r="H26" s="1" t="s">
        <v>16</v>
      </c>
      <c r="I26" s="1"/>
      <c r="J26" s="1"/>
      <c r="K26" s="1"/>
      <c r="L26" s="1"/>
      <c r="M26" s="1">
        <v>18500</v>
      </c>
      <c r="N26" s="1"/>
      <c r="O26" s="1">
        <v>19</v>
      </c>
      <c r="P26" s="1">
        <v>22015</v>
      </c>
      <c r="Q26" s="1">
        <v>22015</v>
      </c>
      <c r="R26" s="1"/>
      <c r="S26" s="1"/>
      <c r="T26" s="1"/>
      <c r="U26" s="1"/>
      <c r="V26" s="1">
        <v>3</v>
      </c>
      <c r="W26" s="1"/>
      <c r="X26" s="1"/>
      <c r="Y26" s="1"/>
      <c r="Z26" s="1"/>
      <c r="AA26" s="1"/>
      <c r="AB26" s="1"/>
      <c r="AC26" s="1"/>
      <c r="AD26" s="1">
        <v>1</v>
      </c>
      <c r="AE26" s="1"/>
      <c r="AF26" s="1"/>
      <c r="AG26" s="1"/>
      <c r="AH26" s="1">
        <v>5024</v>
      </c>
      <c r="AI26" s="1" t="s">
        <v>5</v>
      </c>
      <c r="AJ26" s="2">
        <v>42965</v>
      </c>
      <c r="AK26" s="1">
        <v>16743485</v>
      </c>
      <c r="AL26" s="1"/>
      <c r="AM26" s="1">
        <v>44030</v>
      </c>
      <c r="AN26" s="1"/>
      <c r="AO26" s="1"/>
      <c r="AP26" s="1">
        <v>2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 t="s">
        <v>17</v>
      </c>
      <c r="BB26" s="1"/>
      <c r="BC26" s="1"/>
      <c r="BD26" s="1"/>
      <c r="BE26" s="1"/>
      <c r="BF26" s="1"/>
      <c r="BG26" s="1"/>
      <c r="BH26" s="1"/>
      <c r="BI26" s="1" t="s">
        <v>13</v>
      </c>
      <c r="BJ26" s="1"/>
      <c r="BK26" s="1"/>
      <c r="BL26" s="1">
        <v>169</v>
      </c>
      <c r="BM26" s="1" t="s">
        <v>0</v>
      </c>
    </row>
    <row r="27" spans="1:65" x14ac:dyDescent="0.25">
      <c r="A27" s="1">
        <v>169</v>
      </c>
      <c r="B27" s="1" t="s">
        <v>0</v>
      </c>
      <c r="C27" s="1" t="s">
        <v>1</v>
      </c>
      <c r="D27" s="1">
        <v>22</v>
      </c>
      <c r="E27" s="1">
        <v>1</v>
      </c>
      <c r="F27" s="1">
        <v>169</v>
      </c>
      <c r="G27" s="1" t="s">
        <v>0</v>
      </c>
      <c r="H27" s="1" t="s">
        <v>14</v>
      </c>
      <c r="I27" s="1"/>
      <c r="J27" s="1"/>
      <c r="K27" s="1"/>
      <c r="L27" s="1"/>
      <c r="M27" s="1">
        <v>22300</v>
      </c>
      <c r="N27" s="1"/>
      <c r="O27" s="1">
        <v>19</v>
      </c>
      <c r="P27" s="1">
        <v>26537</v>
      </c>
      <c r="Q27" s="1">
        <v>26537</v>
      </c>
      <c r="R27" s="1"/>
      <c r="S27" s="1"/>
      <c r="T27" s="1"/>
      <c r="U27" s="1"/>
      <c r="V27" s="1">
        <v>3</v>
      </c>
      <c r="W27" s="1"/>
      <c r="X27" s="1"/>
      <c r="Y27" s="1"/>
      <c r="Z27" s="1"/>
      <c r="AA27" s="1"/>
      <c r="AB27" s="1"/>
      <c r="AC27" s="1"/>
      <c r="AD27" s="1">
        <v>1</v>
      </c>
      <c r="AE27" s="1"/>
      <c r="AF27" s="1"/>
      <c r="AG27" s="1"/>
      <c r="AH27" s="1">
        <v>5024</v>
      </c>
      <c r="AI27" s="1" t="s">
        <v>5</v>
      </c>
      <c r="AJ27" s="2">
        <v>42965</v>
      </c>
      <c r="AK27" s="1">
        <v>16743485</v>
      </c>
      <c r="AL27" s="1"/>
      <c r="AM27" s="1">
        <v>53074</v>
      </c>
      <c r="AN27" s="1"/>
      <c r="AO27" s="1"/>
      <c r="AP27" s="1">
        <v>1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 t="s">
        <v>15</v>
      </c>
      <c r="BB27" s="1"/>
      <c r="BC27" s="1"/>
      <c r="BD27" s="1"/>
      <c r="BE27" s="1"/>
      <c r="BF27" s="1"/>
      <c r="BG27" s="1"/>
      <c r="BH27" s="1"/>
      <c r="BI27" s="1" t="s">
        <v>13</v>
      </c>
      <c r="BJ27" s="1"/>
      <c r="BK27" s="1"/>
      <c r="BL27" s="1">
        <v>169</v>
      </c>
      <c r="BM27" s="1" t="s">
        <v>0</v>
      </c>
    </row>
    <row r="28" spans="1:65" x14ac:dyDescent="0.25">
      <c r="A28" s="1">
        <v>169</v>
      </c>
      <c r="B28" s="1" t="s">
        <v>0</v>
      </c>
      <c r="C28" s="1" t="s">
        <v>1</v>
      </c>
      <c r="D28" s="1">
        <v>23</v>
      </c>
      <c r="E28" s="1">
        <v>1</v>
      </c>
      <c r="F28" s="1">
        <v>169</v>
      </c>
      <c r="G28" s="1" t="s">
        <v>0</v>
      </c>
      <c r="H28" s="1" t="s">
        <v>14</v>
      </c>
      <c r="I28" s="1"/>
      <c r="J28" s="1"/>
      <c r="K28" s="1"/>
      <c r="L28" s="1"/>
      <c r="M28" s="1">
        <v>22300</v>
      </c>
      <c r="N28" s="1"/>
      <c r="O28" s="1">
        <v>19</v>
      </c>
      <c r="P28" s="1">
        <v>26537</v>
      </c>
      <c r="Q28" s="1">
        <v>79611</v>
      </c>
      <c r="R28" s="1"/>
      <c r="S28" s="1"/>
      <c r="T28" s="1"/>
      <c r="U28" s="1"/>
      <c r="V28" s="1">
        <v>3</v>
      </c>
      <c r="W28" s="1"/>
      <c r="X28" s="1"/>
      <c r="Y28" s="1"/>
      <c r="Z28" s="1"/>
      <c r="AA28" s="1"/>
      <c r="AB28" s="1"/>
      <c r="AC28" s="1"/>
      <c r="AD28" s="1">
        <v>1</v>
      </c>
      <c r="AE28" s="1"/>
      <c r="AF28" s="1"/>
      <c r="AG28" s="1"/>
      <c r="AH28" s="1">
        <v>5024</v>
      </c>
      <c r="AI28" s="1" t="s">
        <v>5</v>
      </c>
      <c r="AJ28" s="2">
        <v>42970</v>
      </c>
      <c r="AK28" s="1">
        <v>16743485</v>
      </c>
      <c r="AL28" s="1"/>
      <c r="AM28" s="1">
        <v>106148</v>
      </c>
      <c r="AN28" s="1"/>
      <c r="AO28" s="1"/>
      <c r="AP28" s="1">
        <v>2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 t="s">
        <v>15</v>
      </c>
      <c r="BB28" s="1"/>
      <c r="BC28" s="1"/>
      <c r="BD28" s="1"/>
      <c r="BE28" s="1"/>
      <c r="BF28" s="1"/>
      <c r="BG28" s="1"/>
      <c r="BH28" s="1"/>
      <c r="BI28" s="1" t="s">
        <v>13</v>
      </c>
      <c r="BJ28" s="1"/>
      <c r="BK28" s="1"/>
      <c r="BL28" s="1">
        <v>169</v>
      </c>
      <c r="BM28" s="1" t="s">
        <v>0</v>
      </c>
    </row>
    <row r="29" spans="1:65" x14ac:dyDescent="0.25">
      <c r="A29" s="1">
        <v>169</v>
      </c>
      <c r="B29" s="1" t="s">
        <v>0</v>
      </c>
      <c r="C29" s="1" t="s">
        <v>1</v>
      </c>
      <c r="D29" s="1">
        <v>23</v>
      </c>
      <c r="E29" s="1">
        <v>2</v>
      </c>
      <c r="F29" s="1">
        <v>169</v>
      </c>
      <c r="G29" s="1" t="s">
        <v>0</v>
      </c>
      <c r="H29" s="1" t="s">
        <v>16</v>
      </c>
      <c r="I29" s="1"/>
      <c r="J29" s="1"/>
      <c r="K29" s="1"/>
      <c r="L29" s="1"/>
      <c r="M29" s="1">
        <v>18500</v>
      </c>
      <c r="N29" s="1"/>
      <c r="O29" s="1">
        <v>19</v>
      </c>
      <c r="P29" s="1">
        <v>22015</v>
      </c>
      <c r="Q29" s="1">
        <v>44030</v>
      </c>
      <c r="R29" s="1"/>
      <c r="S29" s="1"/>
      <c r="T29" s="1"/>
      <c r="U29" s="1"/>
      <c r="V29" s="1">
        <v>3</v>
      </c>
      <c r="W29" s="1"/>
      <c r="X29" s="1"/>
      <c r="Y29" s="1"/>
      <c r="Z29" s="1"/>
      <c r="AA29" s="1"/>
      <c r="AB29" s="1"/>
      <c r="AC29" s="1"/>
      <c r="AD29" s="1">
        <v>1</v>
      </c>
      <c r="AE29" s="1"/>
      <c r="AF29" s="1"/>
      <c r="AG29" s="1"/>
      <c r="AH29" s="1">
        <v>5024</v>
      </c>
      <c r="AI29" s="1" t="s">
        <v>5</v>
      </c>
      <c r="AJ29" s="2">
        <v>42970</v>
      </c>
      <c r="AK29" s="1">
        <v>16743485</v>
      </c>
      <c r="AL29" s="1"/>
      <c r="AM29" s="1">
        <v>66045</v>
      </c>
      <c r="AN29" s="1"/>
      <c r="AO29" s="1"/>
      <c r="AP29" s="1">
        <v>4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 t="s">
        <v>17</v>
      </c>
      <c r="BB29" s="1"/>
      <c r="BC29" s="1"/>
      <c r="BD29" s="1"/>
      <c r="BE29" s="1"/>
      <c r="BF29" s="1"/>
      <c r="BG29" s="1"/>
      <c r="BH29" s="1"/>
      <c r="BI29" s="1" t="s">
        <v>13</v>
      </c>
      <c r="BJ29" s="1"/>
      <c r="BK29" s="1"/>
      <c r="BL29" s="1">
        <v>169</v>
      </c>
      <c r="BM29" s="1" t="s">
        <v>0</v>
      </c>
    </row>
    <row r="30" spans="1:65" x14ac:dyDescent="0.25">
      <c r="A30" s="1">
        <v>169</v>
      </c>
      <c r="B30" s="1" t="s">
        <v>0</v>
      </c>
      <c r="C30" s="1" t="s">
        <v>1</v>
      </c>
      <c r="D30" s="1">
        <v>24</v>
      </c>
      <c r="E30" s="1">
        <v>1</v>
      </c>
      <c r="F30" s="1">
        <v>169</v>
      </c>
      <c r="G30" s="1" t="s">
        <v>0</v>
      </c>
      <c r="H30" s="1" t="s">
        <v>16</v>
      </c>
      <c r="I30" s="1"/>
      <c r="J30" s="1"/>
      <c r="K30" s="1"/>
      <c r="L30" s="1"/>
      <c r="M30" s="1">
        <v>18500</v>
      </c>
      <c r="N30" s="1"/>
      <c r="O30" s="1">
        <v>19</v>
      </c>
      <c r="P30" s="1">
        <v>22015</v>
      </c>
      <c r="Q30" s="1">
        <v>44030</v>
      </c>
      <c r="R30" s="1"/>
      <c r="S30" s="1"/>
      <c r="T30" s="1"/>
      <c r="U30" s="1"/>
      <c r="V30" s="1">
        <v>3</v>
      </c>
      <c r="W30" s="1"/>
      <c r="X30" s="1"/>
      <c r="Y30" s="1"/>
      <c r="Z30" s="1"/>
      <c r="AA30" s="1"/>
      <c r="AB30" s="1"/>
      <c r="AC30" s="1"/>
      <c r="AD30" s="1">
        <v>1</v>
      </c>
      <c r="AE30" s="1"/>
      <c r="AF30" s="1"/>
      <c r="AG30" s="1"/>
      <c r="AH30" s="1">
        <v>5024</v>
      </c>
      <c r="AI30" s="1" t="s">
        <v>5</v>
      </c>
      <c r="AJ30" s="2">
        <v>42970</v>
      </c>
      <c r="AK30" s="1">
        <v>16743485</v>
      </c>
      <c r="AL30" s="1"/>
      <c r="AM30" s="1">
        <v>66045</v>
      </c>
      <c r="AN30" s="1"/>
      <c r="AO30" s="1"/>
      <c r="AP30" s="1">
        <v>2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 t="s">
        <v>17</v>
      </c>
      <c r="BB30" s="1"/>
      <c r="BC30" s="1"/>
      <c r="BD30" s="1"/>
      <c r="BE30" s="1"/>
      <c r="BF30" s="1"/>
      <c r="BG30" s="1"/>
      <c r="BH30" s="1"/>
      <c r="BI30" s="1" t="s">
        <v>13</v>
      </c>
      <c r="BJ30" s="1"/>
      <c r="BK30" s="1"/>
      <c r="BL30" s="1">
        <v>169</v>
      </c>
      <c r="BM30" s="1" t="s">
        <v>0</v>
      </c>
    </row>
    <row r="31" spans="1:65" x14ac:dyDescent="0.25">
      <c r="A31" s="1">
        <v>169</v>
      </c>
      <c r="B31" s="1" t="s">
        <v>0</v>
      </c>
      <c r="C31" s="1" t="s">
        <v>1</v>
      </c>
      <c r="D31" s="1">
        <v>25</v>
      </c>
      <c r="E31" s="1">
        <v>2</v>
      </c>
      <c r="F31" s="1">
        <v>169</v>
      </c>
      <c r="G31" s="1" t="s">
        <v>0</v>
      </c>
      <c r="H31" s="1" t="s">
        <v>14</v>
      </c>
      <c r="I31" s="1"/>
      <c r="J31" s="1"/>
      <c r="K31" s="1"/>
      <c r="L31" s="1"/>
      <c r="M31" s="1">
        <v>22300</v>
      </c>
      <c r="N31" s="1"/>
      <c r="O31" s="1">
        <v>19</v>
      </c>
      <c r="P31" s="1">
        <v>26537</v>
      </c>
      <c r="Q31" s="1">
        <v>53074</v>
      </c>
      <c r="R31" s="1"/>
      <c r="S31" s="1"/>
      <c r="T31" s="1"/>
      <c r="U31" s="1"/>
      <c r="V31" s="1">
        <v>3</v>
      </c>
      <c r="W31" s="1"/>
      <c r="X31" s="1"/>
      <c r="Y31" s="1"/>
      <c r="Z31" s="1"/>
      <c r="AA31" s="1"/>
      <c r="AB31" s="1"/>
      <c r="AC31" s="1"/>
      <c r="AD31" s="1">
        <v>1</v>
      </c>
      <c r="AE31" s="1"/>
      <c r="AF31" s="1"/>
      <c r="AG31" s="1"/>
      <c r="AH31" s="1">
        <v>5024</v>
      </c>
      <c r="AI31" s="1" t="s">
        <v>5</v>
      </c>
      <c r="AJ31" s="2">
        <v>42970</v>
      </c>
      <c r="AK31" s="1">
        <v>16743485</v>
      </c>
      <c r="AL31" s="1"/>
      <c r="AM31" s="1">
        <v>79611</v>
      </c>
      <c r="AN31" s="1"/>
      <c r="AO31" s="1"/>
      <c r="AP31" s="1">
        <v>1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 t="s">
        <v>15</v>
      </c>
      <c r="BB31" s="1"/>
      <c r="BC31" s="1"/>
      <c r="BD31" s="1"/>
      <c r="BE31" s="1"/>
      <c r="BF31" s="1"/>
      <c r="BG31" s="1"/>
      <c r="BH31" s="1"/>
      <c r="BI31" s="1" t="s">
        <v>13</v>
      </c>
      <c r="BJ31" s="1"/>
      <c r="BK31" s="1"/>
      <c r="BL31" s="1">
        <v>169</v>
      </c>
      <c r="BM31" s="1" t="s">
        <v>0</v>
      </c>
    </row>
    <row r="32" spans="1:65" x14ac:dyDescent="0.25">
      <c r="A32" s="1">
        <v>169</v>
      </c>
      <c r="B32" s="1" t="s">
        <v>0</v>
      </c>
      <c r="C32" s="1" t="s">
        <v>1</v>
      </c>
      <c r="D32" s="1">
        <v>25</v>
      </c>
      <c r="E32" s="1">
        <v>1</v>
      </c>
      <c r="F32" s="1">
        <v>169</v>
      </c>
      <c r="G32" s="1" t="s">
        <v>0</v>
      </c>
      <c r="H32" s="1" t="s">
        <v>16</v>
      </c>
      <c r="I32" s="1"/>
      <c r="J32" s="1"/>
      <c r="K32" s="1"/>
      <c r="L32" s="1"/>
      <c r="M32" s="1">
        <v>18500</v>
      </c>
      <c r="N32" s="1"/>
      <c r="O32" s="1">
        <v>19</v>
      </c>
      <c r="P32" s="1">
        <v>22015</v>
      </c>
      <c r="Q32" s="1">
        <v>44030</v>
      </c>
      <c r="R32" s="1"/>
      <c r="S32" s="1"/>
      <c r="T32" s="1"/>
      <c r="U32" s="1"/>
      <c r="V32" s="1">
        <v>3</v>
      </c>
      <c r="W32" s="1"/>
      <c r="X32" s="1"/>
      <c r="Y32" s="1"/>
      <c r="Z32" s="1"/>
      <c r="AA32" s="1"/>
      <c r="AB32" s="1"/>
      <c r="AC32" s="1"/>
      <c r="AD32" s="1">
        <v>1</v>
      </c>
      <c r="AE32" s="1"/>
      <c r="AF32" s="1"/>
      <c r="AG32" s="1"/>
      <c r="AH32" s="1">
        <v>5024</v>
      </c>
      <c r="AI32" s="1" t="s">
        <v>5</v>
      </c>
      <c r="AJ32" s="2">
        <v>42970</v>
      </c>
      <c r="AK32" s="1">
        <v>16743485</v>
      </c>
      <c r="AL32" s="1"/>
      <c r="AM32" s="1">
        <v>66045</v>
      </c>
      <c r="AN32" s="1"/>
      <c r="AO32" s="1"/>
      <c r="AP32" s="1">
        <v>2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 t="s">
        <v>17</v>
      </c>
      <c r="BB32" s="1"/>
      <c r="BC32" s="1"/>
      <c r="BD32" s="1"/>
      <c r="BE32" s="1"/>
      <c r="BF32" s="1"/>
      <c r="BG32" s="1"/>
      <c r="BH32" s="1"/>
      <c r="BI32" s="1" t="s">
        <v>13</v>
      </c>
      <c r="BJ32" s="1"/>
      <c r="BK32" s="1"/>
      <c r="BL32" s="1">
        <v>169</v>
      </c>
      <c r="BM32" s="1" t="s">
        <v>0</v>
      </c>
    </row>
    <row r="33" spans="1:65" x14ac:dyDescent="0.25">
      <c r="A33" s="1">
        <v>169</v>
      </c>
      <c r="B33" s="1" t="s">
        <v>0</v>
      </c>
      <c r="C33" s="1" t="s">
        <v>1</v>
      </c>
      <c r="D33" s="1">
        <v>26</v>
      </c>
      <c r="E33" s="1">
        <v>1</v>
      </c>
      <c r="F33" s="1">
        <v>169</v>
      </c>
      <c r="G33" s="1" t="s">
        <v>0</v>
      </c>
      <c r="H33" s="1" t="s">
        <v>14</v>
      </c>
      <c r="I33" s="1"/>
      <c r="J33" s="1"/>
      <c r="K33" s="1"/>
      <c r="L33" s="1"/>
      <c r="M33" s="1">
        <v>22300</v>
      </c>
      <c r="N33" s="1"/>
      <c r="O33" s="1">
        <v>19</v>
      </c>
      <c r="P33" s="1">
        <v>26537</v>
      </c>
      <c r="Q33" s="1">
        <v>26537</v>
      </c>
      <c r="R33" s="1"/>
      <c r="S33" s="1"/>
      <c r="T33" s="1"/>
      <c r="U33" s="1"/>
      <c r="V33" s="1">
        <v>3</v>
      </c>
      <c r="W33" s="1"/>
      <c r="X33" s="1"/>
      <c r="Y33" s="1"/>
      <c r="Z33" s="1"/>
      <c r="AA33" s="1"/>
      <c r="AB33" s="1"/>
      <c r="AC33" s="1"/>
      <c r="AD33" s="1">
        <v>1</v>
      </c>
      <c r="AE33" s="1"/>
      <c r="AF33" s="1"/>
      <c r="AG33" s="1"/>
      <c r="AH33" s="1">
        <v>5024</v>
      </c>
      <c r="AI33" s="1" t="s">
        <v>5</v>
      </c>
      <c r="AJ33" s="2">
        <v>42996</v>
      </c>
      <c r="AK33" s="1">
        <v>16743485</v>
      </c>
      <c r="AL33" s="1"/>
      <c r="AM33" s="1">
        <v>53074</v>
      </c>
      <c r="AN33" s="1"/>
      <c r="AO33" s="1"/>
      <c r="AP33" s="1">
        <v>2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 t="s">
        <v>15</v>
      </c>
      <c r="BB33" s="1"/>
      <c r="BC33" s="1"/>
      <c r="BD33" s="1"/>
      <c r="BE33" s="1"/>
      <c r="BF33" s="1"/>
      <c r="BG33" s="1"/>
      <c r="BH33" s="1"/>
      <c r="BI33" s="1" t="s">
        <v>13</v>
      </c>
      <c r="BJ33" s="1"/>
      <c r="BK33" s="1"/>
      <c r="BL33" s="1">
        <v>169</v>
      </c>
      <c r="BM33" s="1" t="s">
        <v>0</v>
      </c>
    </row>
    <row r="34" spans="1:65" x14ac:dyDescent="0.25">
      <c r="A34" s="1">
        <v>169</v>
      </c>
      <c r="B34" s="1" t="s">
        <v>0</v>
      </c>
      <c r="C34" s="1" t="s">
        <v>1</v>
      </c>
      <c r="D34" s="1">
        <v>27</v>
      </c>
      <c r="E34" s="1">
        <v>1</v>
      </c>
      <c r="F34" s="1">
        <v>169</v>
      </c>
      <c r="G34" s="1" t="s">
        <v>0</v>
      </c>
      <c r="H34" s="1" t="s">
        <v>14</v>
      </c>
      <c r="I34" s="1"/>
      <c r="J34" s="1"/>
      <c r="K34" s="1"/>
      <c r="L34" s="1"/>
      <c r="M34" s="1">
        <v>22300</v>
      </c>
      <c r="N34" s="1"/>
      <c r="O34" s="1">
        <v>19</v>
      </c>
      <c r="P34" s="1">
        <v>26537</v>
      </c>
      <c r="Q34" s="1">
        <v>26537</v>
      </c>
      <c r="R34" s="1"/>
      <c r="S34" s="1"/>
      <c r="T34" s="1"/>
      <c r="U34" s="1"/>
      <c r="V34" s="1">
        <v>3</v>
      </c>
      <c r="W34" s="1"/>
      <c r="X34" s="1"/>
      <c r="Y34" s="1"/>
      <c r="Z34" s="1"/>
      <c r="AA34" s="1"/>
      <c r="AB34" s="1"/>
      <c r="AC34" s="1"/>
      <c r="AD34" s="1">
        <v>1</v>
      </c>
      <c r="AE34" s="1"/>
      <c r="AF34" s="1"/>
      <c r="AG34" s="1"/>
      <c r="AH34" s="1">
        <v>5024</v>
      </c>
      <c r="AI34" s="1" t="s">
        <v>5</v>
      </c>
      <c r="AJ34" s="2">
        <v>42996</v>
      </c>
      <c r="AK34" s="1">
        <v>16743485</v>
      </c>
      <c r="AL34" s="1"/>
      <c r="AM34" s="1">
        <v>53074</v>
      </c>
      <c r="AN34" s="1"/>
      <c r="AO34" s="1"/>
      <c r="AP34" s="1">
        <v>2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 t="s">
        <v>15</v>
      </c>
      <c r="BB34" s="1"/>
      <c r="BC34" s="1"/>
      <c r="BD34" s="1"/>
      <c r="BE34" s="1"/>
      <c r="BF34" s="1"/>
      <c r="BG34" s="1"/>
      <c r="BH34" s="1"/>
      <c r="BI34" s="1" t="s">
        <v>13</v>
      </c>
      <c r="BJ34" s="1"/>
      <c r="BK34" s="1"/>
      <c r="BL34" s="1">
        <v>169</v>
      </c>
      <c r="BM34" s="1" t="s">
        <v>0</v>
      </c>
    </row>
    <row r="35" spans="1:65" x14ac:dyDescent="0.25">
      <c r="A35" s="1">
        <v>169</v>
      </c>
      <c r="B35" s="1" t="s">
        <v>0</v>
      </c>
      <c r="C35" s="1" t="s">
        <v>1</v>
      </c>
      <c r="D35" s="1">
        <v>28</v>
      </c>
      <c r="E35" s="1">
        <v>3</v>
      </c>
      <c r="F35" s="1">
        <v>169</v>
      </c>
      <c r="G35" s="1" t="s">
        <v>0</v>
      </c>
      <c r="H35" s="1" t="s">
        <v>22</v>
      </c>
      <c r="I35" s="1"/>
      <c r="J35" s="1"/>
      <c r="K35" s="1"/>
      <c r="L35" s="1"/>
      <c r="M35" s="1">
        <v>25500</v>
      </c>
      <c r="N35" s="1"/>
      <c r="O35" s="1">
        <v>19</v>
      </c>
      <c r="P35" s="1">
        <v>30345</v>
      </c>
      <c r="Q35" s="1">
        <v>91035</v>
      </c>
      <c r="R35" s="1"/>
      <c r="S35" s="1"/>
      <c r="T35" s="1"/>
      <c r="U35" s="1"/>
      <c r="V35" s="1">
        <v>3</v>
      </c>
      <c r="W35" s="1"/>
      <c r="X35" s="1"/>
      <c r="Y35" s="1"/>
      <c r="Z35" s="1"/>
      <c r="AA35" s="1"/>
      <c r="AB35" s="1"/>
      <c r="AC35" s="1"/>
      <c r="AD35" s="1">
        <v>1</v>
      </c>
      <c r="AE35" s="1"/>
      <c r="AF35" s="1"/>
      <c r="AG35" s="1"/>
      <c r="AH35" s="1">
        <v>5024</v>
      </c>
      <c r="AI35" s="1" t="s">
        <v>5</v>
      </c>
      <c r="AJ35" s="2">
        <v>42996</v>
      </c>
      <c r="AK35" s="1">
        <v>16743485</v>
      </c>
      <c r="AL35" s="1"/>
      <c r="AM35" s="1">
        <v>121380</v>
      </c>
      <c r="AN35" s="1"/>
      <c r="AO35" s="1"/>
      <c r="AP35" s="1">
        <v>1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 t="s">
        <v>23</v>
      </c>
      <c r="BB35" s="1"/>
      <c r="BC35" s="1"/>
      <c r="BD35" s="1"/>
      <c r="BE35" s="1"/>
      <c r="BF35" s="1"/>
      <c r="BG35" s="1"/>
      <c r="BH35" s="1"/>
      <c r="BI35" s="1" t="s">
        <v>13</v>
      </c>
      <c r="BJ35" s="1"/>
      <c r="BK35" s="1"/>
      <c r="BL35" s="1">
        <v>169</v>
      </c>
      <c r="BM35" s="1" t="s">
        <v>0</v>
      </c>
    </row>
    <row r="36" spans="1:65" x14ac:dyDescent="0.25">
      <c r="A36" s="1">
        <v>169</v>
      </c>
      <c r="B36" s="1" t="s">
        <v>0</v>
      </c>
      <c r="C36" s="1" t="s">
        <v>1</v>
      </c>
      <c r="D36" s="1">
        <v>29</v>
      </c>
      <c r="E36" s="1">
        <v>3</v>
      </c>
      <c r="F36" s="1">
        <v>169</v>
      </c>
      <c r="G36" s="1" t="s">
        <v>0</v>
      </c>
      <c r="H36" s="1" t="s">
        <v>22</v>
      </c>
      <c r="I36" s="1"/>
      <c r="J36" s="1"/>
      <c r="K36" s="1"/>
      <c r="L36" s="1"/>
      <c r="M36" s="1">
        <v>25500</v>
      </c>
      <c r="N36" s="1"/>
      <c r="O36" s="1">
        <v>19</v>
      </c>
      <c r="P36" s="1">
        <v>30345</v>
      </c>
      <c r="Q36" s="1">
        <v>30345</v>
      </c>
      <c r="R36" s="1"/>
      <c r="S36" s="1"/>
      <c r="T36" s="1"/>
      <c r="U36" s="1"/>
      <c r="V36" s="1">
        <v>3</v>
      </c>
      <c r="W36" s="1"/>
      <c r="X36" s="1"/>
      <c r="Y36" s="1"/>
      <c r="Z36" s="1"/>
      <c r="AA36" s="1"/>
      <c r="AB36" s="1"/>
      <c r="AC36" s="1"/>
      <c r="AD36" s="1">
        <v>1</v>
      </c>
      <c r="AE36" s="1"/>
      <c r="AF36" s="1"/>
      <c r="AG36" s="1"/>
      <c r="AH36" s="1">
        <v>5024</v>
      </c>
      <c r="AI36" s="1" t="s">
        <v>5</v>
      </c>
      <c r="AJ36" s="2">
        <v>42996</v>
      </c>
      <c r="AK36" s="1">
        <v>16743485</v>
      </c>
      <c r="AL36" s="1"/>
      <c r="AM36" s="1">
        <v>60690</v>
      </c>
      <c r="AN36" s="1"/>
      <c r="AO36" s="1"/>
      <c r="AP36" s="1">
        <v>2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 t="s">
        <v>23</v>
      </c>
      <c r="BB36" s="1"/>
      <c r="BC36" s="1"/>
      <c r="BD36" s="1"/>
      <c r="BE36" s="1"/>
      <c r="BF36" s="1"/>
      <c r="BG36" s="1"/>
      <c r="BH36" s="1"/>
      <c r="BI36" s="1" t="s">
        <v>13</v>
      </c>
      <c r="BJ36" s="1"/>
      <c r="BK36" s="1"/>
      <c r="BL36" s="1">
        <v>169</v>
      </c>
      <c r="BM36" s="1" t="s">
        <v>0</v>
      </c>
    </row>
    <row r="37" spans="1:65" x14ac:dyDescent="0.25">
      <c r="A37" s="1">
        <v>169</v>
      </c>
      <c r="B37" s="1" t="s">
        <v>0</v>
      </c>
      <c r="C37" s="1" t="s">
        <v>1</v>
      </c>
      <c r="D37" s="1">
        <v>29</v>
      </c>
      <c r="E37" s="1">
        <v>1</v>
      </c>
      <c r="F37" s="1">
        <v>169</v>
      </c>
      <c r="G37" s="1" t="s">
        <v>0</v>
      </c>
      <c r="H37" s="1" t="s">
        <v>14</v>
      </c>
      <c r="I37" s="1"/>
      <c r="J37" s="1"/>
      <c r="K37" s="1"/>
      <c r="L37" s="1"/>
      <c r="M37" s="1">
        <v>22300</v>
      </c>
      <c r="N37" s="1"/>
      <c r="O37" s="1">
        <v>19</v>
      </c>
      <c r="P37" s="1">
        <v>26537</v>
      </c>
      <c r="Q37" s="1">
        <v>26537</v>
      </c>
      <c r="R37" s="1"/>
      <c r="S37" s="1"/>
      <c r="T37" s="1"/>
      <c r="U37" s="1"/>
      <c r="V37" s="1">
        <v>3</v>
      </c>
      <c r="W37" s="1"/>
      <c r="X37" s="1"/>
      <c r="Y37" s="1"/>
      <c r="Z37" s="1"/>
      <c r="AA37" s="1"/>
      <c r="AB37" s="1"/>
      <c r="AC37" s="1"/>
      <c r="AD37" s="1">
        <v>1</v>
      </c>
      <c r="AE37" s="1"/>
      <c r="AF37" s="1"/>
      <c r="AG37" s="1"/>
      <c r="AH37" s="1">
        <v>5024</v>
      </c>
      <c r="AI37" s="1" t="s">
        <v>5</v>
      </c>
      <c r="AJ37" s="2">
        <v>42996</v>
      </c>
      <c r="AK37" s="1">
        <v>16743485</v>
      </c>
      <c r="AL37" s="1"/>
      <c r="AM37" s="1">
        <v>53074</v>
      </c>
      <c r="AN37" s="1"/>
      <c r="AO37" s="1"/>
      <c r="AP37" s="1">
        <v>2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 t="s">
        <v>15</v>
      </c>
      <c r="BB37" s="1"/>
      <c r="BC37" s="1"/>
      <c r="BD37" s="1"/>
      <c r="BE37" s="1"/>
      <c r="BF37" s="1"/>
      <c r="BG37" s="1"/>
      <c r="BH37" s="1"/>
      <c r="BI37" s="1" t="s">
        <v>13</v>
      </c>
      <c r="BJ37" s="1"/>
      <c r="BK37" s="1"/>
      <c r="BL37" s="1">
        <v>169</v>
      </c>
      <c r="BM37" s="1" t="s">
        <v>0</v>
      </c>
    </row>
    <row r="38" spans="1:65" x14ac:dyDescent="0.25">
      <c r="A38" s="1">
        <v>169</v>
      </c>
      <c r="B38" s="1" t="s">
        <v>0</v>
      </c>
      <c r="C38" s="1" t="s">
        <v>1</v>
      </c>
      <c r="D38" s="1">
        <v>30</v>
      </c>
      <c r="E38" s="1">
        <v>3</v>
      </c>
      <c r="F38" s="1">
        <v>169</v>
      </c>
      <c r="G38" s="1" t="s">
        <v>0</v>
      </c>
      <c r="H38" s="1" t="s">
        <v>11</v>
      </c>
      <c r="I38" s="1"/>
      <c r="J38" s="1"/>
      <c r="K38" s="1"/>
      <c r="L38" s="1"/>
      <c r="M38" s="1">
        <v>4500</v>
      </c>
      <c r="N38" s="1"/>
      <c r="O38" s="1">
        <v>4</v>
      </c>
      <c r="P38" s="1">
        <v>4680</v>
      </c>
      <c r="Q38" s="1">
        <v>4680</v>
      </c>
      <c r="R38" s="1"/>
      <c r="S38" s="1"/>
      <c r="T38" s="1"/>
      <c r="U38" s="1"/>
      <c r="V38" s="1">
        <v>3</v>
      </c>
      <c r="W38" s="1"/>
      <c r="X38" s="1"/>
      <c r="Y38" s="1"/>
      <c r="Z38" s="1"/>
      <c r="AA38" s="1"/>
      <c r="AB38" s="1"/>
      <c r="AC38" s="1"/>
      <c r="AD38" s="1">
        <v>1</v>
      </c>
      <c r="AE38" s="1"/>
      <c r="AF38" s="1"/>
      <c r="AG38" s="1"/>
      <c r="AH38" s="1">
        <v>5024</v>
      </c>
      <c r="AI38" s="1" t="s">
        <v>5</v>
      </c>
      <c r="AJ38" s="2">
        <v>42996</v>
      </c>
      <c r="AK38" s="1">
        <v>16743485</v>
      </c>
      <c r="AL38" s="1"/>
      <c r="AM38" s="1">
        <v>9360</v>
      </c>
      <c r="AN38" s="1"/>
      <c r="AO38" s="1"/>
      <c r="AP38" s="1">
        <v>3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 t="s">
        <v>12</v>
      </c>
      <c r="BB38" s="1"/>
      <c r="BC38" s="1"/>
      <c r="BD38" s="1"/>
      <c r="BE38" s="1"/>
      <c r="BF38" s="1"/>
      <c r="BG38" s="1"/>
      <c r="BH38" s="1"/>
      <c r="BI38" s="1" t="s">
        <v>13</v>
      </c>
      <c r="BJ38" s="1"/>
      <c r="BK38" s="1"/>
      <c r="BL38" s="1">
        <v>169</v>
      </c>
      <c r="BM38" s="1" t="s">
        <v>0</v>
      </c>
    </row>
    <row r="39" spans="1:65" x14ac:dyDescent="0.25">
      <c r="A39" s="1">
        <v>169</v>
      </c>
      <c r="B39" s="1" t="s">
        <v>0</v>
      </c>
      <c r="C39" s="1" t="s">
        <v>1</v>
      </c>
      <c r="D39" s="1">
        <v>31</v>
      </c>
      <c r="E39" s="1">
        <v>4</v>
      </c>
      <c r="F39" s="1">
        <v>169</v>
      </c>
      <c r="G39" s="1" t="s">
        <v>0</v>
      </c>
      <c r="H39" s="1" t="s">
        <v>16</v>
      </c>
      <c r="I39" s="1"/>
      <c r="J39" s="1"/>
      <c r="K39" s="1"/>
      <c r="L39" s="1"/>
      <c r="M39" s="1">
        <v>18500</v>
      </c>
      <c r="N39" s="1"/>
      <c r="O39" s="1">
        <v>19</v>
      </c>
      <c r="P39" s="1">
        <v>22015</v>
      </c>
      <c r="Q39" s="1">
        <v>22015</v>
      </c>
      <c r="R39" s="1"/>
      <c r="S39" s="1"/>
      <c r="T39" s="1"/>
      <c r="U39" s="1"/>
      <c r="V39" s="1">
        <v>3</v>
      </c>
      <c r="W39" s="1"/>
      <c r="X39" s="1"/>
      <c r="Y39" s="1"/>
      <c r="Z39" s="1"/>
      <c r="AA39" s="1"/>
      <c r="AB39" s="1"/>
      <c r="AC39" s="1"/>
      <c r="AD39" s="1">
        <v>1</v>
      </c>
      <c r="AE39" s="1"/>
      <c r="AF39" s="1"/>
      <c r="AG39" s="1"/>
      <c r="AH39" s="1">
        <v>5024</v>
      </c>
      <c r="AI39" s="1" t="s">
        <v>5</v>
      </c>
      <c r="AJ39" s="2">
        <v>42996</v>
      </c>
      <c r="AK39" s="1">
        <v>16743485</v>
      </c>
      <c r="AL39" s="1"/>
      <c r="AM39" s="1">
        <v>44030</v>
      </c>
      <c r="AN39" s="1"/>
      <c r="AO39" s="1"/>
      <c r="AP39" s="1">
        <v>1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 t="s">
        <v>17</v>
      </c>
      <c r="BB39" s="1"/>
      <c r="BC39" s="1"/>
      <c r="BD39" s="1"/>
      <c r="BE39" s="1"/>
      <c r="BF39" s="1"/>
      <c r="BG39" s="1"/>
      <c r="BH39" s="1"/>
      <c r="BI39" s="1" t="s">
        <v>13</v>
      </c>
      <c r="BJ39" s="1"/>
      <c r="BK39" s="1"/>
      <c r="BL39" s="1">
        <v>169</v>
      </c>
      <c r="BM39" s="1" t="s">
        <v>0</v>
      </c>
    </row>
    <row r="40" spans="1:65" x14ac:dyDescent="0.25">
      <c r="A40" s="1">
        <v>169</v>
      </c>
      <c r="B40" s="1" t="s">
        <v>0</v>
      </c>
      <c r="C40" s="1" t="s">
        <v>1</v>
      </c>
      <c r="D40" s="1">
        <v>32</v>
      </c>
      <c r="E40" s="1">
        <v>1</v>
      </c>
      <c r="F40" s="1">
        <v>169</v>
      </c>
      <c r="G40" s="1" t="s">
        <v>0</v>
      </c>
      <c r="H40" s="1" t="s">
        <v>14</v>
      </c>
      <c r="I40" s="1"/>
      <c r="J40" s="1"/>
      <c r="K40" s="1"/>
      <c r="L40" s="1"/>
      <c r="M40" s="1">
        <v>22300</v>
      </c>
      <c r="N40" s="1"/>
      <c r="O40" s="1">
        <v>19</v>
      </c>
      <c r="P40" s="1">
        <v>26537</v>
      </c>
      <c r="Q40" s="1">
        <v>26537</v>
      </c>
      <c r="R40" s="1"/>
      <c r="S40" s="1"/>
      <c r="T40" s="1"/>
      <c r="U40" s="1"/>
      <c r="V40" s="1">
        <v>3</v>
      </c>
      <c r="W40" s="1"/>
      <c r="X40" s="1"/>
      <c r="Y40" s="1"/>
      <c r="Z40" s="1"/>
      <c r="AA40" s="1"/>
      <c r="AB40" s="1"/>
      <c r="AC40" s="1"/>
      <c r="AD40" s="1">
        <v>1</v>
      </c>
      <c r="AE40" s="1"/>
      <c r="AF40" s="1"/>
      <c r="AG40" s="1"/>
      <c r="AH40" s="1">
        <v>5024</v>
      </c>
      <c r="AI40" s="1" t="s">
        <v>5</v>
      </c>
      <c r="AJ40" s="2">
        <v>42999</v>
      </c>
      <c r="AK40" s="1">
        <v>16743485</v>
      </c>
      <c r="AL40" s="1"/>
      <c r="AM40" s="1">
        <v>53074</v>
      </c>
      <c r="AN40" s="1"/>
      <c r="AO40" s="1"/>
      <c r="AP40" s="1">
        <v>1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 t="s">
        <v>15</v>
      </c>
      <c r="BB40" s="1"/>
      <c r="BC40" s="1"/>
      <c r="BD40" s="1"/>
      <c r="BE40" s="1"/>
      <c r="BF40" s="1"/>
      <c r="BG40" s="1"/>
      <c r="BH40" s="1"/>
      <c r="BI40" s="1" t="s">
        <v>13</v>
      </c>
      <c r="BJ40" s="1"/>
      <c r="BK40" s="1"/>
      <c r="BL40" s="1">
        <v>169</v>
      </c>
      <c r="BM40" s="1" t="s">
        <v>0</v>
      </c>
    </row>
    <row r="41" spans="1:65" x14ac:dyDescent="0.25">
      <c r="A41" s="1">
        <v>169</v>
      </c>
      <c r="B41" s="1" t="s">
        <v>0</v>
      </c>
      <c r="C41" s="1" t="s">
        <v>1</v>
      </c>
      <c r="D41" s="1">
        <v>33</v>
      </c>
      <c r="E41" s="1">
        <v>2</v>
      </c>
      <c r="F41" s="1">
        <v>169</v>
      </c>
      <c r="G41" s="1" t="s">
        <v>0</v>
      </c>
      <c r="H41" s="1" t="s">
        <v>25</v>
      </c>
      <c r="I41" s="1"/>
      <c r="J41" s="1"/>
      <c r="K41" s="1"/>
      <c r="L41" s="1"/>
      <c r="M41" s="1">
        <v>3000</v>
      </c>
      <c r="N41" s="1"/>
      <c r="O41" s="1">
        <v>4</v>
      </c>
      <c r="P41" s="1">
        <v>3120</v>
      </c>
      <c r="Q41" s="1">
        <v>3120</v>
      </c>
      <c r="R41" s="1"/>
      <c r="S41" s="1"/>
      <c r="T41" s="1"/>
      <c r="U41" s="1"/>
      <c r="V41" s="1">
        <v>3</v>
      </c>
      <c r="W41" s="1"/>
      <c r="X41" s="1"/>
      <c r="Y41" s="1"/>
      <c r="Z41" s="1"/>
      <c r="AA41" s="1"/>
      <c r="AB41" s="1"/>
      <c r="AC41" s="1"/>
      <c r="AD41" s="1">
        <v>1</v>
      </c>
      <c r="AE41" s="1"/>
      <c r="AF41" s="1"/>
      <c r="AG41" s="1"/>
      <c r="AH41" s="1">
        <v>5024</v>
      </c>
      <c r="AI41" s="1" t="s">
        <v>5</v>
      </c>
      <c r="AJ41" s="2">
        <v>42999</v>
      </c>
      <c r="AK41" s="1">
        <v>16743485</v>
      </c>
      <c r="AL41" s="1"/>
      <c r="AM41" s="1">
        <v>6240</v>
      </c>
      <c r="AN41" s="1"/>
      <c r="AO41" s="1"/>
      <c r="AP41" s="1">
        <v>2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 t="s">
        <v>26</v>
      </c>
      <c r="BB41" s="1"/>
      <c r="BC41" s="1"/>
      <c r="BD41" s="1"/>
      <c r="BE41" s="1"/>
      <c r="BF41" s="1"/>
      <c r="BG41" s="1"/>
      <c r="BH41" s="1"/>
      <c r="BI41" s="1" t="s">
        <v>13</v>
      </c>
      <c r="BJ41" s="1"/>
      <c r="BK41" s="1"/>
      <c r="BL41" s="1">
        <v>169</v>
      </c>
      <c r="BM41" s="1" t="s">
        <v>0</v>
      </c>
    </row>
    <row r="42" spans="1:65" x14ac:dyDescent="0.25">
      <c r="A42" s="1">
        <v>169</v>
      </c>
      <c r="B42" s="1" t="s">
        <v>0</v>
      </c>
      <c r="C42" s="1" t="s">
        <v>1</v>
      </c>
      <c r="D42" s="1">
        <v>33</v>
      </c>
      <c r="E42" s="1">
        <v>3</v>
      </c>
      <c r="F42" s="1">
        <v>169</v>
      </c>
      <c r="G42" s="1" t="s">
        <v>0</v>
      </c>
      <c r="H42" s="1" t="s">
        <v>11</v>
      </c>
      <c r="I42" s="1"/>
      <c r="J42" s="1"/>
      <c r="K42" s="1"/>
      <c r="L42" s="1"/>
      <c r="M42" s="1">
        <v>4500</v>
      </c>
      <c r="N42" s="1"/>
      <c r="O42" s="1">
        <v>4</v>
      </c>
      <c r="P42" s="1">
        <v>4680</v>
      </c>
      <c r="Q42" s="1">
        <v>4680</v>
      </c>
      <c r="R42" s="1"/>
      <c r="S42" s="1"/>
      <c r="T42" s="1"/>
      <c r="U42" s="1"/>
      <c r="V42" s="1">
        <v>3</v>
      </c>
      <c r="W42" s="1"/>
      <c r="X42" s="1"/>
      <c r="Y42" s="1"/>
      <c r="Z42" s="1"/>
      <c r="AA42" s="1"/>
      <c r="AB42" s="1"/>
      <c r="AC42" s="1"/>
      <c r="AD42" s="1">
        <v>1</v>
      </c>
      <c r="AE42" s="1"/>
      <c r="AF42" s="1"/>
      <c r="AG42" s="1"/>
      <c r="AH42" s="1">
        <v>5024</v>
      </c>
      <c r="AI42" s="1" t="s">
        <v>5</v>
      </c>
      <c r="AJ42" s="2">
        <v>42999</v>
      </c>
      <c r="AK42" s="1">
        <v>16743485</v>
      </c>
      <c r="AL42" s="1"/>
      <c r="AM42" s="1">
        <v>9360</v>
      </c>
      <c r="AN42" s="1"/>
      <c r="AO42" s="1"/>
      <c r="AP42" s="1">
        <v>3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 t="s">
        <v>12</v>
      </c>
      <c r="BB42" s="1"/>
      <c r="BC42" s="1"/>
      <c r="BD42" s="1"/>
      <c r="BE42" s="1"/>
      <c r="BF42" s="1"/>
      <c r="BG42" s="1"/>
      <c r="BH42" s="1"/>
      <c r="BI42" s="1" t="s">
        <v>13</v>
      </c>
      <c r="BJ42" s="1"/>
      <c r="BK42" s="1"/>
      <c r="BL42" s="1">
        <v>169</v>
      </c>
      <c r="BM42" s="1" t="s">
        <v>0</v>
      </c>
    </row>
    <row r="43" spans="1:65" x14ac:dyDescent="0.25">
      <c r="A43" s="1">
        <v>169</v>
      </c>
      <c r="B43" s="1" t="s">
        <v>0</v>
      </c>
      <c r="C43" s="1" t="s">
        <v>1</v>
      </c>
      <c r="D43" s="1">
        <v>33</v>
      </c>
      <c r="E43" s="1">
        <v>4</v>
      </c>
      <c r="F43" s="1">
        <v>169</v>
      </c>
      <c r="G43" s="1" t="s">
        <v>0</v>
      </c>
      <c r="H43" s="1" t="s">
        <v>22</v>
      </c>
      <c r="I43" s="1"/>
      <c r="J43" s="1"/>
      <c r="K43" s="1"/>
      <c r="L43" s="1"/>
      <c r="M43" s="1">
        <v>25500</v>
      </c>
      <c r="N43" s="1"/>
      <c r="O43" s="1">
        <v>19</v>
      </c>
      <c r="P43" s="1">
        <v>30345</v>
      </c>
      <c r="Q43" s="1">
        <v>30345</v>
      </c>
      <c r="R43" s="1"/>
      <c r="S43" s="1"/>
      <c r="T43" s="1"/>
      <c r="U43" s="1"/>
      <c r="V43" s="1">
        <v>3</v>
      </c>
      <c r="W43" s="1"/>
      <c r="X43" s="1"/>
      <c r="Y43" s="1"/>
      <c r="Z43" s="1"/>
      <c r="AA43" s="1"/>
      <c r="AB43" s="1"/>
      <c r="AC43" s="1"/>
      <c r="AD43" s="1">
        <v>1</v>
      </c>
      <c r="AE43" s="1"/>
      <c r="AF43" s="1"/>
      <c r="AG43" s="1"/>
      <c r="AH43" s="1">
        <v>5024</v>
      </c>
      <c r="AI43" s="1" t="s">
        <v>5</v>
      </c>
      <c r="AJ43" s="2">
        <v>42999</v>
      </c>
      <c r="AK43" s="1">
        <v>16743485</v>
      </c>
      <c r="AL43" s="1"/>
      <c r="AM43" s="1">
        <v>60690</v>
      </c>
      <c r="AN43" s="1"/>
      <c r="AO43" s="1"/>
      <c r="AP43" s="1">
        <v>3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 t="s">
        <v>23</v>
      </c>
      <c r="BB43" s="1"/>
      <c r="BC43" s="1"/>
      <c r="BD43" s="1"/>
      <c r="BE43" s="1"/>
      <c r="BF43" s="1"/>
      <c r="BG43" s="1"/>
      <c r="BH43" s="1"/>
      <c r="BI43" s="1" t="s">
        <v>13</v>
      </c>
      <c r="BJ43" s="1"/>
      <c r="BK43" s="1"/>
      <c r="BL43" s="1">
        <v>169</v>
      </c>
      <c r="BM43" s="1" t="s">
        <v>0</v>
      </c>
    </row>
    <row r="44" spans="1:65" x14ac:dyDescent="0.25">
      <c r="A44" s="1">
        <v>169</v>
      </c>
      <c r="B44" s="1" t="s">
        <v>0</v>
      </c>
      <c r="C44" s="1" t="s">
        <v>1</v>
      </c>
      <c r="D44" s="1">
        <v>33</v>
      </c>
      <c r="E44" s="1">
        <v>5</v>
      </c>
      <c r="F44" s="1">
        <v>169</v>
      </c>
      <c r="G44" s="1" t="s">
        <v>0</v>
      </c>
      <c r="H44" s="1" t="s">
        <v>27</v>
      </c>
      <c r="I44" s="1"/>
      <c r="J44" s="1"/>
      <c r="K44" s="1"/>
      <c r="L44" s="1"/>
      <c r="M44" s="1">
        <v>27500</v>
      </c>
      <c r="N44" s="1"/>
      <c r="O44" s="1">
        <v>19</v>
      </c>
      <c r="P44" s="1">
        <v>32725</v>
      </c>
      <c r="Q44" s="1">
        <v>32725</v>
      </c>
      <c r="R44" s="1"/>
      <c r="S44" s="1"/>
      <c r="T44" s="1"/>
      <c r="U44" s="1"/>
      <c r="V44" s="1">
        <v>3</v>
      </c>
      <c r="W44" s="1"/>
      <c r="X44" s="1"/>
      <c r="Y44" s="1"/>
      <c r="Z44" s="1"/>
      <c r="AA44" s="1"/>
      <c r="AB44" s="1"/>
      <c r="AC44" s="1"/>
      <c r="AD44" s="1">
        <v>1</v>
      </c>
      <c r="AE44" s="1"/>
      <c r="AF44" s="1"/>
      <c r="AG44" s="1"/>
      <c r="AH44" s="1">
        <v>5024</v>
      </c>
      <c r="AI44" s="1" t="s">
        <v>5</v>
      </c>
      <c r="AJ44" s="2">
        <v>42999</v>
      </c>
      <c r="AK44" s="1">
        <v>16743485</v>
      </c>
      <c r="AL44" s="1"/>
      <c r="AM44" s="1">
        <v>65450</v>
      </c>
      <c r="AN44" s="1"/>
      <c r="AO44" s="1"/>
      <c r="AP44" s="1">
        <v>4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 t="s">
        <v>21</v>
      </c>
      <c r="BB44" s="1"/>
      <c r="BC44" s="1"/>
      <c r="BD44" s="1"/>
      <c r="BE44" s="1"/>
      <c r="BF44" s="1"/>
      <c r="BG44" s="1"/>
      <c r="BH44" s="1"/>
      <c r="BI44" s="1" t="s">
        <v>13</v>
      </c>
      <c r="BJ44" s="1"/>
      <c r="BK44" s="1"/>
      <c r="BL44" s="1">
        <v>169</v>
      </c>
      <c r="BM44" s="1" t="s">
        <v>0</v>
      </c>
    </row>
    <row r="45" spans="1:65" x14ac:dyDescent="0.25">
      <c r="A45" s="1">
        <v>169</v>
      </c>
      <c r="B45" s="1" t="s">
        <v>0</v>
      </c>
      <c r="C45" s="1" t="s">
        <v>1</v>
      </c>
      <c r="D45" s="1">
        <v>34</v>
      </c>
      <c r="E45" s="1">
        <v>1</v>
      </c>
      <c r="F45" s="1">
        <v>169</v>
      </c>
      <c r="G45" s="1" t="s">
        <v>0</v>
      </c>
      <c r="H45" s="1" t="s">
        <v>14</v>
      </c>
      <c r="I45" s="1"/>
      <c r="J45" s="1"/>
      <c r="K45" s="1"/>
      <c r="L45" s="1"/>
      <c r="M45" s="1">
        <v>22300</v>
      </c>
      <c r="N45" s="1"/>
      <c r="O45" s="1">
        <v>19</v>
      </c>
      <c r="P45" s="1">
        <v>26537</v>
      </c>
      <c r="Q45" s="1">
        <v>26537</v>
      </c>
      <c r="R45" s="1"/>
      <c r="S45" s="1"/>
      <c r="T45" s="1"/>
      <c r="U45" s="1"/>
      <c r="V45" s="1">
        <v>3</v>
      </c>
      <c r="W45" s="1"/>
      <c r="X45" s="1"/>
      <c r="Y45" s="1"/>
      <c r="Z45" s="1"/>
      <c r="AA45" s="1"/>
      <c r="AB45" s="1"/>
      <c r="AC45" s="1"/>
      <c r="AD45" s="1">
        <v>1</v>
      </c>
      <c r="AE45" s="1"/>
      <c r="AF45" s="1"/>
      <c r="AG45" s="1"/>
      <c r="AH45" s="1">
        <v>5024</v>
      </c>
      <c r="AI45" s="1" t="s">
        <v>5</v>
      </c>
      <c r="AJ45" s="2">
        <v>43000</v>
      </c>
      <c r="AK45" s="1">
        <v>16743485</v>
      </c>
      <c r="AL45" s="1"/>
      <c r="AM45" s="1">
        <v>53074</v>
      </c>
      <c r="AN45" s="1"/>
      <c r="AO45" s="1"/>
      <c r="AP45" s="1">
        <v>1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 t="s">
        <v>15</v>
      </c>
      <c r="BB45" s="1"/>
      <c r="BC45" s="1"/>
      <c r="BD45" s="1"/>
      <c r="BE45" s="1"/>
      <c r="BF45" s="1"/>
      <c r="BG45" s="1"/>
      <c r="BH45" s="1"/>
      <c r="BI45" s="1" t="s">
        <v>13</v>
      </c>
      <c r="BJ45" s="1"/>
      <c r="BK45" s="1"/>
      <c r="BL45" s="1">
        <v>169</v>
      </c>
      <c r="BM45" s="1" t="s">
        <v>0</v>
      </c>
    </row>
    <row r="46" spans="1:65" x14ac:dyDescent="0.25">
      <c r="A46" s="1">
        <v>169</v>
      </c>
      <c r="B46" s="1" t="s">
        <v>0</v>
      </c>
      <c r="C46" s="1" t="s">
        <v>1</v>
      </c>
      <c r="D46" s="1">
        <v>34</v>
      </c>
      <c r="E46" s="1">
        <v>2</v>
      </c>
      <c r="F46" s="1">
        <v>169</v>
      </c>
      <c r="G46" s="1" t="s">
        <v>0</v>
      </c>
      <c r="H46" s="1" t="s">
        <v>25</v>
      </c>
      <c r="I46" s="1"/>
      <c r="J46" s="1"/>
      <c r="K46" s="1"/>
      <c r="L46" s="1"/>
      <c r="M46" s="1">
        <v>3000</v>
      </c>
      <c r="N46" s="1"/>
      <c r="O46" s="1">
        <v>4</v>
      </c>
      <c r="P46" s="1">
        <v>3120</v>
      </c>
      <c r="Q46" s="1">
        <v>3120</v>
      </c>
      <c r="R46" s="1"/>
      <c r="S46" s="1"/>
      <c r="T46" s="1"/>
      <c r="U46" s="1"/>
      <c r="V46" s="1">
        <v>3</v>
      </c>
      <c r="W46" s="1"/>
      <c r="X46" s="1"/>
      <c r="Y46" s="1"/>
      <c r="Z46" s="1"/>
      <c r="AA46" s="1"/>
      <c r="AB46" s="1"/>
      <c r="AC46" s="1"/>
      <c r="AD46" s="1">
        <v>1</v>
      </c>
      <c r="AE46" s="1"/>
      <c r="AF46" s="1"/>
      <c r="AG46" s="1"/>
      <c r="AH46" s="1">
        <v>5024</v>
      </c>
      <c r="AI46" s="1" t="s">
        <v>5</v>
      </c>
      <c r="AJ46" s="2">
        <v>43000</v>
      </c>
      <c r="AK46" s="1">
        <v>16743485</v>
      </c>
      <c r="AL46" s="1"/>
      <c r="AM46" s="1">
        <v>6240</v>
      </c>
      <c r="AN46" s="1"/>
      <c r="AO46" s="1"/>
      <c r="AP46" s="1">
        <v>2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 t="s">
        <v>26</v>
      </c>
      <c r="BB46" s="1"/>
      <c r="BC46" s="1"/>
      <c r="BD46" s="1"/>
      <c r="BE46" s="1"/>
      <c r="BF46" s="1"/>
      <c r="BG46" s="1"/>
      <c r="BH46" s="1"/>
      <c r="BI46" s="1" t="s">
        <v>13</v>
      </c>
      <c r="BJ46" s="1"/>
      <c r="BK46" s="1"/>
      <c r="BL46" s="1">
        <v>169</v>
      </c>
      <c r="BM46" s="1" t="s">
        <v>0</v>
      </c>
    </row>
    <row r="47" spans="1:65" x14ac:dyDescent="0.25">
      <c r="A47" s="1">
        <v>169</v>
      </c>
      <c r="B47" s="1" t="s">
        <v>0</v>
      </c>
      <c r="C47" s="1" t="s">
        <v>1</v>
      </c>
      <c r="D47" s="1">
        <v>35</v>
      </c>
      <c r="E47" s="1">
        <v>4</v>
      </c>
      <c r="F47" s="1">
        <v>169</v>
      </c>
      <c r="G47" s="1" t="s">
        <v>0</v>
      </c>
      <c r="H47" s="1" t="s">
        <v>22</v>
      </c>
      <c r="I47" s="1"/>
      <c r="J47" s="1"/>
      <c r="K47" s="1"/>
      <c r="L47" s="1"/>
      <c r="M47" s="1">
        <v>25500</v>
      </c>
      <c r="N47" s="1"/>
      <c r="O47" s="1">
        <v>19</v>
      </c>
      <c r="P47" s="1">
        <v>30345</v>
      </c>
      <c r="Q47" s="1">
        <v>30345</v>
      </c>
      <c r="R47" s="1"/>
      <c r="S47" s="1"/>
      <c r="T47" s="1"/>
      <c r="U47" s="1"/>
      <c r="V47" s="1">
        <v>3</v>
      </c>
      <c r="W47" s="1"/>
      <c r="X47" s="1"/>
      <c r="Y47" s="1"/>
      <c r="Z47" s="1"/>
      <c r="AA47" s="1"/>
      <c r="AB47" s="1"/>
      <c r="AC47" s="1"/>
      <c r="AD47" s="1">
        <v>1</v>
      </c>
      <c r="AE47" s="1"/>
      <c r="AF47" s="1"/>
      <c r="AG47" s="1"/>
      <c r="AH47" s="1">
        <v>5024</v>
      </c>
      <c r="AI47" s="1" t="s">
        <v>5</v>
      </c>
      <c r="AJ47" s="2">
        <v>43000</v>
      </c>
      <c r="AK47" s="1">
        <v>16743485</v>
      </c>
      <c r="AL47" s="1"/>
      <c r="AM47" s="1">
        <v>60690</v>
      </c>
      <c r="AN47" s="1"/>
      <c r="AO47" s="1"/>
      <c r="AP47" s="1">
        <v>3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 t="s">
        <v>23</v>
      </c>
      <c r="BB47" s="1"/>
      <c r="BC47" s="1"/>
      <c r="BD47" s="1"/>
      <c r="BE47" s="1"/>
      <c r="BF47" s="1"/>
      <c r="BG47" s="1"/>
      <c r="BH47" s="1"/>
      <c r="BI47" s="1" t="s">
        <v>13</v>
      </c>
      <c r="BJ47" s="1"/>
      <c r="BK47" s="1"/>
      <c r="BL47" s="1">
        <v>169</v>
      </c>
      <c r="BM47" s="1" t="s">
        <v>0</v>
      </c>
    </row>
    <row r="48" spans="1:65" x14ac:dyDescent="0.25">
      <c r="A48" s="1">
        <v>169</v>
      </c>
      <c r="B48" s="1" t="s">
        <v>0</v>
      </c>
      <c r="C48" s="1" t="s">
        <v>1</v>
      </c>
      <c r="D48" s="1">
        <v>35</v>
      </c>
      <c r="E48" s="1">
        <v>5</v>
      </c>
      <c r="F48" s="1">
        <v>169</v>
      </c>
      <c r="G48" s="1" t="s">
        <v>0</v>
      </c>
      <c r="H48" s="1" t="s">
        <v>27</v>
      </c>
      <c r="I48" s="1"/>
      <c r="J48" s="1"/>
      <c r="K48" s="1"/>
      <c r="L48" s="1"/>
      <c r="M48" s="1">
        <v>27500</v>
      </c>
      <c r="N48" s="1"/>
      <c r="O48" s="1">
        <v>19</v>
      </c>
      <c r="P48" s="1">
        <v>32725</v>
      </c>
      <c r="Q48" s="1">
        <v>32725</v>
      </c>
      <c r="R48" s="1"/>
      <c r="S48" s="1"/>
      <c r="T48" s="1"/>
      <c r="U48" s="1"/>
      <c r="V48" s="1">
        <v>3</v>
      </c>
      <c r="W48" s="1"/>
      <c r="X48" s="1"/>
      <c r="Y48" s="1"/>
      <c r="Z48" s="1"/>
      <c r="AA48" s="1"/>
      <c r="AB48" s="1"/>
      <c r="AC48" s="1"/>
      <c r="AD48" s="1">
        <v>1</v>
      </c>
      <c r="AE48" s="1"/>
      <c r="AF48" s="1"/>
      <c r="AG48" s="1"/>
      <c r="AH48" s="1">
        <v>5024</v>
      </c>
      <c r="AI48" s="1" t="s">
        <v>5</v>
      </c>
      <c r="AJ48" s="2">
        <v>43000</v>
      </c>
      <c r="AK48" s="1">
        <v>16743485</v>
      </c>
      <c r="AL48" s="1"/>
      <c r="AM48" s="1">
        <v>65450</v>
      </c>
      <c r="AN48" s="1"/>
      <c r="AO48" s="1"/>
      <c r="AP48" s="1">
        <v>4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 t="s">
        <v>21</v>
      </c>
      <c r="BB48" s="1"/>
      <c r="BC48" s="1"/>
      <c r="BD48" s="1"/>
      <c r="BE48" s="1"/>
      <c r="BF48" s="1"/>
      <c r="BG48" s="1"/>
      <c r="BH48" s="1"/>
      <c r="BI48" s="1" t="s">
        <v>13</v>
      </c>
      <c r="BJ48" s="1"/>
      <c r="BK48" s="1"/>
      <c r="BL48" s="1">
        <v>169</v>
      </c>
      <c r="BM48" s="1" t="s">
        <v>0</v>
      </c>
    </row>
    <row r="49" spans="1:65" x14ac:dyDescent="0.25">
      <c r="A49" s="1">
        <v>169</v>
      </c>
      <c r="B49" s="1" t="s">
        <v>0</v>
      </c>
      <c r="C49" s="1" t="s">
        <v>1</v>
      </c>
      <c r="D49" s="1">
        <v>35</v>
      </c>
      <c r="E49" s="1">
        <v>3</v>
      </c>
      <c r="F49" s="1">
        <v>169</v>
      </c>
      <c r="G49" s="1" t="s">
        <v>0</v>
      </c>
      <c r="H49" s="1" t="s">
        <v>11</v>
      </c>
      <c r="I49" s="1"/>
      <c r="J49" s="1"/>
      <c r="K49" s="1"/>
      <c r="L49" s="1"/>
      <c r="M49" s="1">
        <v>4500</v>
      </c>
      <c r="N49" s="1"/>
      <c r="O49" s="1">
        <v>4</v>
      </c>
      <c r="P49" s="1">
        <v>4680</v>
      </c>
      <c r="Q49" s="1">
        <v>4680</v>
      </c>
      <c r="R49" s="1"/>
      <c r="S49" s="1"/>
      <c r="T49" s="1"/>
      <c r="U49" s="1"/>
      <c r="V49" s="1">
        <v>3</v>
      </c>
      <c r="W49" s="1"/>
      <c r="X49" s="1"/>
      <c r="Y49" s="1"/>
      <c r="Z49" s="1"/>
      <c r="AA49" s="1"/>
      <c r="AB49" s="1"/>
      <c r="AC49" s="1"/>
      <c r="AD49" s="1">
        <v>1</v>
      </c>
      <c r="AE49" s="1"/>
      <c r="AF49" s="1"/>
      <c r="AG49" s="1"/>
      <c r="AH49" s="1">
        <v>5024</v>
      </c>
      <c r="AI49" s="1" t="s">
        <v>5</v>
      </c>
      <c r="AJ49" s="2">
        <v>43000</v>
      </c>
      <c r="AK49" s="1">
        <v>16743485</v>
      </c>
      <c r="AL49" s="1"/>
      <c r="AM49" s="1">
        <v>9360</v>
      </c>
      <c r="AN49" s="1"/>
      <c r="AO49" s="1"/>
      <c r="AP49" s="1">
        <v>3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 t="s">
        <v>12</v>
      </c>
      <c r="BB49" s="1"/>
      <c r="BC49" s="1"/>
      <c r="BD49" s="1"/>
      <c r="BE49" s="1"/>
      <c r="BF49" s="1"/>
      <c r="BG49" s="1"/>
      <c r="BH49" s="1"/>
      <c r="BI49" s="1" t="s">
        <v>13</v>
      </c>
      <c r="BJ49" s="1"/>
      <c r="BK49" s="1"/>
      <c r="BL49" s="1">
        <v>169</v>
      </c>
      <c r="BM49" s="1" t="s">
        <v>0</v>
      </c>
    </row>
    <row r="50" spans="1:65" x14ac:dyDescent="0.25">
      <c r="A50" s="1">
        <v>169</v>
      </c>
      <c r="B50" s="1" t="s">
        <v>0</v>
      </c>
      <c r="C50" s="1" t="s">
        <v>1</v>
      </c>
      <c r="D50" s="1">
        <v>36</v>
      </c>
      <c r="E50" s="1">
        <v>1</v>
      </c>
      <c r="F50" s="1">
        <v>169</v>
      </c>
      <c r="G50" s="1" t="s">
        <v>0</v>
      </c>
      <c r="H50" s="1" t="s">
        <v>14</v>
      </c>
      <c r="I50" s="1"/>
      <c r="J50" s="1"/>
      <c r="K50" s="1"/>
      <c r="L50" s="1"/>
      <c r="M50" s="1">
        <v>22300</v>
      </c>
      <c r="N50" s="1"/>
      <c r="O50" s="1">
        <v>19</v>
      </c>
      <c r="P50" s="1">
        <v>26537</v>
      </c>
      <c r="Q50" s="1">
        <v>106148</v>
      </c>
      <c r="R50" s="1"/>
      <c r="S50" s="1"/>
      <c r="T50" s="1"/>
      <c r="U50" s="1"/>
      <c r="V50" s="1">
        <v>3</v>
      </c>
      <c r="W50" s="1"/>
      <c r="X50" s="1"/>
      <c r="Y50" s="1"/>
      <c r="Z50" s="1"/>
      <c r="AA50" s="1"/>
      <c r="AB50" s="1"/>
      <c r="AC50" s="1"/>
      <c r="AD50" s="1">
        <v>1</v>
      </c>
      <c r="AE50" s="1"/>
      <c r="AF50" s="1"/>
      <c r="AG50" s="1"/>
      <c r="AH50" s="1">
        <v>5024</v>
      </c>
      <c r="AI50" s="1" t="s">
        <v>5</v>
      </c>
      <c r="AJ50" s="2">
        <v>43000</v>
      </c>
      <c r="AK50" s="1">
        <v>16743485</v>
      </c>
      <c r="AL50" s="1"/>
      <c r="AM50" s="1">
        <v>132685</v>
      </c>
      <c r="AN50" s="1"/>
      <c r="AO50" s="1"/>
      <c r="AP50" s="1">
        <v>1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 t="s">
        <v>15</v>
      </c>
      <c r="BB50" s="1"/>
      <c r="BC50" s="1"/>
      <c r="BD50" s="1"/>
      <c r="BE50" s="1"/>
      <c r="BF50" s="1"/>
      <c r="BG50" s="1"/>
      <c r="BH50" s="1"/>
      <c r="BI50" s="1" t="s">
        <v>13</v>
      </c>
      <c r="BJ50" s="1"/>
      <c r="BK50" s="1"/>
      <c r="BL50" s="1">
        <v>169</v>
      </c>
      <c r="BM50" s="1" t="s">
        <v>0</v>
      </c>
    </row>
    <row r="51" spans="1:65" x14ac:dyDescent="0.25">
      <c r="A51" s="1">
        <v>169</v>
      </c>
      <c r="B51" s="1" t="s">
        <v>0</v>
      </c>
      <c r="C51" s="1" t="s">
        <v>1</v>
      </c>
      <c r="D51" s="1">
        <v>37</v>
      </c>
      <c r="E51" s="1">
        <v>1</v>
      </c>
      <c r="F51" s="1">
        <v>169</v>
      </c>
      <c r="G51" s="1" t="s">
        <v>0</v>
      </c>
      <c r="H51" s="1" t="s">
        <v>14</v>
      </c>
      <c r="I51" s="1"/>
      <c r="J51" s="1"/>
      <c r="K51" s="1"/>
      <c r="L51" s="1"/>
      <c r="M51" s="1">
        <v>22300</v>
      </c>
      <c r="N51" s="1"/>
      <c r="O51" s="1">
        <v>19</v>
      </c>
      <c r="P51" s="1">
        <v>26537</v>
      </c>
      <c r="Q51" s="1">
        <v>26537</v>
      </c>
      <c r="R51" s="1"/>
      <c r="S51" s="1"/>
      <c r="T51" s="1"/>
      <c r="U51" s="1"/>
      <c r="V51" s="1">
        <v>3</v>
      </c>
      <c r="W51" s="1"/>
      <c r="X51" s="1"/>
      <c r="Y51" s="1"/>
      <c r="Z51" s="1"/>
      <c r="AA51" s="1"/>
      <c r="AB51" s="1"/>
      <c r="AC51" s="1"/>
      <c r="AD51" s="1">
        <v>1</v>
      </c>
      <c r="AE51" s="1"/>
      <c r="AF51" s="1"/>
      <c r="AG51" s="1"/>
      <c r="AH51" s="1">
        <v>5024</v>
      </c>
      <c r="AI51" s="1" t="s">
        <v>5</v>
      </c>
      <c r="AJ51" s="2">
        <v>43000</v>
      </c>
      <c r="AK51" s="1">
        <v>16743485</v>
      </c>
      <c r="AL51" s="1"/>
      <c r="AM51" s="1">
        <v>53074</v>
      </c>
      <c r="AN51" s="1"/>
      <c r="AO51" s="1"/>
      <c r="AP51" s="1">
        <v>1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 t="s">
        <v>15</v>
      </c>
      <c r="BB51" s="1"/>
      <c r="BC51" s="1"/>
      <c r="BD51" s="1"/>
      <c r="BE51" s="1"/>
      <c r="BF51" s="1"/>
      <c r="BG51" s="1"/>
      <c r="BH51" s="1"/>
      <c r="BI51" s="1" t="s">
        <v>13</v>
      </c>
      <c r="BJ51" s="1"/>
      <c r="BK51" s="1"/>
      <c r="BL51" s="1">
        <v>169</v>
      </c>
      <c r="BM51" s="1" t="s">
        <v>0</v>
      </c>
    </row>
    <row r="52" spans="1:65" x14ac:dyDescent="0.25">
      <c r="A52" s="1">
        <v>169</v>
      </c>
      <c r="B52" s="1" t="s">
        <v>0</v>
      </c>
      <c r="C52" s="1" t="s">
        <v>1</v>
      </c>
      <c r="D52" s="1">
        <v>38</v>
      </c>
      <c r="E52" s="1">
        <v>2</v>
      </c>
      <c r="F52" s="1">
        <v>169</v>
      </c>
      <c r="G52" s="1" t="s">
        <v>0</v>
      </c>
      <c r="H52" s="1" t="s">
        <v>25</v>
      </c>
      <c r="I52" s="1"/>
      <c r="J52" s="1"/>
      <c r="K52" s="1"/>
      <c r="L52" s="1"/>
      <c r="M52" s="1">
        <v>3000</v>
      </c>
      <c r="N52" s="1"/>
      <c r="O52" s="1">
        <v>4</v>
      </c>
      <c r="P52" s="1">
        <v>3120</v>
      </c>
      <c r="Q52" s="1">
        <v>3120</v>
      </c>
      <c r="R52" s="1"/>
      <c r="S52" s="1"/>
      <c r="T52" s="1"/>
      <c r="U52" s="1"/>
      <c r="V52" s="1">
        <v>3</v>
      </c>
      <c r="W52" s="1"/>
      <c r="X52" s="1"/>
      <c r="Y52" s="1"/>
      <c r="Z52" s="1"/>
      <c r="AA52" s="1"/>
      <c r="AB52" s="1"/>
      <c r="AC52" s="1"/>
      <c r="AD52" s="1">
        <v>1</v>
      </c>
      <c r="AE52" s="1"/>
      <c r="AF52" s="1"/>
      <c r="AG52" s="1"/>
      <c r="AH52" s="1">
        <v>5024</v>
      </c>
      <c r="AI52" s="1" t="s">
        <v>5</v>
      </c>
      <c r="AJ52" s="2">
        <v>43000</v>
      </c>
      <c r="AK52" s="1">
        <v>16743485</v>
      </c>
      <c r="AL52" s="1"/>
      <c r="AM52" s="1">
        <v>6240</v>
      </c>
      <c r="AN52" s="1"/>
      <c r="AO52" s="1"/>
      <c r="AP52" s="1">
        <v>2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 t="s">
        <v>26</v>
      </c>
      <c r="BB52" s="1"/>
      <c r="BC52" s="1"/>
      <c r="BD52" s="1"/>
      <c r="BE52" s="1"/>
      <c r="BF52" s="1"/>
      <c r="BG52" s="1"/>
      <c r="BH52" s="1"/>
      <c r="BI52" s="1" t="s">
        <v>13</v>
      </c>
      <c r="BJ52" s="1"/>
      <c r="BK52" s="1"/>
      <c r="BL52" s="1">
        <v>169</v>
      </c>
      <c r="BM52" s="1" t="s">
        <v>0</v>
      </c>
    </row>
    <row r="53" spans="1:65" x14ac:dyDescent="0.25">
      <c r="A53" s="1">
        <v>169</v>
      </c>
      <c r="B53" s="1" t="s">
        <v>0</v>
      </c>
      <c r="C53" s="1" t="s">
        <v>1</v>
      </c>
      <c r="D53" s="1">
        <v>39</v>
      </c>
      <c r="E53" s="1">
        <v>4</v>
      </c>
      <c r="F53" s="1">
        <v>169</v>
      </c>
      <c r="G53" s="1" t="s">
        <v>0</v>
      </c>
      <c r="H53" s="1" t="s">
        <v>22</v>
      </c>
      <c r="I53" s="1"/>
      <c r="J53" s="1"/>
      <c r="K53" s="1"/>
      <c r="L53" s="1"/>
      <c r="M53" s="1">
        <v>25500</v>
      </c>
      <c r="N53" s="1"/>
      <c r="O53" s="1">
        <v>19</v>
      </c>
      <c r="P53" s="1">
        <v>30345</v>
      </c>
      <c r="Q53" s="1">
        <v>30345</v>
      </c>
      <c r="R53" s="1"/>
      <c r="S53" s="1"/>
      <c r="T53" s="1"/>
      <c r="U53" s="1"/>
      <c r="V53" s="1">
        <v>3</v>
      </c>
      <c r="W53" s="1"/>
      <c r="X53" s="1"/>
      <c r="Y53" s="1"/>
      <c r="Z53" s="1"/>
      <c r="AA53" s="1"/>
      <c r="AB53" s="1"/>
      <c r="AC53" s="1"/>
      <c r="AD53" s="1">
        <v>1</v>
      </c>
      <c r="AE53" s="1"/>
      <c r="AF53" s="1"/>
      <c r="AG53" s="1"/>
      <c r="AH53" s="1">
        <v>5024</v>
      </c>
      <c r="AI53" s="1" t="s">
        <v>5</v>
      </c>
      <c r="AJ53" s="2">
        <v>43000</v>
      </c>
      <c r="AK53" s="1">
        <v>16743485</v>
      </c>
      <c r="AL53" s="1"/>
      <c r="AM53" s="1">
        <v>60690</v>
      </c>
      <c r="AN53" s="1"/>
      <c r="AO53" s="1"/>
      <c r="AP53" s="1">
        <v>3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 t="s">
        <v>23</v>
      </c>
      <c r="BB53" s="1"/>
      <c r="BC53" s="1"/>
      <c r="BD53" s="1"/>
      <c r="BE53" s="1"/>
      <c r="BF53" s="1"/>
      <c r="BG53" s="1"/>
      <c r="BH53" s="1"/>
      <c r="BI53" s="1" t="s">
        <v>13</v>
      </c>
      <c r="BJ53" s="1"/>
      <c r="BK53" s="1"/>
      <c r="BL53" s="1">
        <v>169</v>
      </c>
      <c r="BM53" s="1" t="s">
        <v>0</v>
      </c>
    </row>
    <row r="54" spans="1:65" x14ac:dyDescent="0.25">
      <c r="A54" s="1">
        <v>169</v>
      </c>
      <c r="B54" s="1" t="s">
        <v>0</v>
      </c>
      <c r="C54" s="1" t="s">
        <v>1</v>
      </c>
      <c r="D54" s="1">
        <v>40</v>
      </c>
      <c r="E54" s="1">
        <v>5</v>
      </c>
      <c r="F54" s="1">
        <v>169</v>
      </c>
      <c r="G54" s="1" t="s">
        <v>0</v>
      </c>
      <c r="H54" s="1" t="s">
        <v>27</v>
      </c>
      <c r="I54" s="1"/>
      <c r="J54" s="1"/>
      <c r="K54" s="1"/>
      <c r="L54" s="1"/>
      <c r="M54" s="1">
        <v>27500</v>
      </c>
      <c r="N54" s="1"/>
      <c r="O54" s="1">
        <v>19</v>
      </c>
      <c r="P54" s="1">
        <v>32725</v>
      </c>
      <c r="Q54" s="1">
        <v>32725</v>
      </c>
      <c r="R54" s="1"/>
      <c r="S54" s="1"/>
      <c r="T54" s="1"/>
      <c r="U54" s="1"/>
      <c r="V54" s="1">
        <v>3</v>
      </c>
      <c r="W54" s="1"/>
      <c r="X54" s="1"/>
      <c r="Y54" s="1"/>
      <c r="Z54" s="1"/>
      <c r="AA54" s="1"/>
      <c r="AB54" s="1"/>
      <c r="AC54" s="1"/>
      <c r="AD54" s="1">
        <v>1</v>
      </c>
      <c r="AE54" s="1"/>
      <c r="AF54" s="1"/>
      <c r="AG54" s="1"/>
      <c r="AH54" s="1">
        <v>5024</v>
      </c>
      <c r="AI54" s="1" t="s">
        <v>5</v>
      </c>
      <c r="AJ54" s="2">
        <v>43000</v>
      </c>
      <c r="AK54" s="1">
        <v>16743485</v>
      </c>
      <c r="AL54" s="1"/>
      <c r="AM54" s="1">
        <v>65450</v>
      </c>
      <c r="AN54" s="1"/>
      <c r="AO54" s="1"/>
      <c r="AP54" s="1">
        <v>4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 t="s">
        <v>21</v>
      </c>
      <c r="BB54" s="1"/>
      <c r="BC54" s="1"/>
      <c r="BD54" s="1"/>
      <c r="BE54" s="1"/>
      <c r="BF54" s="1"/>
      <c r="BG54" s="1"/>
      <c r="BH54" s="1"/>
      <c r="BI54" s="1" t="s">
        <v>13</v>
      </c>
      <c r="BJ54" s="1"/>
      <c r="BK54" s="1"/>
      <c r="BL54" s="1">
        <v>169</v>
      </c>
      <c r="BM54" s="1" t="s">
        <v>0</v>
      </c>
    </row>
    <row r="55" spans="1:65" x14ac:dyDescent="0.25">
      <c r="A55" s="1">
        <v>169</v>
      </c>
      <c r="B55" s="1" t="s">
        <v>0</v>
      </c>
      <c r="C55" s="1" t="s">
        <v>1</v>
      </c>
      <c r="D55" s="1">
        <v>41</v>
      </c>
      <c r="E55" s="1">
        <v>2</v>
      </c>
      <c r="F55" s="1">
        <v>169</v>
      </c>
      <c r="G55" s="1" t="s">
        <v>0</v>
      </c>
      <c r="H55" s="1" t="s">
        <v>11</v>
      </c>
      <c r="I55" s="1"/>
      <c r="J55" s="1"/>
      <c r="K55" s="1"/>
      <c r="L55" s="1"/>
      <c r="M55" s="1">
        <v>4500</v>
      </c>
      <c r="N55" s="1"/>
      <c r="O55" s="1">
        <v>4</v>
      </c>
      <c r="P55" s="1">
        <v>4680</v>
      </c>
      <c r="Q55" s="1">
        <v>4680</v>
      </c>
      <c r="R55" s="1"/>
      <c r="S55" s="1"/>
      <c r="T55" s="1"/>
      <c r="U55" s="1"/>
      <c r="V55" s="1">
        <v>3</v>
      </c>
      <c r="W55" s="1"/>
      <c r="X55" s="1"/>
      <c r="Y55" s="1"/>
      <c r="Z55" s="1"/>
      <c r="AA55" s="1"/>
      <c r="AB55" s="1"/>
      <c r="AC55" s="1"/>
      <c r="AD55" s="1">
        <v>1</v>
      </c>
      <c r="AE55" s="1"/>
      <c r="AF55" s="1"/>
      <c r="AG55" s="1"/>
      <c r="AH55" s="1">
        <v>5024</v>
      </c>
      <c r="AI55" s="1" t="s">
        <v>5</v>
      </c>
      <c r="AJ55" s="2">
        <v>43003</v>
      </c>
      <c r="AK55" s="1">
        <v>16743485</v>
      </c>
      <c r="AL55" s="1"/>
      <c r="AM55" s="1">
        <v>9360</v>
      </c>
      <c r="AN55" s="1"/>
      <c r="AO55" s="1"/>
      <c r="AP55" s="1">
        <v>2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 t="s">
        <v>12</v>
      </c>
      <c r="BB55" s="1"/>
      <c r="BC55" s="1"/>
      <c r="BD55" s="1"/>
      <c r="BE55" s="1"/>
      <c r="BF55" s="1"/>
      <c r="BG55" s="1"/>
      <c r="BH55" s="1"/>
      <c r="BI55" s="1" t="s">
        <v>13</v>
      </c>
      <c r="BJ55" s="1"/>
      <c r="BK55" s="1"/>
      <c r="BL55" s="1">
        <v>169</v>
      </c>
      <c r="BM55" s="1" t="s">
        <v>0</v>
      </c>
    </row>
    <row r="56" spans="1:65" x14ac:dyDescent="0.25">
      <c r="A56" s="1">
        <v>169</v>
      </c>
      <c r="B56" s="1" t="s">
        <v>0</v>
      </c>
      <c r="C56" s="1" t="s">
        <v>1</v>
      </c>
      <c r="D56" s="1">
        <v>41</v>
      </c>
      <c r="E56" s="1">
        <v>1</v>
      </c>
      <c r="F56" s="1">
        <v>169</v>
      </c>
      <c r="G56" s="1" t="s">
        <v>0</v>
      </c>
      <c r="H56" s="1" t="s">
        <v>16</v>
      </c>
      <c r="I56" s="1"/>
      <c r="J56" s="1"/>
      <c r="K56" s="1"/>
      <c r="L56" s="1"/>
      <c r="M56" s="1">
        <v>18500</v>
      </c>
      <c r="N56" s="1"/>
      <c r="O56" s="1">
        <v>19</v>
      </c>
      <c r="P56" s="1">
        <v>22015</v>
      </c>
      <c r="Q56" s="1">
        <v>22015</v>
      </c>
      <c r="R56" s="1"/>
      <c r="S56" s="1"/>
      <c r="T56" s="1"/>
      <c r="U56" s="1"/>
      <c r="V56" s="1">
        <v>3</v>
      </c>
      <c r="W56" s="1"/>
      <c r="X56" s="1"/>
      <c r="Y56" s="1"/>
      <c r="Z56" s="1"/>
      <c r="AA56" s="1"/>
      <c r="AB56" s="1"/>
      <c r="AC56" s="1"/>
      <c r="AD56" s="1">
        <v>1</v>
      </c>
      <c r="AE56" s="1"/>
      <c r="AF56" s="1"/>
      <c r="AG56" s="1"/>
      <c r="AH56" s="1">
        <v>5024</v>
      </c>
      <c r="AI56" s="1" t="s">
        <v>5</v>
      </c>
      <c r="AJ56" s="2">
        <v>43003</v>
      </c>
      <c r="AK56" s="1">
        <v>16743485</v>
      </c>
      <c r="AL56" s="1"/>
      <c r="AM56" s="1">
        <v>44030</v>
      </c>
      <c r="AN56" s="1"/>
      <c r="AO56" s="1"/>
      <c r="AP56" s="1">
        <v>1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 t="s">
        <v>17</v>
      </c>
      <c r="BB56" s="1"/>
      <c r="BC56" s="1"/>
      <c r="BD56" s="1"/>
      <c r="BE56" s="1"/>
      <c r="BF56" s="1"/>
      <c r="BG56" s="1"/>
      <c r="BH56" s="1"/>
      <c r="BI56" s="1" t="s">
        <v>13</v>
      </c>
      <c r="BJ56" s="1"/>
      <c r="BK56" s="1"/>
      <c r="BL56" s="1">
        <v>169</v>
      </c>
      <c r="BM56" s="1" t="s">
        <v>0</v>
      </c>
    </row>
    <row r="57" spans="1:65" x14ac:dyDescent="0.25">
      <c r="A57" s="1">
        <v>169</v>
      </c>
      <c r="B57" s="1" t="s">
        <v>0</v>
      </c>
      <c r="C57" s="1" t="s">
        <v>1</v>
      </c>
      <c r="D57" s="1">
        <v>42</v>
      </c>
      <c r="E57" s="1">
        <v>3</v>
      </c>
      <c r="F57" s="1">
        <v>169</v>
      </c>
      <c r="G57" s="1" t="s">
        <v>0</v>
      </c>
      <c r="H57" s="1" t="s">
        <v>18</v>
      </c>
      <c r="I57" s="1"/>
      <c r="J57" s="1"/>
      <c r="K57" s="1"/>
      <c r="L57" s="1"/>
      <c r="M57" s="1">
        <v>24500</v>
      </c>
      <c r="N57" s="1"/>
      <c r="O57" s="1">
        <v>19</v>
      </c>
      <c r="P57" s="1">
        <v>29155</v>
      </c>
      <c r="Q57" s="1">
        <v>29155</v>
      </c>
      <c r="R57" s="1"/>
      <c r="S57" s="1"/>
      <c r="T57" s="1"/>
      <c r="U57" s="1"/>
      <c r="V57" s="1">
        <v>3</v>
      </c>
      <c r="W57" s="1"/>
      <c r="X57" s="1"/>
      <c r="Y57" s="1"/>
      <c r="Z57" s="1"/>
      <c r="AA57" s="1"/>
      <c r="AB57" s="1"/>
      <c r="AC57" s="1"/>
      <c r="AD57" s="1">
        <v>1</v>
      </c>
      <c r="AE57" s="1"/>
      <c r="AF57" s="1"/>
      <c r="AG57" s="1"/>
      <c r="AH57" s="1">
        <v>5024</v>
      </c>
      <c r="AI57" s="1" t="s">
        <v>5</v>
      </c>
      <c r="AJ57" s="2">
        <v>43003</v>
      </c>
      <c r="AK57" s="1">
        <v>16743485</v>
      </c>
      <c r="AL57" s="1"/>
      <c r="AM57" s="1">
        <v>58310</v>
      </c>
      <c r="AN57" s="1"/>
      <c r="AO57" s="1"/>
      <c r="AP57" s="1">
        <v>3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 t="s">
        <v>19</v>
      </c>
      <c r="BB57" s="1"/>
      <c r="BC57" s="1"/>
      <c r="BD57" s="1"/>
      <c r="BE57" s="1"/>
      <c r="BF57" s="1"/>
      <c r="BG57" s="1"/>
      <c r="BH57" s="1"/>
      <c r="BI57" s="1" t="s">
        <v>13</v>
      </c>
      <c r="BJ57" s="1"/>
      <c r="BK57" s="1"/>
      <c r="BL57" s="1">
        <v>169</v>
      </c>
      <c r="BM57" s="1" t="s">
        <v>0</v>
      </c>
    </row>
    <row r="58" spans="1:65" x14ac:dyDescent="0.25">
      <c r="A58" s="1">
        <v>169</v>
      </c>
      <c r="B58" s="1" t="s">
        <v>0</v>
      </c>
      <c r="C58" s="1" t="s">
        <v>1</v>
      </c>
      <c r="D58" s="1">
        <v>43</v>
      </c>
      <c r="E58" s="1">
        <v>1</v>
      </c>
      <c r="F58" s="1">
        <v>169</v>
      </c>
      <c r="G58" s="1" t="s">
        <v>0</v>
      </c>
      <c r="H58" s="1" t="s">
        <v>16</v>
      </c>
      <c r="I58" s="1"/>
      <c r="J58" s="1"/>
      <c r="K58" s="1"/>
      <c r="L58" s="1"/>
      <c r="M58" s="1">
        <v>18500</v>
      </c>
      <c r="N58" s="1"/>
      <c r="O58" s="1">
        <v>19</v>
      </c>
      <c r="P58" s="1">
        <v>22015</v>
      </c>
      <c r="Q58" s="1">
        <v>22015</v>
      </c>
      <c r="R58" s="1"/>
      <c r="S58" s="1"/>
      <c r="T58" s="1"/>
      <c r="U58" s="1"/>
      <c r="V58" s="1">
        <v>3</v>
      </c>
      <c r="W58" s="1"/>
      <c r="X58" s="1"/>
      <c r="Y58" s="1"/>
      <c r="Z58" s="1"/>
      <c r="AA58" s="1"/>
      <c r="AB58" s="1"/>
      <c r="AC58" s="1"/>
      <c r="AD58" s="1">
        <v>1</v>
      </c>
      <c r="AE58" s="1"/>
      <c r="AF58" s="1"/>
      <c r="AG58" s="1"/>
      <c r="AH58" s="1">
        <v>5024</v>
      </c>
      <c r="AI58" s="1" t="s">
        <v>5</v>
      </c>
      <c r="AJ58" s="2">
        <v>43003</v>
      </c>
      <c r="AK58" s="1">
        <v>16743485</v>
      </c>
      <c r="AL58" s="1"/>
      <c r="AM58" s="1">
        <v>44030</v>
      </c>
      <c r="AN58" s="1"/>
      <c r="AO58" s="1"/>
      <c r="AP58" s="1">
        <v>1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 t="s">
        <v>17</v>
      </c>
      <c r="BB58" s="1"/>
      <c r="BC58" s="1"/>
      <c r="BD58" s="1"/>
      <c r="BE58" s="1"/>
      <c r="BF58" s="1"/>
      <c r="BG58" s="1"/>
      <c r="BH58" s="1"/>
      <c r="BI58" s="1" t="s">
        <v>13</v>
      </c>
      <c r="BJ58" s="1"/>
      <c r="BK58" s="1"/>
      <c r="BL58" s="1">
        <v>169</v>
      </c>
      <c r="BM58" s="1" t="s">
        <v>0</v>
      </c>
    </row>
    <row r="59" spans="1:65" x14ac:dyDescent="0.25">
      <c r="A59" s="1">
        <v>169</v>
      </c>
      <c r="B59" s="1" t="s">
        <v>0</v>
      </c>
      <c r="C59" s="1" t="s">
        <v>1</v>
      </c>
      <c r="D59" s="1">
        <v>44</v>
      </c>
      <c r="E59" s="1">
        <v>1</v>
      </c>
      <c r="F59" s="1">
        <v>169</v>
      </c>
      <c r="G59" s="1" t="s">
        <v>0</v>
      </c>
      <c r="H59" s="1" t="s">
        <v>16</v>
      </c>
      <c r="I59" s="1"/>
      <c r="J59" s="1"/>
      <c r="K59" s="1"/>
      <c r="L59" s="1"/>
      <c r="M59" s="1">
        <v>18500</v>
      </c>
      <c r="N59" s="1"/>
      <c r="O59" s="1">
        <v>19</v>
      </c>
      <c r="P59" s="1">
        <v>22015</v>
      </c>
      <c r="Q59" s="1">
        <v>88060</v>
      </c>
      <c r="R59" s="1"/>
      <c r="S59" s="1"/>
      <c r="T59" s="1"/>
      <c r="U59" s="1"/>
      <c r="V59" s="1">
        <v>3</v>
      </c>
      <c r="W59" s="1"/>
      <c r="X59" s="1"/>
      <c r="Y59" s="1"/>
      <c r="Z59" s="1"/>
      <c r="AA59" s="1"/>
      <c r="AB59" s="1"/>
      <c r="AC59" s="1"/>
      <c r="AD59" s="1">
        <v>1</v>
      </c>
      <c r="AE59" s="1"/>
      <c r="AF59" s="1"/>
      <c r="AG59" s="1"/>
      <c r="AH59" s="1">
        <v>5024</v>
      </c>
      <c r="AI59" s="1" t="s">
        <v>5</v>
      </c>
      <c r="AJ59" s="2">
        <v>43003</v>
      </c>
      <c r="AK59" s="1">
        <v>16743485</v>
      </c>
      <c r="AL59" s="1"/>
      <c r="AM59" s="1">
        <v>110075</v>
      </c>
      <c r="AN59" s="1"/>
      <c r="AO59" s="1"/>
      <c r="AP59" s="1">
        <v>1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 t="s">
        <v>17</v>
      </c>
      <c r="BB59" s="1"/>
      <c r="BC59" s="1"/>
      <c r="BD59" s="1"/>
      <c r="BE59" s="1"/>
      <c r="BF59" s="1"/>
      <c r="BG59" s="1"/>
      <c r="BH59" s="1"/>
      <c r="BI59" s="1" t="s">
        <v>13</v>
      </c>
      <c r="BJ59" s="1"/>
      <c r="BK59" s="1"/>
      <c r="BL59" s="1">
        <v>169</v>
      </c>
      <c r="BM59" s="1" t="s">
        <v>0</v>
      </c>
    </row>
    <row r="60" spans="1:65" x14ac:dyDescent="0.25">
      <c r="A60" s="1">
        <v>169</v>
      </c>
      <c r="B60" s="1" t="s">
        <v>0</v>
      </c>
      <c r="C60" s="1" t="s">
        <v>1</v>
      </c>
      <c r="D60" s="1">
        <v>45</v>
      </c>
      <c r="E60" s="1">
        <v>1</v>
      </c>
      <c r="F60" s="1">
        <v>169</v>
      </c>
      <c r="G60" s="1" t="s">
        <v>0</v>
      </c>
      <c r="H60" s="1" t="s">
        <v>18</v>
      </c>
      <c r="I60" s="1"/>
      <c r="J60" s="1"/>
      <c r="K60" s="1"/>
      <c r="L60" s="1"/>
      <c r="M60" s="1">
        <v>24500</v>
      </c>
      <c r="N60" s="1"/>
      <c r="O60" s="1">
        <v>19</v>
      </c>
      <c r="P60" s="1">
        <v>29155</v>
      </c>
      <c r="Q60" s="1">
        <v>29155</v>
      </c>
      <c r="R60" s="1"/>
      <c r="S60" s="1"/>
      <c r="T60" s="1"/>
      <c r="U60" s="1"/>
      <c r="V60" s="1">
        <v>3</v>
      </c>
      <c r="W60" s="1"/>
      <c r="X60" s="1"/>
      <c r="Y60" s="1"/>
      <c r="Z60" s="1"/>
      <c r="AA60" s="1"/>
      <c r="AB60" s="1"/>
      <c r="AC60" s="1"/>
      <c r="AD60" s="1">
        <v>1</v>
      </c>
      <c r="AE60" s="1"/>
      <c r="AF60" s="1"/>
      <c r="AG60" s="1"/>
      <c r="AH60" s="1">
        <v>5024</v>
      </c>
      <c r="AI60" s="1" t="s">
        <v>5</v>
      </c>
      <c r="AJ60" s="2">
        <v>43003</v>
      </c>
      <c r="AK60" s="1">
        <v>16743485</v>
      </c>
      <c r="AL60" s="1"/>
      <c r="AM60" s="1">
        <v>58310</v>
      </c>
      <c r="AN60" s="1"/>
      <c r="AO60" s="1"/>
      <c r="AP60" s="1">
        <v>2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 t="s">
        <v>19</v>
      </c>
      <c r="BB60" s="1"/>
      <c r="BC60" s="1"/>
      <c r="BD60" s="1"/>
      <c r="BE60" s="1"/>
      <c r="BF60" s="1"/>
      <c r="BG60" s="1"/>
      <c r="BH60" s="1"/>
      <c r="BI60" s="1" t="s">
        <v>13</v>
      </c>
      <c r="BJ60" s="1"/>
      <c r="BK60" s="1"/>
      <c r="BL60" s="1">
        <v>169</v>
      </c>
      <c r="BM60" s="1" t="s">
        <v>0</v>
      </c>
    </row>
    <row r="61" spans="1:65" x14ac:dyDescent="0.25">
      <c r="A61" s="1">
        <v>169</v>
      </c>
      <c r="B61" s="1" t="s">
        <v>0</v>
      </c>
      <c r="C61" s="1" t="s">
        <v>1</v>
      </c>
      <c r="D61" s="1">
        <v>46</v>
      </c>
      <c r="E61" s="1">
        <v>1</v>
      </c>
      <c r="F61" s="1">
        <v>169</v>
      </c>
      <c r="G61" s="1" t="s">
        <v>0</v>
      </c>
      <c r="H61" s="1" t="s">
        <v>16</v>
      </c>
      <c r="I61" s="1"/>
      <c r="J61" s="1"/>
      <c r="K61" s="1"/>
      <c r="L61" s="1"/>
      <c r="M61" s="1">
        <v>18500</v>
      </c>
      <c r="N61" s="1"/>
      <c r="O61" s="1">
        <v>19</v>
      </c>
      <c r="P61" s="1">
        <v>22015</v>
      </c>
      <c r="Q61" s="1">
        <v>22015</v>
      </c>
      <c r="R61" s="1"/>
      <c r="S61" s="1"/>
      <c r="T61" s="1"/>
      <c r="U61" s="1"/>
      <c r="V61" s="1">
        <v>3</v>
      </c>
      <c r="W61" s="1"/>
      <c r="X61" s="1"/>
      <c r="Y61" s="1"/>
      <c r="Z61" s="1"/>
      <c r="AA61" s="1"/>
      <c r="AB61" s="1"/>
      <c r="AC61" s="1"/>
      <c r="AD61" s="1">
        <v>1</v>
      </c>
      <c r="AE61" s="1"/>
      <c r="AF61" s="1"/>
      <c r="AG61" s="1"/>
      <c r="AH61" s="1">
        <v>5024</v>
      </c>
      <c r="AI61" s="1" t="s">
        <v>5</v>
      </c>
      <c r="AJ61" s="2">
        <v>43003</v>
      </c>
      <c r="AK61" s="1">
        <v>16743485</v>
      </c>
      <c r="AL61" s="1"/>
      <c r="AM61" s="1">
        <v>44030</v>
      </c>
      <c r="AN61" s="1"/>
      <c r="AO61" s="1"/>
      <c r="AP61" s="1">
        <v>1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 t="s">
        <v>17</v>
      </c>
      <c r="BB61" s="1"/>
      <c r="BC61" s="1"/>
      <c r="BD61" s="1"/>
      <c r="BE61" s="1"/>
      <c r="BF61" s="1"/>
      <c r="BG61" s="1"/>
      <c r="BH61" s="1"/>
      <c r="BI61" s="1" t="s">
        <v>13</v>
      </c>
      <c r="BJ61" s="1"/>
      <c r="BK61" s="1"/>
      <c r="BL61" s="1">
        <v>169</v>
      </c>
      <c r="BM61" s="1" t="s">
        <v>0</v>
      </c>
    </row>
    <row r="62" spans="1:65" x14ac:dyDescent="0.25">
      <c r="A62" s="1">
        <v>169</v>
      </c>
      <c r="B62" s="1" t="s">
        <v>0</v>
      </c>
      <c r="C62" s="1" t="s">
        <v>1</v>
      </c>
      <c r="D62" s="1">
        <v>47</v>
      </c>
      <c r="E62" s="1">
        <v>1</v>
      </c>
      <c r="F62" s="1">
        <v>169</v>
      </c>
      <c r="G62" s="1" t="s">
        <v>0</v>
      </c>
      <c r="H62" s="1" t="s">
        <v>14</v>
      </c>
      <c r="I62" s="1"/>
      <c r="J62" s="1"/>
      <c r="K62" s="1"/>
      <c r="L62" s="1"/>
      <c r="M62" s="1">
        <v>22300</v>
      </c>
      <c r="N62" s="1"/>
      <c r="O62" s="1">
        <v>19</v>
      </c>
      <c r="P62" s="1">
        <v>26537</v>
      </c>
      <c r="Q62" s="1">
        <v>26537</v>
      </c>
      <c r="R62" s="1"/>
      <c r="S62" s="1"/>
      <c r="T62" s="1"/>
      <c r="U62" s="1"/>
      <c r="V62" s="1">
        <v>3</v>
      </c>
      <c r="W62" s="1"/>
      <c r="X62" s="1"/>
      <c r="Y62" s="1"/>
      <c r="Z62" s="1"/>
      <c r="AA62" s="1"/>
      <c r="AB62" s="1"/>
      <c r="AC62" s="1"/>
      <c r="AD62" s="1">
        <v>1</v>
      </c>
      <c r="AE62" s="1"/>
      <c r="AF62" s="1"/>
      <c r="AG62" s="1"/>
      <c r="AH62" s="1">
        <v>5024</v>
      </c>
      <c r="AI62" s="1" t="s">
        <v>5</v>
      </c>
      <c r="AJ62" s="2">
        <v>43004</v>
      </c>
      <c r="AK62" s="1">
        <v>16743485</v>
      </c>
      <c r="AL62" s="1"/>
      <c r="AM62" s="1">
        <v>53074</v>
      </c>
      <c r="AN62" s="1"/>
      <c r="AO62" s="1"/>
      <c r="AP62" s="1">
        <v>2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 t="s">
        <v>15</v>
      </c>
      <c r="BB62" s="1"/>
      <c r="BC62" s="1"/>
      <c r="BD62" s="1"/>
      <c r="BE62" s="1"/>
      <c r="BF62" s="1"/>
      <c r="BG62" s="1"/>
      <c r="BH62" s="1"/>
      <c r="BI62" s="1" t="s">
        <v>13</v>
      </c>
      <c r="BJ62" s="1"/>
      <c r="BK62" s="1"/>
      <c r="BL62" s="1">
        <v>169</v>
      </c>
      <c r="BM62" s="1" t="s">
        <v>0</v>
      </c>
    </row>
    <row r="63" spans="1:65" x14ac:dyDescent="0.25">
      <c r="A63" s="1">
        <v>169</v>
      </c>
      <c r="B63" s="1" t="s">
        <v>0</v>
      </c>
      <c r="C63" s="1" t="s">
        <v>1</v>
      </c>
      <c r="D63" s="1">
        <v>48</v>
      </c>
      <c r="E63" s="1">
        <v>1</v>
      </c>
      <c r="F63" s="1">
        <v>169</v>
      </c>
      <c r="G63" s="1" t="s">
        <v>0</v>
      </c>
      <c r="H63" s="1" t="s">
        <v>28</v>
      </c>
      <c r="I63" s="1"/>
      <c r="J63" s="1"/>
      <c r="K63" s="1"/>
      <c r="L63" s="1"/>
      <c r="M63" s="1">
        <v>28500</v>
      </c>
      <c r="N63" s="1"/>
      <c r="O63" s="1">
        <v>19</v>
      </c>
      <c r="P63" s="1">
        <v>33915</v>
      </c>
      <c r="Q63" s="1">
        <v>33915</v>
      </c>
      <c r="R63" s="1"/>
      <c r="S63" s="1"/>
      <c r="T63" s="1"/>
      <c r="U63" s="1"/>
      <c r="V63" s="1">
        <v>3</v>
      </c>
      <c r="W63" s="1"/>
      <c r="X63" s="1"/>
      <c r="Y63" s="1"/>
      <c r="Z63" s="1"/>
      <c r="AA63" s="1"/>
      <c r="AB63" s="1"/>
      <c r="AC63" s="1"/>
      <c r="AD63" s="1">
        <v>1</v>
      </c>
      <c r="AE63" s="1"/>
      <c r="AF63" s="1"/>
      <c r="AG63" s="1"/>
      <c r="AH63" s="1">
        <v>5024</v>
      </c>
      <c r="AI63" s="1" t="s">
        <v>5</v>
      </c>
      <c r="AJ63" s="2">
        <v>43011</v>
      </c>
      <c r="AK63" s="1">
        <v>16743485</v>
      </c>
      <c r="AL63" s="1"/>
      <c r="AM63" s="1">
        <v>67830</v>
      </c>
      <c r="AN63" s="1"/>
      <c r="AO63" s="1"/>
      <c r="AP63" s="1">
        <v>2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 t="s">
        <v>29</v>
      </c>
      <c r="BB63" s="1"/>
      <c r="BC63" s="1"/>
      <c r="BD63" s="1"/>
      <c r="BE63" s="1"/>
      <c r="BF63" s="1"/>
      <c r="BG63" s="1"/>
      <c r="BH63" s="1"/>
      <c r="BI63" s="1" t="s">
        <v>13</v>
      </c>
      <c r="BJ63" s="1"/>
      <c r="BK63" s="1"/>
      <c r="BL63" s="1">
        <v>169</v>
      </c>
      <c r="BM63" s="1" t="s">
        <v>0</v>
      </c>
    </row>
    <row r="64" spans="1:65" x14ac:dyDescent="0.25">
      <c r="A64" s="1">
        <v>169</v>
      </c>
      <c r="B64" s="1" t="s">
        <v>0</v>
      </c>
      <c r="C64" s="1" t="s">
        <v>1</v>
      </c>
      <c r="D64" s="1">
        <v>49</v>
      </c>
      <c r="E64" s="1">
        <v>1</v>
      </c>
      <c r="F64" s="1">
        <v>169</v>
      </c>
      <c r="G64" s="1" t="s">
        <v>0</v>
      </c>
      <c r="H64" s="1" t="s">
        <v>14</v>
      </c>
      <c r="I64" s="1"/>
      <c r="J64" s="1"/>
      <c r="K64" s="1"/>
      <c r="L64" s="1"/>
      <c r="M64" s="1">
        <v>22300</v>
      </c>
      <c r="N64" s="1"/>
      <c r="O64" s="1">
        <v>19</v>
      </c>
      <c r="P64" s="1">
        <v>26537</v>
      </c>
      <c r="Q64" s="1">
        <v>26537</v>
      </c>
      <c r="R64" s="1"/>
      <c r="S64" s="1"/>
      <c r="T64" s="1"/>
      <c r="U64" s="1"/>
      <c r="V64" s="1">
        <v>3</v>
      </c>
      <c r="W64" s="1"/>
      <c r="X64" s="1"/>
      <c r="Y64" s="1"/>
      <c r="Z64" s="1"/>
      <c r="AA64" s="1"/>
      <c r="AB64" s="1"/>
      <c r="AC64" s="1"/>
      <c r="AD64" s="1">
        <v>1</v>
      </c>
      <c r="AE64" s="1"/>
      <c r="AF64" s="1"/>
      <c r="AG64" s="1"/>
      <c r="AH64" s="1">
        <v>5024</v>
      </c>
      <c r="AI64" s="1" t="s">
        <v>5</v>
      </c>
      <c r="AJ64" s="2">
        <v>43003</v>
      </c>
      <c r="AK64" s="1">
        <v>16743485</v>
      </c>
      <c r="AL64" s="1"/>
      <c r="AM64" s="1">
        <v>53074</v>
      </c>
      <c r="AN64" s="1"/>
      <c r="AO64" s="1"/>
      <c r="AP64" s="1">
        <v>2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 t="s">
        <v>15</v>
      </c>
      <c r="BB64" s="1"/>
      <c r="BC64" s="1"/>
      <c r="BD64" s="1"/>
      <c r="BE64" s="1"/>
      <c r="BF64" s="1"/>
      <c r="BG64" s="1"/>
      <c r="BH64" s="1"/>
      <c r="BI64" s="1" t="s">
        <v>13</v>
      </c>
      <c r="BJ64" s="1"/>
      <c r="BK64" s="1"/>
      <c r="BL64" s="1">
        <v>169</v>
      </c>
      <c r="BM64" s="1" t="s">
        <v>0</v>
      </c>
    </row>
    <row r="65" spans="1:65" x14ac:dyDescent="0.25">
      <c r="A65" s="1">
        <v>169</v>
      </c>
      <c r="B65" s="1" t="s">
        <v>0</v>
      </c>
      <c r="C65" s="1" t="s">
        <v>1</v>
      </c>
      <c r="D65" s="1">
        <v>50</v>
      </c>
      <c r="E65" s="1">
        <v>1</v>
      </c>
      <c r="F65" s="1">
        <v>169</v>
      </c>
      <c r="G65" s="1" t="s">
        <v>0</v>
      </c>
      <c r="H65" s="1" t="s">
        <v>14</v>
      </c>
      <c r="I65" s="1"/>
      <c r="J65" s="1"/>
      <c r="K65" s="1"/>
      <c r="L65" s="1"/>
      <c r="M65" s="1">
        <v>22300</v>
      </c>
      <c r="N65" s="1"/>
      <c r="O65" s="1">
        <v>19</v>
      </c>
      <c r="P65" s="1">
        <v>26537</v>
      </c>
      <c r="Q65" s="1">
        <v>26537</v>
      </c>
      <c r="R65" s="1"/>
      <c r="S65" s="1"/>
      <c r="T65" s="1"/>
      <c r="U65" s="1"/>
      <c r="V65" s="1">
        <v>3</v>
      </c>
      <c r="W65" s="1"/>
      <c r="X65" s="1"/>
      <c r="Y65" s="1"/>
      <c r="Z65" s="1"/>
      <c r="AA65" s="1"/>
      <c r="AB65" s="1"/>
      <c r="AC65" s="1"/>
      <c r="AD65" s="1">
        <v>1</v>
      </c>
      <c r="AE65" s="1"/>
      <c r="AF65" s="1"/>
      <c r="AG65" s="1"/>
      <c r="AH65" s="1">
        <v>5024</v>
      </c>
      <c r="AI65" s="1" t="s">
        <v>5</v>
      </c>
      <c r="AJ65" s="2">
        <v>43011</v>
      </c>
      <c r="AK65" s="1">
        <v>16743485</v>
      </c>
      <c r="AL65" s="1"/>
      <c r="AM65" s="1">
        <v>53074</v>
      </c>
      <c r="AN65" s="1"/>
      <c r="AO65" s="1"/>
      <c r="AP65" s="1">
        <v>1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 t="s">
        <v>15</v>
      </c>
      <c r="BB65" s="1"/>
      <c r="BC65" s="1"/>
      <c r="BD65" s="1"/>
      <c r="BE65" s="1"/>
      <c r="BF65" s="1"/>
      <c r="BG65" s="1"/>
      <c r="BH65" s="1"/>
      <c r="BI65" s="1" t="s">
        <v>13</v>
      </c>
      <c r="BJ65" s="1"/>
      <c r="BK65" s="1"/>
      <c r="BL65" s="1">
        <v>169</v>
      </c>
      <c r="BM65" s="1" t="s">
        <v>0</v>
      </c>
    </row>
    <row r="66" spans="1:65" x14ac:dyDescent="0.25">
      <c r="A66" s="1">
        <v>169</v>
      </c>
      <c r="B66" s="1" t="s">
        <v>0</v>
      </c>
      <c r="C66" s="1" t="s">
        <v>1</v>
      </c>
      <c r="D66" s="1">
        <v>51</v>
      </c>
      <c r="E66" s="1">
        <v>3</v>
      </c>
      <c r="F66" s="1">
        <v>169</v>
      </c>
      <c r="G66" s="1" t="s">
        <v>0</v>
      </c>
      <c r="H66" s="1" t="s">
        <v>30</v>
      </c>
      <c r="I66" s="1"/>
      <c r="J66" s="1"/>
      <c r="K66" s="1"/>
      <c r="L66" s="1"/>
      <c r="M66" s="1">
        <v>19500</v>
      </c>
      <c r="N66" s="1"/>
      <c r="O66" s="1">
        <v>19</v>
      </c>
      <c r="P66" s="1">
        <v>23205</v>
      </c>
      <c r="Q66" s="1">
        <v>23205</v>
      </c>
      <c r="R66" s="1"/>
      <c r="S66" s="1"/>
      <c r="T66" s="1"/>
      <c r="U66" s="1"/>
      <c r="V66" s="1">
        <v>3</v>
      </c>
      <c r="W66" s="1"/>
      <c r="X66" s="1"/>
      <c r="Y66" s="1"/>
      <c r="Z66" s="1"/>
      <c r="AA66" s="1"/>
      <c r="AB66" s="1"/>
      <c r="AC66" s="1"/>
      <c r="AD66" s="1">
        <v>1</v>
      </c>
      <c r="AE66" s="1"/>
      <c r="AF66" s="1"/>
      <c r="AG66" s="1"/>
      <c r="AH66" s="1">
        <v>5024</v>
      </c>
      <c r="AI66" s="1" t="s">
        <v>5</v>
      </c>
      <c r="AJ66" s="2">
        <v>43012</v>
      </c>
      <c r="AK66" s="1">
        <v>16743485</v>
      </c>
      <c r="AL66" s="1"/>
      <c r="AM66" s="1">
        <v>46410</v>
      </c>
      <c r="AN66" s="1"/>
      <c r="AO66" s="1"/>
      <c r="AP66" s="1">
        <v>1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 t="s">
        <v>21</v>
      </c>
      <c r="BB66" s="1"/>
      <c r="BC66" s="1"/>
      <c r="BD66" s="1"/>
      <c r="BE66" s="1"/>
      <c r="BF66" s="1"/>
      <c r="BG66" s="1"/>
      <c r="BH66" s="1"/>
      <c r="BI66" s="1" t="s">
        <v>13</v>
      </c>
      <c r="BJ66" s="1"/>
      <c r="BK66" s="1"/>
      <c r="BL66" s="1">
        <v>169</v>
      </c>
      <c r="BM66" s="1" t="s">
        <v>0</v>
      </c>
    </row>
    <row r="67" spans="1:65" x14ac:dyDescent="0.25">
      <c r="A67" s="1">
        <v>169</v>
      </c>
      <c r="B67" s="1" t="s">
        <v>0</v>
      </c>
      <c r="C67" s="1" t="s">
        <v>1</v>
      </c>
      <c r="D67" s="1">
        <v>51</v>
      </c>
      <c r="E67" s="1">
        <v>2</v>
      </c>
      <c r="F67" s="1">
        <v>169</v>
      </c>
      <c r="G67" s="1" t="s">
        <v>0</v>
      </c>
      <c r="H67" s="1" t="s">
        <v>31</v>
      </c>
      <c r="I67" s="1"/>
      <c r="J67" s="1"/>
      <c r="K67" s="1"/>
      <c r="L67" s="1"/>
      <c r="M67" s="1">
        <v>20500</v>
      </c>
      <c r="N67" s="1"/>
      <c r="O67" s="1">
        <v>19</v>
      </c>
      <c r="P67" s="1">
        <v>24395</v>
      </c>
      <c r="Q67" s="1">
        <v>24395</v>
      </c>
      <c r="R67" s="1"/>
      <c r="S67" s="1"/>
      <c r="T67" s="1"/>
      <c r="U67" s="1"/>
      <c r="V67" s="1">
        <v>3</v>
      </c>
      <c r="W67" s="1"/>
      <c r="X67" s="1"/>
      <c r="Y67" s="1"/>
      <c r="Z67" s="1"/>
      <c r="AA67" s="1"/>
      <c r="AB67" s="1"/>
      <c r="AC67" s="1"/>
      <c r="AD67" s="1">
        <v>1</v>
      </c>
      <c r="AE67" s="1"/>
      <c r="AF67" s="1"/>
      <c r="AG67" s="1"/>
      <c r="AH67" s="1">
        <v>5024</v>
      </c>
      <c r="AI67" s="1" t="s">
        <v>5</v>
      </c>
      <c r="AJ67" s="2">
        <v>43012</v>
      </c>
      <c r="AK67" s="1">
        <v>16743485</v>
      </c>
      <c r="AL67" s="1"/>
      <c r="AM67" s="1">
        <v>48790</v>
      </c>
      <c r="AN67" s="1"/>
      <c r="AO67" s="1"/>
      <c r="AP67" s="1">
        <v>1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 t="s">
        <v>21</v>
      </c>
      <c r="BB67" s="1"/>
      <c r="BC67" s="1"/>
      <c r="BD67" s="1"/>
      <c r="BE67" s="1"/>
      <c r="BF67" s="1"/>
      <c r="BG67" s="1"/>
      <c r="BH67" s="1"/>
      <c r="BI67" s="1" t="s">
        <v>13</v>
      </c>
      <c r="BJ67" s="1"/>
      <c r="BK67" s="1"/>
      <c r="BL67" s="1">
        <v>169</v>
      </c>
      <c r="BM67" s="1" t="s">
        <v>0</v>
      </c>
    </row>
    <row r="68" spans="1:65" x14ac:dyDescent="0.25">
      <c r="A68" s="1">
        <v>169</v>
      </c>
      <c r="B68" s="1" t="s">
        <v>0</v>
      </c>
      <c r="C68" s="1" t="s">
        <v>1</v>
      </c>
      <c r="D68" s="1">
        <v>51</v>
      </c>
      <c r="E68" s="1">
        <v>1</v>
      </c>
      <c r="F68" s="1">
        <v>169</v>
      </c>
      <c r="G68" s="1" t="s">
        <v>0</v>
      </c>
      <c r="H68" s="1" t="s">
        <v>32</v>
      </c>
      <c r="I68" s="1"/>
      <c r="J68" s="1"/>
      <c r="K68" s="1"/>
      <c r="L68" s="1"/>
      <c r="M68" s="1">
        <v>21500</v>
      </c>
      <c r="N68" s="1"/>
      <c r="O68" s="1">
        <v>19</v>
      </c>
      <c r="P68" s="1">
        <v>25585</v>
      </c>
      <c r="Q68" s="1">
        <v>25585</v>
      </c>
      <c r="R68" s="1"/>
      <c r="S68" s="1"/>
      <c r="T68" s="1"/>
      <c r="U68" s="1"/>
      <c r="V68" s="1">
        <v>3</v>
      </c>
      <c r="W68" s="1"/>
      <c r="X68" s="1"/>
      <c r="Y68" s="1"/>
      <c r="Z68" s="1"/>
      <c r="AA68" s="1"/>
      <c r="AB68" s="1"/>
      <c r="AC68" s="1"/>
      <c r="AD68" s="1">
        <v>1</v>
      </c>
      <c r="AE68" s="1"/>
      <c r="AF68" s="1"/>
      <c r="AG68" s="1"/>
      <c r="AH68" s="1">
        <v>5024</v>
      </c>
      <c r="AI68" s="1" t="s">
        <v>5</v>
      </c>
      <c r="AJ68" s="2">
        <v>43012</v>
      </c>
      <c r="AK68" s="1">
        <v>16743485</v>
      </c>
      <c r="AL68" s="1"/>
      <c r="AM68" s="1">
        <v>51170</v>
      </c>
      <c r="AN68" s="1"/>
      <c r="AO68" s="1"/>
      <c r="AP68" s="1">
        <v>1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 t="s">
        <v>21</v>
      </c>
      <c r="BB68" s="1"/>
      <c r="BC68" s="1"/>
      <c r="BD68" s="1"/>
      <c r="BE68" s="1"/>
      <c r="BF68" s="1"/>
      <c r="BG68" s="1"/>
      <c r="BH68" s="1"/>
      <c r="BI68" s="1" t="s">
        <v>13</v>
      </c>
      <c r="BJ68" s="1"/>
      <c r="BK68" s="1"/>
      <c r="BL68" s="1">
        <v>169</v>
      </c>
      <c r="BM68" s="1" t="s">
        <v>0</v>
      </c>
    </row>
    <row r="69" spans="1:65" x14ac:dyDescent="0.25">
      <c r="A69" s="1">
        <v>169</v>
      </c>
      <c r="B69" s="1" t="s">
        <v>0</v>
      </c>
      <c r="C69" s="1" t="s">
        <v>1</v>
      </c>
      <c r="D69" s="1">
        <v>52</v>
      </c>
      <c r="E69" s="1">
        <v>2</v>
      </c>
      <c r="F69" s="1">
        <v>169</v>
      </c>
      <c r="G69" s="1" t="s">
        <v>0</v>
      </c>
      <c r="H69" s="1" t="s">
        <v>16</v>
      </c>
      <c r="I69" s="1"/>
      <c r="J69" s="1"/>
      <c r="K69" s="1"/>
      <c r="L69" s="1"/>
      <c r="M69" s="1">
        <v>18500</v>
      </c>
      <c r="N69" s="1"/>
      <c r="O69" s="1">
        <v>19</v>
      </c>
      <c r="P69" s="1">
        <v>22015</v>
      </c>
      <c r="Q69" s="1">
        <v>22015</v>
      </c>
      <c r="R69" s="1"/>
      <c r="S69" s="1"/>
      <c r="T69" s="1"/>
      <c r="U69" s="1"/>
      <c r="V69" s="1">
        <v>3</v>
      </c>
      <c r="W69" s="1"/>
      <c r="X69" s="1"/>
      <c r="Y69" s="1"/>
      <c r="Z69" s="1"/>
      <c r="AA69" s="1"/>
      <c r="AB69" s="1"/>
      <c r="AC69" s="1"/>
      <c r="AD69" s="1">
        <v>1</v>
      </c>
      <c r="AE69" s="1"/>
      <c r="AF69" s="1"/>
      <c r="AG69" s="1"/>
      <c r="AH69" s="1">
        <v>5024</v>
      </c>
      <c r="AI69" s="1" t="s">
        <v>5</v>
      </c>
      <c r="AJ69" s="2">
        <v>43005</v>
      </c>
      <c r="AK69" s="1">
        <v>16743485</v>
      </c>
      <c r="AL69" s="1"/>
      <c r="AM69" s="1">
        <v>44030</v>
      </c>
      <c r="AN69" s="1"/>
      <c r="AO69" s="1"/>
      <c r="AP69" s="1">
        <v>2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 t="s">
        <v>17</v>
      </c>
      <c r="BB69" s="1"/>
      <c r="BC69" s="1"/>
      <c r="BD69" s="1"/>
      <c r="BE69" s="1"/>
      <c r="BF69" s="1"/>
      <c r="BG69" s="1"/>
      <c r="BH69" s="1"/>
      <c r="BI69" s="1" t="s">
        <v>13</v>
      </c>
      <c r="BJ69" s="1"/>
      <c r="BK69" s="1"/>
      <c r="BL69" s="1">
        <v>169</v>
      </c>
      <c r="BM69" s="1" t="s">
        <v>0</v>
      </c>
    </row>
    <row r="70" spans="1:65" x14ac:dyDescent="0.25">
      <c r="A70" s="1">
        <v>169</v>
      </c>
      <c r="B70" s="1" t="s">
        <v>0</v>
      </c>
      <c r="C70" s="1" t="s">
        <v>1</v>
      </c>
      <c r="D70" s="1">
        <v>52</v>
      </c>
      <c r="E70" s="1">
        <v>1</v>
      </c>
      <c r="F70" s="1">
        <v>169</v>
      </c>
      <c r="G70" s="1" t="s">
        <v>0</v>
      </c>
      <c r="H70" s="1" t="s">
        <v>16</v>
      </c>
      <c r="I70" s="1"/>
      <c r="J70" s="1"/>
      <c r="K70" s="1"/>
      <c r="L70" s="1"/>
      <c r="M70" s="1">
        <v>18500</v>
      </c>
      <c r="N70" s="1"/>
      <c r="O70" s="1">
        <v>19</v>
      </c>
      <c r="P70" s="1">
        <v>22015</v>
      </c>
      <c r="Q70" s="1">
        <v>22015</v>
      </c>
      <c r="R70" s="1"/>
      <c r="S70" s="1"/>
      <c r="T70" s="1"/>
      <c r="U70" s="1"/>
      <c r="V70" s="1">
        <v>3</v>
      </c>
      <c r="W70" s="1"/>
      <c r="X70" s="1"/>
      <c r="Y70" s="1"/>
      <c r="Z70" s="1"/>
      <c r="AA70" s="1"/>
      <c r="AB70" s="1"/>
      <c r="AC70" s="1"/>
      <c r="AD70" s="1">
        <v>1</v>
      </c>
      <c r="AE70" s="1"/>
      <c r="AF70" s="1"/>
      <c r="AG70" s="1"/>
      <c r="AH70" s="1">
        <v>5024</v>
      </c>
      <c r="AI70" s="1" t="s">
        <v>5</v>
      </c>
      <c r="AJ70" s="2">
        <v>43005</v>
      </c>
      <c r="AK70" s="1">
        <v>16743485</v>
      </c>
      <c r="AL70" s="1"/>
      <c r="AM70" s="1">
        <v>44030</v>
      </c>
      <c r="AN70" s="1"/>
      <c r="AO70" s="1"/>
      <c r="AP70" s="1">
        <v>1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 t="s">
        <v>17</v>
      </c>
      <c r="BB70" s="1"/>
      <c r="BC70" s="1"/>
      <c r="BD70" s="1"/>
      <c r="BE70" s="1"/>
      <c r="BF70" s="1"/>
      <c r="BG70" s="1"/>
      <c r="BH70" s="1"/>
      <c r="BI70" s="1" t="s">
        <v>13</v>
      </c>
      <c r="BJ70" s="1"/>
      <c r="BK70" s="1"/>
      <c r="BL70" s="1">
        <v>169</v>
      </c>
      <c r="BM70" s="1" t="s">
        <v>0</v>
      </c>
    </row>
    <row r="71" spans="1:65" x14ac:dyDescent="0.25">
      <c r="A71" s="1">
        <v>169</v>
      </c>
      <c r="B71" s="1" t="s">
        <v>0</v>
      </c>
      <c r="C71" s="1" t="s">
        <v>1</v>
      </c>
      <c r="D71" s="1">
        <v>53</v>
      </c>
      <c r="E71" s="1">
        <v>4</v>
      </c>
      <c r="F71" s="1">
        <v>169</v>
      </c>
      <c r="G71" s="1" t="s">
        <v>0</v>
      </c>
      <c r="H71" s="1" t="s">
        <v>22</v>
      </c>
      <c r="I71" s="1"/>
      <c r="J71" s="1"/>
      <c r="K71" s="1"/>
      <c r="L71" s="1"/>
      <c r="M71" s="1">
        <v>25500</v>
      </c>
      <c r="N71" s="1"/>
      <c r="O71" s="1">
        <v>19</v>
      </c>
      <c r="P71" s="1">
        <v>30345</v>
      </c>
      <c r="Q71" s="1">
        <v>30345</v>
      </c>
      <c r="R71" s="1"/>
      <c r="S71" s="1"/>
      <c r="T71" s="1"/>
      <c r="U71" s="1"/>
      <c r="V71" s="1">
        <v>3</v>
      </c>
      <c r="W71" s="1"/>
      <c r="X71" s="1"/>
      <c r="Y71" s="1"/>
      <c r="Z71" s="1"/>
      <c r="AA71" s="1"/>
      <c r="AB71" s="1"/>
      <c r="AC71" s="1"/>
      <c r="AD71" s="1">
        <v>1</v>
      </c>
      <c r="AE71" s="1"/>
      <c r="AF71" s="1"/>
      <c r="AG71" s="1"/>
      <c r="AH71" s="1">
        <v>5024</v>
      </c>
      <c r="AI71" s="1" t="s">
        <v>5</v>
      </c>
      <c r="AJ71" s="2">
        <v>43011</v>
      </c>
      <c r="AK71" s="1">
        <v>16743485</v>
      </c>
      <c r="AL71" s="1"/>
      <c r="AM71" s="1">
        <v>60690</v>
      </c>
      <c r="AN71" s="1"/>
      <c r="AO71" s="1"/>
      <c r="AP71" s="1">
        <v>3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 t="s">
        <v>23</v>
      </c>
      <c r="BB71" s="1"/>
      <c r="BC71" s="1"/>
      <c r="BD71" s="1"/>
      <c r="BE71" s="1"/>
      <c r="BF71" s="1"/>
      <c r="BG71" s="1"/>
      <c r="BH71" s="1"/>
      <c r="BI71" s="1" t="s">
        <v>13</v>
      </c>
      <c r="BJ71" s="1"/>
      <c r="BK71" s="1"/>
      <c r="BL71" s="1">
        <v>169</v>
      </c>
      <c r="BM71" s="1" t="s">
        <v>0</v>
      </c>
    </row>
    <row r="72" spans="1:65" x14ac:dyDescent="0.25">
      <c r="A72" s="1">
        <v>169</v>
      </c>
      <c r="B72" s="1" t="s">
        <v>0</v>
      </c>
      <c r="C72" s="1" t="s">
        <v>1</v>
      </c>
      <c r="D72" s="1">
        <v>53</v>
      </c>
      <c r="E72" s="1">
        <v>5</v>
      </c>
      <c r="F72" s="1">
        <v>169</v>
      </c>
      <c r="G72" s="1" t="s">
        <v>0</v>
      </c>
      <c r="H72" s="1" t="s">
        <v>27</v>
      </c>
      <c r="I72" s="1"/>
      <c r="J72" s="1"/>
      <c r="K72" s="1"/>
      <c r="L72" s="1"/>
      <c r="M72" s="1">
        <v>27500</v>
      </c>
      <c r="N72" s="1"/>
      <c r="O72" s="1">
        <v>19</v>
      </c>
      <c r="P72" s="1">
        <v>32725</v>
      </c>
      <c r="Q72" s="1">
        <v>32725</v>
      </c>
      <c r="R72" s="1"/>
      <c r="S72" s="1"/>
      <c r="T72" s="1"/>
      <c r="U72" s="1"/>
      <c r="V72" s="1">
        <v>3</v>
      </c>
      <c r="W72" s="1"/>
      <c r="X72" s="1"/>
      <c r="Y72" s="1"/>
      <c r="Z72" s="1"/>
      <c r="AA72" s="1"/>
      <c r="AB72" s="1"/>
      <c r="AC72" s="1"/>
      <c r="AD72" s="1">
        <v>1</v>
      </c>
      <c r="AE72" s="1"/>
      <c r="AF72" s="1"/>
      <c r="AG72" s="1"/>
      <c r="AH72" s="1">
        <v>5024</v>
      </c>
      <c r="AI72" s="1" t="s">
        <v>5</v>
      </c>
      <c r="AJ72" s="2">
        <v>43011</v>
      </c>
      <c r="AK72" s="1">
        <v>16743485</v>
      </c>
      <c r="AL72" s="1"/>
      <c r="AM72" s="1">
        <v>65450</v>
      </c>
      <c r="AN72" s="1"/>
      <c r="AO72" s="1"/>
      <c r="AP72" s="1">
        <v>4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 t="s">
        <v>21</v>
      </c>
      <c r="BB72" s="1"/>
      <c r="BC72" s="1"/>
      <c r="BD72" s="1"/>
      <c r="BE72" s="1"/>
      <c r="BF72" s="1"/>
      <c r="BG72" s="1"/>
      <c r="BH72" s="1"/>
      <c r="BI72" s="1" t="s">
        <v>13</v>
      </c>
      <c r="BJ72" s="1"/>
      <c r="BK72" s="1"/>
      <c r="BL72" s="1">
        <v>169</v>
      </c>
      <c r="BM72" s="1" t="s">
        <v>0</v>
      </c>
    </row>
    <row r="73" spans="1:65" x14ac:dyDescent="0.25">
      <c r="A73" s="1">
        <v>169</v>
      </c>
      <c r="B73" s="1" t="s">
        <v>0</v>
      </c>
      <c r="C73" s="1" t="s">
        <v>1</v>
      </c>
      <c r="D73" s="1">
        <v>53</v>
      </c>
      <c r="E73" s="1">
        <v>3</v>
      </c>
      <c r="F73" s="1">
        <v>169</v>
      </c>
      <c r="G73" s="1" t="s">
        <v>0</v>
      </c>
      <c r="H73" s="1" t="s">
        <v>11</v>
      </c>
      <c r="I73" s="1"/>
      <c r="J73" s="1"/>
      <c r="K73" s="1"/>
      <c r="L73" s="1"/>
      <c r="M73" s="1">
        <v>4500</v>
      </c>
      <c r="N73" s="1"/>
      <c r="O73" s="1">
        <v>4</v>
      </c>
      <c r="P73" s="1">
        <v>4680</v>
      </c>
      <c r="Q73" s="1">
        <v>4680</v>
      </c>
      <c r="R73" s="1"/>
      <c r="S73" s="1"/>
      <c r="T73" s="1"/>
      <c r="U73" s="1"/>
      <c r="V73" s="1">
        <v>3</v>
      </c>
      <c r="W73" s="1"/>
      <c r="X73" s="1"/>
      <c r="Y73" s="1"/>
      <c r="Z73" s="1"/>
      <c r="AA73" s="1"/>
      <c r="AB73" s="1"/>
      <c r="AC73" s="1"/>
      <c r="AD73" s="1">
        <v>1</v>
      </c>
      <c r="AE73" s="1"/>
      <c r="AF73" s="1"/>
      <c r="AG73" s="1"/>
      <c r="AH73" s="1">
        <v>5024</v>
      </c>
      <c r="AI73" s="1" t="s">
        <v>5</v>
      </c>
      <c r="AJ73" s="2">
        <v>43011</v>
      </c>
      <c r="AK73" s="1">
        <v>16743485</v>
      </c>
      <c r="AL73" s="1"/>
      <c r="AM73" s="1">
        <v>9360</v>
      </c>
      <c r="AN73" s="1"/>
      <c r="AO73" s="1"/>
      <c r="AP73" s="1">
        <v>3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 t="s">
        <v>12</v>
      </c>
      <c r="BB73" s="1"/>
      <c r="BC73" s="1"/>
      <c r="BD73" s="1"/>
      <c r="BE73" s="1"/>
      <c r="BF73" s="1"/>
      <c r="BG73" s="1"/>
      <c r="BH73" s="1"/>
      <c r="BI73" s="1" t="s">
        <v>13</v>
      </c>
      <c r="BJ73" s="1"/>
      <c r="BK73" s="1"/>
      <c r="BL73" s="1">
        <v>169</v>
      </c>
      <c r="BM73" s="1" t="s">
        <v>0</v>
      </c>
    </row>
    <row r="74" spans="1:65" x14ac:dyDescent="0.25">
      <c r="A74" s="1">
        <v>169</v>
      </c>
      <c r="B74" s="1" t="s">
        <v>0</v>
      </c>
      <c r="C74" s="1" t="s">
        <v>1</v>
      </c>
      <c r="D74" s="1">
        <v>53</v>
      </c>
      <c r="E74" s="1">
        <v>2</v>
      </c>
      <c r="F74" s="1">
        <v>169</v>
      </c>
      <c r="G74" s="1" t="s">
        <v>0</v>
      </c>
      <c r="H74" s="1" t="s">
        <v>25</v>
      </c>
      <c r="I74" s="1"/>
      <c r="J74" s="1"/>
      <c r="K74" s="1"/>
      <c r="L74" s="1"/>
      <c r="M74" s="1">
        <v>3000</v>
      </c>
      <c r="N74" s="1"/>
      <c r="O74" s="1">
        <v>4</v>
      </c>
      <c r="P74" s="1">
        <v>3120</v>
      </c>
      <c r="Q74" s="1">
        <v>3120</v>
      </c>
      <c r="R74" s="1"/>
      <c r="S74" s="1"/>
      <c r="T74" s="1"/>
      <c r="U74" s="1"/>
      <c r="V74" s="1">
        <v>3</v>
      </c>
      <c r="W74" s="1"/>
      <c r="X74" s="1"/>
      <c r="Y74" s="1"/>
      <c r="Z74" s="1"/>
      <c r="AA74" s="1"/>
      <c r="AB74" s="1"/>
      <c r="AC74" s="1"/>
      <c r="AD74" s="1">
        <v>1</v>
      </c>
      <c r="AE74" s="1"/>
      <c r="AF74" s="1"/>
      <c r="AG74" s="1"/>
      <c r="AH74" s="1">
        <v>5024</v>
      </c>
      <c r="AI74" s="1" t="s">
        <v>5</v>
      </c>
      <c r="AJ74" s="2">
        <v>43011</v>
      </c>
      <c r="AK74" s="1">
        <v>16743485</v>
      </c>
      <c r="AL74" s="1"/>
      <c r="AM74" s="1">
        <v>6240</v>
      </c>
      <c r="AN74" s="1"/>
      <c r="AO74" s="1"/>
      <c r="AP74" s="1">
        <v>2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 t="s">
        <v>26</v>
      </c>
      <c r="BB74" s="1"/>
      <c r="BC74" s="1"/>
      <c r="BD74" s="1"/>
      <c r="BE74" s="1"/>
      <c r="BF74" s="1"/>
      <c r="BG74" s="1"/>
      <c r="BH74" s="1"/>
      <c r="BI74" s="1" t="s">
        <v>13</v>
      </c>
      <c r="BJ74" s="1"/>
      <c r="BK74" s="1"/>
      <c r="BL74" s="1">
        <v>169</v>
      </c>
      <c r="BM74" s="1" t="s">
        <v>0</v>
      </c>
    </row>
    <row r="75" spans="1:65" x14ac:dyDescent="0.25">
      <c r="A75" s="1">
        <v>169</v>
      </c>
      <c r="B75" s="1" t="s">
        <v>0</v>
      </c>
      <c r="C75" s="1" t="s">
        <v>1</v>
      </c>
      <c r="D75" s="1">
        <v>54</v>
      </c>
      <c r="E75" s="1">
        <v>1</v>
      </c>
      <c r="F75" s="1">
        <v>169</v>
      </c>
      <c r="G75" s="1" t="s">
        <v>0</v>
      </c>
      <c r="H75" s="1" t="s">
        <v>16</v>
      </c>
      <c r="I75" s="1"/>
      <c r="J75" s="1"/>
      <c r="K75" s="1"/>
      <c r="L75" s="1"/>
      <c r="M75" s="1">
        <v>18500</v>
      </c>
      <c r="N75" s="1"/>
      <c r="O75" s="1">
        <v>19</v>
      </c>
      <c r="P75" s="1">
        <v>22015</v>
      </c>
      <c r="Q75" s="1">
        <v>22015</v>
      </c>
      <c r="R75" s="1"/>
      <c r="S75" s="1"/>
      <c r="T75" s="1"/>
      <c r="U75" s="1"/>
      <c r="V75" s="1">
        <v>3</v>
      </c>
      <c r="W75" s="1"/>
      <c r="X75" s="1"/>
      <c r="Y75" s="1"/>
      <c r="Z75" s="1"/>
      <c r="AA75" s="1"/>
      <c r="AB75" s="1"/>
      <c r="AC75" s="1"/>
      <c r="AD75" s="1">
        <v>1</v>
      </c>
      <c r="AE75" s="1"/>
      <c r="AF75" s="1"/>
      <c r="AG75" s="1"/>
      <c r="AH75" s="1">
        <v>5024</v>
      </c>
      <c r="AI75" s="1" t="s">
        <v>5</v>
      </c>
      <c r="AJ75" s="2">
        <v>43003</v>
      </c>
      <c r="AK75" s="1">
        <v>16743485</v>
      </c>
      <c r="AL75" s="1"/>
      <c r="AM75" s="1">
        <v>44030</v>
      </c>
      <c r="AN75" s="1"/>
      <c r="AO75" s="1"/>
      <c r="AP75" s="1">
        <v>4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 t="s">
        <v>17</v>
      </c>
      <c r="BB75" s="1"/>
      <c r="BC75" s="1"/>
      <c r="BD75" s="1"/>
      <c r="BE75" s="1"/>
      <c r="BF75" s="1"/>
      <c r="BG75" s="1"/>
      <c r="BH75" s="1"/>
      <c r="BI75" s="1" t="s">
        <v>13</v>
      </c>
      <c r="BJ75" s="1"/>
      <c r="BK75" s="1"/>
      <c r="BL75" s="1">
        <v>169</v>
      </c>
      <c r="BM75" s="1" t="s">
        <v>0</v>
      </c>
    </row>
    <row r="76" spans="1:65" x14ac:dyDescent="0.25">
      <c r="A76" s="1">
        <v>169</v>
      </c>
      <c r="B76" s="1" t="s">
        <v>0</v>
      </c>
      <c r="C76" s="1" t="s">
        <v>1</v>
      </c>
      <c r="D76" s="1">
        <v>55</v>
      </c>
      <c r="E76" s="1">
        <v>2</v>
      </c>
      <c r="F76" s="1">
        <v>169</v>
      </c>
      <c r="G76" s="1" t="s">
        <v>0</v>
      </c>
      <c r="H76" s="1" t="s">
        <v>24</v>
      </c>
      <c r="I76" s="1"/>
      <c r="J76" s="1"/>
      <c r="K76" s="1"/>
      <c r="L76" s="1"/>
      <c r="M76" s="1">
        <v>32000</v>
      </c>
      <c r="N76" s="1"/>
      <c r="O76" s="1">
        <v>19</v>
      </c>
      <c r="P76" s="1">
        <v>38080</v>
      </c>
      <c r="Q76" s="1">
        <v>38080</v>
      </c>
      <c r="R76" s="1"/>
      <c r="S76" s="1"/>
      <c r="T76" s="1"/>
      <c r="U76" s="1"/>
      <c r="V76" s="1">
        <v>3</v>
      </c>
      <c r="W76" s="1"/>
      <c r="X76" s="1"/>
      <c r="Y76" s="1"/>
      <c r="Z76" s="1"/>
      <c r="AA76" s="1"/>
      <c r="AB76" s="1"/>
      <c r="AC76" s="1"/>
      <c r="AD76" s="1">
        <v>1</v>
      </c>
      <c r="AE76" s="1"/>
      <c r="AF76" s="1"/>
      <c r="AG76" s="1"/>
      <c r="AH76" s="1">
        <v>5024</v>
      </c>
      <c r="AI76" s="1" t="s">
        <v>5</v>
      </c>
      <c r="AJ76" s="2">
        <v>43014</v>
      </c>
      <c r="AK76" s="1">
        <v>16743485</v>
      </c>
      <c r="AL76" s="1"/>
      <c r="AM76" s="1">
        <v>76160</v>
      </c>
      <c r="AN76" s="1"/>
      <c r="AO76" s="1"/>
      <c r="AP76" s="1">
        <v>1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 t="s">
        <v>21</v>
      </c>
      <c r="BB76" s="1"/>
      <c r="BC76" s="1"/>
      <c r="BD76" s="1"/>
      <c r="BE76" s="1"/>
      <c r="BF76" s="1"/>
      <c r="BG76" s="1"/>
      <c r="BH76" s="1"/>
      <c r="BI76" s="1" t="s">
        <v>13</v>
      </c>
      <c r="BJ76" s="1"/>
      <c r="BK76" s="1"/>
      <c r="BL76" s="1">
        <v>169</v>
      </c>
      <c r="BM76" s="1" t="s">
        <v>0</v>
      </c>
    </row>
    <row r="77" spans="1:65" x14ac:dyDescent="0.25">
      <c r="A77" s="1">
        <v>169</v>
      </c>
      <c r="B77" s="1" t="s">
        <v>0</v>
      </c>
      <c r="C77" s="1" t="s">
        <v>1</v>
      </c>
      <c r="D77" s="1">
        <v>55</v>
      </c>
      <c r="E77" s="1">
        <v>1</v>
      </c>
      <c r="F77" s="1">
        <v>169</v>
      </c>
      <c r="G77" s="1" t="s">
        <v>0</v>
      </c>
      <c r="H77" s="1" t="s">
        <v>11</v>
      </c>
      <c r="I77" s="1"/>
      <c r="J77" s="1"/>
      <c r="K77" s="1"/>
      <c r="L77" s="1"/>
      <c r="M77" s="1">
        <v>4500</v>
      </c>
      <c r="N77" s="1"/>
      <c r="O77" s="1">
        <v>4</v>
      </c>
      <c r="P77" s="1">
        <v>4680</v>
      </c>
      <c r="Q77" s="1">
        <v>4680</v>
      </c>
      <c r="R77" s="1"/>
      <c r="S77" s="1"/>
      <c r="T77" s="1"/>
      <c r="U77" s="1"/>
      <c r="V77" s="1">
        <v>3</v>
      </c>
      <c r="W77" s="1"/>
      <c r="X77" s="1"/>
      <c r="Y77" s="1"/>
      <c r="Z77" s="1"/>
      <c r="AA77" s="1"/>
      <c r="AB77" s="1"/>
      <c r="AC77" s="1"/>
      <c r="AD77" s="1">
        <v>1</v>
      </c>
      <c r="AE77" s="1"/>
      <c r="AF77" s="1"/>
      <c r="AG77" s="1"/>
      <c r="AH77" s="1">
        <v>5024</v>
      </c>
      <c r="AI77" s="1" t="s">
        <v>5</v>
      </c>
      <c r="AJ77" s="2">
        <v>43014</v>
      </c>
      <c r="AK77" s="1">
        <v>16743485</v>
      </c>
      <c r="AL77" s="1"/>
      <c r="AM77" s="1">
        <v>9360</v>
      </c>
      <c r="AN77" s="1"/>
      <c r="AO77" s="1"/>
      <c r="AP77" s="1">
        <v>1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 t="s">
        <v>12</v>
      </c>
      <c r="BB77" s="1"/>
      <c r="BC77" s="1"/>
      <c r="BD77" s="1"/>
      <c r="BE77" s="1"/>
      <c r="BF77" s="1"/>
      <c r="BG77" s="1"/>
      <c r="BH77" s="1"/>
      <c r="BI77" s="1" t="s">
        <v>13</v>
      </c>
      <c r="BJ77" s="1"/>
      <c r="BK77" s="1"/>
      <c r="BL77" s="1">
        <v>169</v>
      </c>
      <c r="BM77" s="1" t="s">
        <v>0</v>
      </c>
    </row>
    <row r="78" spans="1:65" x14ac:dyDescent="0.25">
      <c r="A78" s="1">
        <v>169</v>
      </c>
      <c r="B78" s="1" t="s">
        <v>0</v>
      </c>
      <c r="C78" s="1" t="s">
        <v>1</v>
      </c>
      <c r="D78" s="1">
        <v>56</v>
      </c>
      <c r="E78" s="1">
        <v>1</v>
      </c>
      <c r="F78" s="1">
        <v>169</v>
      </c>
      <c r="G78" s="1" t="s">
        <v>0</v>
      </c>
      <c r="H78" s="1" t="s">
        <v>11</v>
      </c>
      <c r="I78" s="1"/>
      <c r="J78" s="1"/>
      <c r="K78" s="1"/>
      <c r="L78" s="1"/>
      <c r="M78" s="1">
        <v>4500</v>
      </c>
      <c r="N78" s="1"/>
      <c r="O78" s="1">
        <v>4</v>
      </c>
      <c r="P78" s="1">
        <v>4680</v>
      </c>
      <c r="Q78" s="1">
        <v>4680</v>
      </c>
      <c r="R78" s="1"/>
      <c r="S78" s="1"/>
      <c r="T78" s="1"/>
      <c r="U78" s="1"/>
      <c r="V78" s="1">
        <v>3</v>
      </c>
      <c r="W78" s="1"/>
      <c r="X78" s="1"/>
      <c r="Y78" s="1"/>
      <c r="Z78" s="1"/>
      <c r="AA78" s="1"/>
      <c r="AB78" s="1"/>
      <c r="AC78" s="1"/>
      <c r="AD78" s="1">
        <v>1</v>
      </c>
      <c r="AE78" s="1"/>
      <c r="AF78" s="1"/>
      <c r="AG78" s="1"/>
      <c r="AH78" s="1">
        <v>5024</v>
      </c>
      <c r="AI78" s="1" t="s">
        <v>5</v>
      </c>
      <c r="AJ78" s="2">
        <v>43014</v>
      </c>
      <c r="AK78" s="1">
        <v>16743485</v>
      </c>
      <c r="AL78" s="1"/>
      <c r="AM78" s="1">
        <v>9360</v>
      </c>
      <c r="AN78" s="1"/>
      <c r="AO78" s="1"/>
      <c r="AP78" s="1">
        <v>2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 t="s">
        <v>12</v>
      </c>
      <c r="BB78" s="1"/>
      <c r="BC78" s="1"/>
      <c r="BD78" s="1"/>
      <c r="BE78" s="1"/>
      <c r="BF78" s="1"/>
      <c r="BG78" s="1"/>
      <c r="BH78" s="1"/>
      <c r="BI78" s="1" t="s">
        <v>13</v>
      </c>
      <c r="BJ78" s="1"/>
      <c r="BK78" s="1"/>
      <c r="BL78" s="1">
        <v>169</v>
      </c>
      <c r="BM78" s="1" t="s">
        <v>0</v>
      </c>
    </row>
    <row r="79" spans="1:65" x14ac:dyDescent="0.25">
      <c r="A79" s="1">
        <v>169</v>
      </c>
      <c r="B79" s="1" t="s">
        <v>0</v>
      </c>
      <c r="C79" s="1" t="s">
        <v>1</v>
      </c>
      <c r="D79" s="1">
        <v>56</v>
      </c>
      <c r="E79" s="1">
        <v>2</v>
      </c>
      <c r="F79" s="1">
        <v>169</v>
      </c>
      <c r="G79" s="1" t="s">
        <v>0</v>
      </c>
      <c r="H79" s="1" t="s">
        <v>18</v>
      </c>
      <c r="I79" s="1"/>
      <c r="J79" s="1"/>
      <c r="K79" s="1"/>
      <c r="L79" s="1"/>
      <c r="M79" s="1">
        <v>24500</v>
      </c>
      <c r="N79" s="1"/>
      <c r="O79" s="1">
        <v>19</v>
      </c>
      <c r="P79" s="1">
        <v>29155</v>
      </c>
      <c r="Q79" s="1">
        <v>29155</v>
      </c>
      <c r="R79" s="1"/>
      <c r="S79" s="1"/>
      <c r="T79" s="1"/>
      <c r="U79" s="1"/>
      <c r="V79" s="1">
        <v>3</v>
      </c>
      <c r="W79" s="1"/>
      <c r="X79" s="1"/>
      <c r="Y79" s="1"/>
      <c r="Z79" s="1"/>
      <c r="AA79" s="1"/>
      <c r="AB79" s="1"/>
      <c r="AC79" s="1"/>
      <c r="AD79" s="1">
        <v>1</v>
      </c>
      <c r="AE79" s="1"/>
      <c r="AF79" s="1"/>
      <c r="AG79" s="1"/>
      <c r="AH79" s="1">
        <v>5024</v>
      </c>
      <c r="AI79" s="1" t="s">
        <v>5</v>
      </c>
      <c r="AJ79" s="2">
        <v>43014</v>
      </c>
      <c r="AK79" s="1">
        <v>16743485</v>
      </c>
      <c r="AL79" s="1"/>
      <c r="AM79" s="1">
        <v>58310</v>
      </c>
      <c r="AN79" s="1"/>
      <c r="AO79" s="1"/>
      <c r="AP79" s="1">
        <v>2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 t="s">
        <v>19</v>
      </c>
      <c r="BB79" s="1"/>
      <c r="BC79" s="1"/>
      <c r="BD79" s="1"/>
      <c r="BE79" s="1"/>
      <c r="BF79" s="1"/>
      <c r="BG79" s="1"/>
      <c r="BH79" s="1"/>
      <c r="BI79" s="1" t="s">
        <v>13</v>
      </c>
      <c r="BJ79" s="1"/>
      <c r="BK79" s="1"/>
      <c r="BL79" s="1">
        <v>169</v>
      </c>
      <c r="BM79" s="1" t="s">
        <v>0</v>
      </c>
    </row>
    <row r="80" spans="1:65" x14ac:dyDescent="0.25">
      <c r="A80" s="1">
        <v>169</v>
      </c>
      <c r="B80" s="1" t="s">
        <v>0</v>
      </c>
      <c r="C80" s="1" t="s">
        <v>1</v>
      </c>
      <c r="D80" s="1">
        <v>57</v>
      </c>
      <c r="E80" s="1">
        <v>1</v>
      </c>
      <c r="F80" s="1">
        <v>169</v>
      </c>
      <c r="G80" s="1" t="s">
        <v>0</v>
      </c>
      <c r="H80" s="1" t="s">
        <v>28</v>
      </c>
      <c r="I80" s="1"/>
      <c r="J80" s="1"/>
      <c r="K80" s="1"/>
      <c r="L80" s="1"/>
      <c r="M80" s="1">
        <v>28500</v>
      </c>
      <c r="N80" s="1"/>
      <c r="O80" s="1">
        <v>19</v>
      </c>
      <c r="P80" s="1">
        <v>33915</v>
      </c>
      <c r="Q80" s="1">
        <v>33915</v>
      </c>
      <c r="R80" s="1"/>
      <c r="S80" s="1"/>
      <c r="T80" s="1"/>
      <c r="U80" s="1"/>
      <c r="V80" s="1">
        <v>3</v>
      </c>
      <c r="W80" s="1"/>
      <c r="X80" s="1"/>
      <c r="Y80" s="1"/>
      <c r="Z80" s="1"/>
      <c r="AA80" s="1"/>
      <c r="AB80" s="1"/>
      <c r="AC80" s="1"/>
      <c r="AD80" s="1">
        <v>1</v>
      </c>
      <c r="AE80" s="1"/>
      <c r="AF80" s="1"/>
      <c r="AG80" s="1"/>
      <c r="AH80" s="1">
        <v>5024</v>
      </c>
      <c r="AI80" s="1" t="s">
        <v>5</v>
      </c>
      <c r="AJ80" s="2">
        <v>43014</v>
      </c>
      <c r="AK80" s="1">
        <v>16743485</v>
      </c>
      <c r="AL80" s="1"/>
      <c r="AM80" s="1">
        <v>67830</v>
      </c>
      <c r="AN80" s="1"/>
      <c r="AO80" s="1"/>
      <c r="AP80" s="1">
        <v>2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 t="s">
        <v>29</v>
      </c>
      <c r="BB80" s="1"/>
      <c r="BC80" s="1"/>
      <c r="BD80" s="1"/>
      <c r="BE80" s="1"/>
      <c r="BF80" s="1"/>
      <c r="BG80" s="1"/>
      <c r="BH80" s="1"/>
      <c r="BI80" s="1" t="s">
        <v>13</v>
      </c>
      <c r="BJ80" s="1"/>
      <c r="BK80" s="1"/>
      <c r="BL80" s="1">
        <v>169</v>
      </c>
      <c r="BM80" s="1" t="s">
        <v>0</v>
      </c>
    </row>
    <row r="81" spans="1:65" x14ac:dyDescent="0.25">
      <c r="A81" s="1">
        <v>169</v>
      </c>
      <c r="B81" s="1" t="s">
        <v>0</v>
      </c>
      <c r="C81" s="1" t="s">
        <v>1</v>
      </c>
      <c r="D81" s="1">
        <v>58</v>
      </c>
      <c r="E81" s="1">
        <v>1</v>
      </c>
      <c r="F81" s="1">
        <v>169</v>
      </c>
      <c r="G81" s="1" t="s">
        <v>0</v>
      </c>
      <c r="H81" s="1" t="s">
        <v>14</v>
      </c>
      <c r="I81" s="1"/>
      <c r="J81" s="1"/>
      <c r="K81" s="1"/>
      <c r="L81" s="1"/>
      <c r="M81" s="1">
        <v>22300</v>
      </c>
      <c r="N81" s="1"/>
      <c r="O81" s="1">
        <v>19</v>
      </c>
      <c r="P81" s="1">
        <v>26537</v>
      </c>
      <c r="Q81" s="1">
        <v>26537</v>
      </c>
      <c r="R81" s="1"/>
      <c r="S81" s="1"/>
      <c r="T81" s="1"/>
      <c r="U81" s="1"/>
      <c r="V81" s="1">
        <v>3</v>
      </c>
      <c r="W81" s="1"/>
      <c r="X81" s="1"/>
      <c r="Y81" s="1"/>
      <c r="Z81" s="1"/>
      <c r="AA81" s="1"/>
      <c r="AB81" s="1"/>
      <c r="AC81" s="1"/>
      <c r="AD81" s="1">
        <v>1</v>
      </c>
      <c r="AE81" s="1"/>
      <c r="AF81" s="1"/>
      <c r="AG81" s="1"/>
      <c r="AH81" s="1">
        <v>5024</v>
      </c>
      <c r="AI81" s="1" t="s">
        <v>5</v>
      </c>
      <c r="AJ81" s="2">
        <v>43017</v>
      </c>
      <c r="AK81" s="1">
        <v>16743485</v>
      </c>
      <c r="AL81" s="1"/>
      <c r="AM81" s="1">
        <v>53074</v>
      </c>
      <c r="AN81" s="1"/>
      <c r="AO81" s="1"/>
      <c r="AP81" s="1">
        <v>2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 t="s">
        <v>15</v>
      </c>
      <c r="BB81" s="1"/>
      <c r="BC81" s="1"/>
      <c r="BD81" s="1"/>
      <c r="BE81" s="1"/>
      <c r="BF81" s="1"/>
      <c r="BG81" s="1"/>
      <c r="BH81" s="1"/>
      <c r="BI81" s="1" t="s">
        <v>13</v>
      </c>
      <c r="BJ81" s="1"/>
      <c r="BK81" s="1"/>
      <c r="BL81" s="1">
        <v>169</v>
      </c>
      <c r="BM81" s="1" t="s">
        <v>0</v>
      </c>
    </row>
    <row r="82" spans="1:65" x14ac:dyDescent="0.25">
      <c r="A82" s="1">
        <v>169</v>
      </c>
      <c r="B82" s="1" t="s">
        <v>0</v>
      </c>
      <c r="C82" s="1" t="s">
        <v>1</v>
      </c>
      <c r="D82" s="1">
        <v>59</v>
      </c>
      <c r="E82" s="1">
        <v>1</v>
      </c>
      <c r="F82" s="1">
        <v>169</v>
      </c>
      <c r="G82" s="1" t="s">
        <v>0</v>
      </c>
      <c r="H82" s="1" t="s">
        <v>14</v>
      </c>
      <c r="I82" s="1"/>
      <c r="J82" s="1"/>
      <c r="K82" s="1"/>
      <c r="L82" s="1"/>
      <c r="M82" s="1">
        <v>22300</v>
      </c>
      <c r="N82" s="1"/>
      <c r="O82" s="1">
        <v>19</v>
      </c>
      <c r="P82" s="1">
        <v>26537</v>
      </c>
      <c r="Q82" s="1">
        <v>26537</v>
      </c>
      <c r="R82" s="1"/>
      <c r="S82" s="1"/>
      <c r="T82" s="1"/>
      <c r="U82" s="1"/>
      <c r="V82" s="1">
        <v>3</v>
      </c>
      <c r="W82" s="1"/>
      <c r="X82" s="1"/>
      <c r="Y82" s="1"/>
      <c r="Z82" s="1"/>
      <c r="AA82" s="1"/>
      <c r="AB82" s="1"/>
      <c r="AC82" s="1"/>
      <c r="AD82" s="1">
        <v>1</v>
      </c>
      <c r="AE82" s="1"/>
      <c r="AF82" s="1"/>
      <c r="AG82" s="1"/>
      <c r="AH82" s="1">
        <v>5024</v>
      </c>
      <c r="AI82" s="1" t="s">
        <v>5</v>
      </c>
      <c r="AJ82" s="2">
        <v>43017</v>
      </c>
      <c r="AK82" s="1">
        <v>16743485</v>
      </c>
      <c r="AL82" s="1"/>
      <c r="AM82" s="1">
        <v>53074</v>
      </c>
      <c r="AN82" s="1"/>
      <c r="AO82" s="1"/>
      <c r="AP82" s="1">
        <v>2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 t="s">
        <v>15</v>
      </c>
      <c r="BB82" s="1"/>
      <c r="BC82" s="1"/>
      <c r="BD82" s="1"/>
      <c r="BE82" s="1"/>
      <c r="BF82" s="1"/>
      <c r="BG82" s="1"/>
      <c r="BH82" s="1"/>
      <c r="BI82" s="1" t="s">
        <v>13</v>
      </c>
      <c r="BJ82" s="1"/>
      <c r="BK82" s="1"/>
      <c r="BL82" s="1">
        <v>169</v>
      </c>
      <c r="BM82" s="1" t="s">
        <v>0</v>
      </c>
    </row>
    <row r="83" spans="1:65" x14ac:dyDescent="0.25">
      <c r="A83" s="1">
        <v>169</v>
      </c>
      <c r="B83" s="1" t="s">
        <v>0</v>
      </c>
      <c r="C83" s="1" t="s">
        <v>1</v>
      </c>
      <c r="D83" s="1">
        <v>60</v>
      </c>
      <c r="E83" s="1">
        <v>1</v>
      </c>
      <c r="F83" s="1">
        <v>169</v>
      </c>
      <c r="G83" s="1" t="s">
        <v>0</v>
      </c>
      <c r="H83" s="1" t="s">
        <v>14</v>
      </c>
      <c r="I83" s="1"/>
      <c r="J83" s="1"/>
      <c r="K83" s="1"/>
      <c r="L83" s="1"/>
      <c r="M83" s="1">
        <v>22300</v>
      </c>
      <c r="N83" s="1"/>
      <c r="O83" s="1">
        <v>19</v>
      </c>
      <c r="P83" s="1">
        <v>26537</v>
      </c>
      <c r="Q83" s="1">
        <v>26537</v>
      </c>
      <c r="R83" s="1"/>
      <c r="S83" s="1"/>
      <c r="T83" s="1"/>
      <c r="U83" s="1"/>
      <c r="V83" s="1">
        <v>3</v>
      </c>
      <c r="W83" s="1"/>
      <c r="X83" s="1"/>
      <c r="Y83" s="1"/>
      <c r="Z83" s="1"/>
      <c r="AA83" s="1"/>
      <c r="AB83" s="1"/>
      <c r="AC83" s="1"/>
      <c r="AD83" s="1">
        <v>1</v>
      </c>
      <c r="AE83" s="1"/>
      <c r="AF83" s="1"/>
      <c r="AG83" s="1"/>
      <c r="AH83" s="1">
        <v>5024</v>
      </c>
      <c r="AI83" s="1" t="s">
        <v>5</v>
      </c>
      <c r="AJ83" s="2">
        <v>43017</v>
      </c>
      <c r="AK83" s="1">
        <v>16743485</v>
      </c>
      <c r="AL83" s="1"/>
      <c r="AM83" s="1">
        <v>53074</v>
      </c>
      <c r="AN83" s="1"/>
      <c r="AO83" s="1"/>
      <c r="AP83" s="1">
        <v>2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 t="s">
        <v>15</v>
      </c>
      <c r="BB83" s="1"/>
      <c r="BC83" s="1"/>
      <c r="BD83" s="1"/>
      <c r="BE83" s="1"/>
      <c r="BF83" s="1"/>
      <c r="BG83" s="1"/>
      <c r="BH83" s="1"/>
      <c r="BI83" s="1" t="s">
        <v>13</v>
      </c>
      <c r="BJ83" s="1"/>
      <c r="BK83" s="1"/>
      <c r="BL83" s="1">
        <v>169</v>
      </c>
      <c r="BM83" s="1" t="s">
        <v>0</v>
      </c>
    </row>
    <row r="84" spans="1:65" x14ac:dyDescent="0.25">
      <c r="A84" s="1">
        <v>169</v>
      </c>
      <c r="B84" s="1" t="s">
        <v>0</v>
      </c>
      <c r="C84" s="1" t="s">
        <v>1</v>
      </c>
      <c r="D84" s="1">
        <v>61</v>
      </c>
      <c r="E84" s="1">
        <v>1</v>
      </c>
      <c r="F84" s="1">
        <v>169</v>
      </c>
      <c r="G84" s="1" t="s">
        <v>0</v>
      </c>
      <c r="H84" s="1" t="s">
        <v>14</v>
      </c>
      <c r="I84" s="1"/>
      <c r="J84" s="1"/>
      <c r="K84" s="1"/>
      <c r="L84" s="1"/>
      <c r="M84" s="1">
        <v>22300</v>
      </c>
      <c r="N84" s="1"/>
      <c r="O84" s="1">
        <v>19</v>
      </c>
      <c r="P84" s="1">
        <v>26537</v>
      </c>
      <c r="Q84" s="1">
        <v>26537</v>
      </c>
      <c r="R84" s="1"/>
      <c r="S84" s="1"/>
      <c r="T84" s="1"/>
      <c r="U84" s="1"/>
      <c r="V84" s="1">
        <v>3</v>
      </c>
      <c r="W84" s="1"/>
      <c r="X84" s="1"/>
      <c r="Y84" s="1"/>
      <c r="Z84" s="1"/>
      <c r="AA84" s="1"/>
      <c r="AB84" s="1"/>
      <c r="AC84" s="1"/>
      <c r="AD84" s="1">
        <v>1</v>
      </c>
      <c r="AE84" s="1"/>
      <c r="AF84" s="1"/>
      <c r="AG84" s="1"/>
      <c r="AH84" s="1">
        <v>5024</v>
      </c>
      <c r="AI84" s="1" t="s">
        <v>5</v>
      </c>
      <c r="AJ84" s="2">
        <v>43017</v>
      </c>
      <c r="AK84" s="1">
        <v>16743485</v>
      </c>
      <c r="AL84" s="1"/>
      <c r="AM84" s="1">
        <v>53074</v>
      </c>
      <c r="AN84" s="1"/>
      <c r="AO84" s="1"/>
      <c r="AP84" s="1">
        <v>2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 t="s">
        <v>15</v>
      </c>
      <c r="BB84" s="1"/>
      <c r="BC84" s="1"/>
      <c r="BD84" s="1"/>
      <c r="BE84" s="1"/>
      <c r="BF84" s="1"/>
      <c r="BG84" s="1"/>
      <c r="BH84" s="1"/>
      <c r="BI84" s="1" t="s">
        <v>13</v>
      </c>
      <c r="BJ84" s="1"/>
      <c r="BK84" s="1"/>
      <c r="BL84" s="1">
        <v>169</v>
      </c>
      <c r="BM84" s="1" t="s">
        <v>0</v>
      </c>
    </row>
    <row r="85" spans="1:65" x14ac:dyDescent="0.25">
      <c r="A85" s="1">
        <v>169</v>
      </c>
      <c r="B85" s="1" t="s">
        <v>0</v>
      </c>
      <c r="C85" s="1" t="s">
        <v>1</v>
      </c>
      <c r="D85" s="1">
        <v>62</v>
      </c>
      <c r="E85" s="1">
        <v>1</v>
      </c>
      <c r="F85" s="1">
        <v>169</v>
      </c>
      <c r="G85" s="1" t="s">
        <v>0</v>
      </c>
      <c r="H85" s="1" t="s">
        <v>22</v>
      </c>
      <c r="I85" s="1"/>
      <c r="J85" s="1"/>
      <c r="K85" s="1"/>
      <c r="L85" s="1"/>
      <c r="M85" s="1">
        <v>25500</v>
      </c>
      <c r="N85" s="1"/>
      <c r="O85" s="1">
        <v>19</v>
      </c>
      <c r="P85" s="1">
        <v>30345</v>
      </c>
      <c r="Q85" s="1">
        <v>30345</v>
      </c>
      <c r="R85" s="1"/>
      <c r="S85" s="1"/>
      <c r="T85" s="1"/>
      <c r="U85" s="1"/>
      <c r="V85" s="1">
        <v>3</v>
      </c>
      <c r="W85" s="1"/>
      <c r="X85" s="1"/>
      <c r="Y85" s="1"/>
      <c r="Z85" s="1"/>
      <c r="AA85" s="1"/>
      <c r="AB85" s="1"/>
      <c r="AC85" s="1"/>
      <c r="AD85" s="1">
        <v>1</v>
      </c>
      <c r="AE85" s="1"/>
      <c r="AF85" s="1"/>
      <c r="AG85" s="1"/>
      <c r="AH85" s="1">
        <v>5024</v>
      </c>
      <c r="AI85" s="1" t="s">
        <v>5</v>
      </c>
      <c r="AJ85" s="2">
        <v>43017</v>
      </c>
      <c r="AK85" s="1">
        <v>16743485</v>
      </c>
      <c r="AL85" s="1"/>
      <c r="AM85" s="1">
        <v>60690</v>
      </c>
      <c r="AN85" s="1"/>
      <c r="AO85" s="1"/>
      <c r="AP85" s="1">
        <v>4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 t="s">
        <v>23</v>
      </c>
      <c r="BB85" s="1"/>
      <c r="BC85" s="1"/>
      <c r="BD85" s="1"/>
      <c r="BE85" s="1"/>
      <c r="BF85" s="1"/>
      <c r="BG85" s="1"/>
      <c r="BH85" s="1"/>
      <c r="BI85" s="1" t="s">
        <v>13</v>
      </c>
      <c r="BJ85" s="1"/>
      <c r="BK85" s="1"/>
      <c r="BL85" s="1">
        <v>169</v>
      </c>
      <c r="BM85" s="1" t="s">
        <v>0</v>
      </c>
    </row>
    <row r="86" spans="1:65" x14ac:dyDescent="0.25">
      <c r="A86" s="1">
        <v>169</v>
      </c>
      <c r="B86" s="1" t="s">
        <v>0</v>
      </c>
      <c r="C86" s="1" t="s">
        <v>1</v>
      </c>
      <c r="D86" s="1">
        <v>63</v>
      </c>
      <c r="E86" s="1">
        <v>2</v>
      </c>
      <c r="F86" s="1">
        <v>169</v>
      </c>
      <c r="G86" s="1" t="s">
        <v>0</v>
      </c>
      <c r="H86" s="1" t="s">
        <v>14</v>
      </c>
      <c r="I86" s="1"/>
      <c r="J86" s="1"/>
      <c r="K86" s="1"/>
      <c r="L86" s="1"/>
      <c r="M86" s="1">
        <v>22300</v>
      </c>
      <c r="N86" s="1"/>
      <c r="O86" s="1">
        <v>19</v>
      </c>
      <c r="P86" s="1">
        <v>26537</v>
      </c>
      <c r="Q86" s="1">
        <v>26537</v>
      </c>
      <c r="R86" s="1"/>
      <c r="S86" s="1"/>
      <c r="T86" s="1"/>
      <c r="U86" s="1"/>
      <c r="V86" s="1">
        <v>3</v>
      </c>
      <c r="W86" s="1"/>
      <c r="X86" s="1"/>
      <c r="Y86" s="1"/>
      <c r="Z86" s="1"/>
      <c r="AA86" s="1"/>
      <c r="AB86" s="1"/>
      <c r="AC86" s="1"/>
      <c r="AD86" s="1">
        <v>1</v>
      </c>
      <c r="AE86" s="1"/>
      <c r="AF86" s="1"/>
      <c r="AG86" s="1"/>
      <c r="AH86" s="1">
        <v>5024</v>
      </c>
      <c r="AI86" s="1" t="s">
        <v>5</v>
      </c>
      <c r="AJ86" s="2">
        <v>43017</v>
      </c>
      <c r="AK86" s="1">
        <v>16743485</v>
      </c>
      <c r="AL86" s="1"/>
      <c r="AM86" s="1">
        <v>53074</v>
      </c>
      <c r="AN86" s="1"/>
      <c r="AO86" s="1"/>
      <c r="AP86" s="1">
        <v>1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 t="s">
        <v>15</v>
      </c>
      <c r="BB86" s="1"/>
      <c r="BC86" s="1"/>
      <c r="BD86" s="1"/>
      <c r="BE86" s="1"/>
      <c r="BF86" s="1"/>
      <c r="BG86" s="1"/>
      <c r="BH86" s="1"/>
      <c r="BI86" s="1" t="s">
        <v>13</v>
      </c>
      <c r="BJ86" s="1"/>
      <c r="BK86" s="1"/>
      <c r="BL86" s="1">
        <v>169</v>
      </c>
      <c r="BM86" s="1" t="s">
        <v>0</v>
      </c>
    </row>
    <row r="87" spans="1:65" x14ac:dyDescent="0.25">
      <c r="A87" s="1">
        <v>169</v>
      </c>
      <c r="B87" s="1" t="s">
        <v>0</v>
      </c>
      <c r="C87" s="1" t="s">
        <v>1</v>
      </c>
      <c r="D87" s="1">
        <v>63</v>
      </c>
      <c r="E87" s="1">
        <v>1</v>
      </c>
      <c r="F87" s="1">
        <v>169</v>
      </c>
      <c r="G87" s="1" t="s">
        <v>0</v>
      </c>
      <c r="H87" s="1" t="s">
        <v>18</v>
      </c>
      <c r="I87" s="1"/>
      <c r="J87" s="1"/>
      <c r="K87" s="1"/>
      <c r="L87" s="1"/>
      <c r="M87" s="1">
        <v>24500</v>
      </c>
      <c r="N87" s="1"/>
      <c r="O87" s="1">
        <v>19</v>
      </c>
      <c r="P87" s="1">
        <v>29155</v>
      </c>
      <c r="Q87" s="1">
        <v>29155</v>
      </c>
      <c r="R87" s="1"/>
      <c r="S87" s="1"/>
      <c r="T87" s="1"/>
      <c r="U87" s="1"/>
      <c r="V87" s="1">
        <v>3</v>
      </c>
      <c r="W87" s="1"/>
      <c r="X87" s="1"/>
      <c r="Y87" s="1"/>
      <c r="Z87" s="1"/>
      <c r="AA87" s="1"/>
      <c r="AB87" s="1"/>
      <c r="AC87" s="1"/>
      <c r="AD87" s="1">
        <v>1</v>
      </c>
      <c r="AE87" s="1"/>
      <c r="AF87" s="1"/>
      <c r="AG87" s="1"/>
      <c r="AH87" s="1">
        <v>5024</v>
      </c>
      <c r="AI87" s="1" t="s">
        <v>5</v>
      </c>
      <c r="AJ87" s="2">
        <v>43017</v>
      </c>
      <c r="AK87" s="1">
        <v>16743485</v>
      </c>
      <c r="AL87" s="1"/>
      <c r="AM87" s="1">
        <v>58310</v>
      </c>
      <c r="AN87" s="1"/>
      <c r="AO87" s="1"/>
      <c r="AP87" s="1">
        <v>1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19</v>
      </c>
      <c r="BB87" s="1"/>
      <c r="BC87" s="1"/>
      <c r="BD87" s="1"/>
      <c r="BE87" s="1"/>
      <c r="BF87" s="1"/>
      <c r="BG87" s="1"/>
      <c r="BH87" s="1"/>
      <c r="BI87" s="1" t="s">
        <v>13</v>
      </c>
      <c r="BJ87" s="1"/>
      <c r="BK87" s="1"/>
      <c r="BL87" s="1">
        <v>169</v>
      </c>
      <c r="BM87" s="1" t="s">
        <v>0</v>
      </c>
    </row>
    <row r="88" spans="1:65" x14ac:dyDescent="0.25">
      <c r="A88" s="1">
        <v>169</v>
      </c>
      <c r="B88" s="1" t="s">
        <v>0</v>
      </c>
      <c r="C88" s="1" t="s">
        <v>1</v>
      </c>
      <c r="D88" s="1">
        <v>64</v>
      </c>
      <c r="E88" s="1">
        <v>1</v>
      </c>
      <c r="F88" s="1">
        <v>169</v>
      </c>
      <c r="G88" s="1" t="s">
        <v>0</v>
      </c>
      <c r="H88" s="1" t="s">
        <v>18</v>
      </c>
      <c r="I88" s="1"/>
      <c r="J88" s="1"/>
      <c r="K88" s="1"/>
      <c r="L88" s="1"/>
      <c r="M88" s="1">
        <v>24500</v>
      </c>
      <c r="N88" s="1"/>
      <c r="O88" s="1">
        <v>19</v>
      </c>
      <c r="P88" s="1">
        <v>29155</v>
      </c>
      <c r="Q88" s="1">
        <v>29155</v>
      </c>
      <c r="R88" s="1"/>
      <c r="S88" s="1"/>
      <c r="T88" s="1"/>
      <c r="U88" s="1"/>
      <c r="V88" s="1">
        <v>3</v>
      </c>
      <c r="W88" s="1"/>
      <c r="X88" s="1"/>
      <c r="Y88" s="1"/>
      <c r="Z88" s="1"/>
      <c r="AA88" s="1"/>
      <c r="AB88" s="1"/>
      <c r="AC88" s="1"/>
      <c r="AD88" s="1">
        <v>1</v>
      </c>
      <c r="AE88" s="1"/>
      <c r="AF88" s="1"/>
      <c r="AG88" s="1"/>
      <c r="AH88" s="1">
        <v>5024</v>
      </c>
      <c r="AI88" s="1" t="s">
        <v>5</v>
      </c>
      <c r="AJ88" s="2">
        <v>43018</v>
      </c>
      <c r="AK88" s="1">
        <v>16743485</v>
      </c>
      <c r="AL88" s="1"/>
      <c r="AM88" s="1">
        <v>58310</v>
      </c>
      <c r="AN88" s="1"/>
      <c r="AO88" s="1"/>
      <c r="AP88" s="1">
        <v>1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19</v>
      </c>
      <c r="BB88" s="1"/>
      <c r="BC88" s="1"/>
      <c r="BD88" s="1"/>
      <c r="BE88" s="1"/>
      <c r="BF88" s="1"/>
      <c r="BG88" s="1"/>
      <c r="BH88" s="1"/>
      <c r="BI88" s="1" t="s">
        <v>13</v>
      </c>
      <c r="BJ88" s="1"/>
      <c r="BK88" s="1"/>
      <c r="BL88" s="1">
        <v>169</v>
      </c>
      <c r="BM88" s="1" t="s">
        <v>0</v>
      </c>
    </row>
    <row r="89" spans="1:65" x14ac:dyDescent="0.25">
      <c r="A89" s="1">
        <v>169</v>
      </c>
      <c r="B89" s="1" t="s">
        <v>0</v>
      </c>
      <c r="C89" s="1" t="s">
        <v>1</v>
      </c>
      <c r="D89" s="1">
        <v>65</v>
      </c>
      <c r="E89" s="1">
        <v>2</v>
      </c>
      <c r="F89" s="1">
        <v>169</v>
      </c>
      <c r="G89" s="1" t="s">
        <v>0</v>
      </c>
      <c r="H89" s="1" t="s">
        <v>24</v>
      </c>
      <c r="I89" s="1"/>
      <c r="J89" s="1"/>
      <c r="K89" s="1"/>
      <c r="L89" s="1"/>
      <c r="M89" s="1">
        <v>32000</v>
      </c>
      <c r="N89" s="1"/>
      <c r="O89" s="1">
        <v>19</v>
      </c>
      <c r="P89" s="1">
        <v>38080</v>
      </c>
      <c r="Q89" s="1">
        <v>38080</v>
      </c>
      <c r="R89" s="1"/>
      <c r="S89" s="1"/>
      <c r="T89" s="1"/>
      <c r="U89" s="1"/>
      <c r="V89" s="1">
        <v>3</v>
      </c>
      <c r="W89" s="1"/>
      <c r="X89" s="1"/>
      <c r="Y89" s="1"/>
      <c r="Z89" s="1"/>
      <c r="AA89" s="1"/>
      <c r="AB89" s="1"/>
      <c r="AC89" s="1"/>
      <c r="AD89" s="1">
        <v>1</v>
      </c>
      <c r="AE89" s="1"/>
      <c r="AF89" s="1"/>
      <c r="AG89" s="1"/>
      <c r="AH89" s="1">
        <v>5024</v>
      </c>
      <c r="AI89" s="1" t="s">
        <v>5</v>
      </c>
      <c r="AJ89" s="2">
        <v>43018</v>
      </c>
      <c r="AK89" s="1">
        <v>16743485</v>
      </c>
      <c r="AL89" s="1"/>
      <c r="AM89" s="1">
        <v>76160</v>
      </c>
      <c r="AN89" s="1"/>
      <c r="AO89" s="1"/>
      <c r="AP89" s="1">
        <v>3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 t="s">
        <v>21</v>
      </c>
      <c r="BB89" s="1"/>
      <c r="BC89" s="1"/>
      <c r="BD89" s="1"/>
      <c r="BE89" s="1"/>
      <c r="BF89" s="1"/>
      <c r="BG89" s="1"/>
      <c r="BH89" s="1"/>
      <c r="BI89" s="1" t="s">
        <v>13</v>
      </c>
      <c r="BJ89" s="1"/>
      <c r="BK89" s="1"/>
      <c r="BL89" s="1">
        <v>169</v>
      </c>
      <c r="BM89" s="1" t="s">
        <v>0</v>
      </c>
    </row>
    <row r="90" spans="1:65" x14ac:dyDescent="0.25">
      <c r="A90" s="1">
        <v>169</v>
      </c>
      <c r="B90" s="1" t="s">
        <v>0</v>
      </c>
      <c r="C90" s="1" t="s">
        <v>1</v>
      </c>
      <c r="D90" s="1">
        <v>66</v>
      </c>
      <c r="E90" s="1">
        <v>2</v>
      </c>
      <c r="F90" s="1">
        <v>169</v>
      </c>
      <c r="G90" s="1" t="s">
        <v>0</v>
      </c>
      <c r="H90" s="1" t="s">
        <v>20</v>
      </c>
      <c r="I90" s="1"/>
      <c r="J90" s="1"/>
      <c r="K90" s="1"/>
      <c r="L90" s="1"/>
      <c r="M90" s="1">
        <v>25500</v>
      </c>
      <c r="N90" s="1"/>
      <c r="O90" s="1">
        <v>19</v>
      </c>
      <c r="P90" s="1">
        <v>30345</v>
      </c>
      <c r="Q90" s="1">
        <v>30345</v>
      </c>
      <c r="R90" s="1"/>
      <c r="S90" s="1"/>
      <c r="T90" s="1"/>
      <c r="U90" s="1"/>
      <c r="V90" s="1">
        <v>3</v>
      </c>
      <c r="W90" s="1"/>
      <c r="X90" s="1"/>
      <c r="Y90" s="1"/>
      <c r="Z90" s="1"/>
      <c r="AA90" s="1"/>
      <c r="AB90" s="1"/>
      <c r="AC90" s="1"/>
      <c r="AD90" s="1">
        <v>1</v>
      </c>
      <c r="AE90" s="1"/>
      <c r="AF90" s="1"/>
      <c r="AG90" s="1"/>
      <c r="AH90" s="1">
        <v>5024</v>
      </c>
      <c r="AI90" s="1" t="s">
        <v>5</v>
      </c>
      <c r="AJ90" s="2">
        <v>43018</v>
      </c>
      <c r="AK90" s="1">
        <v>16743485</v>
      </c>
      <c r="AL90" s="1"/>
      <c r="AM90" s="1">
        <v>60690</v>
      </c>
      <c r="AN90" s="1"/>
      <c r="AO90" s="1"/>
      <c r="AP90" s="1">
        <v>2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 t="s">
        <v>21</v>
      </c>
      <c r="BB90" s="1"/>
      <c r="BC90" s="1"/>
      <c r="BD90" s="1"/>
      <c r="BE90" s="1"/>
      <c r="BF90" s="1"/>
      <c r="BG90" s="1"/>
      <c r="BH90" s="1"/>
      <c r="BI90" s="1" t="s">
        <v>13</v>
      </c>
      <c r="BJ90" s="1"/>
      <c r="BK90" s="1"/>
      <c r="BL90" s="1">
        <v>169</v>
      </c>
      <c r="BM90" s="1" t="s">
        <v>0</v>
      </c>
    </row>
    <row r="91" spans="1:65" x14ac:dyDescent="0.25">
      <c r="A91" s="1">
        <v>169</v>
      </c>
      <c r="B91" s="1" t="s">
        <v>0</v>
      </c>
      <c r="C91" s="1" t="s">
        <v>1</v>
      </c>
      <c r="D91" s="1">
        <v>67</v>
      </c>
      <c r="E91" s="1">
        <v>2</v>
      </c>
      <c r="F91" s="1">
        <v>169</v>
      </c>
      <c r="G91" s="1" t="s">
        <v>0</v>
      </c>
      <c r="H91" s="1" t="s">
        <v>14</v>
      </c>
      <c r="I91" s="1"/>
      <c r="J91" s="1"/>
      <c r="K91" s="1"/>
      <c r="L91" s="1"/>
      <c r="M91" s="1">
        <v>22300</v>
      </c>
      <c r="N91" s="1"/>
      <c r="O91" s="1">
        <v>19</v>
      </c>
      <c r="P91" s="1">
        <v>26537</v>
      </c>
      <c r="Q91" s="1">
        <v>26537</v>
      </c>
      <c r="R91" s="1"/>
      <c r="S91" s="1"/>
      <c r="T91" s="1"/>
      <c r="U91" s="1"/>
      <c r="V91" s="1">
        <v>3</v>
      </c>
      <c r="W91" s="1"/>
      <c r="X91" s="1"/>
      <c r="Y91" s="1"/>
      <c r="Z91" s="1"/>
      <c r="AA91" s="1"/>
      <c r="AB91" s="1"/>
      <c r="AC91" s="1"/>
      <c r="AD91" s="1">
        <v>1</v>
      </c>
      <c r="AE91" s="1"/>
      <c r="AF91" s="1"/>
      <c r="AG91" s="1"/>
      <c r="AH91" s="1">
        <v>5024</v>
      </c>
      <c r="AI91" s="1" t="s">
        <v>5</v>
      </c>
      <c r="AJ91" s="2">
        <v>43018</v>
      </c>
      <c r="AK91" s="1">
        <v>16743485</v>
      </c>
      <c r="AL91" s="1"/>
      <c r="AM91" s="1">
        <v>53074</v>
      </c>
      <c r="AN91" s="1"/>
      <c r="AO91" s="1"/>
      <c r="AP91" s="1">
        <v>2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 t="s">
        <v>15</v>
      </c>
      <c r="BB91" s="1"/>
      <c r="BC91" s="1"/>
      <c r="BD91" s="1"/>
      <c r="BE91" s="1"/>
      <c r="BF91" s="1"/>
      <c r="BG91" s="1"/>
      <c r="BH91" s="1"/>
      <c r="BI91" s="1" t="s">
        <v>13</v>
      </c>
      <c r="BJ91" s="1"/>
      <c r="BK91" s="1"/>
      <c r="BL91" s="1">
        <v>169</v>
      </c>
      <c r="BM91" s="1" t="s">
        <v>0</v>
      </c>
    </row>
    <row r="92" spans="1:65" x14ac:dyDescent="0.25">
      <c r="A92" s="1">
        <v>169</v>
      </c>
      <c r="B92" s="1" t="s">
        <v>0</v>
      </c>
      <c r="C92" s="1" t="s">
        <v>1</v>
      </c>
      <c r="D92" s="1">
        <v>68</v>
      </c>
      <c r="E92" s="1">
        <v>1</v>
      </c>
      <c r="F92" s="1">
        <v>169</v>
      </c>
      <c r="G92" s="1" t="s">
        <v>0</v>
      </c>
      <c r="H92" s="1" t="s">
        <v>16</v>
      </c>
      <c r="I92" s="1"/>
      <c r="J92" s="1"/>
      <c r="K92" s="1"/>
      <c r="L92" s="1"/>
      <c r="M92" s="1">
        <v>18500</v>
      </c>
      <c r="N92" s="1"/>
      <c r="O92" s="1">
        <v>19</v>
      </c>
      <c r="P92" s="1">
        <v>22015</v>
      </c>
      <c r="Q92" s="1">
        <v>22015</v>
      </c>
      <c r="R92" s="1"/>
      <c r="S92" s="1"/>
      <c r="T92" s="1"/>
      <c r="U92" s="1"/>
      <c r="V92" s="1">
        <v>3</v>
      </c>
      <c r="W92" s="1"/>
      <c r="X92" s="1"/>
      <c r="Y92" s="1"/>
      <c r="Z92" s="1"/>
      <c r="AA92" s="1"/>
      <c r="AB92" s="1"/>
      <c r="AC92" s="1"/>
      <c r="AD92" s="1">
        <v>1</v>
      </c>
      <c r="AE92" s="1"/>
      <c r="AF92" s="1"/>
      <c r="AG92" s="1"/>
      <c r="AH92" s="1">
        <v>5024</v>
      </c>
      <c r="AI92" s="1" t="s">
        <v>5</v>
      </c>
      <c r="AJ92" s="2">
        <v>43018</v>
      </c>
      <c r="AK92" s="1">
        <v>16743485</v>
      </c>
      <c r="AL92" s="1"/>
      <c r="AM92" s="1">
        <v>44030</v>
      </c>
      <c r="AN92" s="1"/>
      <c r="AO92" s="1"/>
      <c r="AP92" s="1">
        <v>1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 t="s">
        <v>17</v>
      </c>
      <c r="BB92" s="1"/>
      <c r="BC92" s="1"/>
      <c r="BD92" s="1"/>
      <c r="BE92" s="1"/>
      <c r="BF92" s="1"/>
      <c r="BG92" s="1"/>
      <c r="BH92" s="1"/>
      <c r="BI92" s="1" t="s">
        <v>13</v>
      </c>
      <c r="BJ92" s="1"/>
      <c r="BK92" s="1"/>
      <c r="BL92" s="1">
        <v>169</v>
      </c>
      <c r="BM92" s="1" t="s">
        <v>0</v>
      </c>
    </row>
    <row r="93" spans="1:65" x14ac:dyDescent="0.25">
      <c r="A93" s="1">
        <v>169</v>
      </c>
      <c r="B93" s="1" t="s">
        <v>0</v>
      </c>
      <c r="C93" s="1" t="s">
        <v>1</v>
      </c>
      <c r="D93" s="1">
        <v>69</v>
      </c>
      <c r="E93" s="1">
        <v>2</v>
      </c>
      <c r="F93" s="1">
        <v>169</v>
      </c>
      <c r="G93" s="1" t="s">
        <v>0</v>
      </c>
      <c r="H93" s="1" t="s">
        <v>20</v>
      </c>
      <c r="I93" s="1"/>
      <c r="J93" s="1"/>
      <c r="K93" s="1"/>
      <c r="L93" s="1"/>
      <c r="M93" s="1">
        <v>25500</v>
      </c>
      <c r="N93" s="1"/>
      <c r="O93" s="1">
        <v>19</v>
      </c>
      <c r="P93" s="1">
        <v>30345</v>
      </c>
      <c r="Q93" s="1">
        <v>30345</v>
      </c>
      <c r="R93" s="1"/>
      <c r="S93" s="1"/>
      <c r="T93" s="1"/>
      <c r="U93" s="1"/>
      <c r="V93" s="1">
        <v>3</v>
      </c>
      <c r="W93" s="1"/>
      <c r="X93" s="1"/>
      <c r="Y93" s="1"/>
      <c r="Z93" s="1"/>
      <c r="AA93" s="1"/>
      <c r="AB93" s="1"/>
      <c r="AC93" s="1"/>
      <c r="AD93" s="1">
        <v>1</v>
      </c>
      <c r="AE93" s="1"/>
      <c r="AF93" s="1"/>
      <c r="AG93" s="1"/>
      <c r="AH93" s="1">
        <v>5024</v>
      </c>
      <c r="AI93" s="1" t="s">
        <v>5</v>
      </c>
      <c r="AJ93" s="2">
        <v>43018</v>
      </c>
      <c r="AK93" s="1">
        <v>16743485</v>
      </c>
      <c r="AL93" s="1"/>
      <c r="AM93" s="1">
        <v>60690</v>
      </c>
      <c r="AN93" s="1"/>
      <c r="AO93" s="1"/>
      <c r="AP93" s="1">
        <v>2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 t="s">
        <v>21</v>
      </c>
      <c r="BB93" s="1"/>
      <c r="BC93" s="1"/>
      <c r="BD93" s="1"/>
      <c r="BE93" s="1"/>
      <c r="BF93" s="1"/>
      <c r="BG93" s="1"/>
      <c r="BH93" s="1"/>
      <c r="BI93" s="1" t="s">
        <v>13</v>
      </c>
      <c r="BJ93" s="1"/>
      <c r="BK93" s="1"/>
      <c r="BL93" s="1">
        <v>169</v>
      </c>
      <c r="BM93" s="1" t="s">
        <v>0</v>
      </c>
    </row>
    <row r="94" spans="1:65" x14ac:dyDescent="0.25">
      <c r="A94" s="1">
        <v>169</v>
      </c>
      <c r="B94" s="1" t="s">
        <v>0</v>
      </c>
      <c r="C94" s="1" t="s">
        <v>1</v>
      </c>
      <c r="D94" s="1">
        <v>70</v>
      </c>
      <c r="E94" s="1">
        <v>2</v>
      </c>
      <c r="F94" s="1">
        <v>169</v>
      </c>
      <c r="G94" s="1" t="s">
        <v>0</v>
      </c>
      <c r="H94" s="1" t="s">
        <v>14</v>
      </c>
      <c r="I94" s="1"/>
      <c r="J94" s="1"/>
      <c r="K94" s="1"/>
      <c r="L94" s="1"/>
      <c r="M94" s="1">
        <v>22300</v>
      </c>
      <c r="N94" s="1"/>
      <c r="O94" s="1">
        <v>19</v>
      </c>
      <c r="P94" s="1">
        <v>26537</v>
      </c>
      <c r="Q94" s="1">
        <v>26537</v>
      </c>
      <c r="R94" s="1"/>
      <c r="S94" s="1"/>
      <c r="T94" s="1"/>
      <c r="U94" s="1"/>
      <c r="V94" s="1">
        <v>3</v>
      </c>
      <c r="W94" s="1"/>
      <c r="X94" s="1"/>
      <c r="Y94" s="1"/>
      <c r="Z94" s="1"/>
      <c r="AA94" s="1"/>
      <c r="AB94" s="1"/>
      <c r="AC94" s="1"/>
      <c r="AD94" s="1">
        <v>1</v>
      </c>
      <c r="AE94" s="1"/>
      <c r="AF94" s="1"/>
      <c r="AG94" s="1"/>
      <c r="AH94" s="1">
        <v>5024</v>
      </c>
      <c r="AI94" s="1" t="s">
        <v>5</v>
      </c>
      <c r="AJ94" s="2">
        <v>43018</v>
      </c>
      <c r="AK94" s="1">
        <v>16743485</v>
      </c>
      <c r="AL94" s="1"/>
      <c r="AM94" s="1">
        <v>53074</v>
      </c>
      <c r="AN94" s="1"/>
      <c r="AO94" s="1"/>
      <c r="AP94" s="1">
        <v>2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 t="s">
        <v>15</v>
      </c>
      <c r="BB94" s="1"/>
      <c r="BC94" s="1"/>
      <c r="BD94" s="1"/>
      <c r="BE94" s="1"/>
      <c r="BF94" s="1"/>
      <c r="BG94" s="1"/>
      <c r="BH94" s="1"/>
      <c r="BI94" s="1" t="s">
        <v>13</v>
      </c>
      <c r="BJ94" s="1"/>
      <c r="BK94" s="1"/>
      <c r="BL94" s="1">
        <v>169</v>
      </c>
      <c r="BM94" s="1" t="s">
        <v>0</v>
      </c>
    </row>
    <row r="95" spans="1:65" x14ac:dyDescent="0.25">
      <c r="A95" s="1">
        <v>169</v>
      </c>
      <c r="B95" s="1" t="s">
        <v>0</v>
      </c>
      <c r="C95" s="1" t="s">
        <v>1</v>
      </c>
      <c r="D95" s="1">
        <v>71</v>
      </c>
      <c r="E95" s="1">
        <v>1</v>
      </c>
      <c r="F95" s="1">
        <v>169</v>
      </c>
      <c r="G95" s="1" t="s">
        <v>0</v>
      </c>
      <c r="H95" s="1" t="s">
        <v>14</v>
      </c>
      <c r="I95" s="1"/>
      <c r="J95" s="1"/>
      <c r="K95" s="1"/>
      <c r="L95" s="1"/>
      <c r="M95" s="1">
        <v>22300</v>
      </c>
      <c r="N95" s="1"/>
      <c r="O95" s="1">
        <v>19</v>
      </c>
      <c r="P95" s="1">
        <v>26537</v>
      </c>
      <c r="Q95" s="1">
        <v>26537</v>
      </c>
      <c r="R95" s="1"/>
      <c r="S95" s="1"/>
      <c r="T95" s="1"/>
      <c r="U95" s="1"/>
      <c r="V95" s="1">
        <v>3</v>
      </c>
      <c r="W95" s="1"/>
      <c r="X95" s="1"/>
      <c r="Y95" s="1"/>
      <c r="Z95" s="1"/>
      <c r="AA95" s="1"/>
      <c r="AB95" s="1"/>
      <c r="AC95" s="1"/>
      <c r="AD95" s="1">
        <v>1</v>
      </c>
      <c r="AE95" s="1"/>
      <c r="AF95" s="1"/>
      <c r="AG95" s="1"/>
      <c r="AH95" s="1">
        <v>5024</v>
      </c>
      <c r="AI95" s="1" t="s">
        <v>5</v>
      </c>
      <c r="AJ95" s="2">
        <v>43018</v>
      </c>
      <c r="AK95" s="1">
        <v>16743485</v>
      </c>
      <c r="AL95" s="1"/>
      <c r="AM95" s="1">
        <v>53074</v>
      </c>
      <c r="AN95" s="1"/>
      <c r="AO95" s="1"/>
      <c r="AP95" s="1">
        <v>1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 t="s">
        <v>15</v>
      </c>
      <c r="BB95" s="1"/>
      <c r="BC95" s="1"/>
      <c r="BD95" s="1"/>
      <c r="BE95" s="1"/>
      <c r="BF95" s="1"/>
      <c r="BG95" s="1"/>
      <c r="BH95" s="1"/>
      <c r="BI95" s="1" t="s">
        <v>13</v>
      </c>
      <c r="BJ95" s="1"/>
      <c r="BK95" s="1"/>
      <c r="BL95" s="1">
        <v>169</v>
      </c>
      <c r="BM95" s="1" t="s">
        <v>0</v>
      </c>
    </row>
    <row r="96" spans="1:65" x14ac:dyDescent="0.25">
      <c r="A96" s="1">
        <v>169</v>
      </c>
      <c r="B96" s="1" t="s">
        <v>0</v>
      </c>
      <c r="C96" s="1" t="s">
        <v>1</v>
      </c>
      <c r="D96" s="1">
        <v>72</v>
      </c>
      <c r="E96" s="1">
        <v>1</v>
      </c>
      <c r="F96" s="1">
        <v>169</v>
      </c>
      <c r="G96" s="1" t="s">
        <v>0</v>
      </c>
      <c r="H96" s="1" t="s">
        <v>14</v>
      </c>
      <c r="I96" s="1"/>
      <c r="J96" s="1"/>
      <c r="K96" s="1"/>
      <c r="L96" s="1"/>
      <c r="M96" s="1">
        <v>22300</v>
      </c>
      <c r="N96" s="1"/>
      <c r="O96" s="1">
        <v>19</v>
      </c>
      <c r="P96" s="1">
        <v>26537</v>
      </c>
      <c r="Q96" s="1">
        <v>26537</v>
      </c>
      <c r="R96" s="1"/>
      <c r="S96" s="1"/>
      <c r="T96" s="1"/>
      <c r="U96" s="1"/>
      <c r="V96" s="1">
        <v>3</v>
      </c>
      <c r="W96" s="1"/>
      <c r="X96" s="1"/>
      <c r="Y96" s="1"/>
      <c r="Z96" s="1"/>
      <c r="AA96" s="1"/>
      <c r="AB96" s="1"/>
      <c r="AC96" s="1"/>
      <c r="AD96" s="1">
        <v>1</v>
      </c>
      <c r="AE96" s="1"/>
      <c r="AF96" s="1"/>
      <c r="AG96" s="1"/>
      <c r="AH96" s="1">
        <v>5024</v>
      </c>
      <c r="AI96" s="1" t="s">
        <v>5</v>
      </c>
      <c r="AJ96" s="2">
        <v>43018</v>
      </c>
      <c r="AK96" s="1">
        <v>16743485</v>
      </c>
      <c r="AL96" s="1"/>
      <c r="AM96" s="1">
        <v>53074</v>
      </c>
      <c r="AN96" s="1"/>
      <c r="AO96" s="1"/>
      <c r="AP96" s="1">
        <v>1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 t="s">
        <v>15</v>
      </c>
      <c r="BB96" s="1"/>
      <c r="BC96" s="1"/>
      <c r="BD96" s="1"/>
      <c r="BE96" s="1"/>
      <c r="BF96" s="1"/>
      <c r="BG96" s="1"/>
      <c r="BH96" s="1"/>
      <c r="BI96" s="1" t="s">
        <v>13</v>
      </c>
      <c r="BJ96" s="1"/>
      <c r="BK96" s="1"/>
      <c r="BL96" s="1">
        <v>169</v>
      </c>
      <c r="BM96" s="1" t="s">
        <v>0</v>
      </c>
    </row>
    <row r="97" spans="1:65" x14ac:dyDescent="0.25">
      <c r="A97" s="1">
        <v>169</v>
      </c>
      <c r="B97" s="1" t="s">
        <v>0</v>
      </c>
      <c r="C97" s="1" t="s">
        <v>1</v>
      </c>
      <c r="D97" s="1">
        <v>73</v>
      </c>
      <c r="E97" s="1">
        <v>2</v>
      </c>
      <c r="F97" s="1">
        <v>169</v>
      </c>
      <c r="G97" s="1" t="s">
        <v>0</v>
      </c>
      <c r="H97" s="1" t="s">
        <v>18</v>
      </c>
      <c r="I97" s="1"/>
      <c r="J97" s="1"/>
      <c r="K97" s="1"/>
      <c r="L97" s="1"/>
      <c r="M97" s="1">
        <v>24500</v>
      </c>
      <c r="N97" s="1"/>
      <c r="O97" s="1">
        <v>19</v>
      </c>
      <c r="P97" s="1">
        <v>29155</v>
      </c>
      <c r="Q97" s="1">
        <v>29155</v>
      </c>
      <c r="R97" s="1"/>
      <c r="S97" s="1"/>
      <c r="T97" s="1"/>
      <c r="U97" s="1"/>
      <c r="V97" s="1">
        <v>3</v>
      </c>
      <c r="W97" s="1"/>
      <c r="X97" s="1"/>
      <c r="Y97" s="1"/>
      <c r="Z97" s="1"/>
      <c r="AA97" s="1"/>
      <c r="AB97" s="1"/>
      <c r="AC97" s="1"/>
      <c r="AD97" s="1">
        <v>1</v>
      </c>
      <c r="AE97" s="1"/>
      <c r="AF97" s="1"/>
      <c r="AG97" s="1"/>
      <c r="AH97" s="1">
        <v>5024</v>
      </c>
      <c r="AI97" s="1" t="s">
        <v>5</v>
      </c>
      <c r="AJ97" s="2">
        <v>43019</v>
      </c>
      <c r="AK97" s="1">
        <v>16743485</v>
      </c>
      <c r="AL97" s="1"/>
      <c r="AM97" s="1">
        <v>58310</v>
      </c>
      <c r="AN97" s="1"/>
      <c r="AO97" s="1"/>
      <c r="AP97" s="1">
        <v>2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 t="s">
        <v>19</v>
      </c>
      <c r="BB97" s="1"/>
      <c r="BC97" s="1"/>
      <c r="BD97" s="1"/>
      <c r="BE97" s="1"/>
      <c r="BF97" s="1"/>
      <c r="BG97" s="1"/>
      <c r="BH97" s="1"/>
      <c r="BI97" s="1" t="s">
        <v>13</v>
      </c>
      <c r="BJ97" s="1"/>
      <c r="BK97" s="1"/>
      <c r="BL97" s="1">
        <v>169</v>
      </c>
      <c r="BM97" s="1" t="s">
        <v>0</v>
      </c>
    </row>
    <row r="98" spans="1:65" x14ac:dyDescent="0.25">
      <c r="A98" s="1">
        <v>169</v>
      </c>
      <c r="B98" s="1" t="s">
        <v>0</v>
      </c>
      <c r="C98" s="1" t="s">
        <v>1</v>
      </c>
      <c r="D98" s="1">
        <v>73</v>
      </c>
      <c r="E98" s="1">
        <v>1</v>
      </c>
      <c r="F98" s="1">
        <v>169</v>
      </c>
      <c r="G98" s="1" t="s">
        <v>0</v>
      </c>
      <c r="H98" s="1" t="s">
        <v>14</v>
      </c>
      <c r="I98" s="1"/>
      <c r="J98" s="1"/>
      <c r="K98" s="1"/>
      <c r="L98" s="1"/>
      <c r="M98" s="1">
        <v>22300</v>
      </c>
      <c r="N98" s="1"/>
      <c r="O98" s="1">
        <v>19</v>
      </c>
      <c r="P98" s="1">
        <v>26537</v>
      </c>
      <c r="Q98" s="1">
        <v>26537</v>
      </c>
      <c r="R98" s="1"/>
      <c r="S98" s="1"/>
      <c r="T98" s="1"/>
      <c r="U98" s="1"/>
      <c r="V98" s="1">
        <v>3</v>
      </c>
      <c r="W98" s="1"/>
      <c r="X98" s="1"/>
      <c r="Y98" s="1"/>
      <c r="Z98" s="1"/>
      <c r="AA98" s="1"/>
      <c r="AB98" s="1"/>
      <c r="AC98" s="1"/>
      <c r="AD98" s="1">
        <v>1</v>
      </c>
      <c r="AE98" s="1"/>
      <c r="AF98" s="1"/>
      <c r="AG98" s="1"/>
      <c r="AH98" s="1">
        <v>5024</v>
      </c>
      <c r="AI98" s="1" t="s">
        <v>5</v>
      </c>
      <c r="AJ98" s="2">
        <v>43019</v>
      </c>
      <c r="AK98" s="1">
        <v>16743485</v>
      </c>
      <c r="AL98" s="1"/>
      <c r="AM98" s="1">
        <v>53074</v>
      </c>
      <c r="AN98" s="1"/>
      <c r="AO98" s="1"/>
      <c r="AP98" s="1">
        <v>1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 t="s">
        <v>15</v>
      </c>
      <c r="BB98" s="1"/>
      <c r="BC98" s="1"/>
      <c r="BD98" s="1"/>
      <c r="BE98" s="1"/>
      <c r="BF98" s="1"/>
      <c r="BG98" s="1"/>
      <c r="BH98" s="1"/>
      <c r="BI98" s="1" t="s">
        <v>13</v>
      </c>
      <c r="BJ98" s="1"/>
      <c r="BK98" s="1"/>
      <c r="BL98" s="1">
        <v>169</v>
      </c>
      <c r="BM98" s="1" t="s">
        <v>0</v>
      </c>
    </row>
    <row r="99" spans="1:65" x14ac:dyDescent="0.25">
      <c r="A99" s="1">
        <v>169</v>
      </c>
      <c r="B99" s="1" t="s">
        <v>0</v>
      </c>
      <c r="C99" s="1" t="s">
        <v>1</v>
      </c>
      <c r="D99" s="1">
        <v>74</v>
      </c>
      <c r="E99" s="1">
        <v>1</v>
      </c>
      <c r="F99" s="1">
        <v>169</v>
      </c>
      <c r="G99" s="1" t="s">
        <v>0</v>
      </c>
      <c r="H99" s="1" t="s">
        <v>22</v>
      </c>
      <c r="I99" s="1"/>
      <c r="J99" s="1"/>
      <c r="K99" s="1"/>
      <c r="L99" s="1"/>
      <c r="M99" s="1">
        <v>25500</v>
      </c>
      <c r="N99" s="1"/>
      <c r="O99" s="1">
        <v>19</v>
      </c>
      <c r="P99" s="1">
        <v>30345</v>
      </c>
      <c r="Q99" s="1">
        <v>30345</v>
      </c>
      <c r="R99" s="1"/>
      <c r="S99" s="1"/>
      <c r="T99" s="1"/>
      <c r="U99" s="1"/>
      <c r="V99" s="1">
        <v>3</v>
      </c>
      <c r="W99" s="1"/>
      <c r="X99" s="1"/>
      <c r="Y99" s="1"/>
      <c r="Z99" s="1"/>
      <c r="AA99" s="1"/>
      <c r="AB99" s="1"/>
      <c r="AC99" s="1"/>
      <c r="AD99" s="1">
        <v>1</v>
      </c>
      <c r="AE99" s="1"/>
      <c r="AF99" s="1"/>
      <c r="AG99" s="1"/>
      <c r="AH99" s="1">
        <v>5024</v>
      </c>
      <c r="AI99" s="1" t="s">
        <v>5</v>
      </c>
      <c r="AJ99" s="2">
        <v>43019</v>
      </c>
      <c r="AK99" s="1">
        <v>16743485</v>
      </c>
      <c r="AL99" s="1"/>
      <c r="AM99" s="1">
        <v>60690</v>
      </c>
      <c r="AN99" s="1"/>
      <c r="AO99" s="1"/>
      <c r="AP99" s="1">
        <v>1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 t="s">
        <v>23</v>
      </c>
      <c r="BB99" s="1"/>
      <c r="BC99" s="1"/>
      <c r="BD99" s="1"/>
      <c r="BE99" s="1"/>
      <c r="BF99" s="1"/>
      <c r="BG99" s="1"/>
      <c r="BH99" s="1"/>
      <c r="BI99" s="1" t="s">
        <v>13</v>
      </c>
      <c r="BJ99" s="1"/>
      <c r="BK99" s="1"/>
      <c r="BL99" s="1">
        <v>169</v>
      </c>
      <c r="BM99" s="1" t="s">
        <v>0</v>
      </c>
    </row>
    <row r="100" spans="1:65" x14ac:dyDescent="0.25">
      <c r="A100" s="1">
        <v>169</v>
      </c>
      <c r="B100" s="1" t="s">
        <v>0</v>
      </c>
      <c r="C100" s="1" t="s">
        <v>1</v>
      </c>
      <c r="D100" s="1">
        <v>74</v>
      </c>
      <c r="E100" s="1">
        <v>2</v>
      </c>
      <c r="F100" s="1">
        <v>169</v>
      </c>
      <c r="G100" s="1" t="s">
        <v>0</v>
      </c>
      <c r="H100" s="1" t="s">
        <v>18</v>
      </c>
      <c r="I100" s="1"/>
      <c r="J100" s="1"/>
      <c r="K100" s="1"/>
      <c r="L100" s="1"/>
      <c r="M100" s="1">
        <v>24500</v>
      </c>
      <c r="N100" s="1"/>
      <c r="O100" s="1">
        <v>19</v>
      </c>
      <c r="P100" s="1">
        <v>29155</v>
      </c>
      <c r="Q100" s="1">
        <v>29155</v>
      </c>
      <c r="R100" s="1"/>
      <c r="S100" s="1"/>
      <c r="T100" s="1"/>
      <c r="U100" s="1"/>
      <c r="V100" s="1">
        <v>3</v>
      </c>
      <c r="W100" s="1"/>
      <c r="X100" s="1"/>
      <c r="Y100" s="1"/>
      <c r="Z100" s="1"/>
      <c r="AA100" s="1"/>
      <c r="AB100" s="1"/>
      <c r="AC100" s="1"/>
      <c r="AD100" s="1">
        <v>1</v>
      </c>
      <c r="AE100" s="1"/>
      <c r="AF100" s="1"/>
      <c r="AG100" s="1"/>
      <c r="AH100" s="1">
        <v>5024</v>
      </c>
      <c r="AI100" s="1" t="s">
        <v>5</v>
      </c>
      <c r="AJ100" s="2">
        <v>43019</v>
      </c>
      <c r="AK100" s="1">
        <v>16743485</v>
      </c>
      <c r="AL100" s="1"/>
      <c r="AM100" s="1">
        <v>58310</v>
      </c>
      <c r="AN100" s="1"/>
      <c r="AO100" s="1"/>
      <c r="AP100" s="1">
        <v>2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 t="s">
        <v>19</v>
      </c>
      <c r="BB100" s="1"/>
      <c r="BC100" s="1"/>
      <c r="BD100" s="1"/>
      <c r="BE100" s="1"/>
      <c r="BF100" s="1"/>
      <c r="BG100" s="1"/>
      <c r="BH100" s="1"/>
      <c r="BI100" s="1" t="s">
        <v>13</v>
      </c>
      <c r="BJ100" s="1"/>
      <c r="BK100" s="1"/>
      <c r="BL100" s="1">
        <v>169</v>
      </c>
      <c r="BM100" s="1" t="s">
        <v>0</v>
      </c>
    </row>
    <row r="101" spans="1:65" x14ac:dyDescent="0.25">
      <c r="A101" s="1">
        <v>169</v>
      </c>
      <c r="B101" s="1" t="s">
        <v>0</v>
      </c>
      <c r="C101" s="1" t="s">
        <v>1</v>
      </c>
      <c r="D101" s="1">
        <v>75</v>
      </c>
      <c r="E101" s="1">
        <v>1</v>
      </c>
      <c r="F101" s="1">
        <v>169</v>
      </c>
      <c r="G101" s="1" t="s">
        <v>0</v>
      </c>
      <c r="H101" s="1" t="s">
        <v>24</v>
      </c>
      <c r="I101" s="1"/>
      <c r="J101" s="1"/>
      <c r="K101" s="1"/>
      <c r="L101" s="1"/>
      <c r="M101" s="1">
        <v>32000</v>
      </c>
      <c r="N101" s="1"/>
      <c r="O101" s="1">
        <v>19</v>
      </c>
      <c r="P101" s="1">
        <v>38080</v>
      </c>
      <c r="Q101" s="1">
        <v>38080</v>
      </c>
      <c r="R101" s="1"/>
      <c r="S101" s="1"/>
      <c r="T101" s="1"/>
      <c r="U101" s="1"/>
      <c r="V101" s="1">
        <v>3</v>
      </c>
      <c r="W101" s="1"/>
      <c r="X101" s="1"/>
      <c r="Y101" s="1"/>
      <c r="Z101" s="1"/>
      <c r="AA101" s="1"/>
      <c r="AB101" s="1"/>
      <c r="AC101" s="1"/>
      <c r="AD101" s="1">
        <v>1</v>
      </c>
      <c r="AE101" s="1"/>
      <c r="AF101" s="1"/>
      <c r="AG101" s="1"/>
      <c r="AH101" s="1">
        <v>5024</v>
      </c>
      <c r="AI101" s="1" t="s">
        <v>5</v>
      </c>
      <c r="AJ101" s="2">
        <v>43019</v>
      </c>
      <c r="AK101" s="1">
        <v>16743485</v>
      </c>
      <c r="AL101" s="1"/>
      <c r="AM101" s="1">
        <v>76160</v>
      </c>
      <c r="AN101" s="1"/>
      <c r="AO101" s="1"/>
      <c r="AP101" s="1">
        <v>1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 t="s">
        <v>21</v>
      </c>
      <c r="BB101" s="1"/>
      <c r="BC101" s="1"/>
      <c r="BD101" s="1"/>
      <c r="BE101" s="1"/>
      <c r="BF101" s="1"/>
      <c r="BG101" s="1"/>
      <c r="BH101" s="1"/>
      <c r="BI101" s="1" t="s">
        <v>13</v>
      </c>
      <c r="BJ101" s="1"/>
      <c r="BK101" s="1"/>
      <c r="BL101" s="1">
        <v>169</v>
      </c>
      <c r="BM101" s="1" t="s">
        <v>0</v>
      </c>
    </row>
    <row r="102" spans="1:65" x14ac:dyDescent="0.25">
      <c r="A102" s="1">
        <v>169</v>
      </c>
      <c r="B102" s="1" t="s">
        <v>0</v>
      </c>
      <c r="C102" s="1" t="s">
        <v>1</v>
      </c>
      <c r="D102" s="1">
        <v>76</v>
      </c>
      <c r="E102" s="1">
        <v>2</v>
      </c>
      <c r="F102" s="1">
        <v>169</v>
      </c>
      <c r="G102" s="1" t="s">
        <v>0</v>
      </c>
      <c r="H102" s="1" t="s">
        <v>22</v>
      </c>
      <c r="I102" s="1"/>
      <c r="J102" s="1"/>
      <c r="K102" s="1"/>
      <c r="L102" s="1"/>
      <c r="M102" s="1">
        <v>25500</v>
      </c>
      <c r="N102" s="1"/>
      <c r="O102" s="1">
        <v>19</v>
      </c>
      <c r="P102" s="1">
        <v>30345</v>
      </c>
      <c r="Q102" s="1">
        <v>30345</v>
      </c>
      <c r="R102" s="1"/>
      <c r="S102" s="1"/>
      <c r="T102" s="1"/>
      <c r="U102" s="1"/>
      <c r="V102" s="1">
        <v>3</v>
      </c>
      <c r="W102" s="1"/>
      <c r="X102" s="1"/>
      <c r="Y102" s="1"/>
      <c r="Z102" s="1"/>
      <c r="AA102" s="1"/>
      <c r="AB102" s="1"/>
      <c r="AC102" s="1"/>
      <c r="AD102" s="1">
        <v>1</v>
      </c>
      <c r="AE102" s="1"/>
      <c r="AF102" s="1"/>
      <c r="AG102" s="1"/>
      <c r="AH102" s="1">
        <v>5024</v>
      </c>
      <c r="AI102" s="1" t="s">
        <v>5</v>
      </c>
      <c r="AJ102" s="2">
        <v>43019</v>
      </c>
      <c r="AK102" s="1">
        <v>16743485</v>
      </c>
      <c r="AL102" s="1"/>
      <c r="AM102" s="1">
        <v>60690</v>
      </c>
      <c r="AN102" s="1"/>
      <c r="AO102" s="1"/>
      <c r="AP102" s="1">
        <v>3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 t="s">
        <v>23</v>
      </c>
      <c r="BB102" s="1"/>
      <c r="BC102" s="1"/>
      <c r="BD102" s="1"/>
      <c r="BE102" s="1"/>
      <c r="BF102" s="1"/>
      <c r="BG102" s="1"/>
      <c r="BH102" s="1"/>
      <c r="BI102" s="1" t="s">
        <v>13</v>
      </c>
      <c r="BJ102" s="1"/>
      <c r="BK102" s="1"/>
      <c r="BL102" s="1">
        <v>169</v>
      </c>
      <c r="BM102" s="1" t="s">
        <v>0</v>
      </c>
    </row>
    <row r="103" spans="1:65" x14ac:dyDescent="0.25">
      <c r="A103" s="1">
        <v>169</v>
      </c>
      <c r="B103" s="1" t="s">
        <v>0</v>
      </c>
      <c r="C103" s="1" t="s">
        <v>1</v>
      </c>
      <c r="D103" s="1">
        <v>76</v>
      </c>
      <c r="E103" s="1">
        <v>1</v>
      </c>
      <c r="F103" s="1">
        <v>169</v>
      </c>
      <c r="G103" s="1" t="s">
        <v>0</v>
      </c>
      <c r="H103" s="1" t="s">
        <v>20</v>
      </c>
      <c r="I103" s="1"/>
      <c r="J103" s="1"/>
      <c r="K103" s="1"/>
      <c r="L103" s="1"/>
      <c r="M103" s="1">
        <v>25500</v>
      </c>
      <c r="N103" s="1"/>
      <c r="O103" s="1">
        <v>19</v>
      </c>
      <c r="P103" s="1">
        <v>30345</v>
      </c>
      <c r="Q103" s="1">
        <v>30345</v>
      </c>
      <c r="R103" s="1"/>
      <c r="S103" s="1"/>
      <c r="T103" s="1"/>
      <c r="U103" s="1"/>
      <c r="V103" s="1">
        <v>3</v>
      </c>
      <c r="W103" s="1"/>
      <c r="X103" s="1"/>
      <c r="Y103" s="1"/>
      <c r="Z103" s="1"/>
      <c r="AA103" s="1"/>
      <c r="AB103" s="1"/>
      <c r="AC103" s="1"/>
      <c r="AD103" s="1">
        <v>1</v>
      </c>
      <c r="AE103" s="1"/>
      <c r="AF103" s="1"/>
      <c r="AG103" s="1"/>
      <c r="AH103" s="1">
        <v>5024</v>
      </c>
      <c r="AI103" s="1" t="s">
        <v>5</v>
      </c>
      <c r="AJ103" s="2">
        <v>43019</v>
      </c>
      <c r="AK103" s="1">
        <v>16743485</v>
      </c>
      <c r="AL103" s="1"/>
      <c r="AM103" s="1">
        <v>60690</v>
      </c>
      <c r="AN103" s="1"/>
      <c r="AO103" s="1"/>
      <c r="AP103" s="1">
        <v>4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 t="s">
        <v>21</v>
      </c>
      <c r="BB103" s="1"/>
      <c r="BC103" s="1"/>
      <c r="BD103" s="1"/>
      <c r="BE103" s="1"/>
      <c r="BF103" s="1"/>
      <c r="BG103" s="1"/>
      <c r="BH103" s="1"/>
      <c r="BI103" s="1" t="s">
        <v>13</v>
      </c>
      <c r="BJ103" s="1"/>
      <c r="BK103" s="1"/>
      <c r="BL103" s="1">
        <v>169</v>
      </c>
      <c r="BM103" s="1" t="s">
        <v>0</v>
      </c>
    </row>
    <row r="104" spans="1:65" x14ac:dyDescent="0.25">
      <c r="A104" s="4">
        <v>169</v>
      </c>
      <c r="B104" s="4" t="s">
        <v>0</v>
      </c>
      <c r="C104" s="4" t="s">
        <v>1</v>
      </c>
      <c r="D104" s="4">
        <v>77</v>
      </c>
      <c r="E104" s="4">
        <v>1</v>
      </c>
      <c r="F104" s="4">
        <v>169</v>
      </c>
      <c r="G104" s="4" t="s">
        <v>0</v>
      </c>
      <c r="H104" s="4" t="s">
        <v>14</v>
      </c>
      <c r="I104" s="4"/>
      <c r="J104" s="4"/>
      <c r="K104" s="4"/>
      <c r="L104" s="4"/>
      <c r="M104" s="4">
        <v>22300</v>
      </c>
      <c r="N104" s="4"/>
      <c r="O104" s="4">
        <v>19</v>
      </c>
      <c r="P104" s="4">
        <v>26537</v>
      </c>
      <c r="Q104" s="4">
        <v>26537</v>
      </c>
      <c r="R104" s="4"/>
      <c r="S104" s="4"/>
      <c r="T104" s="4"/>
      <c r="U104" s="4"/>
      <c r="V104" s="4">
        <v>3</v>
      </c>
      <c r="W104" s="4"/>
      <c r="X104" s="4"/>
      <c r="Y104" s="4"/>
      <c r="Z104" s="4"/>
      <c r="AA104" s="4"/>
      <c r="AB104" s="4"/>
      <c r="AC104" s="4"/>
      <c r="AD104" s="4">
        <v>1</v>
      </c>
      <c r="AE104" s="4"/>
      <c r="AF104" s="4"/>
      <c r="AG104" s="4"/>
      <c r="AH104" s="4">
        <v>5024</v>
      </c>
      <c r="AI104" s="4" t="s">
        <v>5</v>
      </c>
      <c r="AJ104" s="5">
        <v>43021</v>
      </c>
      <c r="AK104" s="4">
        <v>16743485</v>
      </c>
      <c r="AL104" s="4"/>
      <c r="AM104" s="4">
        <v>53074</v>
      </c>
      <c r="AN104" s="4"/>
      <c r="AO104" s="4"/>
      <c r="AP104" s="4">
        <v>1</v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 t="s">
        <v>15</v>
      </c>
      <c r="BB104" s="4"/>
      <c r="BC104" s="4"/>
      <c r="BD104" s="4"/>
      <c r="BE104" s="4"/>
      <c r="BF104" s="4"/>
      <c r="BG104" s="4"/>
      <c r="BH104" s="4"/>
      <c r="BI104" s="4" t="s">
        <v>13</v>
      </c>
      <c r="BJ104" s="4"/>
      <c r="BK104" s="4"/>
      <c r="BL104" s="4">
        <v>169</v>
      </c>
      <c r="BM104" s="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6" workbookViewId="0">
      <selection activeCell="G26" sqref="G26"/>
    </sheetView>
  </sheetViews>
  <sheetFormatPr baseColWidth="10" defaultRowHeight="15" x14ac:dyDescent="0.25"/>
  <cols>
    <col min="1" max="1" width="17.7109375" style="1" bestFit="1" customWidth="1"/>
    <col min="2" max="2" width="14.140625" style="1" bestFit="1" customWidth="1"/>
    <col min="3" max="3" width="22.28515625" style="1" bestFit="1" customWidth="1"/>
    <col min="4" max="4" width="13.5703125" style="1" bestFit="1" customWidth="1"/>
    <col min="5" max="5" width="19.42578125" style="1" customWidth="1"/>
    <col min="6" max="6" width="18.42578125" style="1" customWidth="1"/>
    <col min="7" max="7" width="13.5703125" style="1" bestFit="1" customWidth="1"/>
    <col min="8" max="8" width="17" style="1" bestFit="1" customWidth="1"/>
    <col min="11" max="11" width="14.140625" bestFit="1" customWidth="1"/>
  </cols>
  <sheetData>
    <row r="1" spans="1:11" x14ac:dyDescent="0.25">
      <c r="A1" s="9" t="s">
        <v>41</v>
      </c>
      <c r="B1" s="10" t="s">
        <v>2</v>
      </c>
      <c r="C1" s="10" t="s">
        <v>8</v>
      </c>
      <c r="D1" s="11" t="s">
        <v>38</v>
      </c>
    </row>
    <row r="5" spans="1:11" x14ac:dyDescent="0.25">
      <c r="A5" s="144" t="s">
        <v>34</v>
      </c>
      <c r="B5" s="145"/>
      <c r="C5" s="145"/>
      <c r="D5" s="146"/>
      <c r="F5" s="143" t="s">
        <v>35</v>
      </c>
      <c r="G5" s="143"/>
      <c r="H5" s="143"/>
    </row>
    <row r="6" spans="1:11" x14ac:dyDescent="0.25">
      <c r="A6" s="9" t="s">
        <v>41</v>
      </c>
      <c r="B6" s="10" t="s">
        <v>2</v>
      </c>
      <c r="C6" s="10" t="s">
        <v>8</v>
      </c>
      <c r="D6" s="11" t="s">
        <v>38</v>
      </c>
      <c r="F6" s="1" t="s">
        <v>36</v>
      </c>
      <c r="G6" s="1" t="s">
        <v>38</v>
      </c>
      <c r="H6" s="1" t="s">
        <v>37</v>
      </c>
    </row>
    <row r="7" spans="1:11" x14ac:dyDescent="0.25">
      <c r="A7" s="9">
        <v>1</v>
      </c>
      <c r="B7" s="10">
        <v>2015001</v>
      </c>
      <c r="C7" s="10">
        <v>1</v>
      </c>
      <c r="D7" s="11" t="s">
        <v>39</v>
      </c>
      <c r="E7" s="7"/>
      <c r="F7" s="7">
        <v>1</v>
      </c>
      <c r="G7" s="1" t="s">
        <v>39</v>
      </c>
      <c r="H7" s="1">
        <v>2015001</v>
      </c>
    </row>
    <row r="8" spans="1:11" x14ac:dyDescent="0.25">
      <c r="A8" s="9">
        <v>1</v>
      </c>
      <c r="B8" s="10">
        <v>2015001</v>
      </c>
      <c r="C8" s="10">
        <v>2</v>
      </c>
      <c r="D8" s="11" t="s">
        <v>40</v>
      </c>
      <c r="E8" s="7"/>
      <c r="F8" s="7">
        <v>1</v>
      </c>
      <c r="G8" s="1" t="s">
        <v>40</v>
      </c>
      <c r="H8" s="1">
        <v>2015001</v>
      </c>
    </row>
    <row r="9" spans="1:11" x14ac:dyDescent="0.25">
      <c r="A9" s="9">
        <v>2</v>
      </c>
      <c r="B9" s="10">
        <v>2015002</v>
      </c>
      <c r="C9" s="10">
        <v>3</v>
      </c>
      <c r="D9" s="11" t="s">
        <v>39</v>
      </c>
      <c r="F9" s="1">
        <v>2</v>
      </c>
      <c r="G9" s="1" t="s">
        <v>39</v>
      </c>
      <c r="H9" s="1">
        <v>2015002</v>
      </c>
    </row>
    <row r="10" spans="1:11" x14ac:dyDescent="0.25">
      <c r="A10" s="9">
        <v>2</v>
      </c>
      <c r="B10" s="10">
        <v>2015002</v>
      </c>
      <c r="C10" s="10">
        <v>4</v>
      </c>
      <c r="D10" s="11" t="s">
        <v>40</v>
      </c>
      <c r="F10" s="1">
        <v>2</v>
      </c>
      <c r="G10" s="1" t="s">
        <v>40</v>
      </c>
      <c r="H10" s="1">
        <v>2015002</v>
      </c>
    </row>
    <row r="11" spans="1:11" x14ac:dyDescent="0.25">
      <c r="A11" s="12">
        <v>3</v>
      </c>
      <c r="B11" s="13">
        <v>2015003</v>
      </c>
      <c r="C11" s="13">
        <v>5</v>
      </c>
      <c r="D11" s="14" t="s">
        <v>39</v>
      </c>
      <c r="F11" s="1">
        <v>3</v>
      </c>
      <c r="G11" s="1" t="s">
        <v>39</v>
      </c>
      <c r="H11" s="1">
        <v>2015003</v>
      </c>
    </row>
    <row r="14" spans="1:11" x14ac:dyDescent="0.25">
      <c r="A14" s="1" t="s">
        <v>57</v>
      </c>
      <c r="B14" s="1" t="s">
        <v>56</v>
      </c>
      <c r="C14" s="1" t="s">
        <v>57</v>
      </c>
      <c r="D14" s="1" t="s">
        <v>56</v>
      </c>
      <c r="E14" s="1" t="s">
        <v>56</v>
      </c>
      <c r="F14" s="1" t="s">
        <v>58</v>
      </c>
      <c r="G14" s="1" t="s">
        <v>58</v>
      </c>
      <c r="H14" s="1" t="s">
        <v>56</v>
      </c>
      <c r="I14" s="1" t="s">
        <v>57</v>
      </c>
      <c r="J14" s="1" t="s">
        <v>57</v>
      </c>
      <c r="K14" t="s">
        <v>56</v>
      </c>
    </row>
    <row r="16" spans="1:11" x14ac:dyDescent="0.25">
      <c r="A16" s="144" t="s">
        <v>42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6"/>
    </row>
    <row r="17" spans="1:12" x14ac:dyDescent="0.25">
      <c r="A17" s="9" t="s">
        <v>46</v>
      </c>
      <c r="B17" s="10" t="s">
        <v>47</v>
      </c>
      <c r="C17" s="10" t="s">
        <v>48</v>
      </c>
      <c r="D17" s="10" t="s">
        <v>59</v>
      </c>
      <c r="E17" s="10" t="s">
        <v>60</v>
      </c>
      <c r="F17" s="10" t="s">
        <v>45</v>
      </c>
      <c r="G17" s="10" t="s">
        <v>44</v>
      </c>
      <c r="H17" s="10" t="s">
        <v>51</v>
      </c>
      <c r="I17" s="10" t="s">
        <v>49</v>
      </c>
      <c r="J17" s="10" t="s">
        <v>54</v>
      </c>
      <c r="K17" s="11" t="s">
        <v>50</v>
      </c>
    </row>
    <row r="18" spans="1:12" x14ac:dyDescent="0.25">
      <c r="A18" s="9">
        <v>1</v>
      </c>
      <c r="B18" s="10">
        <v>1</v>
      </c>
      <c r="C18" s="10">
        <v>1</v>
      </c>
      <c r="D18" s="15">
        <v>38353</v>
      </c>
      <c r="E18" s="16">
        <v>0.24716435185185184</v>
      </c>
      <c r="F18" s="10" t="s">
        <v>52</v>
      </c>
      <c r="G18" s="10" t="s">
        <v>53</v>
      </c>
      <c r="H18" s="10" t="s">
        <v>52</v>
      </c>
      <c r="I18" s="10">
        <v>4000</v>
      </c>
      <c r="J18" s="17">
        <v>15000</v>
      </c>
      <c r="K18" s="11">
        <f>I18+J18</f>
        <v>19000</v>
      </c>
    </row>
    <row r="19" spans="1:12" x14ac:dyDescent="0.25">
      <c r="A19" s="9">
        <v>2</v>
      </c>
      <c r="B19" s="10">
        <v>2</v>
      </c>
      <c r="C19" s="10">
        <v>2</v>
      </c>
      <c r="D19" s="10"/>
      <c r="E19" s="10"/>
      <c r="F19" s="10"/>
      <c r="G19" s="10"/>
      <c r="H19" s="10"/>
      <c r="I19" s="10"/>
      <c r="J19" s="17"/>
      <c r="K19" s="11"/>
    </row>
    <row r="20" spans="1:12" x14ac:dyDescent="0.25">
      <c r="A20" s="12">
        <v>2</v>
      </c>
      <c r="B20" s="13">
        <v>3</v>
      </c>
      <c r="C20" s="13">
        <v>3</v>
      </c>
      <c r="D20" s="13"/>
      <c r="E20" s="13"/>
      <c r="F20" s="13"/>
      <c r="G20" s="13"/>
      <c r="H20" s="13"/>
      <c r="I20" s="13"/>
      <c r="J20" s="18"/>
      <c r="K20" s="14"/>
    </row>
    <row r="23" spans="1:12" x14ac:dyDescent="0.25">
      <c r="G23" s="7"/>
      <c r="H23" s="7"/>
      <c r="I23" s="7"/>
    </row>
    <row r="24" spans="1:12" x14ac:dyDescent="0.25">
      <c r="A24" s="19" t="s">
        <v>10</v>
      </c>
      <c r="B24" s="20" t="s">
        <v>62</v>
      </c>
      <c r="C24" s="20" t="s">
        <v>8</v>
      </c>
      <c r="D24" s="20" t="s">
        <v>7</v>
      </c>
      <c r="E24" s="20" t="s">
        <v>63</v>
      </c>
      <c r="F24" s="20" t="s">
        <v>64</v>
      </c>
      <c r="G24" s="20" t="s">
        <v>65</v>
      </c>
      <c r="H24" s="20" t="s">
        <v>55</v>
      </c>
      <c r="I24" s="8" t="s">
        <v>43</v>
      </c>
    </row>
    <row r="25" spans="1:12" x14ac:dyDescent="0.25">
      <c r="A25" s="9">
        <v>1</v>
      </c>
      <c r="B25" s="10" t="s">
        <v>61</v>
      </c>
      <c r="C25" s="10">
        <v>1</v>
      </c>
      <c r="D25" s="10">
        <v>20150313</v>
      </c>
      <c r="E25" s="15">
        <v>43025</v>
      </c>
      <c r="F25" s="16">
        <v>0.4742824074074074</v>
      </c>
      <c r="G25" s="10">
        <v>8588</v>
      </c>
      <c r="H25" s="10">
        <v>45200</v>
      </c>
      <c r="I25" s="23">
        <v>53788</v>
      </c>
    </row>
    <row r="26" spans="1:12" x14ac:dyDescent="0.25">
      <c r="A26" s="12">
        <v>1</v>
      </c>
      <c r="B26" s="13" t="s">
        <v>0</v>
      </c>
      <c r="C26" s="13">
        <v>1</v>
      </c>
      <c r="D26" s="13">
        <v>20150166</v>
      </c>
      <c r="E26" s="21">
        <v>43025</v>
      </c>
      <c r="F26" s="24">
        <v>0.4742824074074074</v>
      </c>
      <c r="G26" s="13">
        <v>4237</v>
      </c>
      <c r="H26" s="13">
        <v>22300</v>
      </c>
      <c r="I26" s="14">
        <v>26537</v>
      </c>
    </row>
    <row r="27" spans="1:12" x14ac:dyDescent="0.25">
      <c r="A27" s="10"/>
      <c r="B27" s="10"/>
      <c r="C27" s="10"/>
      <c r="D27" s="10"/>
      <c r="E27" s="15"/>
      <c r="F27" s="16"/>
      <c r="G27" s="7"/>
      <c r="H27" s="7"/>
      <c r="I27" s="7"/>
    </row>
    <row r="28" spans="1:12" x14ac:dyDescent="0.25">
      <c r="A28" s="10"/>
      <c r="B28" s="10"/>
      <c r="C28" s="10"/>
      <c r="D28" s="10"/>
      <c r="E28" s="15"/>
      <c r="F28" s="16"/>
      <c r="G28" s="7">
        <f>SUM(G25:G26)</f>
        <v>12825</v>
      </c>
      <c r="H28" s="7">
        <f t="shared" ref="H28:I28" si="0">SUM(H25:H26)</f>
        <v>67500</v>
      </c>
      <c r="I28" s="7">
        <f t="shared" si="0"/>
        <v>80325</v>
      </c>
    </row>
    <row r="29" spans="1:12" x14ac:dyDescent="0.25">
      <c r="K29">
        <v>8</v>
      </c>
    </row>
    <row r="30" spans="1:12" x14ac:dyDescent="0.25">
      <c r="A30" s="19" t="s">
        <v>46</v>
      </c>
      <c r="B30" s="20" t="s">
        <v>47</v>
      </c>
      <c r="C30" s="20" t="s">
        <v>48</v>
      </c>
      <c r="D30" s="20" t="s">
        <v>59</v>
      </c>
      <c r="E30" s="20" t="s">
        <v>60</v>
      </c>
      <c r="F30" s="20" t="s">
        <v>45</v>
      </c>
      <c r="G30" s="20" t="s">
        <v>44</v>
      </c>
      <c r="H30" s="20" t="s">
        <v>51</v>
      </c>
      <c r="I30" s="20" t="s">
        <v>49</v>
      </c>
      <c r="J30" s="20" t="s">
        <v>54</v>
      </c>
      <c r="K30" s="8" t="s">
        <v>50</v>
      </c>
      <c r="L30" s="17"/>
    </row>
    <row r="31" spans="1:12" x14ac:dyDescent="0.25">
      <c r="A31" s="9">
        <v>1</v>
      </c>
      <c r="B31" s="10"/>
      <c r="C31" s="10"/>
      <c r="D31" s="15"/>
      <c r="E31" s="16"/>
      <c r="F31" s="10"/>
      <c r="G31" s="10"/>
      <c r="H31" s="10"/>
      <c r="I31" s="10"/>
      <c r="J31" s="17"/>
      <c r="K31" s="11"/>
      <c r="L31" s="22"/>
    </row>
    <row r="32" spans="1:1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7"/>
      <c r="K32" s="11"/>
    </row>
    <row r="33" spans="1:11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8"/>
      <c r="K33" s="14"/>
    </row>
    <row r="42" spans="1:11" x14ac:dyDescent="0.25">
      <c r="C42" s="7"/>
    </row>
    <row r="43" spans="1:11" x14ac:dyDescent="0.25">
      <c r="C43" s="7"/>
    </row>
    <row r="44" spans="1:11" x14ac:dyDescent="0.25">
      <c r="C44" s="7"/>
    </row>
  </sheetData>
  <mergeCells count="3">
    <mergeCell ref="F5:H5"/>
    <mergeCell ref="A5:D5"/>
    <mergeCell ref="A16:K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15" sqref="G15"/>
    </sheetView>
  </sheetViews>
  <sheetFormatPr baseColWidth="10" defaultRowHeight="15" x14ac:dyDescent="0.25"/>
  <cols>
    <col min="1" max="1" width="14.140625" bestFit="1" customWidth="1"/>
    <col min="2" max="2" width="12.85546875" bestFit="1" customWidth="1"/>
    <col min="4" max="4" width="13.5703125" bestFit="1" customWidth="1"/>
    <col min="5" max="5" width="16.28515625" bestFit="1" customWidth="1"/>
    <col min="7" max="7" width="18.7109375" bestFit="1" customWidth="1"/>
    <col min="8" max="8" width="12.85546875" bestFit="1" customWidth="1"/>
    <col min="10" max="10" width="8.42578125" bestFit="1" customWidth="1"/>
    <col min="12" max="12" width="22.7109375" bestFit="1" customWidth="1"/>
    <col min="13" max="13" width="12.85546875" bestFit="1" customWidth="1"/>
    <col min="14" max="14" width="13" bestFit="1" customWidth="1"/>
    <col min="15" max="15" width="14" bestFit="1" customWidth="1"/>
    <col min="16" max="16" width="8.42578125" bestFit="1" customWidth="1"/>
    <col min="17" max="17" width="12.7109375" bestFit="1" customWidth="1"/>
  </cols>
  <sheetData>
    <row r="1" spans="1:17" x14ac:dyDescent="0.25">
      <c r="A1" s="144" t="s">
        <v>70</v>
      </c>
      <c r="B1" s="145"/>
      <c r="C1" s="145"/>
      <c r="D1" s="145"/>
      <c r="E1" s="146"/>
      <c r="F1" s="17"/>
      <c r="G1" s="144" t="s">
        <v>74</v>
      </c>
      <c r="H1" s="145"/>
      <c r="I1" s="145"/>
      <c r="J1" s="145"/>
      <c r="K1" s="145"/>
      <c r="L1" s="146"/>
      <c r="M1" s="28"/>
      <c r="N1" s="144" t="s">
        <v>77</v>
      </c>
      <c r="O1" s="145"/>
      <c r="P1" s="145"/>
      <c r="Q1" s="146"/>
    </row>
    <row r="2" spans="1:17" x14ac:dyDescent="0.25">
      <c r="A2" s="9" t="s">
        <v>67</v>
      </c>
      <c r="B2" s="10" t="s">
        <v>62</v>
      </c>
      <c r="C2" s="10" t="s">
        <v>68</v>
      </c>
      <c r="D2" s="10" t="s">
        <v>66</v>
      </c>
      <c r="E2" s="11" t="s">
        <v>69</v>
      </c>
      <c r="F2" s="17"/>
      <c r="G2" s="29" t="s">
        <v>67</v>
      </c>
      <c r="H2" s="22" t="s">
        <v>62</v>
      </c>
      <c r="I2" s="22" t="s">
        <v>68</v>
      </c>
      <c r="J2" s="22" t="s">
        <v>66</v>
      </c>
      <c r="K2" s="22" t="s">
        <v>75</v>
      </c>
      <c r="L2" s="23" t="s">
        <v>76</v>
      </c>
      <c r="N2" s="29" t="s">
        <v>10</v>
      </c>
      <c r="O2" s="10" t="s">
        <v>78</v>
      </c>
      <c r="P2" s="22" t="s">
        <v>8</v>
      </c>
      <c r="Q2" s="23" t="s">
        <v>7</v>
      </c>
    </row>
    <row r="3" spans="1:17" x14ac:dyDescent="0.25">
      <c r="A3" s="9">
        <v>169</v>
      </c>
      <c r="B3" s="10" t="s">
        <v>61</v>
      </c>
      <c r="C3" s="10" t="s">
        <v>3</v>
      </c>
      <c r="D3" s="10">
        <v>1</v>
      </c>
      <c r="E3" s="11">
        <v>20150477</v>
      </c>
      <c r="F3" s="17"/>
      <c r="G3" s="9">
        <v>169</v>
      </c>
      <c r="H3" s="10" t="s">
        <v>61</v>
      </c>
      <c r="I3" s="10" t="s">
        <v>3</v>
      </c>
      <c r="J3" s="10">
        <v>1</v>
      </c>
      <c r="K3" s="10">
        <v>1</v>
      </c>
      <c r="L3" s="11" t="s">
        <v>71</v>
      </c>
      <c r="N3" s="9">
        <v>1</v>
      </c>
      <c r="O3" s="10" t="s">
        <v>61</v>
      </c>
      <c r="P3" s="10">
        <v>1</v>
      </c>
      <c r="Q3" s="11">
        <v>20150477</v>
      </c>
    </row>
    <row r="4" spans="1:17" x14ac:dyDescent="0.25">
      <c r="A4" s="9">
        <v>169</v>
      </c>
      <c r="B4" s="10" t="s">
        <v>0</v>
      </c>
      <c r="C4" s="10" t="s">
        <v>3</v>
      </c>
      <c r="D4" s="10">
        <v>2</v>
      </c>
      <c r="E4" s="11">
        <v>20150282</v>
      </c>
      <c r="F4" s="17"/>
      <c r="G4" s="9">
        <v>169</v>
      </c>
      <c r="H4" s="10" t="s">
        <v>0</v>
      </c>
      <c r="I4" s="10" t="s">
        <v>3</v>
      </c>
      <c r="J4" s="10">
        <v>2</v>
      </c>
      <c r="K4" s="10">
        <v>2</v>
      </c>
      <c r="L4" s="11" t="s">
        <v>25</v>
      </c>
      <c r="N4" s="9">
        <v>2</v>
      </c>
      <c r="O4" s="10" t="s">
        <v>61</v>
      </c>
      <c r="P4" s="10">
        <v>2</v>
      </c>
      <c r="Q4" s="11">
        <v>20150480</v>
      </c>
    </row>
    <row r="5" spans="1:17" x14ac:dyDescent="0.25">
      <c r="A5" s="9">
        <v>169</v>
      </c>
      <c r="B5" s="10" t="s">
        <v>61</v>
      </c>
      <c r="C5" s="10" t="s">
        <v>3</v>
      </c>
      <c r="D5" s="10">
        <v>3</v>
      </c>
      <c r="E5" s="11">
        <v>20150478</v>
      </c>
      <c r="F5" s="17"/>
      <c r="G5" s="9">
        <v>169</v>
      </c>
      <c r="H5" s="10" t="s">
        <v>61</v>
      </c>
      <c r="I5" s="10" t="s">
        <v>3</v>
      </c>
      <c r="J5" s="10">
        <v>3</v>
      </c>
      <c r="K5" s="10">
        <v>2</v>
      </c>
      <c r="L5" s="11" t="s">
        <v>71</v>
      </c>
      <c r="N5" s="9">
        <v>2</v>
      </c>
      <c r="O5" s="10" t="s">
        <v>0</v>
      </c>
      <c r="P5" s="10">
        <v>1</v>
      </c>
      <c r="Q5" s="11">
        <v>20150284</v>
      </c>
    </row>
    <row r="6" spans="1:17" x14ac:dyDescent="0.25">
      <c r="A6" s="29">
        <v>169</v>
      </c>
      <c r="B6" s="10" t="s">
        <v>0</v>
      </c>
      <c r="C6" s="10" t="s">
        <v>3</v>
      </c>
      <c r="D6" s="10">
        <v>4</v>
      </c>
      <c r="E6" s="11">
        <v>20150283</v>
      </c>
      <c r="F6" s="17"/>
      <c r="G6" s="9">
        <v>169</v>
      </c>
      <c r="H6" s="10" t="s">
        <v>61</v>
      </c>
      <c r="I6" s="10" t="s">
        <v>3</v>
      </c>
      <c r="J6" s="10">
        <v>5</v>
      </c>
      <c r="K6" s="10">
        <v>1</v>
      </c>
      <c r="L6" s="11" t="s">
        <v>73</v>
      </c>
      <c r="N6" s="9">
        <v>3</v>
      </c>
      <c r="O6" s="10" t="s">
        <v>0</v>
      </c>
      <c r="P6" s="10">
        <v>2</v>
      </c>
      <c r="Q6" s="11">
        <v>20150285</v>
      </c>
    </row>
    <row r="7" spans="1:17" x14ac:dyDescent="0.25">
      <c r="A7" s="9">
        <v>169</v>
      </c>
      <c r="B7" s="10" t="s">
        <v>61</v>
      </c>
      <c r="C7" s="10" t="s">
        <v>3</v>
      </c>
      <c r="D7" s="10">
        <v>5</v>
      </c>
      <c r="E7" s="11">
        <v>20150479</v>
      </c>
      <c r="F7" s="17"/>
      <c r="G7" s="9">
        <v>169</v>
      </c>
      <c r="H7" s="10" t="s">
        <v>0</v>
      </c>
      <c r="I7" s="10" t="s">
        <v>3</v>
      </c>
      <c r="J7" s="10">
        <v>4</v>
      </c>
      <c r="K7" s="10">
        <v>3</v>
      </c>
      <c r="L7" s="11" t="s">
        <v>27</v>
      </c>
      <c r="N7" s="9">
        <v>4</v>
      </c>
      <c r="O7" s="10" t="s">
        <v>61</v>
      </c>
      <c r="P7" s="10">
        <v>3</v>
      </c>
      <c r="Q7" s="11">
        <v>20150478</v>
      </c>
    </row>
    <row r="8" spans="1:17" x14ac:dyDescent="0.25">
      <c r="A8" s="9">
        <v>169</v>
      </c>
      <c r="B8" s="10" t="s">
        <v>0</v>
      </c>
      <c r="C8" s="10" t="s">
        <v>3</v>
      </c>
      <c r="D8" s="10">
        <v>6</v>
      </c>
      <c r="E8" s="11">
        <v>20150284</v>
      </c>
      <c r="F8" s="17"/>
      <c r="G8" s="9">
        <v>169</v>
      </c>
      <c r="H8" s="10" t="s">
        <v>0</v>
      </c>
      <c r="I8" s="10" t="s">
        <v>3</v>
      </c>
      <c r="J8" s="10">
        <v>6</v>
      </c>
      <c r="K8" s="10">
        <v>1</v>
      </c>
      <c r="L8" s="11" t="s">
        <v>14</v>
      </c>
      <c r="N8" s="9">
        <v>4</v>
      </c>
      <c r="O8" s="10" t="s">
        <v>0</v>
      </c>
      <c r="P8" s="10">
        <v>3</v>
      </c>
      <c r="Q8" s="11">
        <v>20150282</v>
      </c>
    </row>
    <row r="9" spans="1:17" x14ac:dyDescent="0.25">
      <c r="A9" s="9">
        <v>169</v>
      </c>
      <c r="B9" s="10" t="s">
        <v>61</v>
      </c>
      <c r="C9" s="10" t="s">
        <v>3</v>
      </c>
      <c r="D9" s="10">
        <v>7</v>
      </c>
      <c r="E9" s="11">
        <v>20150480</v>
      </c>
      <c r="F9" s="17"/>
      <c r="G9" s="9">
        <v>169</v>
      </c>
      <c r="H9" s="10" t="s">
        <v>61</v>
      </c>
      <c r="I9" s="10" t="s">
        <v>3</v>
      </c>
      <c r="J9" s="10">
        <v>7</v>
      </c>
      <c r="K9" s="10">
        <v>1</v>
      </c>
      <c r="L9" s="11" t="s">
        <v>72</v>
      </c>
      <c r="N9" s="9"/>
      <c r="O9" s="10"/>
      <c r="P9" s="17"/>
      <c r="Q9" s="30"/>
    </row>
    <row r="10" spans="1:17" x14ac:dyDescent="0.25">
      <c r="A10" s="12">
        <v>169</v>
      </c>
      <c r="B10" s="13" t="s">
        <v>0</v>
      </c>
      <c r="C10" s="13" t="s">
        <v>3</v>
      </c>
      <c r="D10" s="13">
        <v>8</v>
      </c>
      <c r="E10" s="14">
        <v>20150285</v>
      </c>
      <c r="F10" s="17"/>
      <c r="G10" s="9">
        <v>169</v>
      </c>
      <c r="H10" s="10" t="s">
        <v>0</v>
      </c>
      <c r="I10" s="10" t="s">
        <v>3</v>
      </c>
      <c r="J10" s="10">
        <v>8</v>
      </c>
      <c r="K10" s="10">
        <v>1</v>
      </c>
      <c r="L10" s="11" t="s">
        <v>11</v>
      </c>
      <c r="N10" s="9"/>
      <c r="O10" s="10"/>
      <c r="P10" s="17"/>
      <c r="Q10" s="30"/>
    </row>
    <row r="11" spans="1:17" x14ac:dyDescent="0.25">
      <c r="A11" s="10"/>
      <c r="B11" s="10"/>
      <c r="C11" s="10"/>
      <c r="D11" s="10"/>
      <c r="E11" s="10"/>
      <c r="F11" s="17"/>
      <c r="G11" s="12">
        <v>169</v>
      </c>
      <c r="H11" s="13" t="s">
        <v>0</v>
      </c>
      <c r="I11" s="13" t="s">
        <v>3</v>
      </c>
      <c r="J11" s="13">
        <v>8</v>
      </c>
      <c r="K11" s="13">
        <v>2</v>
      </c>
      <c r="L11" s="14" t="s">
        <v>22</v>
      </c>
      <c r="M11" s="17"/>
      <c r="N11" s="12"/>
      <c r="O11" s="13"/>
      <c r="P11" s="18"/>
      <c r="Q11" s="31"/>
    </row>
    <row r="12" spans="1:17" x14ac:dyDescent="0.25">
      <c r="A12" s="10"/>
      <c r="B12" s="10"/>
      <c r="C12" s="10"/>
      <c r="D12" s="10"/>
      <c r="E12" s="10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x14ac:dyDescent="0.25">
      <c r="A13" s="25">
        <v>169</v>
      </c>
      <c r="B13" s="26" t="s">
        <v>0</v>
      </c>
      <c r="C13" s="26" t="s">
        <v>3</v>
      </c>
      <c r="D13" s="26">
        <v>2</v>
      </c>
      <c r="E13" s="27">
        <v>20150282</v>
      </c>
      <c r="F13" s="17"/>
      <c r="G13" s="10"/>
      <c r="H13" s="10"/>
      <c r="I13" s="10"/>
      <c r="J13" s="10"/>
      <c r="K13" s="10"/>
      <c r="L13" s="10"/>
      <c r="M13" s="17"/>
      <c r="N13" s="17"/>
      <c r="O13" s="17"/>
      <c r="P13" s="17"/>
      <c r="Q13" s="17"/>
    </row>
    <row r="14" spans="1:17" x14ac:dyDescent="0.25">
      <c r="A14" s="9">
        <v>169</v>
      </c>
      <c r="B14" s="10" t="s">
        <v>61</v>
      </c>
      <c r="C14" s="10" t="s">
        <v>3</v>
      </c>
      <c r="D14" s="10">
        <v>3</v>
      </c>
      <c r="E14" s="11">
        <v>20150478</v>
      </c>
      <c r="F14" s="17"/>
      <c r="G14" s="25">
        <v>169</v>
      </c>
      <c r="H14" s="26" t="s">
        <v>61</v>
      </c>
      <c r="I14" s="26" t="s">
        <v>3</v>
      </c>
      <c r="J14" s="26">
        <v>1</v>
      </c>
      <c r="K14" s="26">
        <v>1</v>
      </c>
      <c r="L14" s="27" t="s">
        <v>71</v>
      </c>
      <c r="M14" s="17"/>
      <c r="N14" s="17"/>
      <c r="O14" s="17"/>
      <c r="P14" s="17"/>
      <c r="Q14" s="17"/>
    </row>
    <row r="15" spans="1:17" x14ac:dyDescent="0.25">
      <c r="A15" s="9">
        <v>169</v>
      </c>
      <c r="B15" s="10" t="s">
        <v>0</v>
      </c>
      <c r="C15" s="10" t="s">
        <v>3</v>
      </c>
      <c r="D15" s="10">
        <v>4</v>
      </c>
      <c r="E15" s="11">
        <v>20150283</v>
      </c>
      <c r="F15" s="17"/>
      <c r="G15" s="9">
        <v>169</v>
      </c>
      <c r="H15" s="10" t="s">
        <v>0</v>
      </c>
      <c r="I15" s="10" t="s">
        <v>3</v>
      </c>
      <c r="J15" s="10">
        <v>2</v>
      </c>
      <c r="K15" s="10">
        <v>2</v>
      </c>
      <c r="L15" s="11" t="s">
        <v>25</v>
      </c>
      <c r="M15" s="17"/>
      <c r="N15" s="144" t="s">
        <v>79</v>
      </c>
      <c r="O15" s="146"/>
      <c r="P15" s="17"/>
      <c r="Q15" s="17"/>
    </row>
    <row r="16" spans="1:17" x14ac:dyDescent="0.25">
      <c r="A16" s="9">
        <v>169</v>
      </c>
      <c r="B16" s="10" t="s">
        <v>61</v>
      </c>
      <c r="C16" s="10" t="s">
        <v>3</v>
      </c>
      <c r="D16" s="10">
        <v>5</v>
      </c>
      <c r="E16" s="11">
        <v>20150479</v>
      </c>
      <c r="F16" s="17"/>
      <c r="G16" s="9">
        <v>169</v>
      </c>
      <c r="H16" s="10" t="s">
        <v>61</v>
      </c>
      <c r="I16" s="10" t="s">
        <v>3</v>
      </c>
      <c r="J16" s="10">
        <v>3</v>
      </c>
      <c r="K16" s="10">
        <v>2</v>
      </c>
      <c r="L16" s="11" t="s">
        <v>71</v>
      </c>
      <c r="M16" s="17"/>
      <c r="N16" s="9" t="s">
        <v>80</v>
      </c>
      <c r="O16" s="11" t="s">
        <v>10</v>
      </c>
      <c r="P16" s="17"/>
      <c r="Q16" s="17"/>
    </row>
    <row r="17" spans="1:17" x14ac:dyDescent="0.25">
      <c r="A17" s="9">
        <v>169</v>
      </c>
      <c r="B17" s="10" t="s">
        <v>61</v>
      </c>
      <c r="C17" s="10" t="s">
        <v>3</v>
      </c>
      <c r="D17" s="10">
        <v>1</v>
      </c>
      <c r="E17" s="11">
        <v>20150477</v>
      </c>
      <c r="F17" s="17"/>
      <c r="G17" s="9">
        <v>169</v>
      </c>
      <c r="H17" s="10" t="s">
        <v>61</v>
      </c>
      <c r="I17" s="10" t="s">
        <v>3</v>
      </c>
      <c r="J17" s="10">
        <v>5</v>
      </c>
      <c r="K17" s="10">
        <v>1</v>
      </c>
      <c r="L17" s="11" t="s">
        <v>73</v>
      </c>
      <c r="M17" s="17"/>
      <c r="N17" s="9">
        <v>1</v>
      </c>
      <c r="O17" s="11">
        <v>1</v>
      </c>
      <c r="P17" s="17"/>
      <c r="Q17" s="17"/>
    </row>
    <row r="18" spans="1:17" x14ac:dyDescent="0.25">
      <c r="A18" s="9">
        <v>169</v>
      </c>
      <c r="B18" s="10" t="s">
        <v>0</v>
      </c>
      <c r="C18" s="10" t="s">
        <v>3</v>
      </c>
      <c r="D18" s="10">
        <v>6</v>
      </c>
      <c r="E18" s="11">
        <v>20150284</v>
      </c>
      <c r="F18" s="17"/>
      <c r="G18" s="9">
        <v>169</v>
      </c>
      <c r="H18" s="10" t="s">
        <v>0</v>
      </c>
      <c r="I18" s="10" t="s">
        <v>3</v>
      </c>
      <c r="J18" s="10">
        <v>4</v>
      </c>
      <c r="K18" s="10">
        <v>3</v>
      </c>
      <c r="L18" s="11" t="s">
        <v>27</v>
      </c>
      <c r="M18" s="17"/>
      <c r="N18" s="9">
        <v>2</v>
      </c>
      <c r="O18" s="11">
        <v>2</v>
      </c>
      <c r="P18" s="17"/>
      <c r="Q18" s="17"/>
    </row>
    <row r="19" spans="1:17" x14ac:dyDescent="0.25">
      <c r="A19" s="9">
        <v>169</v>
      </c>
      <c r="B19" s="10" t="s">
        <v>61</v>
      </c>
      <c r="C19" s="10" t="s">
        <v>3</v>
      </c>
      <c r="D19" s="10">
        <v>7</v>
      </c>
      <c r="E19" s="11">
        <v>20150480</v>
      </c>
      <c r="F19" s="17"/>
      <c r="G19" s="9">
        <v>169</v>
      </c>
      <c r="H19" s="10" t="s">
        <v>0</v>
      </c>
      <c r="I19" s="10" t="s">
        <v>3</v>
      </c>
      <c r="J19" s="10">
        <v>6</v>
      </c>
      <c r="K19" s="10">
        <v>1</v>
      </c>
      <c r="L19" s="11" t="s">
        <v>14</v>
      </c>
      <c r="M19" s="17"/>
      <c r="N19" s="9">
        <v>2</v>
      </c>
      <c r="O19" s="11">
        <v>3</v>
      </c>
      <c r="P19" s="17"/>
      <c r="Q19" s="17"/>
    </row>
    <row r="20" spans="1:17" x14ac:dyDescent="0.25">
      <c r="A20" s="12">
        <v>169</v>
      </c>
      <c r="B20" s="13" t="s">
        <v>0</v>
      </c>
      <c r="C20" s="13" t="s">
        <v>3</v>
      </c>
      <c r="D20" s="13">
        <v>8</v>
      </c>
      <c r="E20" s="14">
        <v>20150285</v>
      </c>
      <c r="G20" s="9">
        <v>169</v>
      </c>
      <c r="H20" s="10" t="s">
        <v>61</v>
      </c>
      <c r="I20" s="10" t="s">
        <v>3</v>
      </c>
      <c r="J20" s="10">
        <v>7</v>
      </c>
      <c r="K20" s="10">
        <v>1</v>
      </c>
      <c r="L20" s="11" t="s">
        <v>72</v>
      </c>
      <c r="N20" s="9">
        <v>3</v>
      </c>
      <c r="O20" s="11">
        <v>4</v>
      </c>
    </row>
    <row r="21" spans="1:17" x14ac:dyDescent="0.25">
      <c r="G21" s="9">
        <v>169</v>
      </c>
      <c r="H21" s="10" t="s">
        <v>0</v>
      </c>
      <c r="I21" s="10" t="s">
        <v>3</v>
      </c>
      <c r="J21" s="10">
        <v>8</v>
      </c>
      <c r="K21" s="10">
        <v>1</v>
      </c>
      <c r="L21" s="11" t="s">
        <v>11</v>
      </c>
      <c r="N21" s="9"/>
      <c r="O21" s="11"/>
    </row>
    <row r="22" spans="1:17" x14ac:dyDescent="0.25">
      <c r="G22" s="12">
        <v>169</v>
      </c>
      <c r="H22" s="13" t="s">
        <v>0</v>
      </c>
      <c r="I22" s="13" t="s">
        <v>3</v>
      </c>
      <c r="J22" s="13">
        <v>8</v>
      </c>
      <c r="K22" s="13">
        <v>2</v>
      </c>
      <c r="L22" s="14" t="s">
        <v>22</v>
      </c>
      <c r="N22" s="9"/>
      <c r="O22" s="11"/>
    </row>
    <row r="23" spans="1:17" x14ac:dyDescent="0.25">
      <c r="G23" s="17"/>
      <c r="H23" s="17"/>
      <c r="I23" s="17"/>
      <c r="J23" s="17"/>
      <c r="K23" s="17"/>
      <c r="L23" s="17"/>
      <c r="N23" s="12"/>
      <c r="O23" s="14"/>
    </row>
    <row r="24" spans="1:17" x14ac:dyDescent="0.25">
      <c r="G24" s="17"/>
      <c r="H24" s="17"/>
      <c r="I24" s="17"/>
      <c r="J24" s="17"/>
      <c r="K24" s="17"/>
      <c r="L24" s="17"/>
    </row>
    <row r="25" spans="1:17" x14ac:dyDescent="0.25">
      <c r="G25" s="17"/>
      <c r="H25" s="17"/>
      <c r="I25" s="17"/>
      <c r="J25" s="17"/>
      <c r="K25" s="17"/>
      <c r="L25" s="17"/>
    </row>
    <row r="26" spans="1:17" x14ac:dyDescent="0.25">
      <c r="G26" s="17"/>
      <c r="H26" s="17"/>
      <c r="I26" s="17"/>
      <c r="J26" s="17"/>
      <c r="K26" s="17"/>
      <c r="L26" s="17"/>
    </row>
  </sheetData>
  <mergeCells count="4">
    <mergeCell ref="N15:O15"/>
    <mergeCell ref="A1:E1"/>
    <mergeCell ref="G1:L1"/>
    <mergeCell ref="N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17" sqref="E17:E20"/>
    </sheetView>
  </sheetViews>
  <sheetFormatPr baseColWidth="10" defaultRowHeight="15" x14ac:dyDescent="0.25"/>
  <cols>
    <col min="1" max="1" width="23.7109375" style="33" customWidth="1"/>
    <col min="2" max="2" width="12.85546875" style="33" bestFit="1" customWidth="1"/>
    <col min="3" max="3" width="12.85546875" style="32" bestFit="1" customWidth="1"/>
    <col min="4" max="4" width="23" style="32" customWidth="1"/>
    <col min="5" max="5" width="30.42578125" style="32" customWidth="1"/>
    <col min="6" max="6" width="11.85546875" style="32" bestFit="1" customWidth="1"/>
    <col min="7" max="7" width="15.42578125" style="33" customWidth="1"/>
    <col min="8" max="8" width="21.140625" style="33" customWidth="1"/>
    <col min="9" max="9" width="12.85546875" style="33" bestFit="1" customWidth="1"/>
    <col min="10" max="12" width="11.42578125" style="33"/>
  </cols>
  <sheetData>
    <row r="1" spans="1:10" x14ac:dyDescent="0.25">
      <c r="A1" s="32" t="s">
        <v>76</v>
      </c>
      <c r="B1" s="32" t="s">
        <v>36</v>
      </c>
      <c r="C1" s="32" t="s">
        <v>93</v>
      </c>
      <c r="D1" s="32" t="s">
        <v>94</v>
      </c>
      <c r="E1" s="32" t="s">
        <v>95</v>
      </c>
      <c r="F1" s="32" t="s">
        <v>96</v>
      </c>
      <c r="G1" s="32" t="s">
        <v>62</v>
      </c>
    </row>
    <row r="2" spans="1:10" x14ac:dyDescent="0.25">
      <c r="A2" s="39" t="s">
        <v>81</v>
      </c>
      <c r="B2" s="40">
        <v>5</v>
      </c>
      <c r="C2" s="40">
        <v>1</v>
      </c>
      <c r="D2" s="40" t="s">
        <v>82</v>
      </c>
      <c r="E2" s="40">
        <v>4</v>
      </c>
      <c r="F2" s="40">
        <v>6</v>
      </c>
      <c r="G2" s="41" t="s">
        <v>61</v>
      </c>
      <c r="I2" s="32"/>
      <c r="J2" s="32"/>
    </row>
    <row r="3" spans="1:10" x14ac:dyDescent="0.25">
      <c r="A3" s="42" t="s">
        <v>83</v>
      </c>
      <c r="B3" s="43">
        <v>1</v>
      </c>
      <c r="C3" s="43">
        <v>1</v>
      </c>
      <c r="D3" s="43" t="s">
        <v>84</v>
      </c>
      <c r="E3" s="43">
        <v>1</v>
      </c>
      <c r="F3" s="43">
        <v>8</v>
      </c>
      <c r="G3" s="44" t="s">
        <v>61</v>
      </c>
      <c r="I3" s="32"/>
      <c r="J3" s="32"/>
    </row>
    <row r="4" spans="1:10" x14ac:dyDescent="0.25">
      <c r="A4" s="42" t="s">
        <v>85</v>
      </c>
      <c r="B4" s="43">
        <v>3</v>
      </c>
      <c r="C4" s="43">
        <v>1</v>
      </c>
      <c r="D4" s="43" t="s">
        <v>82</v>
      </c>
      <c r="E4" s="43">
        <v>2</v>
      </c>
      <c r="F4" s="43">
        <v>2</v>
      </c>
      <c r="G4" s="44" t="s">
        <v>61</v>
      </c>
      <c r="I4" s="32"/>
      <c r="J4" s="32"/>
    </row>
    <row r="5" spans="1:10" x14ac:dyDescent="0.25">
      <c r="A5" s="42" t="s">
        <v>85</v>
      </c>
      <c r="B5" s="43">
        <v>2</v>
      </c>
      <c r="C5" s="43">
        <v>1</v>
      </c>
      <c r="D5" s="43" t="s">
        <v>82</v>
      </c>
      <c r="E5" s="43">
        <v>1</v>
      </c>
      <c r="F5" s="43">
        <v>4</v>
      </c>
      <c r="G5" s="44" t="s">
        <v>61</v>
      </c>
      <c r="I5" s="32"/>
      <c r="J5" s="32"/>
    </row>
    <row r="6" spans="1:10" x14ac:dyDescent="0.25">
      <c r="A6" s="45" t="s">
        <v>83</v>
      </c>
      <c r="B6" s="46">
        <v>4</v>
      </c>
      <c r="C6" s="46">
        <v>1</v>
      </c>
      <c r="D6" s="46" t="s">
        <v>84</v>
      </c>
      <c r="E6" s="46">
        <v>1</v>
      </c>
      <c r="F6" s="46">
        <v>7</v>
      </c>
      <c r="G6" s="47" t="s">
        <v>61</v>
      </c>
      <c r="I6" s="32"/>
      <c r="J6" s="32"/>
    </row>
    <row r="7" spans="1:10" x14ac:dyDescent="0.25">
      <c r="A7" s="32"/>
      <c r="B7" s="32"/>
      <c r="F7" s="35"/>
      <c r="G7" s="35"/>
      <c r="H7" s="34"/>
      <c r="I7" s="32"/>
      <c r="J7" s="32"/>
    </row>
    <row r="8" spans="1:10" x14ac:dyDescent="0.25">
      <c r="A8" s="32"/>
      <c r="B8" s="32"/>
      <c r="G8" s="32"/>
      <c r="H8" s="32"/>
      <c r="I8" s="32"/>
      <c r="J8" s="32"/>
    </row>
    <row r="9" spans="1:10" x14ac:dyDescent="0.25">
      <c r="A9" s="48" t="s">
        <v>36</v>
      </c>
      <c r="B9" s="37" t="s">
        <v>91</v>
      </c>
      <c r="C9" s="38" t="s">
        <v>92</v>
      </c>
      <c r="E9" s="32" t="s">
        <v>76</v>
      </c>
      <c r="F9" s="32" t="s">
        <v>36</v>
      </c>
      <c r="G9" s="32" t="s">
        <v>93</v>
      </c>
      <c r="H9" s="32" t="s">
        <v>95</v>
      </c>
      <c r="I9" s="32"/>
      <c r="J9" s="32"/>
    </row>
    <row r="10" spans="1:10" x14ac:dyDescent="0.25">
      <c r="A10" s="42">
        <v>3</v>
      </c>
      <c r="B10" s="43">
        <v>1</v>
      </c>
      <c r="C10" s="49">
        <v>0.38445601851851857</v>
      </c>
      <c r="E10" s="43" t="s">
        <v>81</v>
      </c>
      <c r="F10" s="43">
        <v>5</v>
      </c>
      <c r="G10" s="43">
        <v>1</v>
      </c>
      <c r="H10" s="43">
        <v>4</v>
      </c>
      <c r="I10" s="32"/>
      <c r="J10" s="32"/>
    </row>
    <row r="11" spans="1:10" x14ac:dyDescent="0.25">
      <c r="A11" s="42">
        <v>2</v>
      </c>
      <c r="B11" s="43">
        <v>3</v>
      </c>
      <c r="C11" s="49">
        <v>0.38994212962962965</v>
      </c>
      <c r="E11" s="43" t="s">
        <v>83</v>
      </c>
      <c r="F11" s="43">
        <v>1</v>
      </c>
      <c r="G11" s="43">
        <v>1</v>
      </c>
      <c r="H11" s="43">
        <v>1</v>
      </c>
      <c r="I11" s="32"/>
      <c r="J11" s="32"/>
    </row>
    <row r="12" spans="1:10" x14ac:dyDescent="0.25">
      <c r="A12" s="42">
        <v>5</v>
      </c>
      <c r="B12" s="43">
        <v>3</v>
      </c>
      <c r="C12" s="49">
        <v>0.38994212962962965</v>
      </c>
      <c r="E12" s="43" t="s">
        <v>85</v>
      </c>
      <c r="F12" s="43">
        <v>3</v>
      </c>
      <c r="G12" s="43">
        <v>1</v>
      </c>
      <c r="H12" s="43">
        <v>2</v>
      </c>
      <c r="I12" s="32"/>
      <c r="J12" s="32"/>
    </row>
    <row r="13" spans="1:10" x14ac:dyDescent="0.25">
      <c r="A13" s="42">
        <v>4</v>
      </c>
      <c r="B13" s="43">
        <v>4</v>
      </c>
      <c r="C13" s="49">
        <v>0.4776157407407407</v>
      </c>
      <c r="E13" s="43" t="s">
        <v>85</v>
      </c>
      <c r="F13" s="43">
        <v>2</v>
      </c>
      <c r="G13" s="43">
        <v>1</v>
      </c>
      <c r="H13" s="43">
        <v>1</v>
      </c>
      <c r="I13" s="32"/>
      <c r="J13" s="32"/>
    </row>
    <row r="14" spans="1:10" x14ac:dyDescent="0.25">
      <c r="A14" s="45">
        <v>1</v>
      </c>
      <c r="B14" s="46">
        <v>5</v>
      </c>
      <c r="C14" s="50">
        <v>0.34740740740740739</v>
      </c>
      <c r="E14" s="43" t="s">
        <v>85</v>
      </c>
      <c r="F14" s="43">
        <v>2</v>
      </c>
      <c r="G14" s="43">
        <v>1</v>
      </c>
      <c r="H14" s="43">
        <v>2</v>
      </c>
    </row>
    <row r="15" spans="1:10" x14ac:dyDescent="0.25">
      <c r="A15" s="32"/>
      <c r="B15" s="32"/>
      <c r="E15" s="43" t="s">
        <v>83</v>
      </c>
      <c r="F15" s="43">
        <v>4</v>
      </c>
      <c r="G15" s="43">
        <v>1</v>
      </c>
      <c r="H15" s="51">
        <v>1</v>
      </c>
    </row>
    <row r="16" spans="1:10" x14ac:dyDescent="0.25">
      <c r="A16" s="32" t="s">
        <v>90</v>
      </c>
      <c r="B16" s="32" t="s">
        <v>91</v>
      </c>
      <c r="G16" s="32"/>
    </row>
    <row r="17" spans="1:8" x14ac:dyDescent="0.25">
      <c r="A17" s="39" t="s">
        <v>86</v>
      </c>
      <c r="B17" s="41">
        <v>1</v>
      </c>
      <c r="E17" s="43" t="s">
        <v>81</v>
      </c>
      <c r="F17" s="43">
        <v>5</v>
      </c>
      <c r="G17" s="43">
        <v>1</v>
      </c>
      <c r="H17" s="43" t="s">
        <v>98</v>
      </c>
    </row>
    <row r="18" spans="1:8" x14ac:dyDescent="0.25">
      <c r="A18" s="42" t="s">
        <v>87</v>
      </c>
      <c r="B18" s="44">
        <v>3</v>
      </c>
      <c r="E18" s="43" t="s">
        <v>83</v>
      </c>
      <c r="F18" s="43">
        <v>1</v>
      </c>
      <c r="G18" s="43">
        <v>1</v>
      </c>
      <c r="H18" s="52" t="s">
        <v>97</v>
      </c>
    </row>
    <row r="19" spans="1:8" x14ac:dyDescent="0.25">
      <c r="A19" s="42" t="s">
        <v>88</v>
      </c>
      <c r="B19" s="44">
        <v>4</v>
      </c>
      <c r="E19" s="43" t="s">
        <v>85</v>
      </c>
      <c r="F19" s="43">
        <v>3</v>
      </c>
      <c r="G19" s="43">
        <v>1</v>
      </c>
      <c r="H19" s="43" t="s">
        <v>99</v>
      </c>
    </row>
    <row r="20" spans="1:8" x14ac:dyDescent="0.25">
      <c r="A20" s="45" t="s">
        <v>89</v>
      </c>
      <c r="B20" s="47">
        <v>5</v>
      </c>
      <c r="E20" s="43" t="s">
        <v>85</v>
      </c>
      <c r="F20" s="43">
        <v>2</v>
      </c>
      <c r="G20" s="43">
        <v>2</v>
      </c>
      <c r="H20" s="43" t="s">
        <v>100</v>
      </c>
    </row>
    <row r="21" spans="1:8" x14ac:dyDescent="0.25">
      <c r="E21" s="43" t="s">
        <v>83</v>
      </c>
      <c r="F21" s="43">
        <v>4</v>
      </c>
      <c r="G21" s="43">
        <v>1</v>
      </c>
      <c r="H21" s="51" t="s">
        <v>101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topLeftCell="A4" workbookViewId="0">
      <selection activeCell="G8" sqref="G8"/>
    </sheetView>
  </sheetViews>
  <sheetFormatPr baseColWidth="10" defaultRowHeight="15" x14ac:dyDescent="0.25"/>
  <cols>
    <col min="2" max="2" width="35" bestFit="1" customWidth="1"/>
    <col min="4" max="4" width="35" bestFit="1" customWidth="1"/>
  </cols>
  <sheetData>
    <row r="1" spans="2:5" x14ac:dyDescent="0.25">
      <c r="B1" t="s">
        <v>102</v>
      </c>
      <c r="D1" t="s">
        <v>102</v>
      </c>
    </row>
    <row r="2" spans="2:5" x14ac:dyDescent="0.25">
      <c r="B2" t="s">
        <v>103</v>
      </c>
      <c r="D2" t="s">
        <v>103</v>
      </c>
    </row>
    <row r="3" spans="2:5" x14ac:dyDescent="0.25">
      <c r="B3" t="s">
        <v>104</v>
      </c>
      <c r="D3" t="s">
        <v>104</v>
      </c>
    </row>
    <row r="4" spans="2:5" x14ac:dyDescent="0.25">
      <c r="B4" t="s">
        <v>105</v>
      </c>
      <c r="D4" t="s">
        <v>105</v>
      </c>
    </row>
    <row r="5" spans="2:5" x14ac:dyDescent="0.25">
      <c r="B5" t="s">
        <v>106</v>
      </c>
      <c r="D5" t="s">
        <v>106</v>
      </c>
    </row>
    <row r="6" spans="2:5" x14ac:dyDescent="0.25">
      <c r="B6" t="s">
        <v>107</v>
      </c>
      <c r="D6" t="s">
        <v>107</v>
      </c>
    </row>
    <row r="7" spans="2:5" x14ac:dyDescent="0.25">
      <c r="B7" t="s">
        <v>108</v>
      </c>
      <c r="D7" t="s">
        <v>108</v>
      </c>
    </row>
    <row r="8" spans="2:5" x14ac:dyDescent="0.25">
      <c r="B8" t="s">
        <v>109</v>
      </c>
      <c r="D8" t="s">
        <v>109</v>
      </c>
    </row>
    <row r="9" spans="2:5" x14ac:dyDescent="0.25">
      <c r="B9" t="s">
        <v>110</v>
      </c>
      <c r="D9" t="s">
        <v>110</v>
      </c>
    </row>
    <row r="10" spans="2:5" x14ac:dyDescent="0.25">
      <c r="B10" t="s">
        <v>111</v>
      </c>
      <c r="D10" t="s">
        <v>111</v>
      </c>
    </row>
    <row r="11" spans="2:5" x14ac:dyDescent="0.25">
      <c r="B11" t="s">
        <v>112</v>
      </c>
      <c r="D11" t="s">
        <v>112</v>
      </c>
    </row>
    <row r="12" spans="2:5" x14ac:dyDescent="0.25">
      <c r="B12" t="s">
        <v>113</v>
      </c>
      <c r="D12" t="s">
        <v>113</v>
      </c>
    </row>
    <row r="13" spans="2:5" x14ac:dyDescent="0.25">
      <c r="B13" t="s">
        <v>114</v>
      </c>
      <c r="D13" t="s">
        <v>114</v>
      </c>
    </row>
    <row r="14" spans="2:5" x14ac:dyDescent="0.25">
      <c r="B14" t="s">
        <v>123</v>
      </c>
      <c r="D14" t="s">
        <v>123</v>
      </c>
      <c r="E14" t="s">
        <v>130</v>
      </c>
    </row>
    <row r="15" spans="2:5" x14ac:dyDescent="0.25">
      <c r="B15" t="s">
        <v>124</v>
      </c>
      <c r="D15" t="s">
        <v>115</v>
      </c>
    </row>
    <row r="16" spans="2:5" x14ac:dyDescent="0.25">
      <c r="B16" t="s">
        <v>115</v>
      </c>
      <c r="D16" t="s">
        <v>124</v>
      </c>
      <c r="E16" t="s">
        <v>130</v>
      </c>
    </row>
    <row r="17" spans="2:5" x14ac:dyDescent="0.25">
      <c r="B17" t="s">
        <v>116</v>
      </c>
      <c r="D17" t="s">
        <v>116</v>
      </c>
    </row>
    <row r="18" spans="2:5" x14ac:dyDescent="0.25">
      <c r="B18" t="s">
        <v>117</v>
      </c>
      <c r="D18" t="s">
        <v>117</v>
      </c>
    </row>
    <row r="19" spans="2:5" x14ac:dyDescent="0.25">
      <c r="B19" t="s">
        <v>125</v>
      </c>
      <c r="D19" t="s">
        <v>125</v>
      </c>
      <c r="E19" t="s">
        <v>130</v>
      </c>
    </row>
    <row r="20" spans="2:5" x14ac:dyDescent="0.25">
      <c r="B20" t="s">
        <v>118</v>
      </c>
      <c r="D20" t="s">
        <v>118</v>
      </c>
      <c r="E20" t="s">
        <v>130</v>
      </c>
    </row>
    <row r="21" spans="2:5" x14ac:dyDescent="0.25">
      <c r="B21" t="s">
        <v>119</v>
      </c>
      <c r="D21" t="s">
        <v>119</v>
      </c>
      <c r="E21" t="s">
        <v>130</v>
      </c>
    </row>
    <row r="22" spans="2:5" x14ac:dyDescent="0.25">
      <c r="B22" t="s">
        <v>126</v>
      </c>
      <c r="D22" t="s">
        <v>126</v>
      </c>
      <c r="E22" t="s">
        <v>130</v>
      </c>
    </row>
    <row r="23" spans="2:5" x14ac:dyDescent="0.25">
      <c r="B23" t="s">
        <v>120</v>
      </c>
      <c r="D23" t="s">
        <v>120</v>
      </c>
      <c r="E23" t="s">
        <v>130</v>
      </c>
    </row>
    <row r="24" spans="2:5" x14ac:dyDescent="0.25">
      <c r="B24" t="s">
        <v>121</v>
      </c>
      <c r="D24" t="s">
        <v>121</v>
      </c>
    </row>
    <row r="25" spans="2:5" x14ac:dyDescent="0.25">
      <c r="B25" t="s">
        <v>127</v>
      </c>
      <c r="D25" t="s">
        <v>127</v>
      </c>
      <c r="E25" t="s">
        <v>130</v>
      </c>
    </row>
    <row r="26" spans="2:5" x14ac:dyDescent="0.25">
      <c r="B26" t="s">
        <v>128</v>
      </c>
      <c r="D26" t="s">
        <v>128</v>
      </c>
      <c r="E26" t="s">
        <v>130</v>
      </c>
    </row>
    <row r="27" spans="2:5" x14ac:dyDescent="0.25">
      <c r="B27" t="s">
        <v>122</v>
      </c>
      <c r="D27" t="s">
        <v>122</v>
      </c>
    </row>
    <row r="28" spans="2:5" x14ac:dyDescent="0.25">
      <c r="B28" t="s">
        <v>129</v>
      </c>
      <c r="D28" t="s">
        <v>129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7"/>
  <sheetViews>
    <sheetView topLeftCell="A34" workbookViewId="0">
      <selection activeCell="E49" sqref="E49"/>
    </sheetView>
  </sheetViews>
  <sheetFormatPr baseColWidth="10" defaultRowHeight="15" x14ac:dyDescent="0.25"/>
  <cols>
    <col min="3" max="3" width="22.5703125" bestFit="1" customWidth="1"/>
    <col min="4" max="4" width="19.140625" bestFit="1" customWidth="1"/>
    <col min="5" max="5" width="20.7109375" bestFit="1" customWidth="1"/>
    <col min="6" max="6" width="20" customWidth="1"/>
    <col min="7" max="7" width="19" bestFit="1" customWidth="1"/>
    <col min="8" max="8" width="20.7109375" bestFit="1" customWidth="1"/>
    <col min="9" max="9" width="14.28515625" bestFit="1" customWidth="1"/>
    <col min="10" max="10" width="8.5703125" customWidth="1"/>
    <col min="13" max="13" width="19" bestFit="1" customWidth="1"/>
    <col min="17" max="17" width="13.7109375" bestFit="1" customWidth="1"/>
  </cols>
  <sheetData>
    <row r="3" spans="2:6" x14ac:dyDescent="0.25">
      <c r="B3" s="54" t="s">
        <v>131</v>
      </c>
      <c r="C3" s="54" t="s">
        <v>134</v>
      </c>
    </row>
    <row r="4" spans="2:6" x14ac:dyDescent="0.25">
      <c r="B4" s="36" t="s">
        <v>132</v>
      </c>
      <c r="C4" s="36">
        <v>10</v>
      </c>
    </row>
    <row r="5" spans="2:6" x14ac:dyDescent="0.25">
      <c r="B5" s="36"/>
      <c r="C5" s="36"/>
    </row>
    <row r="7" spans="2:6" x14ac:dyDescent="0.25">
      <c r="C7" s="54" t="s">
        <v>76</v>
      </c>
      <c r="D7" s="54" t="s">
        <v>144</v>
      </c>
      <c r="E7" s="54" t="s">
        <v>142</v>
      </c>
      <c r="F7" s="54" t="s">
        <v>143</v>
      </c>
    </row>
    <row r="8" spans="2:6" x14ac:dyDescent="0.25">
      <c r="E8" s="36"/>
    </row>
    <row r="9" spans="2:6" x14ac:dyDescent="0.25">
      <c r="C9" s="53" t="s">
        <v>133</v>
      </c>
      <c r="D9" s="36">
        <v>25</v>
      </c>
      <c r="E9" s="36">
        <v>4</v>
      </c>
      <c r="F9" s="36">
        <f>E9*D9</f>
        <v>100</v>
      </c>
    </row>
    <row r="10" spans="2:6" x14ac:dyDescent="0.25">
      <c r="C10" s="53" t="s">
        <v>136</v>
      </c>
      <c r="D10" s="36">
        <v>8</v>
      </c>
      <c r="E10" s="36">
        <v>3</v>
      </c>
      <c r="F10" s="36">
        <f t="shared" ref="F10:F14" si="0">E10*D10</f>
        <v>24</v>
      </c>
    </row>
    <row r="11" spans="2:6" x14ac:dyDescent="0.25">
      <c r="C11" s="53" t="s">
        <v>137</v>
      </c>
      <c r="D11" s="36">
        <v>15</v>
      </c>
      <c r="E11" s="36">
        <v>5</v>
      </c>
      <c r="F11" s="36">
        <f t="shared" si="0"/>
        <v>75</v>
      </c>
    </row>
    <row r="12" spans="2:6" x14ac:dyDescent="0.25">
      <c r="C12" s="53" t="s">
        <v>138</v>
      </c>
      <c r="D12" s="36">
        <v>9</v>
      </c>
      <c r="E12" s="36">
        <v>3</v>
      </c>
      <c r="F12" s="36">
        <f t="shared" si="0"/>
        <v>27</v>
      </c>
    </row>
    <row r="13" spans="2:6" x14ac:dyDescent="0.25">
      <c r="C13" s="53" t="s">
        <v>139</v>
      </c>
      <c r="D13" s="36">
        <v>10</v>
      </c>
      <c r="E13" s="36">
        <v>1</v>
      </c>
      <c r="F13" s="36">
        <f t="shared" si="0"/>
        <v>10</v>
      </c>
    </row>
    <row r="14" spans="2:6" x14ac:dyDescent="0.25">
      <c r="C14" s="53" t="s">
        <v>140</v>
      </c>
      <c r="D14" s="36">
        <v>5</v>
      </c>
      <c r="E14" s="36">
        <v>9</v>
      </c>
      <c r="F14" s="36">
        <f t="shared" si="0"/>
        <v>45</v>
      </c>
    </row>
    <row r="15" spans="2:6" x14ac:dyDescent="0.25">
      <c r="D15" s="56"/>
      <c r="E15" s="4">
        <f>SUM(E9:E14)</f>
        <v>25</v>
      </c>
      <c r="F15" s="4">
        <f>SUM(F9:F14)</f>
        <v>281</v>
      </c>
    </row>
    <row r="17" spans="2:14" x14ac:dyDescent="0.25">
      <c r="E17" s="55"/>
    </row>
    <row r="18" spans="2:14" x14ac:dyDescent="0.25">
      <c r="F18" s="36"/>
    </row>
    <row r="19" spans="2:14" ht="15.75" thickBot="1" x14ac:dyDescent="0.3"/>
    <row r="20" spans="2:14" ht="15.75" thickBot="1" x14ac:dyDescent="0.3">
      <c r="C20" s="57"/>
      <c r="D20" s="72" t="s">
        <v>148</v>
      </c>
      <c r="E20" s="73">
        <v>8</v>
      </c>
      <c r="F20" s="63"/>
      <c r="G20" s="72" t="s">
        <v>148</v>
      </c>
      <c r="H20" s="73">
        <v>1</v>
      </c>
      <c r="I20" s="57"/>
      <c r="J20" s="72" t="s">
        <v>148</v>
      </c>
      <c r="K20" s="73">
        <v>6</v>
      </c>
      <c r="L20" s="57"/>
      <c r="M20" s="72" t="s">
        <v>148</v>
      </c>
      <c r="N20" s="73"/>
    </row>
    <row r="21" spans="2:14" x14ac:dyDescent="0.25">
      <c r="B21" s="36">
        <v>1</v>
      </c>
      <c r="C21" s="75" t="s">
        <v>133</v>
      </c>
      <c r="D21" s="10">
        <v>25</v>
      </c>
      <c r="E21" s="59">
        <f>D21-E$20</f>
        <v>17</v>
      </c>
      <c r="F21" s="58" t="s">
        <v>133</v>
      </c>
      <c r="G21" s="10">
        <f>E21</f>
        <v>17</v>
      </c>
      <c r="H21" s="59">
        <f>G21-H$20</f>
        <v>16</v>
      </c>
      <c r="I21" s="58" t="s">
        <v>133</v>
      </c>
      <c r="J21" s="10">
        <f>H21</f>
        <v>16</v>
      </c>
      <c r="K21" s="59">
        <f>J21-K$20</f>
        <v>10</v>
      </c>
      <c r="L21" s="58" t="s">
        <v>133</v>
      </c>
      <c r="M21" s="10">
        <f>K21</f>
        <v>10</v>
      </c>
      <c r="N21" s="59"/>
    </row>
    <row r="22" spans="2:14" x14ac:dyDescent="0.25">
      <c r="B22" s="36">
        <v>2</v>
      </c>
      <c r="C22" s="76" t="s">
        <v>136</v>
      </c>
      <c r="D22" s="10">
        <v>8</v>
      </c>
      <c r="E22" s="59">
        <f t="shared" ref="E22:E30" si="1">D22-E$20</f>
        <v>0</v>
      </c>
      <c r="F22" s="58" t="s">
        <v>136</v>
      </c>
      <c r="G22" s="10">
        <v>8</v>
      </c>
      <c r="H22" s="59">
        <f t="shared" ref="H22:H30" si="2">G22-H$20</f>
        <v>7</v>
      </c>
      <c r="I22" s="58" t="s">
        <v>136</v>
      </c>
      <c r="J22" s="10">
        <f t="shared" ref="J22:J30" si="3">H22</f>
        <v>7</v>
      </c>
      <c r="K22" s="59">
        <f t="shared" ref="K22:K30" si="4">J22-K$20</f>
        <v>1</v>
      </c>
      <c r="L22" s="58" t="s">
        <v>136</v>
      </c>
      <c r="M22" s="10">
        <f t="shared" ref="M22:M30" si="5">K22</f>
        <v>1</v>
      </c>
      <c r="N22" s="59"/>
    </row>
    <row r="23" spans="2:14" x14ac:dyDescent="0.25">
      <c r="B23" s="36">
        <v>3</v>
      </c>
      <c r="C23" s="58" t="s">
        <v>137</v>
      </c>
      <c r="D23" s="10">
        <v>15</v>
      </c>
      <c r="E23" s="59">
        <f t="shared" si="1"/>
        <v>7</v>
      </c>
      <c r="F23" s="58" t="s">
        <v>137</v>
      </c>
      <c r="G23" s="10">
        <f t="shared" ref="G23:G30" si="6">E23</f>
        <v>7</v>
      </c>
      <c r="H23" s="59">
        <f t="shared" si="2"/>
        <v>6</v>
      </c>
      <c r="I23" s="58" t="s">
        <v>137</v>
      </c>
      <c r="J23" s="10">
        <f t="shared" si="3"/>
        <v>6</v>
      </c>
      <c r="K23" s="59">
        <f t="shared" si="4"/>
        <v>0</v>
      </c>
      <c r="L23" s="58" t="s">
        <v>137</v>
      </c>
      <c r="M23" s="10">
        <v>15</v>
      </c>
      <c r="N23" s="59"/>
    </row>
    <row r="24" spans="2:14" x14ac:dyDescent="0.25">
      <c r="B24" s="36">
        <v>4</v>
      </c>
      <c r="C24" s="74" t="s">
        <v>133</v>
      </c>
      <c r="D24" s="10">
        <v>25</v>
      </c>
      <c r="E24" s="59">
        <f t="shared" si="1"/>
        <v>17</v>
      </c>
      <c r="F24" s="58" t="s">
        <v>133</v>
      </c>
      <c r="G24" s="10">
        <f t="shared" si="6"/>
        <v>17</v>
      </c>
      <c r="H24" s="59">
        <f t="shared" si="2"/>
        <v>16</v>
      </c>
      <c r="I24" s="58" t="s">
        <v>133</v>
      </c>
      <c r="J24" s="10">
        <f t="shared" si="3"/>
        <v>16</v>
      </c>
      <c r="K24" s="59">
        <f t="shared" si="4"/>
        <v>10</v>
      </c>
      <c r="L24" s="58" t="s">
        <v>133</v>
      </c>
      <c r="M24" s="10">
        <f t="shared" si="5"/>
        <v>10</v>
      </c>
      <c r="N24" s="59"/>
    </row>
    <row r="25" spans="2:14" x14ac:dyDescent="0.25">
      <c r="B25" s="36">
        <v>5</v>
      </c>
      <c r="C25" s="74" t="s">
        <v>137</v>
      </c>
      <c r="D25" s="10">
        <v>15</v>
      </c>
      <c r="E25" s="59">
        <f t="shared" si="1"/>
        <v>7</v>
      </c>
      <c r="F25" s="58" t="s">
        <v>137</v>
      </c>
      <c r="G25" s="10">
        <f t="shared" si="6"/>
        <v>7</v>
      </c>
      <c r="H25" s="59">
        <f t="shared" si="2"/>
        <v>6</v>
      </c>
      <c r="I25" s="58" t="s">
        <v>137</v>
      </c>
      <c r="J25" s="10">
        <f t="shared" si="3"/>
        <v>6</v>
      </c>
      <c r="K25" s="59">
        <f t="shared" si="4"/>
        <v>0</v>
      </c>
      <c r="L25" s="58"/>
      <c r="M25" s="10"/>
      <c r="N25" s="59"/>
    </row>
    <row r="26" spans="2:14" x14ac:dyDescent="0.25">
      <c r="B26" s="36">
        <v>6</v>
      </c>
      <c r="C26" s="74" t="s">
        <v>136</v>
      </c>
      <c r="D26" s="10">
        <v>8</v>
      </c>
      <c r="E26" s="59">
        <f t="shared" si="1"/>
        <v>0</v>
      </c>
      <c r="F26" s="58" t="s">
        <v>137</v>
      </c>
      <c r="G26" s="10">
        <v>15</v>
      </c>
      <c r="H26" s="59">
        <f t="shared" si="2"/>
        <v>14</v>
      </c>
      <c r="I26" s="58" t="s">
        <v>137</v>
      </c>
      <c r="J26" s="10">
        <f t="shared" si="3"/>
        <v>14</v>
      </c>
      <c r="K26" s="59">
        <f t="shared" si="4"/>
        <v>8</v>
      </c>
      <c r="L26" s="58" t="s">
        <v>137</v>
      </c>
      <c r="M26" s="10">
        <f t="shared" si="5"/>
        <v>8</v>
      </c>
      <c r="N26" s="59"/>
    </row>
    <row r="27" spans="2:14" x14ac:dyDescent="0.25">
      <c r="B27" s="36">
        <v>7</v>
      </c>
      <c r="C27" s="58" t="s">
        <v>138</v>
      </c>
      <c r="D27" s="10">
        <v>9</v>
      </c>
      <c r="E27" s="59">
        <f t="shared" si="1"/>
        <v>1</v>
      </c>
      <c r="F27" s="58" t="s">
        <v>138</v>
      </c>
      <c r="G27" s="10">
        <f t="shared" si="6"/>
        <v>1</v>
      </c>
      <c r="H27" s="59">
        <f t="shared" si="2"/>
        <v>0</v>
      </c>
      <c r="I27" s="58" t="s">
        <v>139</v>
      </c>
      <c r="J27" s="10">
        <v>10</v>
      </c>
      <c r="K27" s="59">
        <f t="shared" si="4"/>
        <v>4</v>
      </c>
      <c r="L27" s="58" t="s">
        <v>139</v>
      </c>
      <c r="M27" s="10">
        <f t="shared" si="5"/>
        <v>4</v>
      </c>
      <c r="N27" s="59"/>
    </row>
    <row r="28" spans="2:14" x14ac:dyDescent="0.25">
      <c r="B28" s="36">
        <v>8</v>
      </c>
      <c r="C28" s="58" t="s">
        <v>137</v>
      </c>
      <c r="D28" s="10">
        <v>15</v>
      </c>
      <c r="E28" s="59">
        <f t="shared" si="1"/>
        <v>7</v>
      </c>
      <c r="F28" s="58" t="s">
        <v>137</v>
      </c>
      <c r="G28" s="10">
        <f t="shared" si="6"/>
        <v>7</v>
      </c>
      <c r="H28" s="59">
        <f t="shared" si="2"/>
        <v>6</v>
      </c>
      <c r="I28" s="58" t="s">
        <v>137</v>
      </c>
      <c r="J28" s="10">
        <f t="shared" si="3"/>
        <v>6</v>
      </c>
      <c r="K28" s="59">
        <f t="shared" si="4"/>
        <v>0</v>
      </c>
      <c r="L28" s="58" t="s">
        <v>137</v>
      </c>
      <c r="M28" s="10">
        <f t="shared" si="5"/>
        <v>0</v>
      </c>
      <c r="N28" s="59"/>
    </row>
    <row r="29" spans="2:14" x14ac:dyDescent="0.25">
      <c r="B29" s="36">
        <v>9</v>
      </c>
      <c r="C29" s="58" t="s">
        <v>133</v>
      </c>
      <c r="D29" s="10">
        <v>25</v>
      </c>
      <c r="E29" s="59">
        <f t="shared" si="1"/>
        <v>17</v>
      </c>
      <c r="F29" s="58" t="s">
        <v>133</v>
      </c>
      <c r="G29" s="10">
        <f t="shared" si="6"/>
        <v>17</v>
      </c>
      <c r="H29" s="59">
        <f t="shared" si="2"/>
        <v>16</v>
      </c>
      <c r="I29" s="58" t="s">
        <v>133</v>
      </c>
      <c r="J29" s="10">
        <f t="shared" si="3"/>
        <v>16</v>
      </c>
      <c r="K29" s="59">
        <f t="shared" si="4"/>
        <v>10</v>
      </c>
      <c r="L29" s="58" t="s">
        <v>133</v>
      </c>
      <c r="M29" s="10">
        <f t="shared" si="5"/>
        <v>10</v>
      </c>
      <c r="N29" s="59"/>
    </row>
    <row r="30" spans="2:14" ht="15.75" thickBot="1" x14ac:dyDescent="0.3">
      <c r="B30" s="36">
        <v>10</v>
      </c>
      <c r="C30" s="60" t="s">
        <v>133</v>
      </c>
      <c r="D30" s="61">
        <v>25</v>
      </c>
      <c r="E30" s="62">
        <f t="shared" si="1"/>
        <v>17</v>
      </c>
      <c r="F30" s="60" t="s">
        <v>133</v>
      </c>
      <c r="G30" s="61">
        <f t="shared" si="6"/>
        <v>17</v>
      </c>
      <c r="H30" s="62">
        <f t="shared" si="2"/>
        <v>16</v>
      </c>
      <c r="I30" s="60" t="s">
        <v>133</v>
      </c>
      <c r="J30" s="61">
        <f t="shared" si="3"/>
        <v>16</v>
      </c>
      <c r="K30" s="62">
        <f t="shared" si="4"/>
        <v>10</v>
      </c>
      <c r="L30" s="60" t="s">
        <v>133</v>
      </c>
      <c r="M30" s="10">
        <f t="shared" si="5"/>
        <v>10</v>
      </c>
      <c r="N30" s="62"/>
    </row>
    <row r="31" spans="2:14" x14ac:dyDescent="0.25">
      <c r="C31" s="57"/>
      <c r="D31" s="64"/>
      <c r="E31" s="65"/>
      <c r="F31" s="57"/>
      <c r="G31" s="64"/>
      <c r="H31" s="65"/>
      <c r="I31" s="57"/>
      <c r="J31" s="64"/>
      <c r="K31" s="65"/>
      <c r="L31" s="57"/>
      <c r="M31" s="64"/>
      <c r="N31" s="65"/>
    </row>
    <row r="32" spans="2:14" x14ac:dyDescent="0.25">
      <c r="C32" s="66"/>
      <c r="D32" s="17"/>
      <c r="E32" s="67"/>
      <c r="F32" s="66"/>
      <c r="G32" s="17"/>
      <c r="H32" s="67"/>
      <c r="I32" s="66"/>
      <c r="J32" s="17"/>
      <c r="K32" s="67"/>
      <c r="L32" s="66"/>
      <c r="M32" s="17"/>
      <c r="N32" s="67"/>
    </row>
    <row r="33" spans="3:19" x14ac:dyDescent="0.25">
      <c r="C33" s="68" t="s">
        <v>145</v>
      </c>
      <c r="D33" s="10" t="s">
        <v>141</v>
      </c>
      <c r="E33" s="67"/>
      <c r="F33" s="68" t="s">
        <v>145</v>
      </c>
      <c r="G33" s="10" t="s">
        <v>141</v>
      </c>
      <c r="H33" s="67"/>
      <c r="I33" s="68" t="s">
        <v>145</v>
      </c>
      <c r="J33" s="10" t="s">
        <v>141</v>
      </c>
      <c r="K33" s="67"/>
      <c r="L33" s="68" t="s">
        <v>145</v>
      </c>
      <c r="M33" s="10" t="s">
        <v>141</v>
      </c>
      <c r="N33" s="67"/>
    </row>
    <row r="34" spans="3:19" x14ac:dyDescent="0.25">
      <c r="C34" s="76" t="s">
        <v>136</v>
      </c>
      <c r="D34" s="10">
        <f>D22+D10</f>
        <v>16</v>
      </c>
      <c r="E34" s="67" t="s">
        <v>146</v>
      </c>
      <c r="F34" s="58" t="s">
        <v>139</v>
      </c>
      <c r="G34" s="10">
        <f>G27+D13</f>
        <v>11</v>
      </c>
      <c r="H34" s="67"/>
      <c r="I34" s="58" t="s">
        <v>137</v>
      </c>
      <c r="J34" s="10">
        <f>J23+D11</f>
        <v>21</v>
      </c>
      <c r="K34" s="67"/>
      <c r="L34" s="58"/>
      <c r="M34" s="10"/>
      <c r="N34" s="67"/>
    </row>
    <row r="35" spans="3:19" x14ac:dyDescent="0.25">
      <c r="C35" s="58" t="s">
        <v>137</v>
      </c>
      <c r="D35" s="10">
        <f>D34+D11</f>
        <v>31</v>
      </c>
      <c r="E35" s="67" t="s">
        <v>147</v>
      </c>
      <c r="F35" s="58" t="s">
        <v>137</v>
      </c>
      <c r="G35" s="10">
        <f>G34+D11</f>
        <v>26</v>
      </c>
      <c r="H35" s="67"/>
      <c r="I35" s="66"/>
      <c r="J35" s="17"/>
      <c r="K35" s="67"/>
      <c r="L35" s="66"/>
      <c r="M35" s="17"/>
      <c r="N35" s="67"/>
    </row>
    <row r="36" spans="3:19" x14ac:dyDescent="0.25">
      <c r="C36" s="58" t="s">
        <v>139</v>
      </c>
      <c r="D36" s="10">
        <f>D35+D13</f>
        <v>41</v>
      </c>
      <c r="E36" s="67"/>
      <c r="F36" s="66"/>
      <c r="G36" s="17"/>
      <c r="H36" s="67"/>
      <c r="I36" s="66"/>
      <c r="J36" s="17"/>
      <c r="K36" s="67"/>
      <c r="L36" s="66"/>
      <c r="M36" s="17"/>
      <c r="N36" s="67"/>
    </row>
    <row r="37" spans="3:19" x14ac:dyDescent="0.25">
      <c r="C37" s="58" t="s">
        <v>137</v>
      </c>
      <c r="D37" s="10">
        <f>D36+D11</f>
        <v>56</v>
      </c>
      <c r="E37" s="67"/>
      <c r="F37" s="66"/>
      <c r="G37" s="17"/>
      <c r="H37" s="67"/>
      <c r="I37" s="66"/>
      <c r="J37" s="17"/>
      <c r="K37" s="67"/>
      <c r="L37" s="66"/>
      <c r="M37" s="17"/>
      <c r="N37" s="67"/>
    </row>
    <row r="38" spans="3:19" ht="15.75" thickBot="1" x14ac:dyDescent="0.3">
      <c r="C38" s="60"/>
      <c r="D38" s="69"/>
      <c r="E38" s="70"/>
      <c r="F38" s="71"/>
      <c r="G38" s="69"/>
      <c r="H38" s="70"/>
      <c r="I38" s="71"/>
      <c r="J38" s="69"/>
      <c r="K38" s="70"/>
      <c r="L38" s="71"/>
      <c r="M38" s="69"/>
      <c r="N38" s="70"/>
    </row>
    <row r="39" spans="3:19" x14ac:dyDescent="0.25">
      <c r="C39" s="53"/>
    </row>
    <row r="40" spans="3:19" x14ac:dyDescent="0.25">
      <c r="C40" s="53"/>
    </row>
    <row r="41" spans="3:19" ht="15.75" thickBot="1" x14ac:dyDescent="0.3">
      <c r="C41" s="53"/>
    </row>
    <row r="42" spans="3:19" x14ac:dyDescent="0.25">
      <c r="C42" s="17"/>
      <c r="D42" s="84"/>
      <c r="E42" s="84" t="s">
        <v>150</v>
      </c>
      <c r="F42" s="92" t="s">
        <v>76</v>
      </c>
      <c r="G42" s="92" t="s">
        <v>36</v>
      </c>
      <c r="H42" s="92" t="s">
        <v>93</v>
      </c>
      <c r="I42" s="96" t="s">
        <v>149</v>
      </c>
      <c r="J42" s="92" t="s">
        <v>152</v>
      </c>
      <c r="K42" s="92">
        <f>MIN(I43:I52)</f>
        <v>8</v>
      </c>
      <c r="L42" s="92" t="s">
        <v>151</v>
      </c>
      <c r="M42" s="92" t="s">
        <v>152</v>
      </c>
      <c r="N42" s="99">
        <f>MIN(M43:M53)</f>
        <v>17</v>
      </c>
      <c r="O42" s="92" t="s">
        <v>151</v>
      </c>
      <c r="P42" s="92" t="s">
        <v>152</v>
      </c>
      <c r="Q42" s="63" t="str">
        <f>E42</f>
        <v>CONSECUTIVO</v>
      </c>
      <c r="R42" s="103" t="s">
        <v>151</v>
      </c>
      <c r="S42" s="92"/>
    </row>
    <row r="43" spans="3:19" x14ac:dyDescent="0.25">
      <c r="E43" s="79">
        <v>1</v>
      </c>
      <c r="F43" s="83" t="s">
        <v>83</v>
      </c>
      <c r="G43" s="83">
        <v>3</v>
      </c>
      <c r="H43" s="86">
        <v>9</v>
      </c>
      <c r="I43" s="22">
        <v>25</v>
      </c>
      <c r="J43" s="86">
        <f>I43</f>
        <v>25</v>
      </c>
      <c r="K43" s="81">
        <f t="shared" ref="K43:K52" si="7">I43-K$42</f>
        <v>17</v>
      </c>
      <c r="L43" s="94"/>
      <c r="M43" s="98">
        <f>K43</f>
        <v>17</v>
      </c>
      <c r="N43" s="98">
        <f>M43-N$42</f>
        <v>0</v>
      </c>
      <c r="O43" s="102">
        <f>K$42+N$42</f>
        <v>25</v>
      </c>
      <c r="Q43" s="68">
        <f t="shared" ref="Q43:Q57" si="8">E43</f>
        <v>1</v>
      </c>
      <c r="R43" s="105">
        <f t="shared" ref="R43:R51" si="9">O43</f>
        <v>25</v>
      </c>
      <c r="S43" s="83"/>
    </row>
    <row r="44" spans="3:19" x14ac:dyDescent="0.25">
      <c r="E44" s="79">
        <v>2</v>
      </c>
      <c r="F44" s="83" t="s">
        <v>83</v>
      </c>
      <c r="G44" s="83">
        <v>3</v>
      </c>
      <c r="H44" s="86">
        <v>9</v>
      </c>
      <c r="I44" s="22">
        <v>25</v>
      </c>
      <c r="J44" s="86">
        <f t="shared" ref="J44:J52" si="10">I44</f>
        <v>25</v>
      </c>
      <c r="K44" s="81">
        <f t="shared" si="7"/>
        <v>17</v>
      </c>
      <c r="L44" s="94"/>
      <c r="M44" s="98">
        <f t="shared" ref="M44:M51" si="11">K44</f>
        <v>17</v>
      </c>
      <c r="N44" s="98">
        <f t="shared" ref="N44:N53" si="12">M44-N$42</f>
        <v>0</v>
      </c>
      <c r="O44" s="102">
        <f t="shared" ref="O44:O51" si="13">K$42+N$42</f>
        <v>25</v>
      </c>
      <c r="Q44" s="68">
        <f t="shared" si="8"/>
        <v>2</v>
      </c>
      <c r="R44" s="105">
        <f t="shared" si="9"/>
        <v>25</v>
      </c>
      <c r="S44" s="83"/>
    </row>
    <row r="45" spans="3:19" x14ac:dyDescent="0.25">
      <c r="E45" s="79">
        <v>3</v>
      </c>
      <c r="F45" s="83" t="s">
        <v>83</v>
      </c>
      <c r="G45" s="83">
        <v>3</v>
      </c>
      <c r="H45" s="86">
        <v>9</v>
      </c>
      <c r="I45" s="22">
        <v>25</v>
      </c>
      <c r="J45" s="86">
        <f t="shared" si="10"/>
        <v>25</v>
      </c>
      <c r="K45" s="81">
        <f t="shared" si="7"/>
        <v>17</v>
      </c>
      <c r="L45" s="94"/>
      <c r="M45" s="98">
        <f t="shared" si="11"/>
        <v>17</v>
      </c>
      <c r="N45" s="98">
        <f t="shared" si="12"/>
        <v>0</v>
      </c>
      <c r="O45" s="102">
        <f t="shared" si="13"/>
        <v>25</v>
      </c>
      <c r="Q45" s="68">
        <f t="shared" si="8"/>
        <v>3</v>
      </c>
      <c r="R45" s="105">
        <f t="shared" si="9"/>
        <v>25</v>
      </c>
      <c r="S45" s="83"/>
    </row>
    <row r="46" spans="3:19" x14ac:dyDescent="0.25">
      <c r="E46" s="79">
        <v>4</v>
      </c>
      <c r="F46" s="83" t="s">
        <v>83</v>
      </c>
      <c r="G46" s="83">
        <v>3</v>
      </c>
      <c r="H46" s="86">
        <v>9</v>
      </c>
      <c r="I46" s="22">
        <v>25</v>
      </c>
      <c r="J46" s="86">
        <f t="shared" si="10"/>
        <v>25</v>
      </c>
      <c r="K46" s="81">
        <f t="shared" si="7"/>
        <v>17</v>
      </c>
      <c r="L46" s="94"/>
      <c r="M46" s="98">
        <f t="shared" si="11"/>
        <v>17</v>
      </c>
      <c r="N46" s="98">
        <f t="shared" si="12"/>
        <v>0</v>
      </c>
      <c r="O46" s="102">
        <f t="shared" si="13"/>
        <v>25</v>
      </c>
      <c r="Q46" s="68">
        <f t="shared" si="8"/>
        <v>4</v>
      </c>
      <c r="R46" s="105">
        <f t="shared" si="9"/>
        <v>25</v>
      </c>
      <c r="S46" s="83"/>
    </row>
    <row r="47" spans="3:19" x14ac:dyDescent="0.25">
      <c r="E47" s="79">
        <v>5</v>
      </c>
      <c r="F47" s="83" t="s">
        <v>83</v>
      </c>
      <c r="G47" s="83">
        <v>3</v>
      </c>
      <c r="H47" s="86">
        <v>9</v>
      </c>
      <c r="I47" s="22">
        <v>25</v>
      </c>
      <c r="J47" s="86">
        <f t="shared" si="10"/>
        <v>25</v>
      </c>
      <c r="K47" s="81">
        <f t="shared" si="7"/>
        <v>17</v>
      </c>
      <c r="L47" s="94"/>
      <c r="M47" s="98">
        <f t="shared" si="11"/>
        <v>17</v>
      </c>
      <c r="N47" s="98">
        <f t="shared" si="12"/>
        <v>0</v>
      </c>
      <c r="O47" s="102">
        <f t="shared" si="13"/>
        <v>25</v>
      </c>
      <c r="Q47" s="68">
        <f t="shared" si="8"/>
        <v>5</v>
      </c>
      <c r="R47" s="105">
        <f t="shared" si="9"/>
        <v>25</v>
      </c>
      <c r="S47" s="83"/>
    </row>
    <row r="48" spans="3:19" x14ac:dyDescent="0.25">
      <c r="E48" s="79">
        <v>6</v>
      </c>
      <c r="F48" s="83" t="s">
        <v>83</v>
      </c>
      <c r="G48" s="83">
        <v>3</v>
      </c>
      <c r="H48" s="86">
        <v>9</v>
      </c>
      <c r="I48" s="22">
        <v>25</v>
      </c>
      <c r="J48" s="86">
        <f t="shared" si="10"/>
        <v>25</v>
      </c>
      <c r="K48" s="81">
        <f t="shared" si="7"/>
        <v>17</v>
      </c>
      <c r="L48" s="94"/>
      <c r="M48" s="98">
        <f t="shared" si="11"/>
        <v>17</v>
      </c>
      <c r="N48" s="98">
        <f t="shared" si="12"/>
        <v>0</v>
      </c>
      <c r="O48" s="102">
        <f t="shared" si="13"/>
        <v>25</v>
      </c>
      <c r="Q48" s="68">
        <f t="shared" si="8"/>
        <v>6</v>
      </c>
      <c r="R48" s="105">
        <f t="shared" si="9"/>
        <v>25</v>
      </c>
      <c r="S48" s="83"/>
    </row>
    <row r="49" spans="3:19" x14ac:dyDescent="0.25">
      <c r="E49" s="79">
        <v>7</v>
      </c>
      <c r="F49" s="83" t="s">
        <v>83</v>
      </c>
      <c r="G49" s="83">
        <v>3</v>
      </c>
      <c r="H49" s="86">
        <v>9</v>
      </c>
      <c r="I49" s="22">
        <v>25</v>
      </c>
      <c r="J49" s="86">
        <f t="shared" si="10"/>
        <v>25</v>
      </c>
      <c r="K49" s="81">
        <f t="shared" si="7"/>
        <v>17</v>
      </c>
      <c r="L49" s="94"/>
      <c r="M49" s="98">
        <f t="shared" si="11"/>
        <v>17</v>
      </c>
      <c r="N49" s="98">
        <f t="shared" si="12"/>
        <v>0</v>
      </c>
      <c r="O49" s="102">
        <f t="shared" si="13"/>
        <v>25</v>
      </c>
      <c r="Q49" s="68">
        <f t="shared" si="8"/>
        <v>7</v>
      </c>
      <c r="R49" s="105">
        <f t="shared" si="9"/>
        <v>25</v>
      </c>
      <c r="S49" s="83"/>
    </row>
    <row r="50" spans="3:19" x14ac:dyDescent="0.25">
      <c r="E50" s="79">
        <v>8</v>
      </c>
      <c r="F50" s="83" t="s">
        <v>83</v>
      </c>
      <c r="G50" s="83">
        <v>3</v>
      </c>
      <c r="H50" s="86">
        <v>9</v>
      </c>
      <c r="I50" s="22">
        <v>25</v>
      </c>
      <c r="J50" s="86">
        <f t="shared" si="10"/>
        <v>25</v>
      </c>
      <c r="K50" s="81">
        <f t="shared" si="7"/>
        <v>17</v>
      </c>
      <c r="L50" s="94"/>
      <c r="M50" s="98">
        <f t="shared" si="11"/>
        <v>17</v>
      </c>
      <c r="N50" s="98">
        <f t="shared" si="12"/>
        <v>0</v>
      </c>
      <c r="O50" s="102">
        <f t="shared" si="13"/>
        <v>25</v>
      </c>
      <c r="Q50" s="68">
        <f t="shared" si="8"/>
        <v>8</v>
      </c>
      <c r="R50" s="105">
        <f t="shared" si="9"/>
        <v>25</v>
      </c>
      <c r="S50" s="83"/>
    </row>
    <row r="51" spans="3:19" x14ac:dyDescent="0.25">
      <c r="E51" s="79">
        <v>9</v>
      </c>
      <c r="F51" s="83" t="s">
        <v>83</v>
      </c>
      <c r="G51" s="83">
        <v>3</v>
      </c>
      <c r="H51" s="86">
        <v>9</v>
      </c>
      <c r="I51" s="22">
        <v>25</v>
      </c>
      <c r="J51" s="86">
        <f t="shared" si="10"/>
        <v>25</v>
      </c>
      <c r="K51" s="81">
        <f t="shared" si="7"/>
        <v>17</v>
      </c>
      <c r="L51" s="94"/>
      <c r="M51" s="98">
        <f t="shared" si="11"/>
        <v>17</v>
      </c>
      <c r="N51" s="98">
        <f t="shared" si="12"/>
        <v>0</v>
      </c>
      <c r="O51" s="102">
        <f t="shared" si="13"/>
        <v>25</v>
      </c>
      <c r="Q51" s="68">
        <f t="shared" si="8"/>
        <v>9</v>
      </c>
      <c r="R51" s="105">
        <f t="shared" si="9"/>
        <v>25</v>
      </c>
      <c r="S51" s="83"/>
    </row>
    <row r="52" spans="3:19" x14ac:dyDescent="0.25">
      <c r="E52" s="79">
        <v>10</v>
      </c>
      <c r="F52" s="83" t="s">
        <v>85</v>
      </c>
      <c r="G52" s="83">
        <v>3</v>
      </c>
      <c r="H52" s="86">
        <v>1</v>
      </c>
      <c r="I52" s="22">
        <v>8</v>
      </c>
      <c r="J52" s="86">
        <f t="shared" si="10"/>
        <v>8</v>
      </c>
      <c r="K52" s="81">
        <f t="shared" si="7"/>
        <v>0</v>
      </c>
      <c r="L52" s="91">
        <f>K42</f>
        <v>8</v>
      </c>
      <c r="M52" s="22"/>
      <c r="N52" s="98"/>
      <c r="O52" s="94"/>
      <c r="Q52" s="68">
        <f t="shared" si="8"/>
        <v>10</v>
      </c>
      <c r="R52" s="105">
        <f>L52</f>
        <v>8</v>
      </c>
      <c r="S52" s="83"/>
    </row>
    <row r="53" spans="3:19" x14ac:dyDescent="0.25">
      <c r="E53" s="79">
        <v>11</v>
      </c>
      <c r="F53" s="83" t="s">
        <v>83</v>
      </c>
      <c r="G53" s="83">
        <v>4</v>
      </c>
      <c r="H53" s="86">
        <v>1</v>
      </c>
      <c r="I53" s="22">
        <v>25</v>
      </c>
      <c r="J53" s="83"/>
      <c r="K53" s="94"/>
      <c r="L53" s="22"/>
      <c r="M53" s="98">
        <f>I53</f>
        <v>25</v>
      </c>
      <c r="N53" s="98">
        <f t="shared" si="12"/>
        <v>8</v>
      </c>
      <c r="O53" s="93"/>
      <c r="P53" s="80">
        <f>N53</f>
        <v>8</v>
      </c>
      <c r="Q53" s="68">
        <f t="shared" si="8"/>
        <v>11</v>
      </c>
      <c r="R53" s="105">
        <f>K$42+N$42+P53</f>
        <v>33</v>
      </c>
      <c r="S53" s="83"/>
    </row>
    <row r="54" spans="3:19" x14ac:dyDescent="0.25">
      <c r="E54" s="79">
        <v>12</v>
      </c>
      <c r="F54" s="83" t="s">
        <v>135</v>
      </c>
      <c r="G54" s="83">
        <v>4</v>
      </c>
      <c r="H54" s="86">
        <v>1</v>
      </c>
      <c r="I54" s="22">
        <v>6</v>
      </c>
      <c r="J54" s="83"/>
      <c r="K54" s="56"/>
      <c r="L54" s="95"/>
      <c r="M54" s="93"/>
      <c r="N54" s="93"/>
      <c r="O54" s="93"/>
      <c r="P54">
        <f>I54</f>
        <v>6</v>
      </c>
      <c r="Q54" s="68">
        <f t="shared" si="8"/>
        <v>12</v>
      </c>
      <c r="R54" s="105">
        <f>K$42+N$42+P54</f>
        <v>31</v>
      </c>
      <c r="S54" s="83"/>
    </row>
    <row r="55" spans="3:19" x14ac:dyDescent="0.25">
      <c r="E55" s="79">
        <v>13</v>
      </c>
      <c r="F55" s="83" t="s">
        <v>135</v>
      </c>
      <c r="G55" s="83">
        <v>1</v>
      </c>
      <c r="H55" s="86">
        <v>1</v>
      </c>
      <c r="I55" s="22">
        <v>6</v>
      </c>
      <c r="J55" s="83"/>
      <c r="K55" s="22"/>
      <c r="L55" s="22"/>
      <c r="M55" s="22"/>
      <c r="N55" s="93"/>
      <c r="O55" s="94"/>
      <c r="P55">
        <f t="shared" ref="P55:P57" si="14">I55</f>
        <v>6</v>
      </c>
      <c r="Q55" s="68">
        <f t="shared" si="8"/>
        <v>13</v>
      </c>
      <c r="R55" s="105">
        <f>K$42+N$42+P55</f>
        <v>31</v>
      </c>
      <c r="S55" s="83"/>
    </row>
    <row r="56" spans="3:19" x14ac:dyDescent="0.25">
      <c r="E56" s="79">
        <v>14</v>
      </c>
      <c r="F56" s="83" t="s">
        <v>85</v>
      </c>
      <c r="G56" s="83">
        <v>1</v>
      </c>
      <c r="H56" s="86">
        <v>1</v>
      </c>
      <c r="I56" s="22">
        <v>8</v>
      </c>
      <c r="J56" s="22"/>
      <c r="K56" s="22"/>
      <c r="L56" s="85"/>
      <c r="M56" s="22"/>
      <c r="N56" s="93"/>
      <c r="O56" s="94"/>
      <c r="P56">
        <f t="shared" si="14"/>
        <v>8</v>
      </c>
      <c r="Q56" s="68">
        <f t="shared" si="8"/>
        <v>14</v>
      </c>
      <c r="R56" s="105">
        <f>K$42+N$42+P56</f>
        <v>33</v>
      </c>
      <c r="S56" s="83"/>
    </row>
    <row r="57" spans="3:19" ht="15.75" thickBot="1" x14ac:dyDescent="0.3">
      <c r="E57" s="79">
        <v>15</v>
      </c>
      <c r="F57" s="83" t="s">
        <v>83</v>
      </c>
      <c r="G57" s="83">
        <v>1</v>
      </c>
      <c r="H57" s="86">
        <v>1</v>
      </c>
      <c r="I57" s="22">
        <v>25</v>
      </c>
      <c r="J57" s="22"/>
      <c r="K57" s="22"/>
      <c r="L57" s="22"/>
      <c r="M57" s="93"/>
      <c r="N57" s="93"/>
      <c r="O57" s="94"/>
      <c r="P57">
        <f t="shared" si="14"/>
        <v>25</v>
      </c>
      <c r="Q57" s="104">
        <f t="shared" si="8"/>
        <v>15</v>
      </c>
      <c r="R57" s="106">
        <f>K$42+N$42+P57</f>
        <v>50</v>
      </c>
      <c r="S57" s="83"/>
    </row>
    <row r="58" spans="3:19" x14ac:dyDescent="0.25">
      <c r="D58" s="10"/>
      <c r="E58" s="17"/>
      <c r="F58" s="97"/>
      <c r="G58" s="95"/>
      <c r="H58" s="83"/>
      <c r="I58" s="83"/>
      <c r="J58" s="22"/>
      <c r="K58" s="22"/>
      <c r="L58" s="22"/>
      <c r="M58" s="93"/>
      <c r="N58" s="93"/>
      <c r="O58" s="94"/>
    </row>
    <row r="59" spans="3:19" x14ac:dyDescent="0.25">
      <c r="C59" s="85"/>
      <c r="F59" s="80"/>
      <c r="J59" s="10"/>
      <c r="K59" s="22"/>
      <c r="L59" s="10"/>
      <c r="M59" s="17"/>
      <c r="N59" s="17"/>
    </row>
    <row r="60" spans="3:19" x14ac:dyDescent="0.25">
      <c r="F60" s="80"/>
      <c r="J60" s="22"/>
      <c r="K60" s="22"/>
      <c r="L60" s="10"/>
      <c r="M60" s="17"/>
      <c r="N60" s="17"/>
    </row>
    <row r="61" spans="3:19" x14ac:dyDescent="0.25">
      <c r="F61" s="80"/>
      <c r="J61" s="22"/>
      <c r="K61" s="22"/>
      <c r="L61" s="78"/>
    </row>
    <row r="62" spans="3:19" x14ac:dyDescent="0.25">
      <c r="F62" s="80"/>
      <c r="J62" s="22"/>
      <c r="K62" s="22"/>
      <c r="L62" s="78"/>
    </row>
    <row r="63" spans="3:19" x14ac:dyDescent="0.25">
      <c r="F63" s="80"/>
      <c r="J63" s="22"/>
      <c r="K63" s="22"/>
      <c r="L63" s="78"/>
    </row>
    <row r="64" spans="3:19" x14ac:dyDescent="0.25">
      <c r="F64" s="80"/>
      <c r="J64" s="10"/>
      <c r="K64" s="78"/>
      <c r="L64" s="78"/>
    </row>
    <row r="65" spans="6:12" x14ac:dyDescent="0.25">
      <c r="F65" s="80"/>
      <c r="J65" s="10"/>
      <c r="K65" s="78"/>
      <c r="L65" s="78"/>
    </row>
    <row r="66" spans="6:12" x14ac:dyDescent="0.25">
      <c r="J66" s="10"/>
      <c r="K66" s="78"/>
      <c r="L66" s="78"/>
    </row>
    <row r="67" spans="6:12" x14ac:dyDescent="0.25">
      <c r="K67" s="78"/>
      <c r="L67" s="7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8"/>
  <sheetViews>
    <sheetView topLeftCell="B1" workbookViewId="0">
      <selection activeCell="G16" sqref="G16"/>
    </sheetView>
  </sheetViews>
  <sheetFormatPr baseColWidth="10" defaultRowHeight="15" x14ac:dyDescent="0.25"/>
  <cols>
    <col min="1" max="1" width="32.85546875" bestFit="1" customWidth="1"/>
    <col min="2" max="2" width="11.42578125" style="77"/>
    <col min="3" max="3" width="10.7109375" style="77" customWidth="1"/>
    <col min="4" max="4" width="9.7109375" style="77" bestFit="1" customWidth="1"/>
    <col min="5" max="6" width="11.42578125" style="80"/>
    <col min="7" max="7" width="12.85546875" style="80" bestFit="1" customWidth="1"/>
    <col min="8" max="8" width="9.7109375" style="80" bestFit="1" customWidth="1"/>
    <col min="9" max="10" width="11.42578125" style="80"/>
    <col min="12" max="12" width="17" bestFit="1" customWidth="1"/>
  </cols>
  <sheetData>
    <row r="1" spans="2:17" x14ac:dyDescent="0.25">
      <c r="B1" s="107"/>
      <c r="C1" s="147" t="s">
        <v>153</v>
      </c>
      <c r="D1" s="147"/>
      <c r="E1" s="147"/>
      <c r="F1" s="82"/>
      <c r="G1" s="147" t="s">
        <v>157</v>
      </c>
      <c r="H1" s="147"/>
      <c r="I1" s="147"/>
      <c r="J1" s="82"/>
      <c r="K1" s="94"/>
      <c r="L1" s="94"/>
      <c r="M1" s="94"/>
      <c r="N1" s="94"/>
      <c r="O1" s="94"/>
      <c r="P1" s="94"/>
      <c r="Q1" s="94"/>
    </row>
    <row r="2" spans="2:17" x14ac:dyDescent="0.25">
      <c r="B2" s="121" t="s">
        <v>36</v>
      </c>
      <c r="C2" s="118" t="s">
        <v>64</v>
      </c>
      <c r="D2" s="119" t="s">
        <v>155</v>
      </c>
      <c r="E2" s="120" t="s">
        <v>156</v>
      </c>
      <c r="F2" s="124" t="s">
        <v>154</v>
      </c>
      <c r="G2" s="118" t="s">
        <v>64</v>
      </c>
      <c r="H2" s="119" t="s">
        <v>155</v>
      </c>
      <c r="I2" s="120" t="s">
        <v>156</v>
      </c>
      <c r="J2" s="100"/>
      <c r="K2" s="83">
        <v>3</v>
      </c>
      <c r="L2" s="56">
        <v>15</v>
      </c>
      <c r="M2" s="56"/>
      <c r="N2" s="94">
        <v>3</v>
      </c>
      <c r="O2" s="94">
        <v>59</v>
      </c>
      <c r="P2" s="94"/>
      <c r="Q2" s="94"/>
    </row>
    <row r="3" spans="2:17" x14ac:dyDescent="0.25">
      <c r="B3" s="122">
        <v>1</v>
      </c>
      <c r="C3" s="109">
        <v>17</v>
      </c>
      <c r="D3" s="95">
        <v>10</v>
      </c>
      <c r="E3" s="110">
        <v>55</v>
      </c>
      <c r="F3" s="125">
        <v>50</v>
      </c>
      <c r="G3" s="109">
        <v>18</v>
      </c>
      <c r="H3" s="95">
        <v>0</v>
      </c>
      <c r="I3" s="110">
        <v>55</v>
      </c>
      <c r="J3" s="100"/>
      <c r="K3" s="83"/>
      <c r="L3" s="56"/>
      <c r="M3" s="56"/>
      <c r="N3" s="94"/>
      <c r="O3" s="94"/>
      <c r="P3" s="94"/>
      <c r="Q3" s="94"/>
    </row>
    <row r="4" spans="2:17" x14ac:dyDescent="0.25">
      <c r="B4" s="122">
        <v>2</v>
      </c>
      <c r="C4" s="111"/>
      <c r="D4" s="95"/>
      <c r="E4" s="110"/>
      <c r="F4" s="125"/>
      <c r="G4" s="111"/>
      <c r="H4" s="95"/>
      <c r="I4" s="110"/>
      <c r="J4" s="100"/>
      <c r="K4" s="81"/>
      <c r="L4" s="56"/>
      <c r="M4" s="56"/>
      <c r="N4" s="94"/>
      <c r="O4" s="94"/>
      <c r="P4" s="94"/>
      <c r="Q4" s="94"/>
    </row>
    <row r="5" spans="2:17" x14ac:dyDescent="0.25">
      <c r="B5" s="122">
        <v>3</v>
      </c>
      <c r="C5" s="109">
        <v>9</v>
      </c>
      <c r="D5" s="95">
        <v>17</v>
      </c>
      <c r="E5" s="110">
        <v>41</v>
      </c>
      <c r="F5" s="125">
        <v>25</v>
      </c>
      <c r="G5" s="109">
        <v>9</v>
      </c>
      <c r="H5" s="95">
        <v>42</v>
      </c>
      <c r="I5" s="110">
        <v>41</v>
      </c>
      <c r="J5" s="100"/>
      <c r="K5" s="83"/>
      <c r="L5" s="56"/>
      <c r="M5" s="56"/>
      <c r="N5" s="94"/>
      <c r="O5" s="94"/>
      <c r="P5" s="94"/>
      <c r="Q5" s="94"/>
    </row>
    <row r="6" spans="2:17" x14ac:dyDescent="0.25">
      <c r="B6" s="122">
        <v>4</v>
      </c>
      <c r="C6" s="109">
        <v>15</v>
      </c>
      <c r="D6" s="95">
        <v>44</v>
      </c>
      <c r="E6" s="110">
        <v>50</v>
      </c>
      <c r="F6" s="125">
        <v>33</v>
      </c>
      <c r="G6" s="109">
        <v>16</v>
      </c>
      <c r="H6" s="95">
        <v>17</v>
      </c>
      <c r="I6" s="110">
        <v>50</v>
      </c>
      <c r="J6" s="100"/>
      <c r="K6" s="94"/>
      <c r="L6" s="94"/>
      <c r="M6" s="94"/>
      <c r="N6" s="94"/>
      <c r="O6" s="94"/>
      <c r="P6" s="94"/>
      <c r="Q6" s="94"/>
    </row>
    <row r="7" spans="2:17" x14ac:dyDescent="0.25">
      <c r="B7" s="122">
        <v>5</v>
      </c>
      <c r="C7" s="111"/>
      <c r="D7" s="95"/>
      <c r="E7" s="110"/>
      <c r="F7" s="125"/>
      <c r="G7" s="111"/>
      <c r="H7" s="95"/>
      <c r="I7" s="110"/>
      <c r="J7" s="100"/>
      <c r="K7" s="94"/>
      <c r="L7" s="94"/>
      <c r="M7" s="94"/>
      <c r="N7" s="94"/>
      <c r="O7" s="94"/>
      <c r="P7" s="94"/>
      <c r="Q7" s="94"/>
    </row>
    <row r="8" spans="2:17" x14ac:dyDescent="0.25">
      <c r="B8" s="122">
        <v>6</v>
      </c>
      <c r="C8" s="112"/>
      <c r="D8" s="95"/>
      <c r="E8" s="110"/>
      <c r="F8" s="125"/>
      <c r="G8" s="112"/>
      <c r="H8" s="95"/>
      <c r="I8" s="110"/>
      <c r="J8" s="100"/>
      <c r="K8" s="94"/>
      <c r="L8" s="94"/>
      <c r="M8" s="94"/>
      <c r="N8" s="94"/>
      <c r="O8" s="94"/>
      <c r="P8" s="94"/>
      <c r="Q8" s="94"/>
    </row>
    <row r="9" spans="2:17" x14ac:dyDescent="0.25">
      <c r="B9" s="122">
        <v>7</v>
      </c>
      <c r="C9" s="112"/>
      <c r="D9" s="95"/>
      <c r="E9" s="110"/>
      <c r="F9" s="125"/>
      <c r="G9" s="112"/>
      <c r="H9" s="95"/>
      <c r="I9" s="110"/>
      <c r="J9" s="100"/>
      <c r="K9" s="94"/>
      <c r="L9" s="94"/>
      <c r="M9" s="94"/>
      <c r="N9" s="94"/>
      <c r="O9" s="94"/>
      <c r="P9" s="94"/>
      <c r="Q9" s="94"/>
    </row>
    <row r="10" spans="2:17" x14ac:dyDescent="0.25">
      <c r="B10" s="122">
        <v>8</v>
      </c>
      <c r="C10" s="112"/>
      <c r="D10" s="95"/>
      <c r="E10" s="110"/>
      <c r="F10" s="125"/>
      <c r="G10" s="112"/>
      <c r="H10" s="95"/>
      <c r="I10" s="110"/>
      <c r="J10" s="100"/>
      <c r="K10" s="94"/>
      <c r="L10" s="94"/>
      <c r="M10" s="94"/>
      <c r="N10" s="94"/>
      <c r="O10" s="94"/>
      <c r="P10" s="94"/>
      <c r="Q10" s="94"/>
    </row>
    <row r="11" spans="2:17" x14ac:dyDescent="0.25">
      <c r="B11" s="122">
        <v>9</v>
      </c>
      <c r="C11" s="112"/>
      <c r="D11" s="95"/>
      <c r="E11" s="110"/>
      <c r="F11" s="125"/>
      <c r="G11" s="112"/>
      <c r="H11" s="95"/>
      <c r="I11" s="110"/>
      <c r="J11" s="100"/>
      <c r="K11" s="94"/>
      <c r="L11" s="94"/>
      <c r="M11" s="94"/>
      <c r="N11" s="94"/>
      <c r="O11" s="94"/>
      <c r="P11" s="94"/>
      <c r="Q11" s="94"/>
    </row>
    <row r="12" spans="2:17" x14ac:dyDescent="0.25">
      <c r="B12" s="122">
        <v>10</v>
      </c>
      <c r="C12" s="29"/>
      <c r="D12" s="22"/>
      <c r="E12" s="110"/>
      <c r="F12" s="125"/>
      <c r="G12" s="29"/>
      <c r="H12" s="22"/>
      <c r="I12" s="110"/>
      <c r="J12" s="100"/>
      <c r="K12" s="94"/>
      <c r="L12" s="94"/>
      <c r="M12" s="94"/>
      <c r="N12" s="94"/>
      <c r="O12" s="94"/>
      <c r="P12" s="94"/>
      <c r="Q12" s="94"/>
    </row>
    <row r="13" spans="2:17" x14ac:dyDescent="0.25">
      <c r="B13" s="122">
        <v>11</v>
      </c>
      <c r="C13" s="29"/>
      <c r="D13" s="22"/>
      <c r="E13" s="113"/>
      <c r="F13" s="125"/>
      <c r="G13" s="29"/>
      <c r="H13" s="22"/>
      <c r="I13" s="113"/>
      <c r="J13" s="100"/>
      <c r="K13" s="94"/>
      <c r="L13" s="94"/>
      <c r="M13" s="94"/>
      <c r="N13" s="94"/>
      <c r="O13" s="94"/>
      <c r="P13" s="94"/>
      <c r="Q13" s="94"/>
    </row>
    <row r="14" spans="2:17" x14ac:dyDescent="0.25">
      <c r="B14" s="122">
        <v>12</v>
      </c>
      <c r="C14" s="112"/>
      <c r="D14" s="114"/>
      <c r="E14" s="110"/>
      <c r="F14" s="125"/>
      <c r="G14" s="112"/>
      <c r="H14" s="114"/>
      <c r="I14" s="110"/>
      <c r="J14" s="100"/>
      <c r="K14" s="83"/>
      <c r="L14" s="56"/>
      <c r="M14" s="56"/>
      <c r="N14" s="94"/>
      <c r="O14" s="94"/>
      <c r="P14" s="94"/>
      <c r="Q14" s="94"/>
    </row>
    <row r="15" spans="2:17" x14ac:dyDescent="0.25">
      <c r="B15" s="122">
        <v>13</v>
      </c>
      <c r="C15" s="112"/>
      <c r="D15" s="114"/>
      <c r="E15" s="110"/>
      <c r="F15" s="125"/>
      <c r="G15" s="112"/>
      <c r="H15" s="114"/>
      <c r="I15" s="110"/>
      <c r="J15" s="100"/>
      <c r="K15" s="83"/>
      <c r="L15" s="56"/>
      <c r="M15" s="56"/>
      <c r="N15" s="94"/>
      <c r="O15" s="94"/>
      <c r="P15" s="94"/>
      <c r="Q15" s="94"/>
    </row>
    <row r="16" spans="2:17" x14ac:dyDescent="0.25">
      <c r="B16" s="122">
        <v>14</v>
      </c>
      <c r="C16" s="112"/>
      <c r="D16" s="114"/>
      <c r="E16" s="110"/>
      <c r="F16" s="126"/>
      <c r="G16" s="112"/>
      <c r="H16" s="114"/>
      <c r="I16" s="110"/>
      <c r="J16" s="100"/>
      <c r="K16" s="83"/>
      <c r="L16" s="56"/>
      <c r="M16" s="56"/>
      <c r="N16" s="94"/>
      <c r="O16" s="94"/>
      <c r="P16" s="94"/>
      <c r="Q16" s="94"/>
    </row>
    <row r="17" spans="2:17" x14ac:dyDescent="0.25">
      <c r="B17" s="122">
        <v>15</v>
      </c>
      <c r="C17" s="112"/>
      <c r="D17" s="114"/>
      <c r="E17" s="110"/>
      <c r="F17" s="126"/>
      <c r="G17" s="112"/>
      <c r="H17" s="114"/>
      <c r="I17" s="110"/>
      <c r="J17" s="100"/>
      <c r="K17" s="94"/>
      <c r="L17" s="94"/>
      <c r="M17" s="94"/>
      <c r="N17" s="94"/>
      <c r="O17" s="94"/>
      <c r="P17" s="94"/>
      <c r="Q17" s="94"/>
    </row>
    <row r="18" spans="2:17" x14ac:dyDescent="0.25">
      <c r="B18" s="122">
        <v>16</v>
      </c>
      <c r="C18" s="112"/>
      <c r="D18" s="114"/>
      <c r="E18" s="110"/>
      <c r="F18" s="126"/>
      <c r="G18" s="112"/>
      <c r="H18" s="114"/>
      <c r="I18" s="110"/>
      <c r="J18" s="100"/>
      <c r="K18" s="94"/>
      <c r="L18" s="94"/>
      <c r="M18" s="94"/>
      <c r="N18" s="94"/>
      <c r="O18" s="94"/>
      <c r="P18" s="94"/>
      <c r="Q18" s="94"/>
    </row>
    <row r="19" spans="2:17" x14ac:dyDescent="0.25">
      <c r="B19" s="122">
        <v>17</v>
      </c>
      <c r="C19" s="112"/>
      <c r="D19" s="95"/>
      <c r="E19" s="110"/>
      <c r="F19" s="126"/>
      <c r="G19" s="112"/>
      <c r="H19" s="95"/>
      <c r="I19" s="110"/>
      <c r="J19" s="100"/>
      <c r="K19" s="94"/>
      <c r="L19" s="94"/>
      <c r="M19" s="94"/>
      <c r="N19" s="94"/>
      <c r="O19" s="94"/>
      <c r="P19" s="94"/>
      <c r="Q19" s="94"/>
    </row>
    <row r="20" spans="2:17" x14ac:dyDescent="0.25">
      <c r="B20" s="123">
        <v>18</v>
      </c>
      <c r="C20" s="115"/>
      <c r="D20" s="116"/>
      <c r="E20" s="117"/>
      <c r="F20" s="127"/>
      <c r="G20" s="115"/>
      <c r="H20" s="116"/>
      <c r="I20" s="117"/>
      <c r="J20" s="100"/>
      <c r="K20" s="94"/>
      <c r="L20" s="94"/>
      <c r="M20" s="94"/>
      <c r="N20" s="94"/>
      <c r="O20" s="94"/>
      <c r="P20" s="94"/>
      <c r="Q20" s="94"/>
    </row>
    <row r="21" spans="2:17" x14ac:dyDescent="0.25">
      <c r="B21" s="83"/>
      <c r="C21" s="83"/>
      <c r="D21" s="81"/>
      <c r="E21" s="81"/>
      <c r="F21" s="100"/>
      <c r="G21" s="83"/>
      <c r="H21" s="56"/>
      <c r="I21" s="56"/>
      <c r="J21" s="100"/>
      <c r="K21" s="94"/>
      <c r="L21" s="94"/>
      <c r="M21" s="94"/>
      <c r="N21" s="94"/>
      <c r="O21" s="94"/>
      <c r="P21" s="94"/>
      <c r="Q21" s="94"/>
    </row>
    <row r="22" spans="2:17" x14ac:dyDescent="0.25">
      <c r="B22" s="83"/>
      <c r="C22" s="83"/>
      <c r="D22" s="81"/>
      <c r="E22" s="81"/>
      <c r="F22" s="100"/>
      <c r="G22" s="83"/>
      <c r="H22" s="56"/>
      <c r="I22" s="56"/>
      <c r="J22" s="100"/>
      <c r="K22" s="94"/>
      <c r="L22" s="94"/>
      <c r="M22" s="94"/>
      <c r="N22" s="94"/>
      <c r="O22" s="94"/>
      <c r="P22" s="94"/>
      <c r="Q22" s="94"/>
    </row>
    <row r="23" spans="2:17" x14ac:dyDescent="0.25">
      <c r="B23" s="83"/>
      <c r="C23" s="83"/>
      <c r="D23" s="81"/>
      <c r="E23" s="81"/>
      <c r="F23" s="100"/>
      <c r="G23" s="83"/>
      <c r="H23" s="56"/>
      <c r="I23" s="56"/>
      <c r="J23" s="100"/>
      <c r="K23" s="94"/>
      <c r="L23" s="94"/>
      <c r="M23" s="94"/>
      <c r="N23" s="94"/>
      <c r="O23" s="94"/>
      <c r="P23" s="94"/>
      <c r="Q23" s="94"/>
    </row>
    <row r="24" spans="2:17" x14ac:dyDescent="0.25">
      <c r="B24" s="56"/>
      <c r="C24" s="56"/>
      <c r="D24" s="56"/>
      <c r="E24" s="100"/>
      <c r="F24" s="100"/>
      <c r="G24" s="100"/>
      <c r="H24" s="100"/>
      <c r="I24" s="100"/>
      <c r="J24" s="100"/>
      <c r="K24" s="94"/>
      <c r="L24" s="94"/>
      <c r="M24" s="94"/>
      <c r="N24" s="94"/>
      <c r="O24" s="94"/>
      <c r="P24" s="94"/>
      <c r="Q24" s="94"/>
    </row>
    <row r="25" spans="2:17" x14ac:dyDescent="0.25">
      <c r="B25" s="56"/>
      <c r="C25" s="56"/>
      <c r="D25" s="56"/>
      <c r="E25" s="108"/>
      <c r="F25" s="100"/>
      <c r="G25" s="100"/>
      <c r="H25" s="100"/>
      <c r="I25" s="100"/>
      <c r="J25" s="100"/>
      <c r="K25" s="94"/>
      <c r="L25" s="94"/>
      <c r="M25" s="94"/>
      <c r="N25" s="94"/>
      <c r="O25" s="94"/>
      <c r="P25" s="94"/>
      <c r="Q25" s="94"/>
    </row>
    <row r="26" spans="2:17" x14ac:dyDescent="0.25">
      <c r="B26" s="83"/>
      <c r="C26" s="83"/>
      <c r="D26" s="101"/>
      <c r="E26" s="101"/>
      <c r="F26" s="100"/>
      <c r="G26" s="83"/>
      <c r="H26" s="83"/>
      <c r="I26" s="83"/>
      <c r="J26" s="100"/>
      <c r="K26" s="83"/>
      <c r="L26" s="56"/>
      <c r="M26" s="56"/>
      <c r="N26" s="94"/>
      <c r="O26" s="94"/>
      <c r="P26" s="94"/>
      <c r="Q26" s="94"/>
    </row>
    <row r="27" spans="2:17" x14ac:dyDescent="0.25">
      <c r="B27" s="83"/>
      <c r="C27" s="83"/>
      <c r="D27" s="101"/>
      <c r="E27" s="101"/>
      <c r="F27" s="100"/>
      <c r="G27" s="83"/>
      <c r="H27" s="56"/>
      <c r="I27" s="56"/>
      <c r="J27" s="100"/>
      <c r="K27" s="94"/>
      <c r="L27" s="94"/>
      <c r="M27" s="94"/>
      <c r="N27" s="94"/>
      <c r="O27" s="94"/>
      <c r="P27" s="94"/>
      <c r="Q27" s="94"/>
    </row>
    <row r="28" spans="2:17" x14ac:dyDescent="0.25">
      <c r="B28" s="83"/>
      <c r="C28" s="83"/>
      <c r="D28" s="101"/>
      <c r="E28" s="101"/>
      <c r="F28" s="100"/>
      <c r="G28" s="83"/>
      <c r="H28" s="56"/>
      <c r="I28" s="56"/>
      <c r="J28" s="100"/>
      <c r="K28" s="94"/>
      <c r="L28" s="94"/>
      <c r="M28" s="94"/>
      <c r="N28" s="94"/>
      <c r="O28" s="94"/>
      <c r="P28" s="94"/>
      <c r="Q28" s="94"/>
    </row>
    <row r="29" spans="2:17" x14ac:dyDescent="0.25">
      <c r="B29" s="83"/>
      <c r="C29" s="56"/>
      <c r="D29" s="56"/>
      <c r="E29" s="101"/>
      <c r="F29" s="100"/>
      <c r="G29" s="83"/>
      <c r="H29" s="56"/>
      <c r="I29" s="56"/>
      <c r="J29" s="100"/>
      <c r="K29" s="94"/>
      <c r="L29" s="94"/>
      <c r="M29" s="94"/>
      <c r="N29" s="94"/>
      <c r="O29" s="94"/>
      <c r="P29" s="94"/>
      <c r="Q29" s="94"/>
    </row>
    <row r="30" spans="2:17" x14ac:dyDescent="0.25">
      <c r="B30" s="83"/>
      <c r="C30" s="83"/>
      <c r="D30" s="101"/>
      <c r="E30" s="101"/>
      <c r="F30" s="100"/>
      <c r="G30" s="83"/>
      <c r="H30" s="56"/>
      <c r="I30" s="56"/>
      <c r="J30" s="100"/>
      <c r="K30" s="94"/>
      <c r="L30" s="94"/>
      <c r="M30" s="94"/>
      <c r="N30" s="94"/>
      <c r="O30" s="94"/>
      <c r="P30" s="94"/>
      <c r="Q30" s="94"/>
    </row>
    <row r="31" spans="2:17" x14ac:dyDescent="0.25">
      <c r="B31" s="83"/>
      <c r="C31" s="83"/>
      <c r="D31" s="101"/>
      <c r="E31" s="101"/>
      <c r="F31" s="100"/>
      <c r="G31" s="83"/>
      <c r="H31" s="56"/>
      <c r="I31" s="56"/>
      <c r="J31" s="100"/>
      <c r="K31" s="94"/>
      <c r="L31" s="94"/>
      <c r="M31" s="94"/>
      <c r="N31" s="94"/>
      <c r="O31" s="94"/>
      <c r="P31" s="94"/>
      <c r="Q31" s="94"/>
    </row>
    <row r="32" spans="2:17" x14ac:dyDescent="0.25">
      <c r="B32" s="83"/>
      <c r="C32" s="83"/>
      <c r="D32" s="101"/>
      <c r="E32" s="101"/>
      <c r="F32" s="100"/>
      <c r="G32" s="83"/>
      <c r="H32" s="56"/>
      <c r="I32" s="56"/>
      <c r="J32" s="100"/>
      <c r="K32" s="94"/>
      <c r="L32" s="94"/>
      <c r="M32" s="94"/>
      <c r="N32" s="94"/>
      <c r="O32" s="94"/>
      <c r="P32" s="94"/>
      <c r="Q32" s="94"/>
    </row>
    <row r="33" spans="2:17" x14ac:dyDescent="0.25">
      <c r="B33" s="83"/>
      <c r="C33" s="83"/>
      <c r="D33" s="101"/>
      <c r="E33" s="101"/>
      <c r="F33" s="100"/>
      <c r="G33" s="83"/>
      <c r="H33" s="56"/>
      <c r="I33" s="56"/>
      <c r="J33" s="100"/>
      <c r="K33" s="94"/>
      <c r="L33" s="94"/>
      <c r="M33" s="94"/>
      <c r="N33" s="94"/>
      <c r="O33" s="94"/>
      <c r="P33" s="94"/>
      <c r="Q33" s="94"/>
    </row>
    <row r="34" spans="2:17" x14ac:dyDescent="0.25">
      <c r="B34" s="83"/>
      <c r="C34" s="83"/>
      <c r="D34" s="101"/>
      <c r="E34" s="101"/>
      <c r="F34" s="100"/>
      <c r="G34" s="83"/>
      <c r="H34" s="56"/>
      <c r="I34" s="56"/>
      <c r="J34" s="100"/>
      <c r="K34" s="94"/>
      <c r="L34" s="94"/>
      <c r="M34" s="94"/>
      <c r="N34" s="94"/>
      <c r="O34" s="94"/>
      <c r="P34" s="94"/>
      <c r="Q34" s="94"/>
    </row>
    <row r="35" spans="2:17" x14ac:dyDescent="0.25">
      <c r="B35" s="83"/>
      <c r="C35" s="56"/>
      <c r="D35" s="56"/>
      <c r="E35" s="101"/>
      <c r="F35" s="100"/>
      <c r="G35" s="83"/>
      <c r="H35" s="56"/>
      <c r="I35" s="56"/>
      <c r="J35" s="100"/>
      <c r="K35" s="94"/>
      <c r="L35" s="94"/>
      <c r="M35" s="94"/>
      <c r="N35" s="94"/>
      <c r="O35" s="94"/>
      <c r="P35" s="94"/>
      <c r="Q35" s="94"/>
    </row>
    <row r="36" spans="2:17" x14ac:dyDescent="0.25">
      <c r="B36" s="56"/>
      <c r="C36" s="56"/>
      <c r="D36" s="56"/>
      <c r="E36" s="100"/>
      <c r="F36" s="100"/>
      <c r="G36" s="100"/>
      <c r="H36" s="100"/>
      <c r="I36" s="100"/>
      <c r="J36" s="100"/>
      <c r="K36" s="94"/>
      <c r="L36" s="94"/>
      <c r="M36" s="94"/>
      <c r="N36" s="94"/>
      <c r="O36" s="94"/>
      <c r="P36" s="94"/>
      <c r="Q36" s="94"/>
    </row>
    <row r="37" spans="2:17" x14ac:dyDescent="0.25">
      <c r="B37" s="56"/>
      <c r="C37" s="56"/>
      <c r="D37" s="56"/>
      <c r="E37" s="100"/>
      <c r="F37" s="100"/>
      <c r="G37" s="100"/>
      <c r="H37" s="100"/>
      <c r="I37" s="100"/>
      <c r="J37" s="100"/>
      <c r="K37" s="94"/>
      <c r="L37" s="94"/>
      <c r="M37" s="94"/>
      <c r="N37" s="94"/>
      <c r="O37" s="94"/>
      <c r="P37" s="94"/>
      <c r="Q37" s="94"/>
    </row>
    <row r="38" spans="2:17" x14ac:dyDescent="0.25">
      <c r="B38" s="56"/>
      <c r="C38" s="56"/>
      <c r="D38" s="56"/>
      <c r="E38" s="100"/>
      <c r="F38" s="100"/>
      <c r="G38" s="100"/>
      <c r="H38" s="100"/>
      <c r="I38" s="100"/>
      <c r="J38" s="100"/>
      <c r="K38" s="94"/>
      <c r="L38" s="94"/>
      <c r="M38" s="94"/>
      <c r="N38" s="94"/>
      <c r="O38" s="94"/>
      <c r="P38" s="94"/>
      <c r="Q38" s="94"/>
    </row>
    <row r="39" spans="2:17" x14ac:dyDescent="0.25">
      <c r="B39" s="56"/>
      <c r="C39" s="56"/>
      <c r="D39" s="56"/>
      <c r="E39" s="100"/>
      <c r="F39" s="100"/>
      <c r="G39" s="100"/>
      <c r="H39" s="100"/>
      <c r="I39" s="100"/>
      <c r="J39" s="100"/>
      <c r="K39" s="94"/>
      <c r="L39" s="94"/>
      <c r="M39" s="94"/>
      <c r="N39" s="94"/>
      <c r="O39" s="94"/>
      <c r="P39" s="94"/>
      <c r="Q39" s="94"/>
    </row>
    <row r="40" spans="2:17" x14ac:dyDescent="0.25">
      <c r="B40" s="56"/>
      <c r="C40" s="56"/>
      <c r="D40" s="56"/>
      <c r="E40" s="100"/>
      <c r="F40" s="100"/>
      <c r="G40" s="100"/>
      <c r="H40" s="100"/>
      <c r="I40" s="100"/>
      <c r="J40" s="100"/>
      <c r="K40" s="94"/>
      <c r="L40" s="94"/>
      <c r="M40" s="94"/>
      <c r="N40" s="94"/>
      <c r="O40" s="94"/>
      <c r="P40" s="94"/>
      <c r="Q40" s="94"/>
    </row>
    <row r="41" spans="2:17" x14ac:dyDescent="0.25">
      <c r="B41" s="56"/>
      <c r="C41" s="56"/>
      <c r="D41" s="56"/>
      <c r="E41" s="100"/>
      <c r="F41" s="100"/>
      <c r="G41" s="100"/>
      <c r="H41" s="100"/>
      <c r="I41" s="100"/>
      <c r="J41" s="100"/>
      <c r="K41" s="94"/>
      <c r="L41" s="94"/>
      <c r="M41" s="94"/>
      <c r="N41" s="94"/>
      <c r="O41" s="94"/>
      <c r="P41" s="94"/>
      <c r="Q41" s="94"/>
    </row>
    <row r="42" spans="2:17" x14ac:dyDescent="0.25">
      <c r="B42" s="56"/>
      <c r="C42" s="56"/>
      <c r="D42" s="56"/>
      <c r="E42" s="100"/>
      <c r="F42" s="100"/>
      <c r="G42" s="100"/>
      <c r="H42" s="100"/>
      <c r="I42" s="100"/>
      <c r="J42" s="100"/>
      <c r="K42" s="94"/>
      <c r="L42" s="94"/>
      <c r="M42" s="94"/>
      <c r="N42" s="94"/>
      <c r="O42" s="94"/>
      <c r="P42" s="94"/>
      <c r="Q42" s="94"/>
    </row>
    <row r="43" spans="2:17" x14ac:dyDescent="0.25">
      <c r="B43" s="56"/>
      <c r="C43" s="56"/>
      <c r="D43" s="56"/>
      <c r="E43" s="100"/>
      <c r="F43" s="100"/>
      <c r="G43" s="100"/>
      <c r="H43" s="100"/>
      <c r="I43" s="100"/>
      <c r="J43" s="100"/>
      <c r="K43" s="94"/>
      <c r="L43" s="94"/>
      <c r="M43" s="94"/>
      <c r="N43" s="94"/>
      <c r="O43" s="94"/>
      <c r="P43" s="94"/>
      <c r="Q43" s="94"/>
    </row>
    <row r="44" spans="2:17" x14ac:dyDescent="0.25">
      <c r="B44" s="56"/>
      <c r="C44" s="56"/>
      <c r="D44" s="56"/>
      <c r="E44" s="100"/>
      <c r="F44" s="100"/>
      <c r="G44" s="100"/>
      <c r="H44" s="100"/>
      <c r="I44" s="100"/>
      <c r="J44" s="100"/>
      <c r="K44" s="94"/>
      <c r="L44" s="94"/>
      <c r="M44" s="94"/>
      <c r="N44" s="94"/>
      <c r="O44" s="94"/>
      <c r="P44" s="94"/>
      <c r="Q44" s="94"/>
    </row>
    <row r="45" spans="2:17" x14ac:dyDescent="0.25">
      <c r="B45" s="56"/>
      <c r="C45" s="56"/>
      <c r="D45" s="56"/>
      <c r="E45" s="100"/>
      <c r="F45" s="100"/>
      <c r="G45" s="100"/>
      <c r="H45" s="100"/>
      <c r="I45" s="100"/>
      <c r="J45" s="100"/>
      <c r="K45" s="94"/>
      <c r="L45" s="94"/>
      <c r="M45" s="94"/>
      <c r="N45" s="94"/>
      <c r="O45" s="94"/>
      <c r="P45" s="94"/>
      <c r="Q45" s="94"/>
    </row>
    <row r="46" spans="2:17" x14ac:dyDescent="0.25">
      <c r="B46" s="56"/>
      <c r="C46" s="56"/>
      <c r="D46" s="56"/>
      <c r="E46" s="100"/>
      <c r="F46" s="100"/>
      <c r="G46" s="100"/>
      <c r="H46" s="100"/>
      <c r="I46" s="100"/>
      <c r="J46" s="100"/>
      <c r="K46" s="94"/>
      <c r="L46" s="94"/>
      <c r="M46" s="94"/>
      <c r="N46" s="94"/>
      <c r="O46" s="94"/>
      <c r="P46" s="94"/>
      <c r="Q46" s="94"/>
    </row>
    <row r="47" spans="2:17" x14ac:dyDescent="0.25">
      <c r="B47" s="56"/>
      <c r="C47" s="56"/>
      <c r="D47" s="56"/>
      <c r="E47" s="100"/>
      <c r="F47" s="100"/>
      <c r="G47" s="100"/>
      <c r="H47" s="100"/>
      <c r="I47" s="100"/>
      <c r="J47" s="100"/>
      <c r="K47" s="94"/>
      <c r="L47" s="94"/>
      <c r="M47" s="94"/>
      <c r="N47" s="94"/>
      <c r="O47" s="94"/>
      <c r="P47" s="94"/>
      <c r="Q47" s="94"/>
    </row>
    <row r="48" spans="2:17" x14ac:dyDescent="0.25">
      <c r="B48" s="56"/>
      <c r="C48" s="56"/>
      <c r="D48" s="56"/>
      <c r="E48" s="100"/>
      <c r="F48" s="100"/>
      <c r="G48" s="100"/>
      <c r="H48" s="100"/>
      <c r="I48" s="100"/>
      <c r="J48" s="100"/>
      <c r="K48" s="94"/>
      <c r="L48" s="94"/>
      <c r="M48" s="94"/>
      <c r="N48" s="94"/>
      <c r="O48" s="94"/>
      <c r="P48" s="94"/>
      <c r="Q48" s="94"/>
    </row>
    <row r="49" spans="2:17" x14ac:dyDescent="0.25">
      <c r="B49" s="56"/>
      <c r="C49" s="56"/>
      <c r="D49" s="56"/>
      <c r="E49" s="100"/>
      <c r="F49" s="100"/>
      <c r="G49" s="100"/>
      <c r="H49" s="100"/>
      <c r="I49" s="100"/>
      <c r="J49" s="100"/>
      <c r="K49" s="94"/>
      <c r="L49" s="94"/>
      <c r="M49" s="94"/>
      <c r="N49" s="94"/>
      <c r="O49" s="94"/>
      <c r="P49" s="94"/>
      <c r="Q49" s="94"/>
    </row>
    <row r="50" spans="2:17" x14ac:dyDescent="0.25">
      <c r="B50" s="56"/>
      <c r="C50" s="56"/>
      <c r="D50" s="56"/>
      <c r="E50" s="100"/>
      <c r="F50" s="100"/>
      <c r="G50" s="100"/>
      <c r="H50" s="100"/>
      <c r="I50" s="100"/>
      <c r="J50" s="100"/>
      <c r="K50" s="94"/>
      <c r="L50" s="94"/>
      <c r="M50" s="94"/>
      <c r="N50" s="94"/>
      <c r="O50" s="94"/>
      <c r="P50" s="94"/>
      <c r="Q50" s="94"/>
    </row>
    <row r="51" spans="2:17" x14ac:dyDescent="0.25">
      <c r="B51" s="56"/>
      <c r="C51" s="56"/>
      <c r="D51" s="56"/>
      <c r="E51" s="100"/>
      <c r="F51" s="100"/>
      <c r="G51" s="100"/>
      <c r="H51" s="100"/>
      <c r="I51" s="100"/>
      <c r="J51" s="100"/>
      <c r="K51" s="94"/>
      <c r="L51" s="94"/>
      <c r="M51" s="94"/>
      <c r="N51" s="94"/>
      <c r="O51" s="94"/>
      <c r="P51" s="94"/>
      <c r="Q51" s="94"/>
    </row>
    <row r="52" spans="2:17" x14ac:dyDescent="0.25">
      <c r="B52" s="56"/>
      <c r="C52" s="56"/>
      <c r="D52" s="56"/>
      <c r="E52" s="100"/>
      <c r="F52" s="100"/>
      <c r="G52" s="100"/>
      <c r="H52" s="100"/>
      <c r="I52" s="100"/>
      <c r="J52" s="100"/>
      <c r="K52" s="94"/>
      <c r="L52" s="94"/>
      <c r="M52" s="94"/>
      <c r="N52" s="94"/>
      <c r="O52" s="94"/>
      <c r="P52" s="94"/>
      <c r="Q52" s="94"/>
    </row>
    <row r="53" spans="2:17" x14ac:dyDescent="0.25">
      <c r="B53" s="56"/>
      <c r="C53" s="56"/>
      <c r="D53" s="56"/>
      <c r="E53" s="100"/>
      <c r="F53" s="100"/>
      <c r="G53" s="100"/>
      <c r="H53" s="100"/>
      <c r="I53" s="100"/>
      <c r="J53" s="100"/>
      <c r="K53" s="94"/>
      <c r="L53" s="94"/>
      <c r="M53" s="94"/>
      <c r="N53" s="94"/>
      <c r="O53" s="94"/>
      <c r="P53" s="94"/>
      <c r="Q53" s="94"/>
    </row>
    <row r="54" spans="2:17" x14ac:dyDescent="0.25">
      <c r="B54" s="56"/>
      <c r="C54" s="56"/>
      <c r="D54" s="56"/>
      <c r="E54" s="100"/>
      <c r="F54" s="100"/>
      <c r="G54" s="100"/>
      <c r="H54" s="100"/>
      <c r="I54" s="100"/>
      <c r="J54" s="100"/>
      <c r="K54" s="94"/>
      <c r="L54" s="94"/>
      <c r="M54" s="94"/>
      <c r="N54" s="94"/>
      <c r="O54" s="94"/>
      <c r="P54" s="94"/>
      <c r="Q54" s="94"/>
    </row>
    <row r="55" spans="2:17" x14ac:dyDescent="0.25">
      <c r="B55" s="56"/>
      <c r="C55" s="56"/>
      <c r="D55" s="56"/>
      <c r="E55" s="100"/>
      <c r="F55" s="100"/>
      <c r="G55" s="100"/>
      <c r="H55" s="100"/>
      <c r="I55" s="100"/>
      <c r="J55" s="100"/>
      <c r="K55" s="94"/>
      <c r="L55" s="94"/>
      <c r="M55" s="94"/>
      <c r="N55" s="94"/>
      <c r="O55" s="94"/>
      <c r="P55" s="94"/>
      <c r="Q55" s="94"/>
    </row>
    <row r="56" spans="2:17" x14ac:dyDescent="0.25">
      <c r="B56" s="56"/>
      <c r="C56" s="56"/>
      <c r="D56" s="56"/>
      <c r="E56" s="100"/>
      <c r="F56" s="100"/>
      <c r="G56" s="100"/>
      <c r="H56" s="100"/>
      <c r="I56" s="100"/>
      <c r="J56" s="100"/>
      <c r="K56" s="94"/>
      <c r="L56" s="94"/>
      <c r="M56" s="94"/>
      <c r="N56" s="94"/>
      <c r="O56" s="94"/>
      <c r="P56" s="94"/>
      <c r="Q56" s="94"/>
    </row>
    <row r="57" spans="2:17" x14ac:dyDescent="0.25">
      <c r="B57" s="56"/>
      <c r="C57" s="56"/>
      <c r="D57" s="56"/>
      <c r="E57" s="100"/>
      <c r="F57" s="100"/>
      <c r="G57" s="100"/>
      <c r="H57" s="100"/>
      <c r="I57" s="100"/>
      <c r="J57" s="100"/>
      <c r="K57" s="94"/>
      <c r="L57" s="94"/>
      <c r="M57" s="94"/>
      <c r="N57" s="94"/>
      <c r="O57" s="94"/>
      <c r="P57" s="94"/>
      <c r="Q57" s="94"/>
    </row>
    <row r="58" spans="2:17" x14ac:dyDescent="0.25">
      <c r="B58" s="56"/>
      <c r="C58" s="56"/>
      <c r="D58" s="56"/>
      <c r="E58" s="100"/>
      <c r="F58" s="100"/>
      <c r="G58" s="100"/>
      <c r="H58" s="100"/>
      <c r="I58" s="100"/>
      <c r="J58" s="100"/>
      <c r="K58" s="94"/>
      <c r="L58" s="94"/>
      <c r="M58" s="94"/>
      <c r="N58" s="94"/>
      <c r="O58" s="94"/>
      <c r="P58" s="94"/>
      <c r="Q58" s="94"/>
    </row>
    <row r="59" spans="2:17" x14ac:dyDescent="0.25">
      <c r="B59" s="56"/>
      <c r="C59" s="56"/>
      <c r="D59" s="56"/>
      <c r="E59" s="100"/>
      <c r="F59" s="100"/>
      <c r="G59" s="100"/>
      <c r="H59" s="100"/>
      <c r="I59" s="100"/>
      <c r="J59" s="100"/>
      <c r="K59" s="94"/>
      <c r="L59" s="94"/>
      <c r="M59" s="94"/>
      <c r="N59" s="94"/>
      <c r="O59" s="94"/>
      <c r="P59" s="94"/>
      <c r="Q59" s="94"/>
    </row>
    <row r="60" spans="2:17" x14ac:dyDescent="0.25">
      <c r="B60" s="56"/>
      <c r="C60" s="56"/>
      <c r="D60" s="56"/>
      <c r="E60" s="100"/>
      <c r="F60" s="100"/>
      <c r="G60" s="100"/>
      <c r="H60" s="100"/>
      <c r="I60" s="100"/>
      <c r="J60" s="100"/>
      <c r="K60" s="94"/>
      <c r="L60" s="94"/>
      <c r="M60" s="94"/>
      <c r="N60" s="94"/>
      <c r="O60" s="94"/>
      <c r="P60" s="94"/>
      <c r="Q60" s="94"/>
    </row>
    <row r="61" spans="2:17" x14ac:dyDescent="0.25">
      <c r="B61" s="56"/>
      <c r="C61" s="56"/>
      <c r="D61" s="56"/>
      <c r="E61" s="100"/>
      <c r="F61" s="100"/>
      <c r="G61" s="100"/>
      <c r="H61" s="100"/>
      <c r="I61" s="100"/>
      <c r="J61" s="100"/>
      <c r="K61" s="94"/>
      <c r="L61" s="94"/>
      <c r="M61" s="94"/>
      <c r="N61" s="94"/>
      <c r="O61" s="94"/>
      <c r="P61" s="94"/>
      <c r="Q61" s="94"/>
    </row>
    <row r="62" spans="2:17" x14ac:dyDescent="0.25">
      <c r="B62" s="56"/>
      <c r="C62" s="56"/>
      <c r="D62" s="56"/>
      <c r="E62" s="100"/>
      <c r="F62" s="100"/>
      <c r="G62" s="100"/>
      <c r="H62" s="100"/>
      <c r="I62" s="100"/>
      <c r="J62" s="100"/>
      <c r="K62" s="94"/>
      <c r="L62" s="94"/>
      <c r="M62" s="94"/>
      <c r="N62" s="94"/>
      <c r="O62" s="94"/>
      <c r="P62" s="94"/>
      <c r="Q62" s="94"/>
    </row>
    <row r="63" spans="2:17" x14ac:dyDescent="0.25">
      <c r="B63" s="56"/>
      <c r="C63" s="56"/>
      <c r="D63" s="56"/>
      <c r="E63" s="100"/>
      <c r="F63" s="100"/>
      <c r="G63" s="100"/>
      <c r="H63" s="100"/>
      <c r="I63" s="100"/>
      <c r="J63" s="100"/>
      <c r="K63" s="94"/>
      <c r="L63" s="94"/>
      <c r="M63" s="94"/>
      <c r="N63" s="94"/>
      <c r="O63" s="94"/>
      <c r="P63" s="94"/>
      <c r="Q63" s="94"/>
    </row>
    <row r="64" spans="2:17" x14ac:dyDescent="0.25">
      <c r="B64" s="56"/>
      <c r="C64" s="56"/>
      <c r="D64" s="56"/>
      <c r="E64" s="100"/>
      <c r="F64" s="100"/>
      <c r="G64" s="100"/>
      <c r="H64" s="100"/>
      <c r="I64" s="100"/>
      <c r="J64" s="100"/>
      <c r="K64" s="94"/>
      <c r="L64" s="94"/>
      <c r="M64" s="94"/>
      <c r="N64" s="94"/>
      <c r="O64" s="94"/>
      <c r="P64" s="94"/>
      <c r="Q64" s="94"/>
    </row>
    <row r="65" spans="2:17" x14ac:dyDescent="0.25">
      <c r="B65" s="56"/>
      <c r="C65" s="56"/>
      <c r="D65" s="56"/>
      <c r="E65" s="100"/>
      <c r="F65" s="100"/>
      <c r="G65" s="100"/>
      <c r="H65" s="100"/>
      <c r="I65" s="100"/>
      <c r="J65" s="100"/>
      <c r="K65" s="94"/>
      <c r="L65" s="94"/>
      <c r="M65" s="94"/>
      <c r="N65" s="94"/>
      <c r="O65" s="94"/>
      <c r="P65" s="94"/>
      <c r="Q65" s="94"/>
    </row>
    <row r="66" spans="2:17" x14ac:dyDescent="0.25">
      <c r="B66" s="56"/>
      <c r="C66" s="56"/>
      <c r="D66" s="56"/>
      <c r="E66" s="100"/>
      <c r="F66" s="100"/>
      <c r="G66" s="100"/>
      <c r="H66" s="100"/>
      <c r="I66" s="100"/>
      <c r="J66" s="100"/>
      <c r="K66" s="94"/>
      <c r="L66" s="94"/>
      <c r="M66" s="94"/>
      <c r="N66" s="94"/>
      <c r="O66" s="94"/>
      <c r="P66" s="94"/>
      <c r="Q66" s="94"/>
    </row>
    <row r="67" spans="2:17" x14ac:dyDescent="0.25">
      <c r="B67" s="56"/>
      <c r="C67" s="56"/>
      <c r="D67" s="56"/>
      <c r="E67" s="100"/>
      <c r="F67" s="100"/>
      <c r="G67" s="100"/>
      <c r="H67" s="100"/>
      <c r="I67" s="100"/>
      <c r="J67" s="100"/>
      <c r="K67" s="94"/>
      <c r="L67" s="94"/>
      <c r="M67" s="94"/>
      <c r="N67" s="94"/>
      <c r="O67" s="94"/>
      <c r="P67" s="94"/>
      <c r="Q67" s="94"/>
    </row>
    <row r="68" spans="2:17" x14ac:dyDescent="0.25">
      <c r="B68" s="56"/>
      <c r="C68" s="56"/>
      <c r="D68" s="56"/>
      <c r="E68" s="100"/>
      <c r="F68" s="100"/>
      <c r="G68" s="100"/>
      <c r="H68" s="100"/>
      <c r="I68" s="100"/>
      <c r="J68" s="100"/>
      <c r="K68" s="94"/>
      <c r="L68" s="94"/>
      <c r="M68" s="94"/>
      <c r="N68" s="94"/>
      <c r="O68" s="94"/>
      <c r="P68" s="94"/>
      <c r="Q68" s="94"/>
    </row>
    <row r="69" spans="2:17" x14ac:dyDescent="0.25">
      <c r="B69" s="56"/>
      <c r="C69" s="56"/>
      <c r="D69" s="56"/>
      <c r="E69" s="100"/>
      <c r="F69" s="100"/>
      <c r="G69" s="100"/>
      <c r="H69" s="100"/>
      <c r="I69" s="100"/>
      <c r="J69" s="100"/>
      <c r="K69" s="94"/>
      <c r="L69" s="94"/>
      <c r="M69" s="94"/>
      <c r="N69" s="94"/>
      <c r="O69" s="94"/>
      <c r="P69" s="94"/>
      <c r="Q69" s="94"/>
    </row>
    <row r="70" spans="2:17" x14ac:dyDescent="0.25">
      <c r="B70" s="56"/>
      <c r="C70" s="56"/>
      <c r="D70" s="56"/>
      <c r="E70" s="100"/>
      <c r="F70" s="100"/>
      <c r="G70" s="100"/>
      <c r="H70" s="100"/>
      <c r="I70" s="100"/>
      <c r="J70" s="100"/>
      <c r="K70" s="94"/>
      <c r="L70" s="94"/>
      <c r="M70" s="94"/>
      <c r="N70" s="94"/>
      <c r="O70" s="94"/>
      <c r="P70" s="94"/>
      <c r="Q70" s="94"/>
    </row>
    <row r="71" spans="2:17" x14ac:dyDescent="0.25">
      <c r="B71" s="56"/>
      <c r="C71" s="56"/>
      <c r="D71" s="56"/>
      <c r="E71" s="100"/>
      <c r="F71" s="100"/>
      <c r="G71" s="100"/>
      <c r="H71" s="100"/>
      <c r="I71" s="100"/>
      <c r="J71" s="100"/>
      <c r="K71" s="94"/>
      <c r="L71" s="94"/>
      <c r="M71" s="94"/>
      <c r="N71" s="94"/>
      <c r="O71" s="94"/>
      <c r="P71" s="94"/>
      <c r="Q71" s="94"/>
    </row>
    <row r="72" spans="2:17" x14ac:dyDescent="0.25">
      <c r="B72" s="56"/>
      <c r="C72" s="56"/>
      <c r="D72" s="56"/>
      <c r="E72" s="100"/>
      <c r="F72" s="100"/>
      <c r="G72" s="100"/>
      <c r="H72" s="100"/>
      <c r="I72" s="100"/>
      <c r="J72" s="100"/>
      <c r="K72" s="94"/>
      <c r="L72" s="94"/>
      <c r="M72" s="94"/>
      <c r="N72" s="94"/>
      <c r="O72" s="94"/>
      <c r="P72" s="94"/>
      <c r="Q72" s="94"/>
    </row>
    <row r="73" spans="2:17" x14ac:dyDescent="0.25">
      <c r="B73" s="56"/>
      <c r="C73" s="56"/>
      <c r="D73" s="56"/>
      <c r="E73" s="100"/>
      <c r="F73" s="100"/>
      <c r="G73" s="100"/>
      <c r="H73" s="100"/>
      <c r="I73" s="100"/>
      <c r="J73" s="100"/>
      <c r="K73" s="94"/>
      <c r="L73" s="94"/>
      <c r="M73" s="94"/>
      <c r="N73" s="94"/>
      <c r="O73" s="94"/>
      <c r="P73" s="94"/>
      <c r="Q73" s="94"/>
    </row>
    <row r="74" spans="2:17" x14ac:dyDescent="0.25">
      <c r="B74" s="56"/>
      <c r="C74" s="56"/>
      <c r="D74" s="56"/>
      <c r="E74" s="100"/>
      <c r="F74" s="100"/>
      <c r="G74" s="100"/>
      <c r="H74" s="100"/>
      <c r="I74" s="100"/>
      <c r="J74" s="100"/>
      <c r="K74" s="94"/>
      <c r="L74" s="94"/>
      <c r="M74" s="94"/>
      <c r="N74" s="94"/>
      <c r="O74" s="94"/>
      <c r="P74" s="94"/>
      <c r="Q74" s="94"/>
    </row>
    <row r="75" spans="2:17" x14ac:dyDescent="0.25">
      <c r="B75" s="56"/>
      <c r="C75" s="56"/>
      <c r="D75" s="56"/>
      <c r="E75" s="100"/>
      <c r="F75" s="100"/>
      <c r="G75" s="100"/>
      <c r="H75" s="100"/>
      <c r="I75" s="100"/>
      <c r="J75" s="100"/>
      <c r="K75" s="94"/>
      <c r="L75" s="94"/>
      <c r="M75" s="94"/>
      <c r="N75" s="94"/>
      <c r="O75" s="94"/>
      <c r="P75" s="94"/>
      <c r="Q75" s="94"/>
    </row>
    <row r="76" spans="2:17" x14ac:dyDescent="0.25">
      <c r="B76" s="56"/>
      <c r="C76" s="56"/>
      <c r="D76" s="56"/>
      <c r="E76" s="100"/>
      <c r="F76" s="100"/>
      <c r="G76" s="100"/>
      <c r="H76" s="100"/>
      <c r="I76" s="100"/>
      <c r="J76" s="100"/>
      <c r="K76" s="94"/>
      <c r="L76" s="94"/>
      <c r="M76" s="94"/>
      <c r="N76" s="94"/>
      <c r="O76" s="94"/>
      <c r="P76" s="94"/>
      <c r="Q76" s="94"/>
    </row>
    <row r="77" spans="2:17" x14ac:dyDescent="0.25">
      <c r="B77" s="56"/>
      <c r="C77" s="56"/>
      <c r="D77" s="56"/>
      <c r="E77" s="100"/>
      <c r="F77" s="100"/>
      <c r="G77" s="100"/>
      <c r="H77" s="100"/>
      <c r="I77" s="100"/>
      <c r="J77" s="100"/>
      <c r="K77" s="94"/>
      <c r="L77" s="94"/>
      <c r="M77" s="94"/>
      <c r="N77" s="94"/>
      <c r="O77" s="94"/>
      <c r="P77" s="94"/>
      <c r="Q77" s="94"/>
    </row>
    <row r="78" spans="2:17" x14ac:dyDescent="0.25">
      <c r="B78" s="56"/>
      <c r="C78" s="56"/>
      <c r="D78" s="56"/>
      <c r="E78" s="100"/>
      <c r="F78" s="100"/>
      <c r="G78" s="100"/>
      <c r="H78" s="100"/>
      <c r="I78" s="100"/>
      <c r="J78" s="100"/>
      <c r="K78" s="94"/>
      <c r="L78" s="94"/>
      <c r="M78" s="94"/>
      <c r="N78" s="94"/>
      <c r="O78" s="94"/>
      <c r="P78" s="94"/>
      <c r="Q78" s="94"/>
    </row>
    <row r="79" spans="2:17" x14ac:dyDescent="0.25">
      <c r="B79" s="56"/>
      <c r="C79" s="56"/>
      <c r="D79" s="56"/>
      <c r="E79" s="100"/>
      <c r="F79" s="100"/>
      <c r="G79" s="100"/>
      <c r="H79" s="100"/>
      <c r="I79" s="100"/>
      <c r="J79" s="100"/>
      <c r="K79" s="94"/>
      <c r="L79" s="94"/>
      <c r="M79" s="94"/>
      <c r="N79" s="94"/>
      <c r="O79" s="94"/>
      <c r="P79" s="94"/>
      <c r="Q79" s="94"/>
    </row>
    <row r="80" spans="2:17" x14ac:dyDescent="0.25">
      <c r="B80" s="56"/>
      <c r="C80" s="56"/>
      <c r="D80" s="56"/>
      <c r="E80" s="100"/>
      <c r="F80" s="100"/>
      <c r="G80" s="100"/>
      <c r="H80" s="100"/>
      <c r="I80" s="100"/>
      <c r="J80" s="100"/>
      <c r="K80" s="94"/>
      <c r="L80" s="94"/>
      <c r="M80" s="94"/>
      <c r="N80" s="94"/>
      <c r="O80" s="94"/>
      <c r="P80" s="94"/>
      <c r="Q80" s="94"/>
    </row>
    <row r="81" spans="2:17" x14ac:dyDescent="0.25">
      <c r="B81" s="56"/>
      <c r="C81" s="56"/>
      <c r="D81" s="56"/>
      <c r="E81" s="100"/>
      <c r="F81" s="100"/>
      <c r="G81" s="100"/>
      <c r="H81" s="100"/>
      <c r="I81" s="100"/>
      <c r="J81" s="100"/>
      <c r="K81" s="94"/>
      <c r="L81" s="94"/>
      <c r="M81" s="94"/>
      <c r="N81" s="94"/>
      <c r="O81" s="94"/>
      <c r="P81" s="94"/>
      <c r="Q81" s="94"/>
    </row>
    <row r="82" spans="2:17" x14ac:dyDescent="0.25">
      <c r="B82" s="56"/>
      <c r="C82" s="56"/>
      <c r="D82" s="56"/>
      <c r="E82" s="100"/>
      <c r="F82" s="100"/>
      <c r="G82" s="100"/>
      <c r="H82" s="100"/>
      <c r="I82" s="100"/>
      <c r="J82" s="100"/>
      <c r="K82" s="94"/>
      <c r="L82" s="94"/>
      <c r="M82" s="94"/>
      <c r="N82" s="94"/>
      <c r="O82" s="94"/>
      <c r="P82" s="94"/>
      <c r="Q82" s="94"/>
    </row>
    <row r="83" spans="2:17" x14ac:dyDescent="0.25">
      <c r="B83" s="56"/>
      <c r="C83" s="56"/>
      <c r="D83" s="56"/>
      <c r="E83" s="100"/>
      <c r="F83" s="100"/>
      <c r="G83" s="100"/>
      <c r="H83" s="100"/>
      <c r="I83" s="100"/>
      <c r="J83" s="100"/>
      <c r="K83" s="94"/>
      <c r="L83" s="94"/>
      <c r="M83" s="94"/>
      <c r="N83" s="94"/>
      <c r="O83" s="94"/>
      <c r="P83" s="94"/>
      <c r="Q83" s="94"/>
    </row>
    <row r="84" spans="2:17" x14ac:dyDescent="0.25">
      <c r="B84" s="56"/>
      <c r="C84" s="56"/>
      <c r="D84" s="56"/>
      <c r="E84" s="100"/>
      <c r="F84" s="100"/>
      <c r="G84" s="100"/>
      <c r="H84" s="100"/>
      <c r="I84" s="100"/>
      <c r="J84" s="100"/>
      <c r="K84" s="94"/>
      <c r="L84" s="94"/>
      <c r="M84" s="94"/>
      <c r="N84" s="94"/>
      <c r="O84" s="94"/>
      <c r="P84" s="94"/>
      <c r="Q84" s="94"/>
    </row>
    <row r="85" spans="2:17" x14ac:dyDescent="0.25">
      <c r="B85" s="56"/>
      <c r="C85" s="56"/>
      <c r="D85" s="56"/>
      <c r="E85" s="100"/>
      <c r="F85" s="100"/>
      <c r="G85" s="100"/>
      <c r="H85" s="100"/>
      <c r="I85" s="100"/>
      <c r="J85" s="100"/>
      <c r="K85" s="94"/>
      <c r="L85" s="94"/>
      <c r="M85" s="94"/>
      <c r="N85" s="94"/>
      <c r="O85" s="94"/>
      <c r="P85" s="94"/>
      <c r="Q85" s="94"/>
    </row>
    <row r="86" spans="2:17" x14ac:dyDescent="0.25">
      <c r="B86" s="56"/>
      <c r="C86" s="56"/>
      <c r="D86" s="56"/>
      <c r="E86" s="100"/>
      <c r="F86" s="100"/>
      <c r="G86" s="100"/>
      <c r="H86" s="100"/>
      <c r="I86" s="100"/>
      <c r="J86" s="100"/>
      <c r="K86" s="94"/>
      <c r="L86" s="94"/>
      <c r="M86" s="94"/>
      <c r="N86" s="94"/>
      <c r="O86" s="94"/>
      <c r="P86" s="94"/>
      <c r="Q86" s="94"/>
    </row>
    <row r="87" spans="2:17" x14ac:dyDescent="0.25">
      <c r="B87" s="56"/>
      <c r="C87" s="56"/>
      <c r="D87" s="56"/>
      <c r="E87" s="100"/>
      <c r="F87" s="100"/>
      <c r="G87" s="100"/>
      <c r="H87" s="100"/>
      <c r="I87" s="100"/>
      <c r="J87" s="100"/>
      <c r="K87" s="94"/>
      <c r="L87" s="94"/>
      <c r="M87" s="94"/>
      <c r="N87" s="94"/>
      <c r="O87" s="94"/>
      <c r="P87" s="94"/>
      <c r="Q87" s="94"/>
    </row>
    <row r="88" spans="2:17" x14ac:dyDescent="0.25">
      <c r="B88" s="56"/>
      <c r="C88" s="56"/>
      <c r="D88" s="56"/>
      <c r="E88" s="100"/>
      <c r="F88" s="100"/>
      <c r="G88" s="100"/>
      <c r="H88" s="100"/>
      <c r="I88" s="100"/>
      <c r="J88" s="100"/>
      <c r="K88" s="94"/>
      <c r="L88" s="94"/>
      <c r="M88" s="94"/>
      <c r="N88" s="94"/>
      <c r="O88" s="94"/>
      <c r="P88" s="94"/>
      <c r="Q88" s="94"/>
    </row>
    <row r="89" spans="2:17" x14ac:dyDescent="0.25">
      <c r="B89" s="56"/>
      <c r="C89" s="56"/>
      <c r="D89" s="56"/>
      <c r="E89" s="100"/>
      <c r="F89" s="100"/>
      <c r="G89" s="100"/>
      <c r="H89" s="100"/>
      <c r="I89" s="100"/>
      <c r="J89" s="100"/>
      <c r="K89" s="94"/>
      <c r="L89" s="94"/>
      <c r="M89" s="94"/>
      <c r="N89" s="94"/>
      <c r="O89" s="94"/>
      <c r="P89" s="94"/>
      <c r="Q89" s="94"/>
    </row>
    <row r="90" spans="2:17" x14ac:dyDescent="0.25">
      <c r="B90" s="56"/>
      <c r="C90" s="56"/>
      <c r="D90" s="56"/>
      <c r="E90" s="100"/>
      <c r="F90" s="100"/>
      <c r="G90" s="100"/>
      <c r="H90" s="100"/>
      <c r="I90" s="100"/>
      <c r="J90" s="100"/>
      <c r="K90" s="94"/>
      <c r="L90" s="94"/>
      <c r="M90" s="94"/>
      <c r="N90" s="94"/>
      <c r="O90" s="94"/>
      <c r="P90" s="94"/>
      <c r="Q90" s="94"/>
    </row>
    <row r="91" spans="2:17" x14ac:dyDescent="0.25">
      <c r="B91" s="56"/>
      <c r="C91" s="56"/>
      <c r="D91" s="56"/>
      <c r="E91" s="100"/>
      <c r="F91" s="100"/>
      <c r="G91" s="100"/>
      <c r="H91" s="100"/>
      <c r="I91" s="100"/>
      <c r="J91" s="100"/>
      <c r="K91" s="94"/>
      <c r="L91" s="94"/>
      <c r="M91" s="94"/>
      <c r="N91" s="94"/>
      <c r="O91" s="94"/>
      <c r="P91" s="94"/>
      <c r="Q91" s="94"/>
    </row>
    <row r="92" spans="2:17" x14ac:dyDescent="0.25">
      <c r="B92" s="56"/>
      <c r="C92" s="56"/>
      <c r="D92" s="56"/>
      <c r="E92" s="100"/>
      <c r="F92" s="100"/>
      <c r="G92" s="100"/>
      <c r="H92" s="100"/>
      <c r="I92" s="100"/>
      <c r="J92" s="100"/>
      <c r="K92" s="94"/>
      <c r="L92" s="94"/>
      <c r="M92" s="94"/>
      <c r="N92" s="94"/>
      <c r="O92" s="94"/>
      <c r="P92" s="94"/>
      <c r="Q92" s="94"/>
    </row>
    <row r="93" spans="2:17" x14ac:dyDescent="0.25">
      <c r="B93" s="56"/>
      <c r="C93" s="56"/>
      <c r="D93" s="56"/>
      <c r="E93" s="100"/>
      <c r="F93" s="100"/>
      <c r="G93" s="100"/>
      <c r="H93" s="100"/>
      <c r="I93" s="100"/>
      <c r="J93" s="100"/>
      <c r="K93" s="94"/>
      <c r="L93" s="94"/>
      <c r="M93" s="94"/>
      <c r="N93" s="94"/>
      <c r="O93" s="94"/>
      <c r="P93" s="94"/>
      <c r="Q93" s="94"/>
    </row>
    <row r="94" spans="2:17" x14ac:dyDescent="0.25">
      <c r="B94" s="56"/>
      <c r="C94" s="56"/>
      <c r="D94" s="56"/>
      <c r="E94" s="100"/>
      <c r="F94" s="100"/>
      <c r="G94" s="100"/>
      <c r="H94" s="100"/>
      <c r="I94" s="100"/>
      <c r="J94" s="100"/>
      <c r="K94" s="94"/>
      <c r="L94" s="94"/>
      <c r="M94" s="94"/>
      <c r="N94" s="94"/>
      <c r="O94" s="94"/>
      <c r="P94" s="94"/>
      <c r="Q94" s="94"/>
    </row>
    <row r="95" spans="2:17" x14ac:dyDescent="0.25">
      <c r="B95" s="56"/>
      <c r="C95" s="56"/>
      <c r="D95" s="56"/>
      <c r="E95" s="100"/>
      <c r="F95" s="100"/>
      <c r="G95" s="100"/>
      <c r="H95" s="100"/>
      <c r="I95" s="100"/>
      <c r="J95" s="100"/>
      <c r="K95" s="94"/>
      <c r="L95" s="94"/>
      <c r="M95" s="94"/>
      <c r="N95" s="94"/>
      <c r="O95" s="94"/>
      <c r="P95" s="94"/>
      <c r="Q95" s="94"/>
    </row>
    <row r="96" spans="2:17" x14ac:dyDescent="0.25">
      <c r="B96" s="56"/>
      <c r="C96" s="56"/>
      <c r="D96" s="56"/>
      <c r="E96" s="100"/>
      <c r="F96" s="100"/>
      <c r="G96" s="100"/>
      <c r="H96" s="100"/>
      <c r="I96" s="100"/>
      <c r="J96" s="100"/>
      <c r="K96" s="94"/>
      <c r="L96" s="94"/>
      <c r="M96" s="94"/>
      <c r="N96" s="94"/>
      <c r="O96" s="94"/>
      <c r="P96" s="94"/>
      <c r="Q96" s="94"/>
    </row>
    <row r="97" spans="2:17" x14ac:dyDescent="0.25">
      <c r="B97" s="56"/>
      <c r="C97" s="56"/>
      <c r="D97" s="56"/>
      <c r="E97" s="100"/>
      <c r="F97" s="100"/>
      <c r="G97" s="100"/>
      <c r="H97" s="100"/>
      <c r="I97" s="100"/>
      <c r="J97" s="100"/>
      <c r="K97" s="94"/>
      <c r="L97" s="94"/>
      <c r="M97" s="94"/>
      <c r="N97" s="94"/>
      <c r="O97" s="94"/>
      <c r="P97" s="94"/>
      <c r="Q97" s="94"/>
    </row>
    <row r="98" spans="2:17" x14ac:dyDescent="0.25">
      <c r="B98" s="56"/>
      <c r="C98" s="56"/>
      <c r="D98" s="56"/>
      <c r="E98" s="100"/>
      <c r="F98" s="100"/>
      <c r="G98" s="100"/>
      <c r="H98" s="100"/>
      <c r="I98" s="100"/>
      <c r="J98" s="100"/>
      <c r="K98" s="94"/>
      <c r="L98" s="94"/>
      <c r="M98" s="94"/>
      <c r="N98" s="94"/>
      <c r="O98" s="94"/>
      <c r="P98" s="94"/>
      <c r="Q98" s="94"/>
    </row>
    <row r="99" spans="2:17" x14ac:dyDescent="0.25">
      <c r="B99" s="56"/>
      <c r="C99" s="56"/>
      <c r="D99" s="56"/>
      <c r="E99" s="100"/>
      <c r="F99" s="100"/>
      <c r="G99" s="100"/>
      <c r="H99" s="100"/>
      <c r="I99" s="100"/>
      <c r="J99" s="100"/>
      <c r="K99" s="94"/>
      <c r="L99" s="94"/>
      <c r="M99" s="94"/>
      <c r="N99" s="94"/>
      <c r="O99" s="94"/>
      <c r="P99" s="94"/>
      <c r="Q99" s="94"/>
    </row>
    <row r="100" spans="2:17" x14ac:dyDescent="0.25">
      <c r="B100" s="56"/>
      <c r="C100" s="56"/>
      <c r="D100" s="56"/>
      <c r="E100" s="100"/>
      <c r="F100" s="100"/>
      <c r="G100" s="100"/>
      <c r="H100" s="100"/>
      <c r="I100" s="100"/>
      <c r="J100" s="100"/>
      <c r="K100" s="94"/>
      <c r="L100" s="94"/>
      <c r="M100" s="94"/>
      <c r="N100" s="94"/>
      <c r="O100" s="94"/>
      <c r="P100" s="94"/>
      <c r="Q100" s="94"/>
    </row>
    <row r="101" spans="2:17" x14ac:dyDescent="0.25">
      <c r="B101" s="56"/>
      <c r="C101" s="56"/>
      <c r="D101" s="56"/>
      <c r="E101" s="100"/>
      <c r="F101" s="100"/>
      <c r="G101" s="100"/>
      <c r="H101" s="100"/>
      <c r="I101" s="100"/>
      <c r="J101" s="100"/>
      <c r="K101" s="94"/>
      <c r="L101" s="94"/>
      <c r="M101" s="94"/>
      <c r="N101" s="94"/>
      <c r="O101" s="94"/>
      <c r="P101" s="94"/>
      <c r="Q101" s="94"/>
    </row>
    <row r="102" spans="2:17" x14ac:dyDescent="0.25">
      <c r="B102" s="56"/>
      <c r="C102" s="56"/>
      <c r="D102" s="56"/>
      <c r="E102" s="100"/>
      <c r="F102" s="100"/>
      <c r="G102" s="100"/>
      <c r="H102" s="100"/>
      <c r="I102" s="100"/>
      <c r="J102" s="100"/>
      <c r="K102" s="94"/>
      <c r="L102" s="94"/>
      <c r="M102" s="94"/>
      <c r="N102" s="94"/>
      <c r="O102" s="94"/>
      <c r="P102" s="94"/>
      <c r="Q102" s="94"/>
    </row>
    <row r="103" spans="2:17" x14ac:dyDescent="0.25">
      <c r="B103" s="56"/>
      <c r="C103" s="56"/>
      <c r="D103" s="56"/>
      <c r="E103" s="100"/>
      <c r="F103" s="100"/>
      <c r="G103" s="100"/>
      <c r="H103" s="100"/>
      <c r="I103" s="100"/>
      <c r="J103" s="100"/>
      <c r="K103" s="94"/>
      <c r="L103" s="94"/>
      <c r="M103" s="94"/>
      <c r="N103" s="94"/>
      <c r="O103" s="94"/>
      <c r="P103" s="94"/>
      <c r="Q103" s="94"/>
    </row>
    <row r="104" spans="2:17" x14ac:dyDescent="0.25">
      <c r="B104" s="56"/>
      <c r="C104" s="56"/>
      <c r="D104" s="56"/>
      <c r="E104" s="100"/>
      <c r="F104" s="100"/>
      <c r="G104" s="100"/>
      <c r="H104" s="100"/>
      <c r="I104" s="100"/>
      <c r="J104" s="100"/>
      <c r="K104" s="94"/>
      <c r="L104" s="94"/>
      <c r="M104" s="94"/>
      <c r="N104" s="94"/>
      <c r="O104" s="94"/>
      <c r="P104" s="94"/>
      <c r="Q104" s="94"/>
    </row>
    <row r="105" spans="2:17" x14ac:dyDescent="0.25">
      <c r="B105" s="56"/>
      <c r="C105" s="56"/>
      <c r="D105" s="56"/>
      <c r="E105" s="100"/>
      <c r="F105" s="100"/>
      <c r="G105" s="100"/>
      <c r="H105" s="100"/>
      <c r="I105" s="100"/>
      <c r="J105" s="100"/>
      <c r="K105" s="94"/>
      <c r="L105" s="94"/>
      <c r="M105" s="94"/>
      <c r="N105" s="94"/>
      <c r="O105" s="94"/>
      <c r="P105" s="94"/>
      <c r="Q105" s="94"/>
    </row>
    <row r="106" spans="2:17" x14ac:dyDescent="0.25">
      <c r="B106" s="56"/>
      <c r="C106" s="56"/>
      <c r="D106" s="56"/>
      <c r="E106" s="100"/>
      <c r="F106" s="100"/>
      <c r="G106" s="100"/>
      <c r="H106" s="100"/>
      <c r="I106" s="100"/>
      <c r="J106" s="100"/>
      <c r="K106" s="94"/>
      <c r="L106" s="94"/>
      <c r="M106" s="94"/>
      <c r="N106" s="94"/>
      <c r="O106" s="94"/>
      <c r="P106" s="94"/>
      <c r="Q106" s="94"/>
    </row>
    <row r="107" spans="2:17" x14ac:dyDescent="0.25">
      <c r="B107" s="56"/>
      <c r="C107" s="56"/>
      <c r="D107" s="56"/>
      <c r="E107" s="100"/>
      <c r="F107" s="100"/>
      <c r="G107" s="100"/>
      <c r="H107" s="100"/>
      <c r="I107" s="100"/>
      <c r="J107" s="100"/>
      <c r="K107" s="94"/>
      <c r="L107" s="94"/>
      <c r="M107" s="94"/>
      <c r="N107" s="94"/>
      <c r="O107" s="94"/>
      <c r="P107" s="94"/>
      <c r="Q107" s="94"/>
    </row>
    <row r="108" spans="2:17" x14ac:dyDescent="0.25">
      <c r="B108" s="56"/>
      <c r="C108" s="56"/>
      <c r="D108" s="56"/>
      <c r="E108" s="100"/>
      <c r="F108" s="100"/>
      <c r="G108" s="100"/>
      <c r="H108" s="100"/>
      <c r="I108" s="100"/>
      <c r="J108" s="100"/>
      <c r="K108" s="94"/>
      <c r="L108" s="94"/>
      <c r="M108" s="94"/>
      <c r="N108" s="94"/>
      <c r="O108" s="94"/>
      <c r="P108" s="94"/>
      <c r="Q108" s="94"/>
    </row>
    <row r="109" spans="2:17" x14ac:dyDescent="0.25">
      <c r="B109" s="56"/>
      <c r="C109" s="56"/>
      <c r="D109" s="56"/>
      <c r="E109" s="100"/>
      <c r="F109" s="100"/>
      <c r="G109" s="100"/>
      <c r="H109" s="100"/>
      <c r="I109" s="100"/>
      <c r="J109" s="100"/>
      <c r="K109" s="94"/>
      <c r="L109" s="94"/>
      <c r="M109" s="94"/>
      <c r="N109" s="94"/>
      <c r="O109" s="94"/>
      <c r="P109" s="94"/>
      <c r="Q109" s="94"/>
    </row>
    <row r="110" spans="2:17" x14ac:dyDescent="0.25">
      <c r="B110" s="56"/>
      <c r="C110" s="56"/>
      <c r="D110" s="56"/>
      <c r="E110" s="100"/>
      <c r="F110" s="100"/>
      <c r="G110" s="100"/>
      <c r="H110" s="100"/>
      <c r="I110" s="100"/>
      <c r="J110" s="100"/>
      <c r="K110" s="94"/>
      <c r="L110" s="94"/>
      <c r="M110" s="94"/>
      <c r="N110" s="94"/>
      <c r="O110" s="94"/>
      <c r="P110" s="94"/>
      <c r="Q110" s="94"/>
    </row>
    <row r="111" spans="2:17" x14ac:dyDescent="0.25">
      <c r="B111" s="56"/>
      <c r="C111" s="56"/>
      <c r="D111" s="56"/>
      <c r="E111" s="100"/>
      <c r="F111" s="100"/>
      <c r="G111" s="100"/>
      <c r="H111" s="100"/>
      <c r="I111" s="100"/>
      <c r="J111" s="100"/>
      <c r="K111" s="94"/>
      <c r="L111" s="94"/>
      <c r="M111" s="94"/>
      <c r="N111" s="94"/>
      <c r="O111" s="94"/>
      <c r="P111" s="94"/>
      <c r="Q111" s="94"/>
    </row>
    <row r="112" spans="2:17" x14ac:dyDescent="0.25">
      <c r="B112" s="56"/>
      <c r="C112" s="56"/>
      <c r="D112" s="56"/>
      <c r="E112" s="100"/>
      <c r="F112" s="100"/>
      <c r="G112" s="100"/>
      <c r="H112" s="100"/>
      <c r="I112" s="100"/>
      <c r="J112" s="100"/>
      <c r="K112" s="94"/>
      <c r="L112" s="94"/>
      <c r="M112" s="94"/>
      <c r="N112" s="94"/>
      <c r="O112" s="94"/>
      <c r="P112" s="94"/>
      <c r="Q112" s="94"/>
    </row>
    <row r="113" spans="2:17" x14ac:dyDescent="0.25">
      <c r="B113" s="56"/>
      <c r="C113" s="56"/>
      <c r="D113" s="56"/>
      <c r="E113" s="100"/>
      <c r="F113" s="100"/>
      <c r="G113" s="100"/>
      <c r="H113" s="100"/>
      <c r="I113" s="100"/>
      <c r="J113" s="100"/>
      <c r="K113" s="94"/>
      <c r="L113" s="94"/>
      <c r="M113" s="94"/>
      <c r="N113" s="94"/>
      <c r="O113" s="94"/>
      <c r="P113" s="94"/>
      <c r="Q113" s="94"/>
    </row>
    <row r="114" spans="2:17" x14ac:dyDescent="0.25">
      <c r="B114" s="56"/>
      <c r="C114" s="56"/>
      <c r="D114" s="56"/>
      <c r="E114" s="100"/>
      <c r="F114" s="100"/>
      <c r="G114" s="100"/>
      <c r="H114" s="100"/>
      <c r="I114" s="100"/>
      <c r="J114" s="100"/>
      <c r="K114" s="94"/>
      <c r="L114" s="94"/>
      <c r="M114" s="94"/>
      <c r="N114" s="94"/>
      <c r="O114" s="94"/>
      <c r="P114" s="94"/>
      <c r="Q114" s="94"/>
    </row>
    <row r="115" spans="2:17" x14ac:dyDescent="0.25">
      <c r="B115" s="56"/>
      <c r="C115" s="56"/>
      <c r="D115" s="56"/>
      <c r="E115" s="100"/>
      <c r="F115" s="100"/>
      <c r="G115" s="100"/>
      <c r="H115" s="100"/>
      <c r="I115" s="100"/>
      <c r="J115" s="100"/>
      <c r="K115" s="94"/>
      <c r="L115" s="94"/>
      <c r="M115" s="94"/>
      <c r="N115" s="94"/>
      <c r="O115" s="94"/>
      <c r="P115" s="94"/>
      <c r="Q115" s="94"/>
    </row>
    <row r="116" spans="2:17" x14ac:dyDescent="0.25">
      <c r="B116" s="56"/>
      <c r="C116" s="56"/>
      <c r="D116" s="56"/>
      <c r="E116" s="100"/>
      <c r="F116" s="100"/>
      <c r="G116" s="100"/>
      <c r="H116" s="100"/>
      <c r="I116" s="100"/>
      <c r="J116" s="100"/>
      <c r="K116" s="94"/>
      <c r="L116" s="94"/>
      <c r="M116" s="94"/>
      <c r="N116" s="94"/>
      <c r="O116" s="94"/>
      <c r="P116" s="94"/>
      <c r="Q116" s="94"/>
    </row>
    <row r="117" spans="2:17" x14ac:dyDescent="0.25">
      <c r="B117" s="56"/>
      <c r="C117" s="56"/>
      <c r="D117" s="56"/>
      <c r="E117" s="100"/>
      <c r="F117" s="100"/>
      <c r="G117" s="100"/>
      <c r="H117" s="100"/>
      <c r="I117" s="100"/>
      <c r="J117" s="100"/>
      <c r="K117" s="94"/>
      <c r="L117" s="94"/>
      <c r="M117" s="94"/>
      <c r="N117" s="94"/>
      <c r="O117" s="94"/>
      <c r="P117" s="94"/>
      <c r="Q117" s="94"/>
    </row>
    <row r="118" spans="2:17" x14ac:dyDescent="0.25">
      <c r="B118" s="56"/>
      <c r="C118" s="56"/>
      <c r="D118" s="56"/>
      <c r="E118" s="100"/>
      <c r="F118" s="100"/>
      <c r="G118" s="100"/>
      <c r="H118" s="100"/>
      <c r="I118" s="100"/>
      <c r="J118" s="100"/>
      <c r="K118" s="94"/>
      <c r="L118" s="94"/>
      <c r="M118" s="94"/>
      <c r="N118" s="94"/>
      <c r="O118" s="94"/>
      <c r="P118" s="94"/>
      <c r="Q118" s="94"/>
    </row>
    <row r="119" spans="2:17" x14ac:dyDescent="0.25">
      <c r="B119" s="56"/>
      <c r="C119" s="56"/>
      <c r="D119" s="56"/>
      <c r="E119" s="100"/>
      <c r="F119" s="100"/>
      <c r="G119" s="100"/>
      <c r="H119" s="100"/>
      <c r="I119" s="100"/>
      <c r="J119" s="100"/>
      <c r="K119" s="94"/>
      <c r="L119" s="94"/>
      <c r="M119" s="94"/>
      <c r="N119" s="94"/>
      <c r="O119" s="94"/>
      <c r="P119" s="94"/>
      <c r="Q119" s="94"/>
    </row>
    <row r="120" spans="2:17" x14ac:dyDescent="0.25">
      <c r="B120" s="56"/>
      <c r="C120" s="56"/>
      <c r="D120" s="56"/>
      <c r="E120" s="100"/>
      <c r="F120" s="100"/>
      <c r="G120" s="100"/>
      <c r="H120" s="100"/>
      <c r="I120" s="100"/>
      <c r="J120" s="100"/>
      <c r="K120" s="94"/>
      <c r="L120" s="94"/>
      <c r="M120" s="94"/>
      <c r="N120" s="94"/>
      <c r="O120" s="94"/>
      <c r="P120" s="94"/>
      <c r="Q120" s="94"/>
    </row>
    <row r="121" spans="2:17" x14ac:dyDescent="0.25">
      <c r="B121" s="56"/>
      <c r="C121" s="56"/>
      <c r="D121" s="56"/>
      <c r="E121" s="100"/>
      <c r="F121" s="100"/>
      <c r="G121" s="100"/>
      <c r="H121" s="100"/>
      <c r="I121" s="100"/>
      <c r="J121" s="100"/>
      <c r="K121" s="94"/>
      <c r="L121" s="94"/>
      <c r="M121" s="94"/>
      <c r="N121" s="94"/>
      <c r="O121" s="94"/>
      <c r="P121" s="94"/>
      <c r="Q121" s="94"/>
    </row>
    <row r="122" spans="2:17" x14ac:dyDescent="0.25">
      <c r="B122" s="56"/>
      <c r="C122" s="56"/>
      <c r="D122" s="56"/>
      <c r="E122" s="100"/>
      <c r="F122" s="100"/>
      <c r="G122" s="100"/>
      <c r="H122" s="100"/>
      <c r="I122" s="100"/>
      <c r="J122" s="100"/>
      <c r="K122" s="94"/>
      <c r="L122" s="94"/>
      <c r="M122" s="94"/>
      <c r="N122" s="94"/>
      <c r="O122" s="94"/>
      <c r="P122" s="94"/>
      <c r="Q122" s="94"/>
    </row>
    <row r="123" spans="2:17" x14ac:dyDescent="0.25">
      <c r="B123" s="56"/>
      <c r="C123" s="56"/>
      <c r="D123" s="56"/>
      <c r="E123" s="100"/>
      <c r="F123" s="100"/>
      <c r="G123" s="100"/>
      <c r="H123" s="100"/>
      <c r="I123" s="100"/>
      <c r="J123" s="100"/>
      <c r="K123" s="94"/>
      <c r="L123" s="94"/>
      <c r="M123" s="94"/>
      <c r="N123" s="94"/>
      <c r="O123" s="94"/>
      <c r="P123" s="94"/>
      <c r="Q123" s="94"/>
    </row>
    <row r="124" spans="2:17" x14ac:dyDescent="0.25">
      <c r="B124" s="56"/>
      <c r="C124" s="56"/>
      <c r="D124" s="56"/>
      <c r="E124" s="100"/>
      <c r="F124" s="100"/>
      <c r="G124" s="100"/>
      <c r="H124" s="100"/>
      <c r="I124" s="100"/>
      <c r="J124" s="100"/>
      <c r="K124" s="94"/>
      <c r="L124" s="94"/>
      <c r="M124" s="94"/>
      <c r="N124" s="94"/>
      <c r="O124" s="94"/>
      <c r="P124" s="94"/>
      <c r="Q124" s="94"/>
    </row>
    <row r="125" spans="2:17" x14ac:dyDescent="0.25">
      <c r="B125" s="56"/>
      <c r="C125" s="56"/>
      <c r="D125" s="56"/>
      <c r="E125" s="100"/>
      <c r="F125" s="100"/>
      <c r="G125" s="100"/>
      <c r="H125" s="100"/>
      <c r="I125" s="100"/>
      <c r="J125" s="100"/>
      <c r="K125" s="94"/>
      <c r="L125" s="94"/>
      <c r="M125" s="94"/>
      <c r="N125" s="94"/>
      <c r="O125" s="94"/>
      <c r="P125" s="94"/>
      <c r="Q125" s="94"/>
    </row>
    <row r="126" spans="2:17" x14ac:dyDescent="0.25">
      <c r="B126" s="56"/>
      <c r="C126" s="56"/>
      <c r="D126" s="56"/>
      <c r="E126" s="100"/>
      <c r="F126" s="100"/>
      <c r="G126" s="100"/>
      <c r="H126" s="100"/>
      <c r="I126" s="100"/>
      <c r="J126" s="100"/>
      <c r="K126" s="94"/>
      <c r="L126" s="94"/>
      <c r="M126" s="94"/>
      <c r="N126" s="94"/>
      <c r="O126" s="94"/>
      <c r="P126" s="94"/>
      <c r="Q126" s="94"/>
    </row>
    <row r="127" spans="2:17" x14ac:dyDescent="0.25">
      <c r="B127" s="56"/>
      <c r="C127" s="56"/>
      <c r="D127" s="56"/>
      <c r="E127" s="100"/>
      <c r="F127" s="100"/>
      <c r="G127" s="100"/>
      <c r="H127" s="100"/>
      <c r="I127" s="100"/>
      <c r="J127" s="100"/>
      <c r="K127" s="94"/>
      <c r="L127" s="94"/>
      <c r="M127" s="94"/>
      <c r="N127" s="94"/>
      <c r="O127" s="94"/>
      <c r="P127" s="94"/>
      <c r="Q127" s="94"/>
    </row>
    <row r="128" spans="2:17" x14ac:dyDescent="0.25">
      <c r="B128" s="56"/>
      <c r="C128" s="56"/>
      <c r="D128" s="56"/>
      <c r="E128" s="100"/>
      <c r="F128" s="100"/>
      <c r="G128" s="100"/>
      <c r="H128" s="100"/>
      <c r="I128" s="100"/>
      <c r="J128" s="100"/>
      <c r="K128" s="94"/>
      <c r="L128" s="94"/>
      <c r="M128" s="94"/>
      <c r="N128" s="94"/>
      <c r="O128" s="94"/>
      <c r="P128" s="94"/>
      <c r="Q128" s="94"/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TYT2017</dc:creator>
  <cp:lastModifiedBy>TYT2017</cp:lastModifiedBy>
  <dcterms:created xsi:type="dcterms:W3CDTF">2017-10-13T15:45:05Z</dcterms:created>
  <dcterms:modified xsi:type="dcterms:W3CDTF">2017-12-01T22:54:17Z</dcterms:modified>
</cp:coreProperties>
</file>