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cam/Downloads/"/>
    </mc:Choice>
  </mc:AlternateContent>
  <bookViews>
    <workbookView xWindow="1220" yWindow="460" windowWidth="26460" windowHeight="16820"/>
  </bookViews>
  <sheets>
    <sheet name="BSA standard" sheetId="1" r:id="rId1"/>
    <sheet name="Sample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3" i="2"/>
  <c r="C3" i="2" l="1"/>
  <c r="E3" i="2" s="1"/>
  <c r="D20" i="1" l="1"/>
  <c r="C20" i="1"/>
  <c r="D17" i="1"/>
  <c r="C17" i="1"/>
  <c r="D14" i="1"/>
  <c r="C14" i="1"/>
  <c r="D11" i="1"/>
  <c r="C11" i="1"/>
  <c r="D8" i="1"/>
  <c r="C8" i="1"/>
  <c r="D5" i="1"/>
  <c r="C5" i="1"/>
  <c r="D2" i="1"/>
  <c r="C2" i="1"/>
</calcChain>
</file>

<file path=xl/sharedStrings.xml><?xml version="1.0" encoding="utf-8"?>
<sst xmlns="http://schemas.openxmlformats.org/spreadsheetml/2006/main" count="17" uniqueCount="17">
  <si>
    <t>Protein (mg/ml)</t>
  </si>
  <si>
    <t>av od</t>
  </si>
  <si>
    <t>std err</t>
  </si>
  <si>
    <t>OD620</t>
  </si>
  <si>
    <t>[protein] (mg/ml)</t>
  </si>
  <si>
    <t>av [protein] ug/ul</t>
  </si>
  <si>
    <t>av [protein] ug/20ul</t>
  </si>
  <si>
    <t>dil to = 25ug/20ul</t>
  </si>
  <si>
    <t>Regression line formula (apply to column C)</t>
  </si>
  <si>
    <t>sample ID</t>
  </si>
  <si>
    <t>OD(620)</t>
  </si>
  <si>
    <t>1. Place your standard curve data in cells                                                               2. Click 'select data' then add correct data                                       3.Copy and paste curve forumula to sheet 2 and insert sample data OD</t>
  </si>
  <si>
    <t>no</t>
  </si>
  <si>
    <t xml:space="preserve">y = 0.9652x - 0.025
</t>
  </si>
  <si>
    <t>Use this formula - reverse to make it x =   and then use this for colum C</t>
  </si>
  <si>
    <t>U1a</t>
  </si>
  <si>
    <t>U1b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</si>
</sst>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OD vs [BSA] - replicates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'[1]Standard curve'!$A$2:$A$22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'[1]Standard curve'!$B$2:$B$22</c:f>
              <c:numCache>
                <c:formatCode>General</c:formatCode>
                <c:ptCount val="21"/>
                <c:pt idx="0">
                  <c:v>3.0000000000000001E-3</c:v>
                </c:pt>
                <c:pt idx="1">
                  <c:v>8.9999999999999993E-3</c:v>
                </c:pt>
                <c:pt idx="2">
                  <c:v>6.0000000000000001E-3</c:v>
                </c:pt>
                <c:pt idx="3">
                  <c:v>5.3999999999999999E-2</c:v>
                </c:pt>
                <c:pt idx="4">
                  <c:v>4.7E-2</c:v>
                </c:pt>
                <c:pt idx="5">
                  <c:v>5.8000000000000003E-2</c:v>
                </c:pt>
                <c:pt idx="6">
                  <c:v>0.13800000000000001</c:v>
                </c:pt>
                <c:pt idx="7">
                  <c:v>0.17499999999999999</c:v>
                </c:pt>
                <c:pt idx="8">
                  <c:v>0.16300000000000001</c:v>
                </c:pt>
                <c:pt idx="9">
                  <c:v>0.34699999999999998</c:v>
                </c:pt>
                <c:pt idx="10">
                  <c:v>0.36499999999999999</c:v>
                </c:pt>
                <c:pt idx="11">
                  <c:v>0.34899999999999998</c:v>
                </c:pt>
                <c:pt idx="12">
                  <c:v>0.52900000000000003</c:v>
                </c:pt>
                <c:pt idx="13">
                  <c:v>0.504</c:v>
                </c:pt>
                <c:pt idx="14">
                  <c:v>0.49399999999999999</c:v>
                </c:pt>
                <c:pt idx="15">
                  <c:v>0.92500000000000004</c:v>
                </c:pt>
                <c:pt idx="16">
                  <c:v>0.81699999999999995</c:v>
                </c:pt>
                <c:pt idx="17">
                  <c:v>0.97499999999999998</c:v>
                </c:pt>
                <c:pt idx="18">
                  <c:v>1.181</c:v>
                </c:pt>
                <c:pt idx="19">
                  <c:v>0.998</c:v>
                </c:pt>
                <c:pt idx="20">
                  <c:v>1.202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8-DF4C-9A1C-32A94D96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86824"/>
        <c:axId val="297757344"/>
      </c:scatterChart>
      <c:valAx>
        <c:axId val="29818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[BSA] mg/ml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57344"/>
        <c:crosses val="autoZero"/>
        <c:crossBetween val="midCat"/>
      </c:valAx>
      <c:valAx>
        <c:axId val="2977573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OD 620nm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8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171450</xdr:rowOff>
    </xdr:from>
    <xdr:to>
      <xdr:col>12</xdr:col>
      <xdr:colOff>514350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milla/Dropbox/Data%20&amp;%20analysis/Protein%20quantification/assay_14-5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Samples_Athy soil"/>
      <sheetName val="Samples_Mallow soil"/>
    </sheetNames>
    <sheetDataSet>
      <sheetData sheetId="0">
        <row r="2">
          <cell r="A2">
            <v>0</v>
          </cell>
          <cell r="B2">
            <v>3.0000000000000001E-3</v>
          </cell>
        </row>
        <row r="3">
          <cell r="A3">
            <v>0</v>
          </cell>
          <cell r="B3">
            <v>8.9999999999999993E-3</v>
          </cell>
        </row>
        <row r="4">
          <cell r="A4">
            <v>0</v>
          </cell>
          <cell r="B4">
            <v>6.0000000000000001E-3</v>
          </cell>
        </row>
        <row r="5">
          <cell r="A5">
            <v>0.1</v>
          </cell>
          <cell r="B5">
            <v>5.3999999999999999E-2</v>
          </cell>
        </row>
        <row r="6">
          <cell r="A6">
            <v>0.1</v>
          </cell>
          <cell r="B6">
            <v>4.7E-2</v>
          </cell>
        </row>
        <row r="7">
          <cell r="A7">
            <v>0.1</v>
          </cell>
          <cell r="B7">
            <v>5.8000000000000003E-2</v>
          </cell>
        </row>
        <row r="8">
          <cell r="A8">
            <v>0.2</v>
          </cell>
          <cell r="B8">
            <v>0.13800000000000001</v>
          </cell>
        </row>
        <row r="9">
          <cell r="A9">
            <v>0.2</v>
          </cell>
          <cell r="B9">
            <v>0.17499999999999999</v>
          </cell>
        </row>
        <row r="10">
          <cell r="A10">
            <v>0.2</v>
          </cell>
          <cell r="B10">
            <v>0.16300000000000001</v>
          </cell>
        </row>
        <row r="11">
          <cell r="A11">
            <v>0.4</v>
          </cell>
          <cell r="B11">
            <v>0.34699999999999998</v>
          </cell>
        </row>
        <row r="12">
          <cell r="A12">
            <v>0.4</v>
          </cell>
          <cell r="B12">
            <v>0.36499999999999999</v>
          </cell>
        </row>
        <row r="13">
          <cell r="A13">
            <v>0.4</v>
          </cell>
          <cell r="B13">
            <v>0.34899999999999998</v>
          </cell>
        </row>
        <row r="14">
          <cell r="A14">
            <v>0.6</v>
          </cell>
          <cell r="B14">
            <v>0.52900000000000003</v>
          </cell>
        </row>
        <row r="15">
          <cell r="A15">
            <v>0.6</v>
          </cell>
          <cell r="B15">
            <v>0.504</v>
          </cell>
        </row>
        <row r="16">
          <cell r="A16">
            <v>0.6</v>
          </cell>
          <cell r="B16">
            <v>0.49399999999999999</v>
          </cell>
        </row>
        <row r="17">
          <cell r="A17">
            <v>0.8</v>
          </cell>
          <cell r="B17">
            <v>0.92500000000000004</v>
          </cell>
        </row>
        <row r="18">
          <cell r="A18">
            <v>0.8</v>
          </cell>
          <cell r="B18">
            <v>0.81699999999999995</v>
          </cell>
        </row>
        <row r="19">
          <cell r="A19">
            <v>0.8</v>
          </cell>
          <cell r="B19">
            <v>0.97499999999999998</v>
          </cell>
        </row>
        <row r="20">
          <cell r="A20">
            <v>1</v>
          </cell>
          <cell r="B20">
            <v>1.181</v>
          </cell>
        </row>
        <row r="21">
          <cell r="A21">
            <v>1</v>
          </cell>
          <cell r="B21">
            <v>0.998</v>
          </cell>
        </row>
        <row r="22">
          <cell r="A22">
            <v>1</v>
          </cell>
          <cell r="B22">
            <v>1.202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2" sqref="F2:I6"/>
    </sheetView>
  </sheetViews>
  <sheetFormatPr baseColWidth="10" defaultColWidth="8.83203125" defaultRowHeight="15" x14ac:dyDescent="0.2"/>
  <cols>
    <col min="1" max="1" width="19.5" customWidth="1"/>
    <col min="6" max="6" width="16.5" bestFit="1" customWidth="1"/>
  </cols>
  <sheetData>
    <row r="1" spans="1:10" x14ac:dyDescent="0.2">
      <c r="A1" t="s">
        <v>0</v>
      </c>
      <c r="B1" t="s">
        <v>10</v>
      </c>
      <c r="C1" t="s">
        <v>1</v>
      </c>
      <c r="D1" t="s">
        <v>2</v>
      </c>
    </row>
    <row r="2" spans="1:10" ht="15" customHeight="1" x14ac:dyDescent="0.2">
      <c r="A2">
        <v>0</v>
      </c>
      <c r="C2" t="e">
        <f>AVERAGE(B2:B4)</f>
        <v>#DIV/0!</v>
      </c>
      <c r="D2" t="e">
        <f>((STDEV(B2:B4))/SQRT(3))</f>
        <v>#DIV/0!</v>
      </c>
      <c r="F2" s="2" t="s">
        <v>11</v>
      </c>
      <c r="G2" s="2"/>
      <c r="H2" s="2"/>
      <c r="I2" s="2"/>
      <c r="J2" s="7"/>
    </row>
    <row r="3" spans="1:10" x14ac:dyDescent="0.2">
      <c r="A3">
        <v>0</v>
      </c>
      <c r="F3" s="2"/>
      <c r="G3" s="2"/>
      <c r="H3" s="2"/>
      <c r="I3" s="2"/>
      <c r="J3" s="7"/>
    </row>
    <row r="4" spans="1:10" x14ac:dyDescent="0.2">
      <c r="A4">
        <v>0</v>
      </c>
      <c r="F4" s="2"/>
      <c r="G4" s="2"/>
      <c r="H4" s="2"/>
      <c r="I4" s="2"/>
      <c r="J4" s="7"/>
    </row>
    <row r="5" spans="1:10" x14ac:dyDescent="0.2">
      <c r="A5">
        <v>0.1</v>
      </c>
      <c r="C5" t="e">
        <f>AVERAGE(B5:B7)</f>
        <v>#DIV/0!</v>
      </c>
      <c r="D5" t="e">
        <f>((STDEV(B5:B7))/SQRT(3))</f>
        <v>#DIV/0!</v>
      </c>
      <c r="F5" s="2"/>
      <c r="G5" s="2"/>
      <c r="H5" s="2"/>
      <c r="I5" s="2"/>
      <c r="J5" s="7"/>
    </row>
    <row r="6" spans="1:10" x14ac:dyDescent="0.2">
      <c r="A6">
        <v>0.1</v>
      </c>
      <c r="F6" s="2"/>
      <c r="G6" s="2"/>
      <c r="H6" s="2"/>
      <c r="I6" s="2"/>
    </row>
    <row r="7" spans="1:10" x14ac:dyDescent="0.2">
      <c r="A7">
        <v>0.1</v>
      </c>
    </row>
    <row r="8" spans="1:10" x14ac:dyDescent="0.2">
      <c r="A8">
        <v>0.2</v>
      </c>
      <c r="C8" t="e">
        <f>AVERAGE(B8:B10)</f>
        <v>#DIV/0!</v>
      </c>
      <c r="D8" t="e">
        <f>((STDEV(B8:B10))/SQRT(3))</f>
        <v>#DIV/0!</v>
      </c>
    </row>
    <row r="9" spans="1:10" x14ac:dyDescent="0.2">
      <c r="A9">
        <v>0.2</v>
      </c>
    </row>
    <row r="10" spans="1:10" x14ac:dyDescent="0.2">
      <c r="A10">
        <v>0.2</v>
      </c>
    </row>
    <row r="11" spans="1:10" x14ac:dyDescent="0.2">
      <c r="A11">
        <v>0.4</v>
      </c>
      <c r="C11" t="e">
        <f>AVERAGE(B11:B13)</f>
        <v>#DIV/0!</v>
      </c>
      <c r="D11" t="e">
        <f>((STDEV(B11:B13))/SQRT(3))</f>
        <v>#DIV/0!</v>
      </c>
    </row>
    <row r="12" spans="1:10" x14ac:dyDescent="0.2">
      <c r="A12">
        <v>0.4</v>
      </c>
    </row>
    <row r="13" spans="1:10" x14ac:dyDescent="0.2">
      <c r="A13">
        <v>0.4</v>
      </c>
    </row>
    <row r="14" spans="1:10" x14ac:dyDescent="0.2">
      <c r="A14">
        <v>0.6</v>
      </c>
      <c r="C14" t="e">
        <f>AVERAGE(B14:B16)</f>
        <v>#DIV/0!</v>
      </c>
      <c r="D14" t="e">
        <f>((STDEV(B14:B16))/SQRT(3))</f>
        <v>#DIV/0!</v>
      </c>
    </row>
    <row r="15" spans="1:10" x14ac:dyDescent="0.2">
      <c r="A15">
        <v>0.6</v>
      </c>
    </row>
    <row r="16" spans="1:10" x14ac:dyDescent="0.2">
      <c r="A16">
        <v>0.6</v>
      </c>
    </row>
    <row r="17" spans="1:4" x14ac:dyDescent="0.2">
      <c r="A17">
        <v>0.8</v>
      </c>
      <c r="C17" t="e">
        <f>AVERAGE(B17:B19)</f>
        <v>#DIV/0!</v>
      </c>
      <c r="D17" t="e">
        <f>((STDEV(B17:B19))/SQRT(3))</f>
        <v>#DIV/0!</v>
      </c>
    </row>
    <row r="18" spans="1:4" x14ac:dyDescent="0.2">
      <c r="A18">
        <v>0.8</v>
      </c>
    </row>
    <row r="19" spans="1:4" x14ac:dyDescent="0.2">
      <c r="A19">
        <v>0.8</v>
      </c>
    </row>
    <row r="20" spans="1:4" x14ac:dyDescent="0.2">
      <c r="A20">
        <v>1</v>
      </c>
      <c r="C20" t="e">
        <f>AVERAGE(B20:B22)</f>
        <v>#DIV/0!</v>
      </c>
      <c r="D20" t="e">
        <f>((STDEV(B20:B22))/SQRT(3))</f>
        <v>#DIV/0!</v>
      </c>
    </row>
    <row r="21" spans="1:4" x14ac:dyDescent="0.2">
      <c r="A21">
        <v>1</v>
      </c>
    </row>
    <row r="22" spans="1:4" x14ac:dyDescent="0.2">
      <c r="A22">
        <v>1</v>
      </c>
    </row>
  </sheetData>
  <mergeCells count="1">
    <mergeCell ref="F2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1" sqref="G1:I2"/>
    </sheetView>
  </sheetViews>
  <sheetFormatPr baseColWidth="10" defaultColWidth="8.83203125" defaultRowHeight="15" x14ac:dyDescent="0.2"/>
  <cols>
    <col min="1" max="1" width="10" customWidth="1"/>
    <col min="3" max="3" width="21" customWidth="1"/>
    <col min="4" max="4" width="11.6640625" customWidth="1"/>
    <col min="5" max="5" width="16.1640625" customWidth="1"/>
    <col min="6" max="6" width="14.83203125" customWidth="1"/>
  </cols>
  <sheetData>
    <row r="1" spans="1:12" x14ac:dyDescent="0.2">
      <c r="A1" s="5" t="s">
        <v>9</v>
      </c>
      <c r="B1" s="5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2" t="s">
        <v>8</v>
      </c>
      <c r="H1" s="2"/>
      <c r="I1" s="2"/>
    </row>
    <row r="2" spans="1:12" ht="21.75" customHeight="1" x14ac:dyDescent="0.2">
      <c r="A2" s="5"/>
      <c r="B2" s="5"/>
      <c r="C2" s="6"/>
      <c r="D2" s="4"/>
      <c r="E2" s="4"/>
      <c r="F2" s="4"/>
      <c r="G2" s="2"/>
      <c r="H2" s="2"/>
      <c r="I2" s="2"/>
      <c r="J2" s="2" t="s">
        <v>14</v>
      </c>
      <c r="K2" s="2"/>
      <c r="L2" s="2"/>
    </row>
    <row r="3" spans="1:12" ht="15" customHeight="1" x14ac:dyDescent="0.2">
      <c r="A3" t="s">
        <v>15</v>
      </c>
      <c r="B3">
        <v>0.16700000000000001</v>
      </c>
      <c r="C3">
        <f>(B3 + 0.025)/0.9652</f>
        <v>0.19892250310816412</v>
      </c>
      <c r="D3">
        <f>AVERAGE(C3:C4)</f>
        <v>0.2056568586821384</v>
      </c>
      <c r="E3">
        <f>D3*20</f>
        <v>4.1131371736427678</v>
      </c>
      <c r="F3" t="s">
        <v>12</v>
      </c>
      <c r="G3" s="1"/>
      <c r="J3" s="2"/>
      <c r="K3" s="2"/>
      <c r="L3" s="2"/>
    </row>
    <row r="4" spans="1:12" x14ac:dyDescent="0.2">
      <c r="A4" t="s">
        <v>16</v>
      </c>
      <c r="B4">
        <v>0.18</v>
      </c>
      <c r="C4">
        <f>(B4 + 0.025)/0.9652</f>
        <v>0.21239121425611271</v>
      </c>
      <c r="G4" s="3" t="s">
        <v>13</v>
      </c>
      <c r="H4" s="3"/>
      <c r="I4" s="3"/>
      <c r="J4" s="2"/>
      <c r="K4" s="2"/>
      <c r="L4" s="2"/>
    </row>
  </sheetData>
  <mergeCells count="9">
    <mergeCell ref="A1:A2"/>
    <mergeCell ref="B1:B2"/>
    <mergeCell ref="C1:C2"/>
    <mergeCell ref="G4:I4"/>
    <mergeCell ref="J2:L4"/>
    <mergeCell ref="D1:D2"/>
    <mergeCell ref="E1:E2"/>
    <mergeCell ref="F1:F2"/>
    <mergeCell ref="G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BSA standard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James</dc:creator>
  <cp:lastModifiedBy>Cam Thorn</cp:lastModifiedBy>
  <dcterms:created xsi:type="dcterms:W3CDTF">2014-05-09T14:03:44Z</dcterms:created>
  <dcterms:modified xsi:type="dcterms:W3CDTF">2018-05-10T11:43:00Z</dcterms:modified>
</cp:coreProperties>
</file>