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41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2" i="1"/>
  <c r="A228"/>
  <c r="L181"/>
  <c r="L182" s="1"/>
  <c r="H185" s="1"/>
  <c r="K181"/>
  <c r="K182" s="1"/>
  <c r="G185" s="1"/>
  <c r="J181"/>
  <c r="J182" s="1"/>
  <c r="F185" s="1"/>
  <c r="I181"/>
  <c r="I182" s="1"/>
  <c r="E185" s="1"/>
  <c r="H181"/>
  <c r="H182" s="1"/>
  <c r="D185" s="1"/>
  <c r="G181"/>
  <c r="G182" s="1"/>
  <c r="C185" s="1"/>
  <c r="F181"/>
  <c r="F182" s="1"/>
  <c r="B185" s="1"/>
  <c r="E181"/>
  <c r="E182" s="1"/>
  <c r="A185" s="1"/>
  <c r="F197"/>
  <c r="G197"/>
  <c r="H197"/>
  <c r="I197"/>
  <c r="J197"/>
  <c r="K197"/>
  <c r="L197"/>
  <c r="E197"/>
  <c r="F194"/>
  <c r="F195" s="1"/>
  <c r="F198" s="1"/>
  <c r="G194"/>
  <c r="G195" s="1"/>
  <c r="G198" s="1"/>
  <c r="H194"/>
  <c r="H195" s="1"/>
  <c r="H198" s="1"/>
  <c r="I194"/>
  <c r="I195" s="1"/>
  <c r="I198" s="1"/>
  <c r="J194"/>
  <c r="J195" s="1"/>
  <c r="J198" s="1"/>
  <c r="K194"/>
  <c r="K195" s="1"/>
  <c r="K198" s="1"/>
  <c r="L194"/>
  <c r="L195" s="1"/>
  <c r="L198" s="1"/>
  <c r="E194"/>
  <c r="E195" s="1"/>
  <c r="E198" s="1"/>
  <c r="E131"/>
  <c r="G131"/>
  <c r="F131"/>
  <c r="H131"/>
  <c r="A101"/>
  <c r="A94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B81"/>
  <c r="A74"/>
  <c r="J50"/>
  <c r="J51"/>
  <c r="J49"/>
  <c r="U27"/>
  <c r="T27"/>
  <c r="S27"/>
  <c r="R27"/>
  <c r="Q27"/>
  <c r="O27"/>
  <c r="N27"/>
  <c r="M27"/>
  <c r="L27"/>
  <c r="K27"/>
  <c r="J27"/>
  <c r="I27"/>
  <c r="G27"/>
  <c r="F27"/>
  <c r="E27"/>
  <c r="C27"/>
  <c r="U18"/>
  <c r="T18"/>
  <c r="S18"/>
  <c r="R18"/>
  <c r="Q18"/>
  <c r="O18"/>
  <c r="N18"/>
  <c r="M18"/>
  <c r="L18"/>
  <c r="K18"/>
  <c r="J18"/>
  <c r="I18"/>
  <c r="G18"/>
  <c r="F18"/>
  <c r="E18"/>
  <c r="C18"/>
  <c r="U25"/>
  <c r="T25"/>
  <c r="S25"/>
  <c r="R25"/>
  <c r="Q25"/>
  <c r="O24"/>
  <c r="N24"/>
  <c r="M24"/>
  <c r="L24"/>
  <c r="K24"/>
  <c r="J24"/>
  <c r="I24"/>
  <c r="U23"/>
  <c r="T23"/>
  <c r="O23"/>
  <c r="N23"/>
  <c r="M23"/>
  <c r="L23"/>
  <c r="G23"/>
  <c r="F23"/>
  <c r="E23"/>
  <c r="S22"/>
  <c r="R22"/>
  <c r="O22"/>
  <c r="N22"/>
  <c r="K22"/>
  <c r="J22"/>
  <c r="G22"/>
  <c r="F22"/>
  <c r="C22"/>
  <c r="U21"/>
  <c r="S21"/>
  <c r="Q21"/>
  <c r="O21"/>
  <c r="M21"/>
  <c r="K21"/>
  <c r="I21"/>
  <c r="G21"/>
  <c r="E21"/>
  <c r="C21"/>
  <c r="U20"/>
  <c r="T20"/>
  <c r="S20"/>
  <c r="R20"/>
  <c r="Q20"/>
  <c r="O20"/>
  <c r="N20"/>
  <c r="M20"/>
  <c r="L20"/>
  <c r="K20"/>
  <c r="J20"/>
  <c r="I20"/>
  <c r="G20"/>
  <c r="F20"/>
  <c r="E20"/>
  <c r="C20"/>
  <c r="G13"/>
  <c r="Q12"/>
  <c r="S12"/>
  <c r="U12"/>
  <c r="R13"/>
  <c r="S13"/>
  <c r="T14"/>
  <c r="U14"/>
  <c r="Q16"/>
  <c r="R16"/>
  <c r="S16"/>
  <c r="T16"/>
  <c r="U16"/>
  <c r="I12"/>
  <c r="K12"/>
  <c r="M12"/>
  <c r="O12"/>
  <c r="J13"/>
  <c r="K13"/>
  <c r="N13"/>
  <c r="O13"/>
  <c r="L14"/>
  <c r="M14"/>
  <c r="N14"/>
  <c r="O14"/>
  <c r="I15"/>
  <c r="J15"/>
  <c r="K15"/>
  <c r="L15"/>
  <c r="M15"/>
  <c r="N15"/>
  <c r="O15"/>
  <c r="J11"/>
  <c r="K11"/>
  <c r="L11"/>
  <c r="M11"/>
  <c r="N11"/>
  <c r="O11"/>
  <c r="E12"/>
  <c r="G12"/>
  <c r="F13"/>
  <c r="E14"/>
  <c r="F14"/>
  <c r="G14"/>
  <c r="C12"/>
  <c r="C13"/>
  <c r="U11"/>
  <c r="T11"/>
  <c r="S11"/>
  <c r="R11"/>
  <c r="Q11"/>
  <c r="I11"/>
  <c r="G11"/>
  <c r="F11"/>
  <c r="E11"/>
  <c r="C11"/>
  <c r="I199" l="1"/>
  <c r="F199"/>
  <c r="E199"/>
  <c r="J199"/>
  <c r="G199"/>
  <c r="K199"/>
  <c r="L199"/>
  <c r="H199"/>
  <c r="B13"/>
  <c r="B18" s="1"/>
  <c r="B22"/>
  <c r="B27" s="1"/>
  <c r="A84"/>
  <c r="H24"/>
  <c r="H27" s="1"/>
  <c r="H15"/>
  <c r="H18" s="1"/>
  <c r="A21"/>
  <c r="A27" s="1"/>
  <c r="D23"/>
  <c r="D27" s="1"/>
  <c r="P25"/>
  <c r="P27" s="1"/>
  <c r="J52"/>
  <c r="P16"/>
  <c r="P18" s="1"/>
  <c r="D14"/>
  <c r="D18" s="1"/>
  <c r="A12"/>
  <c r="A18" s="1"/>
  <c r="E200" l="1"/>
  <c r="A203" s="1"/>
  <c r="H200"/>
  <c r="D203" s="1"/>
  <c r="J200"/>
  <c r="K200"/>
  <c r="G203" s="1"/>
  <c r="L200"/>
  <c r="H203" s="1"/>
  <c r="I200"/>
  <c r="E203" s="1"/>
  <c r="F200"/>
  <c r="B203" s="1"/>
  <c r="G200"/>
  <c r="C203" s="1"/>
  <c r="F203"/>
  <c r="J53"/>
  <c r="A59" s="1"/>
  <c r="J54" l="1"/>
  <c r="J55" l="1"/>
  <c r="J56" l="1"/>
</calcChain>
</file>

<file path=xl/sharedStrings.xml><?xml version="1.0" encoding="utf-8"?>
<sst xmlns="http://schemas.openxmlformats.org/spreadsheetml/2006/main" count="139" uniqueCount="67">
  <si>
    <t>RJEŠENJE:</t>
  </si>
  <si>
    <t>PARNI PARITET</t>
  </si>
  <si>
    <t>NEPARNI PARITET</t>
  </si>
  <si>
    <t>VAŠA PODATKOVNA RIJEČ</t>
  </si>
  <si>
    <t>1. Hammingovim kodom potrebno je zaštititi podatkovnu riječ 1001111111000011, korištenjem parnog pariteta. Točno zaštićena riječ je:</t>
  </si>
  <si>
    <t>2. Kodna riječ 00101000010110010111001100111100011 dobivena je zaštitom podatka 0010100001011001011100110011110001 paritetnim bitom. Odredite upotrebljavanu vrstu pariteta.</t>
  </si>
  <si>
    <t>ZAŠTITNI BIT</t>
  </si>
  <si>
    <t>paran</t>
  </si>
  <si>
    <t>neparan</t>
  </si>
  <si>
    <t>3. 20 podatkovnih bitova potrebno je zaštititi pomoću Hammingovog koda. Koliko pri tome iznosi redundancija kodiranja?</t>
  </si>
  <si>
    <t>BROJ PODATKOVIH BITOVA (n):</t>
  </si>
  <si>
    <t>BROJ ZAŠTITINIH (r):</t>
  </si>
  <si>
    <t>2^r &gt;= n + r+ 1</t>
  </si>
  <si>
    <t>Formula:</t>
  </si>
  <si>
    <t>Uvijet:</t>
  </si>
  <si>
    <t xml:space="preserve">R = r / (r + n) </t>
  </si>
  <si>
    <t>4. Paritetnim bitom potrebno je zaštititi 26 bitova. Kolika je redundancija ovog kodiranja?</t>
  </si>
  <si>
    <t>5. Zadane su dvije kodne riječi nekog koda, riječ A=10111110100111001010 i riječ B=11110111011100010010. Koliko iznosi njihova distanca?</t>
  </si>
  <si>
    <t>A:</t>
  </si>
  <si>
    <t>B:</t>
  </si>
  <si>
    <t xml:space="preserve">6. Poznato je da je minimalna distanca nekog kodiranja jednaka 23. Koliko najviše pogrešaka je moguće ispraviti? </t>
  </si>
  <si>
    <t>d_min:</t>
  </si>
  <si>
    <t>d_min &gt;= 2*t + 1</t>
  </si>
  <si>
    <t xml:space="preserve">7. Broj 2E u heksadekadskoj bazi pretvori u dekadsku bazu. </t>
  </si>
  <si>
    <t>BROJ:</t>
  </si>
  <si>
    <t>2E</t>
  </si>
  <si>
    <t xml:space="preserve">9. Definirana je funkcija f(A, B, C, D). Kako izgleda algebarski zapis njenog minterma 7? Rješenje unesite u obliku npr. a and b and not c. Unos oblika f=a and b and not c je pogrešan!!! </t>
  </si>
  <si>
    <t>minterm:</t>
  </si>
  <si>
    <t>A</t>
  </si>
  <si>
    <t>B</t>
  </si>
  <si>
    <t>C</t>
  </si>
  <si>
    <t>D</t>
  </si>
  <si>
    <t xml:space="preserve">14. Koji je rezultat oduzimanja brojeva: E1058EA1 i C02739D4 u bazi 16 ? Rješenje mora imati isti broj znamenaka kao i zadani brojevi te biti u obliku B komplementa (rješenja s predznakom poput -101 se neće priznavati). Bilo koje redundantno proširivanje ili skraćivanje rezultata povlači netočnost zadatka. </t>
  </si>
  <si>
    <t>E</t>
  </si>
  <si>
    <t>F</t>
  </si>
  <si>
    <t>-</t>
  </si>
  <si>
    <t>B-1 komplement</t>
  </si>
  <si>
    <t>+</t>
  </si>
  <si>
    <t>13. Koji je rezultat izračuna 15 komplementa broja: C2BDEDDF u bazi 16 ? Rješenje mora imati isti broj znamenaka kao i zadani broj. Bilo koje redundantno proširivanje ili skraćivanje rezultata povlači netočnost zadatka.</t>
  </si>
  <si>
    <t>f</t>
  </si>
  <si>
    <t>Zapišite ovu funkciju kao sumu minterma, npr. : m1+m5 ili m(1,5).</t>
  </si>
  <si>
    <t xml:space="preserve">8. Neka Booleova funkcija f zadana je tablično: </t>
  </si>
  <si>
    <t xml:space="preserve">12. Neka Booleova funkcija f zadana je tablično: </t>
  </si>
  <si>
    <t>Kako glasi njen algebarski oblik</t>
  </si>
  <si>
    <t xml:space="preserve">10. Funkciju (NOT B OR (NOT A OR C)) prikažite korištenjem samo NOR operatora. Za prikaz koristite prefiks notaciju (npr. funkciju A OR B treba prikazati kao: NOR(NOR(A,B)) ). </t>
  </si>
  <si>
    <t xml:space="preserve">11. Zadana je Booleova funkcija f(A, B, C) = (((C OR (B OR NOT A)) OR C) AND B) . Koja je od sljedećih njena dualna funkcija? </t>
  </si>
  <si>
    <t xml:space="preserve">15. Neka Booleova funkcija f zadana je tablično: </t>
  </si>
  <si>
    <t xml:space="preserve">Za koliko kombinacija ulaznih varijabli funkcija g=f' (dakle, komplement funkcije f) poprima vrijednost 0? Kao rješenje unesite broj. </t>
  </si>
  <si>
    <t>(NOT A AND NOT B) OR (A AND C)</t>
  </si>
  <si>
    <t>(A OR NOT B) AND (NOT A OR C)</t>
  </si>
  <si>
    <r>
      <t xml:space="preserve">17. Funkcija f(a,b,c) zadana je kao suma minterma 0, 1, 5 i 7. Kako glasi minimalni oblik te funkcije zapisan kao </t>
    </r>
    <r>
      <rPr>
        <b/>
        <sz val="10"/>
        <color rgb="FFFF0000"/>
        <rFont val="Calibri"/>
        <family val="2"/>
        <charset val="238"/>
        <scheme val="minor"/>
      </rPr>
      <t>produkt suma</t>
    </r>
    <r>
      <rPr>
        <b/>
        <sz val="10"/>
        <color theme="1"/>
        <rFont val="Calibri"/>
        <family val="2"/>
        <charset val="238"/>
        <scheme val="minor"/>
      </rPr>
      <t xml:space="preserve">? </t>
    </r>
  </si>
  <si>
    <r>
      <t xml:space="preserve">16. Funkcija f(a,b,c) zadana je kao suma minterma 0, 1, 5 i 7. Kako glasi minimalni oblik te funkcije zapisan kao </t>
    </r>
    <r>
      <rPr>
        <b/>
        <sz val="10"/>
        <color rgb="FFFF0000"/>
        <rFont val="Calibri"/>
        <family val="2"/>
        <charset val="238"/>
        <scheme val="minor"/>
      </rPr>
      <t>suma produkata</t>
    </r>
    <r>
      <rPr>
        <b/>
        <sz val="10"/>
        <color theme="1"/>
        <rFont val="Calibri"/>
        <family val="2"/>
        <charset val="238"/>
        <scheme val="minor"/>
      </rPr>
      <t xml:space="preserve">? </t>
    </r>
  </si>
  <si>
    <r>
      <t>18. Funkcija f(a,b,c,d) zadana je kao suma minterma 0, 4, 5, 7, 8 i 12. Kako glasi minimalni oblik te funkcije zapisan kao</t>
    </r>
    <r>
      <rPr>
        <b/>
        <sz val="10"/>
        <color rgb="FFFF0000"/>
        <rFont val="Calibri"/>
        <family val="2"/>
        <charset val="238"/>
        <scheme val="minor"/>
      </rPr>
      <t xml:space="preserve"> suma produkata</t>
    </r>
    <r>
      <rPr>
        <b/>
        <sz val="10"/>
        <color theme="1"/>
        <rFont val="Calibri"/>
        <family val="2"/>
        <charset val="238"/>
        <scheme val="minor"/>
      </rPr>
      <t xml:space="preserve">? </t>
    </r>
  </si>
  <si>
    <t>(NOT C AND NOT D) OR (NOT A AND B AND D)</t>
  </si>
  <si>
    <r>
      <t>19. Funkcija f(a,b,c,d) zadana je kao suma minterma 0, 4, 5, 7, 8 i 12. Kako glasi minimalni oblik te funkcije zapisan kao</t>
    </r>
    <r>
      <rPr>
        <b/>
        <sz val="10"/>
        <color rgb="FFFF0000"/>
        <rFont val="Calibri"/>
        <family val="2"/>
        <charset val="238"/>
        <scheme val="minor"/>
      </rPr>
      <t xml:space="preserve"> produkt suma</t>
    </r>
    <r>
      <rPr>
        <b/>
        <sz val="10"/>
        <color theme="1"/>
        <rFont val="Calibri"/>
        <family val="2"/>
        <charset val="238"/>
        <scheme val="minor"/>
      </rPr>
      <t xml:space="preserve">? </t>
    </r>
  </si>
  <si>
    <t>(NOT C OR D) AND (NOT A OR NOT D) AND (B OR NOT D)</t>
  </si>
  <si>
    <r>
      <t>20. Funkcija f(X,Y,Z) zadana je kao produkt</t>
    </r>
    <r>
      <rPr>
        <b/>
        <sz val="10"/>
        <color rgb="FFFF0000"/>
        <rFont val="Calibri"/>
        <family val="2"/>
        <charset val="238"/>
        <scheme val="minor"/>
      </rPr>
      <t xml:space="preserve"> maksterma</t>
    </r>
    <r>
      <rPr>
        <b/>
        <sz val="10"/>
        <color theme="1"/>
        <rFont val="Calibri"/>
        <family val="2"/>
        <charset val="238"/>
        <scheme val="minor"/>
      </rPr>
      <t xml:space="preserve"> 1, 3, 5 i 7. Kako glasi minimalni oblik te funkcije zapisan kao</t>
    </r>
    <r>
      <rPr>
        <b/>
        <sz val="10"/>
        <color rgb="FFFF0000"/>
        <rFont val="Calibri"/>
        <family val="2"/>
        <charset val="238"/>
        <scheme val="minor"/>
      </rPr>
      <t xml:space="preserve"> suma produkata</t>
    </r>
    <r>
      <rPr>
        <b/>
        <sz val="10"/>
        <color theme="1"/>
        <rFont val="Calibri"/>
        <family val="2"/>
        <charset val="238"/>
        <scheme val="minor"/>
      </rPr>
      <t xml:space="preserve">?  
</t>
    </r>
  </si>
  <si>
    <t>NOT Z</t>
  </si>
  <si>
    <t>(NOT A AND NOT B AND NOT C AND NOT D) OR (NOT A AND NOT B AND NOT C AND D) OR (NOT A AND NOT B AND C AND D) OR (NOT A AND B AND NOT C AND NOT D) OR (NOT A AND B AND C AND D) OR (A AND NOT B AND NOT C AND NOT D) OR (A AND NOT B AND NOT C AND D) OR (A AND NOT B AND C AND NOT D)  OR (A AND B AND NOT C AND NOT D) OR (A AND B AND C AND NOT D)</t>
  </si>
  <si>
    <t>m(1,2,9,12,14);</t>
  </si>
  <si>
    <t>not a and b and c and d</t>
  </si>
  <si>
    <t>NOR(NOR(NOR(B,B),NOR(A,A),C))</t>
  </si>
  <si>
    <t>(((C AND (B AND NOT A)) AND C) OR B)</t>
  </si>
  <si>
    <t>VAŠA KODNA RIJEČ</t>
  </si>
  <si>
    <t>- paran broj jedinica</t>
  </si>
  <si>
    <t>- neparan broj jedinica</t>
  </si>
  <si>
    <t>U zelena polja možete upisivati svoje podatke pa će vam izbaciti rješenje.. Za ostale se snađite</t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</si>
</sst>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u/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333333"/>
      <name val="Calibri"/>
      <family val="2"/>
      <charset val="238"/>
      <scheme val="minor"/>
    </font>
    <font>
      <b/>
      <sz val="10"/>
      <color theme="4" tint="-0.249977111117893"/>
      <name val="Calibri"/>
      <family val="2"/>
      <charset val="238"/>
      <scheme val="minor"/>
    </font>
    <font>
      <b/>
      <sz val="10"/>
      <color theme="6" tint="-0.249977111117893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1" fillId="4" borderId="1" xfId="0" applyFont="1" applyFill="1" applyBorder="1" applyAlignment="1">
      <alignment horizontal="center" vertical="center" wrapText="1" shrinkToFit="1"/>
    </xf>
    <xf numFmtId="0" fontId="1" fillId="4" borderId="0" xfId="0" applyFont="1" applyFill="1" applyAlignment="1">
      <alignment horizontal="center" vertical="center" wrapText="1" shrinkToFit="1"/>
    </xf>
    <xf numFmtId="0" fontId="1" fillId="5" borderId="0" xfId="0" applyFont="1" applyFill="1" applyAlignment="1">
      <alignment horizontal="center" vertical="center" wrapText="1" shrinkToFit="1"/>
    </xf>
    <xf numFmtId="0" fontId="1" fillId="3" borderId="0" xfId="0" applyFont="1" applyFill="1" applyAlignment="1">
      <alignment horizontal="center" vertical="center" wrapText="1" shrinkToFit="1"/>
    </xf>
    <xf numFmtId="0" fontId="1" fillId="5" borderId="1" xfId="0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1" fillId="2" borderId="0" xfId="0" applyFont="1" applyFill="1" applyAlignment="1">
      <alignment horizontal="center" vertical="center" wrapText="1" shrinkToFit="1"/>
    </xf>
    <xf numFmtId="0" fontId="1" fillId="7" borderId="0" xfId="0" applyFont="1" applyFill="1" applyAlignment="1">
      <alignment horizontal="center" vertical="center" wrapText="1" shrinkToFit="1"/>
    </xf>
    <xf numFmtId="0" fontId="1" fillId="7" borderId="1" xfId="0" applyFont="1" applyFill="1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left" vertical="center" wrapText="1" shrinkToFit="1"/>
    </xf>
    <xf numFmtId="0" fontId="1" fillId="6" borderId="0" xfId="0" applyFont="1" applyFill="1" applyBorder="1" applyAlignment="1">
      <alignment horizontal="center" vertical="center" wrapText="1" shrinkToFit="1"/>
    </xf>
    <xf numFmtId="0" fontId="4" fillId="6" borderId="0" xfId="0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vertical="center" wrapText="1" shrinkToFit="1"/>
    </xf>
    <xf numFmtId="0" fontId="7" fillId="0" borderId="0" xfId="0" applyFont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8" fillId="0" borderId="0" xfId="0" applyFont="1" applyAlignment="1">
      <alignment horizontal="left" vertical="center" wrapText="1" shrinkToFit="1"/>
    </xf>
    <xf numFmtId="0" fontId="9" fillId="0" borderId="0" xfId="0" applyFont="1" applyAlignment="1">
      <alignment horizontal="left" vertical="center" wrapText="1" shrinkToFit="1"/>
    </xf>
    <xf numFmtId="0" fontId="8" fillId="0" borderId="0" xfId="0" applyFont="1" applyAlignment="1">
      <alignment horizontal="left" vertical="center" wrapText="1" shrinkToFit="1"/>
    </xf>
    <xf numFmtId="0" fontId="7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49" fontId="8" fillId="6" borderId="0" xfId="0" applyNumberFormat="1" applyFont="1" applyFill="1" applyAlignment="1">
      <alignment horizontal="center" vertical="center" wrapText="1" shrinkToFit="1"/>
    </xf>
    <xf numFmtId="0" fontId="5" fillId="0" borderId="0" xfId="0" applyFont="1" applyAlignment="1">
      <alignment horizontal="left"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9" fillId="0" borderId="0" xfId="0" applyFont="1" applyAlignment="1">
      <alignment horizontal="left" vertical="center" wrapText="1" shrinkToFit="1"/>
    </xf>
    <xf numFmtId="0" fontId="10" fillId="0" borderId="0" xfId="0" applyFont="1" applyAlignment="1">
      <alignment horizontal="center" vertical="center" wrapText="1" shrinkToFit="1"/>
    </xf>
    <xf numFmtId="0" fontId="11" fillId="0" borderId="0" xfId="0" applyFont="1" applyAlignment="1">
      <alignment horizontal="center" vertical="center" wrapText="1" shrinkToFit="1"/>
    </xf>
    <xf numFmtId="0" fontId="8" fillId="6" borderId="0" xfId="0" applyFont="1" applyFill="1" applyAlignment="1">
      <alignment horizontal="center" vertical="center" wrapText="1" shrinkToFit="1"/>
    </xf>
    <xf numFmtId="164" fontId="8" fillId="6" borderId="0" xfId="0" applyNumberFormat="1" applyFont="1" applyFill="1" applyAlignment="1">
      <alignment horizontal="center" vertical="center" wrapText="1" shrinkToFit="1"/>
    </xf>
    <xf numFmtId="0" fontId="8" fillId="6" borderId="0" xfId="0" applyNumberFormat="1" applyFont="1" applyFill="1" applyAlignment="1">
      <alignment horizontal="center" vertical="center" wrapText="1" shrinkToFit="1"/>
    </xf>
    <xf numFmtId="0" fontId="8" fillId="0" borderId="0" xfId="0" applyNumberFormat="1" applyFont="1" applyAlignment="1">
      <alignment horizontal="left" vertical="center" wrapText="1" shrinkToFit="1"/>
    </xf>
    <xf numFmtId="2" fontId="1" fillId="0" borderId="0" xfId="0" applyNumberFormat="1" applyFont="1" applyAlignment="1">
      <alignment horizontal="center" vertical="center" wrapText="1" shrinkToFit="1"/>
    </xf>
    <xf numFmtId="0" fontId="12" fillId="0" borderId="0" xfId="0" applyFont="1" applyAlignment="1">
      <alignment horizontal="center" vertical="center" shrinkToFit="1"/>
    </xf>
    <xf numFmtId="2" fontId="1" fillId="0" borderId="1" xfId="0" applyNumberFormat="1" applyFont="1" applyBorder="1" applyAlignment="1">
      <alignment horizontal="center" vertical="center" wrapText="1" shrinkToFit="1"/>
    </xf>
    <xf numFmtId="1" fontId="1" fillId="0" borderId="1" xfId="0" applyNumberFormat="1" applyFont="1" applyBorder="1" applyAlignment="1">
      <alignment horizontal="center" vertical="center" wrapText="1" shrinkToFit="1"/>
    </xf>
    <xf numFmtId="0" fontId="8" fillId="6" borderId="0" xfId="0" applyNumberFormat="1" applyFont="1" applyFill="1" applyAlignment="1">
      <alignment vertical="center" wrapText="1" shrinkToFit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0" xfId="0" applyFont="1" applyAlignment="1"/>
    <xf numFmtId="0" fontId="1" fillId="0" borderId="0" xfId="0" applyNumberFormat="1" applyFont="1" applyAlignment="1">
      <alignment horizontal="center" vertical="center" wrapText="1" shrinkToFit="1"/>
    </xf>
    <xf numFmtId="0" fontId="9" fillId="0" borderId="0" xfId="0" applyFont="1" applyAlignment="1">
      <alignment horizontal="left"/>
    </xf>
    <xf numFmtId="0" fontId="8" fillId="6" borderId="0" xfId="0" applyNumberFormat="1" applyFont="1" applyFill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 shrinkToFit="1"/>
    </xf>
    <xf numFmtId="0" fontId="2" fillId="8" borderId="0" xfId="0" applyFont="1" applyFill="1" applyAlignment="1">
      <alignment horizontal="left" vertical="center" wrapText="1" shrinkToFit="1"/>
    </xf>
    <xf numFmtId="0" fontId="1" fillId="8" borderId="0" xfId="0" applyFont="1" applyFill="1" applyAlignment="1">
      <alignment horizontal="center" vertical="center" wrapText="1" shrinkToFit="1"/>
    </xf>
    <xf numFmtId="0" fontId="1" fillId="8" borderId="1" xfId="0" applyFont="1" applyFill="1" applyBorder="1" applyAlignment="1">
      <alignment horizontal="center" vertical="center" wrapText="1" shrinkToFit="1"/>
    </xf>
    <xf numFmtId="0" fontId="0" fillId="8" borderId="0" xfId="0" applyFill="1" applyAlignment="1">
      <alignment wrapText="1"/>
    </xf>
    <xf numFmtId="0" fontId="13" fillId="0" borderId="0" xfId="0" applyFon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63"/>
  <sheetViews>
    <sheetView tabSelected="1" topLeftCell="A26" workbookViewId="0">
      <selection activeCell="A40" sqref="A40:XFD40"/>
    </sheetView>
  </sheetViews>
  <sheetFormatPr defaultColWidth="2.7109375" defaultRowHeight="12" customHeight="1"/>
  <cols>
    <col min="1" max="16384" width="2.7109375" style="1"/>
  </cols>
  <sheetData>
    <row r="1" spans="1:32" s="23" customFormat="1" ht="12" customHeight="1">
      <c r="A1" s="55" t="s">
        <v>66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s="23" customFormat="1" ht="12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s="23" customFormat="1" ht="12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</row>
    <row r="4" spans="1:32" s="23" customFormat="1" ht="12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</row>
    <row r="5" spans="1:32" s="23" customFormat="1" ht="12" customHeight="1"/>
    <row r="6" spans="1:32" ht="12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2" customHeight="1">
      <c r="A7" s="30" t="s">
        <v>4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 spans="1:32" ht="12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 spans="1:32" ht="12" customHeight="1">
      <c r="A9" s="31" t="s">
        <v>3</v>
      </c>
      <c r="B9" s="31"/>
      <c r="C9" s="31"/>
      <c r="D9" s="31"/>
      <c r="E9" s="31"/>
      <c r="F9" s="31"/>
      <c r="G9" s="31"/>
      <c r="H9" s="31"/>
      <c r="I9" s="51">
        <v>1</v>
      </c>
      <c r="J9" s="51">
        <v>0</v>
      </c>
      <c r="K9" s="51">
        <v>0</v>
      </c>
      <c r="L9" s="51">
        <v>1</v>
      </c>
      <c r="M9" s="51">
        <v>1</v>
      </c>
      <c r="N9" s="51">
        <v>1</v>
      </c>
      <c r="O9" s="51">
        <v>1</v>
      </c>
      <c r="P9" s="51">
        <v>1</v>
      </c>
      <c r="Q9" s="51">
        <v>1</v>
      </c>
      <c r="R9" s="51">
        <v>1</v>
      </c>
      <c r="S9" s="51">
        <v>0</v>
      </c>
      <c r="T9" s="51">
        <v>0</v>
      </c>
      <c r="U9" s="51">
        <v>0</v>
      </c>
      <c r="V9" s="51">
        <v>0</v>
      </c>
      <c r="W9" s="51">
        <v>1</v>
      </c>
      <c r="X9" s="51">
        <v>1</v>
      </c>
      <c r="Y9" s="15"/>
      <c r="Z9" s="15"/>
      <c r="AA9" s="15"/>
      <c r="AB9" s="15"/>
      <c r="AC9" s="15"/>
      <c r="AD9" s="15"/>
      <c r="AE9" s="15"/>
      <c r="AF9" s="15"/>
    </row>
    <row r="10" spans="1:32" ht="12" customHeight="1">
      <c r="A10" s="27" t="s">
        <v>1</v>
      </c>
      <c r="B10" s="27"/>
      <c r="C10" s="27"/>
      <c r="D10" s="27"/>
      <c r="E10" s="27"/>
      <c r="F10" s="27"/>
      <c r="G10" s="27"/>
      <c r="H10" s="2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2" customHeight="1">
      <c r="A11" s="4"/>
      <c r="B11" s="8"/>
      <c r="C11" s="1">
        <f>$I$9</f>
        <v>1</v>
      </c>
      <c r="D11" s="9"/>
      <c r="E11" s="1">
        <f>$J$9</f>
        <v>0</v>
      </c>
      <c r="F11" s="1">
        <f>$K$9</f>
        <v>0</v>
      </c>
      <c r="G11" s="1">
        <f>$L$9</f>
        <v>1</v>
      </c>
      <c r="H11" s="10"/>
      <c r="I11" s="1">
        <f>$M$9</f>
        <v>1</v>
      </c>
      <c r="J11" s="1">
        <f>$N$9</f>
        <v>1</v>
      </c>
      <c r="K11" s="1">
        <f>$O$9</f>
        <v>1</v>
      </c>
      <c r="L11" s="1">
        <f>$P$9</f>
        <v>1</v>
      </c>
      <c r="M11" s="1">
        <f>$Q$9</f>
        <v>1</v>
      </c>
      <c r="N11" s="1">
        <f>$R$9</f>
        <v>1</v>
      </c>
      <c r="O11" s="1">
        <f>$S$9</f>
        <v>0</v>
      </c>
      <c r="P11" s="13"/>
      <c r="Q11" s="1">
        <f>$T$9</f>
        <v>0</v>
      </c>
      <c r="R11" s="1">
        <f>$U$9</f>
        <v>0</v>
      </c>
      <c r="S11" s="1">
        <f>$V$9</f>
        <v>0</v>
      </c>
      <c r="T11" s="1">
        <f>$W$9</f>
        <v>1</v>
      </c>
      <c r="U11" s="1">
        <f>$X$9</f>
        <v>1</v>
      </c>
    </row>
    <row r="12" spans="1:32" ht="12" customHeight="1">
      <c r="A12" s="5">
        <f>MOD(SUM(B12:U12),2)</f>
        <v>0</v>
      </c>
      <c r="B12" s="2"/>
      <c r="C12" s="5">
        <f t="shared" ref="C12:C13" si="0">$I$9</f>
        <v>1</v>
      </c>
      <c r="E12" s="5">
        <f>$J$9</f>
        <v>0</v>
      </c>
      <c r="G12" s="5">
        <f>$L$9</f>
        <v>1</v>
      </c>
      <c r="I12" s="5">
        <f>$M$9</f>
        <v>1</v>
      </c>
      <c r="K12" s="5">
        <f>$O$9</f>
        <v>1</v>
      </c>
      <c r="M12" s="5">
        <f>$Q$9</f>
        <v>1</v>
      </c>
      <c r="O12" s="5">
        <f t="shared" ref="O12:O15" si="1">$S$9</f>
        <v>0</v>
      </c>
      <c r="Q12" s="5">
        <f>$T$9</f>
        <v>0</v>
      </c>
      <c r="S12" s="5">
        <f>$V$9</f>
        <v>0</v>
      </c>
      <c r="U12" s="5">
        <f>$X$9</f>
        <v>1</v>
      </c>
    </row>
    <row r="13" spans="1:32" ht="12" customHeight="1">
      <c r="B13" s="6">
        <f>MOD(SUM(C13:$U$13),2)</f>
        <v>1</v>
      </c>
      <c r="C13" s="6">
        <f t="shared" si="0"/>
        <v>1</v>
      </c>
      <c r="F13" s="6">
        <f>$K$9</f>
        <v>0</v>
      </c>
      <c r="G13" s="6">
        <f>$L$9</f>
        <v>1</v>
      </c>
      <c r="J13" s="6">
        <f>$N$9</f>
        <v>1</v>
      </c>
      <c r="K13" s="6">
        <f>$O$9</f>
        <v>1</v>
      </c>
      <c r="N13" s="6">
        <f>$R$9</f>
        <v>1</v>
      </c>
      <c r="O13" s="6">
        <f t="shared" si="1"/>
        <v>0</v>
      </c>
      <c r="R13" s="6">
        <f>$U$9</f>
        <v>0</v>
      </c>
      <c r="S13" s="6">
        <f>$V$9</f>
        <v>0</v>
      </c>
    </row>
    <row r="14" spans="1:32" ht="12" customHeight="1">
      <c r="D14" s="7">
        <f>MOD(SUM(E14:U14),2)</f>
        <v>0</v>
      </c>
      <c r="E14" s="7">
        <f>$J$9</f>
        <v>0</v>
      </c>
      <c r="F14" s="7">
        <f>$K$9</f>
        <v>0</v>
      </c>
      <c r="G14" s="7">
        <f>$L$9</f>
        <v>1</v>
      </c>
      <c r="L14" s="7">
        <f>$P$9</f>
        <v>1</v>
      </c>
      <c r="M14" s="7">
        <f>$Q$9</f>
        <v>1</v>
      </c>
      <c r="N14" s="7">
        <f>$R$9</f>
        <v>1</v>
      </c>
      <c r="O14" s="7">
        <f t="shared" si="1"/>
        <v>0</v>
      </c>
      <c r="T14" s="7">
        <f>$W$9</f>
        <v>1</v>
      </c>
      <c r="U14" s="7">
        <f>$X$9</f>
        <v>1</v>
      </c>
    </row>
    <row r="15" spans="1:32" ht="12" customHeight="1">
      <c r="H15" s="11">
        <f>MOD(SUM(I15:U15),2)</f>
        <v>0</v>
      </c>
      <c r="I15" s="11">
        <f>$M$9</f>
        <v>1</v>
      </c>
      <c r="J15" s="11">
        <f>$N$9</f>
        <v>1</v>
      </c>
      <c r="K15" s="11">
        <f>$O$9</f>
        <v>1</v>
      </c>
      <c r="L15" s="11">
        <f>$P$9</f>
        <v>1</v>
      </c>
      <c r="M15" s="11">
        <f>$Q$9</f>
        <v>1</v>
      </c>
      <c r="N15" s="11">
        <f>$R$9</f>
        <v>1</v>
      </c>
      <c r="O15" s="11">
        <f t="shared" si="1"/>
        <v>0</v>
      </c>
    </row>
    <row r="16" spans="1:32" ht="12" customHeight="1">
      <c r="P16" s="12">
        <f>MOD(SUM(Q16:U16),2)</f>
        <v>0</v>
      </c>
      <c r="Q16" s="12">
        <f>$T$9</f>
        <v>0</v>
      </c>
      <c r="R16" s="12">
        <f>$U$9</f>
        <v>0</v>
      </c>
      <c r="S16" s="12">
        <f>$V$9</f>
        <v>0</v>
      </c>
      <c r="T16" s="12">
        <f>$W$9</f>
        <v>1</v>
      </c>
      <c r="U16" s="12">
        <f>$X$9</f>
        <v>1</v>
      </c>
    </row>
    <row r="17" spans="1:32" ht="12" customHeight="1">
      <c r="A17" s="28" t="s">
        <v>0</v>
      </c>
      <c r="B17" s="28"/>
      <c r="C17" s="28"/>
      <c r="D17" s="28"/>
    </row>
    <row r="18" spans="1:32" ht="12" customHeight="1">
      <c r="A18" s="16">
        <f>A12</f>
        <v>0</v>
      </c>
      <c r="B18" s="16">
        <f>B13</f>
        <v>1</v>
      </c>
      <c r="C18" s="16">
        <f>$I$9</f>
        <v>1</v>
      </c>
      <c r="D18" s="17">
        <f>D14</f>
        <v>0</v>
      </c>
      <c r="E18" s="16">
        <f>$J$9</f>
        <v>0</v>
      </c>
      <c r="F18" s="16">
        <f>$K$9</f>
        <v>0</v>
      </c>
      <c r="G18" s="16">
        <f>$L$9</f>
        <v>1</v>
      </c>
      <c r="H18" s="16">
        <f>H15</f>
        <v>0</v>
      </c>
      <c r="I18" s="16">
        <f>$M$9</f>
        <v>1</v>
      </c>
      <c r="J18" s="16">
        <f>$N$9</f>
        <v>1</v>
      </c>
      <c r="K18" s="16">
        <f>$O$9</f>
        <v>1</v>
      </c>
      <c r="L18" s="16">
        <f>$P$9</f>
        <v>1</v>
      </c>
      <c r="M18" s="16">
        <f>$Q$9</f>
        <v>1</v>
      </c>
      <c r="N18" s="16">
        <f>$R$9</f>
        <v>1</v>
      </c>
      <c r="O18" s="16">
        <f>$S$9</f>
        <v>0</v>
      </c>
      <c r="P18" s="16">
        <f>P16</f>
        <v>0</v>
      </c>
      <c r="Q18" s="16">
        <f>$T$9</f>
        <v>0</v>
      </c>
      <c r="R18" s="16">
        <f>$U$9</f>
        <v>0</v>
      </c>
      <c r="S18" s="16">
        <f>$V$9</f>
        <v>0</v>
      </c>
      <c r="T18" s="16">
        <f>$W$9</f>
        <v>1</v>
      </c>
      <c r="U18" s="16">
        <f>$X$9</f>
        <v>1</v>
      </c>
    </row>
    <row r="19" spans="1:32" ht="12" customHeight="1">
      <c r="A19" s="27" t="s">
        <v>2</v>
      </c>
      <c r="B19" s="27"/>
      <c r="C19" s="27"/>
      <c r="D19" s="27"/>
      <c r="E19" s="27"/>
      <c r="F19" s="27"/>
      <c r="G19" s="27"/>
      <c r="H19" s="2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32" ht="12" customHeight="1">
      <c r="A20" s="4"/>
      <c r="B20" s="8"/>
      <c r="C20" s="1">
        <f>$I$9</f>
        <v>1</v>
      </c>
      <c r="D20" s="9"/>
      <c r="E20" s="1">
        <f>$J$9</f>
        <v>0</v>
      </c>
      <c r="F20" s="1">
        <f>$K$9</f>
        <v>0</v>
      </c>
      <c r="G20" s="1">
        <f>$L$9</f>
        <v>1</v>
      </c>
      <c r="H20" s="10"/>
      <c r="I20" s="1">
        <f>$M$9</f>
        <v>1</v>
      </c>
      <c r="J20" s="1">
        <f>$N$9</f>
        <v>1</v>
      </c>
      <c r="K20" s="1">
        <f>$O$9</f>
        <v>1</v>
      </c>
      <c r="L20" s="1">
        <f>$P$9</f>
        <v>1</v>
      </c>
      <c r="M20" s="1">
        <f>$Q$9</f>
        <v>1</v>
      </c>
      <c r="N20" s="1">
        <f>$R$9</f>
        <v>1</v>
      </c>
      <c r="O20" s="1">
        <f>$S$9</f>
        <v>0</v>
      </c>
      <c r="P20" s="13"/>
      <c r="Q20" s="1">
        <f>$T$9</f>
        <v>0</v>
      </c>
      <c r="R20" s="1">
        <f>$U$9</f>
        <v>0</v>
      </c>
      <c r="S20" s="1">
        <f>$V$9</f>
        <v>0</v>
      </c>
      <c r="T20" s="1">
        <f>$W$9</f>
        <v>1</v>
      </c>
      <c r="U20" s="1">
        <f>$X$9</f>
        <v>1</v>
      </c>
    </row>
    <row r="21" spans="1:32" ht="12" customHeight="1">
      <c r="A21" s="5">
        <f>IF(MOD(SUM(B21:U21),2)=1,0,1)</f>
        <v>1</v>
      </c>
      <c r="B21" s="2"/>
      <c r="C21" s="5">
        <f t="shared" ref="C21:C22" si="2">$I$9</f>
        <v>1</v>
      </c>
      <c r="E21" s="5">
        <f t="shared" ref="E21:E23" si="3">$J$9</f>
        <v>0</v>
      </c>
      <c r="G21" s="5">
        <f t="shared" ref="G21:G23" si="4">$L$9</f>
        <v>1</v>
      </c>
      <c r="I21" s="5">
        <f t="shared" ref="I21:I24" si="5">$M$9</f>
        <v>1</v>
      </c>
      <c r="K21" s="5">
        <f t="shared" ref="K21:K24" si="6">$O$9</f>
        <v>1</v>
      </c>
      <c r="M21" s="5">
        <f t="shared" ref="M21:M24" si="7">$Q$9</f>
        <v>1</v>
      </c>
      <c r="O21" s="5">
        <f t="shared" ref="O21:O24" si="8">$S$9</f>
        <v>0</v>
      </c>
      <c r="Q21" s="5">
        <f t="shared" ref="Q21:Q25" si="9">$T$9</f>
        <v>0</v>
      </c>
      <c r="S21" s="5">
        <f t="shared" ref="S21:S25" si="10">$V$9</f>
        <v>0</v>
      </c>
      <c r="U21" s="5">
        <f t="shared" ref="U21:U25" si="11">$X$9</f>
        <v>1</v>
      </c>
    </row>
    <row r="22" spans="1:32" ht="12" customHeight="1">
      <c r="B22" s="6">
        <f>IF(MOD(SUM(C22:V22),2)=1,0,1)</f>
        <v>0</v>
      </c>
      <c r="C22" s="6">
        <f t="shared" si="2"/>
        <v>1</v>
      </c>
      <c r="F22" s="6">
        <f t="shared" ref="F22:F23" si="12">$K$9</f>
        <v>0</v>
      </c>
      <c r="G22" s="6">
        <f t="shared" si="4"/>
        <v>1</v>
      </c>
      <c r="J22" s="6">
        <f t="shared" ref="J22:J24" si="13">$N$9</f>
        <v>1</v>
      </c>
      <c r="K22" s="6">
        <f t="shared" si="6"/>
        <v>1</v>
      </c>
      <c r="N22" s="6">
        <f t="shared" ref="N22:N24" si="14">$R$9</f>
        <v>1</v>
      </c>
      <c r="O22" s="6">
        <f t="shared" si="8"/>
        <v>0</v>
      </c>
      <c r="R22" s="6">
        <f t="shared" ref="R22:R25" si="15">$U$9</f>
        <v>0</v>
      </c>
      <c r="S22" s="6">
        <f t="shared" si="10"/>
        <v>0</v>
      </c>
    </row>
    <row r="23" spans="1:32" ht="12" customHeight="1">
      <c r="D23" s="7">
        <f>IF(MOD(SUM(E23:X23),2)=1,0,1)</f>
        <v>1</v>
      </c>
      <c r="E23" s="7">
        <f t="shared" si="3"/>
        <v>0</v>
      </c>
      <c r="F23" s="7">
        <f t="shared" si="12"/>
        <v>0</v>
      </c>
      <c r="G23" s="7">
        <f t="shared" si="4"/>
        <v>1</v>
      </c>
      <c r="L23" s="7">
        <f t="shared" ref="L23:L24" si="16">$P$9</f>
        <v>1</v>
      </c>
      <c r="M23" s="7">
        <f t="shared" si="7"/>
        <v>1</v>
      </c>
      <c r="N23" s="7">
        <f t="shared" si="14"/>
        <v>1</v>
      </c>
      <c r="O23" s="7">
        <f t="shared" si="8"/>
        <v>0</v>
      </c>
      <c r="T23" s="7">
        <f t="shared" ref="T23:T25" si="17">$W$9</f>
        <v>1</v>
      </c>
      <c r="U23" s="7">
        <f t="shared" si="11"/>
        <v>1</v>
      </c>
    </row>
    <row r="24" spans="1:32" ht="12" customHeight="1">
      <c r="H24" s="11">
        <f>IF(MOD(SUM(I24:AB24),2)=1,0,1)</f>
        <v>1</v>
      </c>
      <c r="I24" s="11">
        <f t="shared" si="5"/>
        <v>1</v>
      </c>
      <c r="J24" s="11">
        <f t="shared" si="13"/>
        <v>1</v>
      </c>
      <c r="K24" s="11">
        <f t="shared" si="6"/>
        <v>1</v>
      </c>
      <c r="L24" s="11">
        <f t="shared" si="16"/>
        <v>1</v>
      </c>
      <c r="M24" s="11">
        <f t="shared" si="7"/>
        <v>1</v>
      </c>
      <c r="N24" s="11">
        <f t="shared" si="14"/>
        <v>1</v>
      </c>
      <c r="O24" s="11">
        <f t="shared" si="8"/>
        <v>0</v>
      </c>
    </row>
    <row r="25" spans="1:32" ht="12" customHeight="1">
      <c r="P25" s="12">
        <f>IF(MOD(SUM(Q25:AJ25),2)=1,0,1)</f>
        <v>1</v>
      </c>
      <c r="Q25" s="12">
        <f t="shared" si="9"/>
        <v>0</v>
      </c>
      <c r="R25" s="12">
        <f t="shared" si="15"/>
        <v>0</v>
      </c>
      <c r="S25" s="12">
        <f t="shared" si="10"/>
        <v>0</v>
      </c>
      <c r="T25" s="12">
        <f t="shared" si="17"/>
        <v>1</v>
      </c>
      <c r="U25" s="12">
        <f t="shared" si="11"/>
        <v>1</v>
      </c>
    </row>
    <row r="26" spans="1:32" ht="12" customHeight="1">
      <c r="A26" s="28" t="s">
        <v>0</v>
      </c>
      <c r="B26" s="28"/>
      <c r="C26" s="28"/>
      <c r="D26" s="28"/>
    </row>
    <row r="27" spans="1:32" ht="12" customHeight="1">
      <c r="A27" s="16">
        <f>A21</f>
        <v>1</v>
      </c>
      <c r="B27" s="16">
        <f>B22</f>
        <v>0</v>
      </c>
      <c r="C27" s="16">
        <f>$I$9</f>
        <v>1</v>
      </c>
      <c r="D27" s="17">
        <f>D23</f>
        <v>1</v>
      </c>
      <c r="E27" s="16">
        <f>$J$9</f>
        <v>0</v>
      </c>
      <c r="F27" s="16">
        <f>$K$9</f>
        <v>0</v>
      </c>
      <c r="G27" s="16">
        <f>$L$9</f>
        <v>1</v>
      </c>
      <c r="H27" s="16">
        <f>H24</f>
        <v>1</v>
      </c>
      <c r="I27" s="16">
        <f>$M$9</f>
        <v>1</v>
      </c>
      <c r="J27" s="16">
        <f>$N$9</f>
        <v>1</v>
      </c>
      <c r="K27" s="16">
        <f>$O$9</f>
        <v>1</v>
      </c>
      <c r="L27" s="16">
        <f>$P$9</f>
        <v>1</v>
      </c>
      <c r="M27" s="16">
        <f>$Q$9</f>
        <v>1</v>
      </c>
      <c r="N27" s="16">
        <f>$R$9</f>
        <v>1</v>
      </c>
      <c r="O27" s="16">
        <f>$S$9</f>
        <v>0</v>
      </c>
      <c r="P27" s="16">
        <f>P25</f>
        <v>1</v>
      </c>
      <c r="Q27" s="16">
        <f>$T$9</f>
        <v>0</v>
      </c>
      <c r="R27" s="16">
        <f>$U$9</f>
        <v>0</v>
      </c>
      <c r="S27" s="16">
        <f>$V$9</f>
        <v>0</v>
      </c>
      <c r="T27" s="16">
        <f>$W$9</f>
        <v>1</v>
      </c>
      <c r="U27" s="16">
        <f>$X$9</f>
        <v>1</v>
      </c>
    </row>
    <row r="30" spans="1:32" ht="12" customHeight="1">
      <c r="A30" s="32" t="s">
        <v>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2" customHeight="1">
      <c r="A32" s="33" t="s">
        <v>3</v>
      </c>
      <c r="B32" s="33"/>
      <c r="C32" s="33"/>
      <c r="D32" s="33"/>
      <c r="E32" s="33"/>
      <c r="F32" s="33"/>
      <c r="G32" s="33"/>
      <c r="H32" s="33"/>
    </row>
    <row r="33" spans="1:35" ht="12" customHeight="1">
      <c r="A33" s="52">
        <v>0</v>
      </c>
      <c r="B33" s="52">
        <v>0</v>
      </c>
      <c r="C33" s="52">
        <v>1</v>
      </c>
      <c r="D33" s="52">
        <v>0</v>
      </c>
      <c r="E33" s="52">
        <v>1</v>
      </c>
      <c r="F33" s="52">
        <v>0</v>
      </c>
      <c r="G33" s="52">
        <v>0</v>
      </c>
      <c r="H33" s="52">
        <v>0</v>
      </c>
      <c r="I33" s="52">
        <v>0</v>
      </c>
      <c r="J33" s="52">
        <v>1</v>
      </c>
      <c r="K33" s="52">
        <v>0</v>
      </c>
      <c r="L33" s="52">
        <v>1</v>
      </c>
      <c r="M33" s="52">
        <v>1</v>
      </c>
      <c r="N33" s="52">
        <v>0</v>
      </c>
      <c r="O33" s="52">
        <v>0</v>
      </c>
      <c r="P33" s="52">
        <v>1</v>
      </c>
      <c r="Q33" s="52">
        <v>0</v>
      </c>
      <c r="R33" s="52">
        <v>1</v>
      </c>
      <c r="S33" s="52">
        <v>1</v>
      </c>
      <c r="T33" s="52">
        <v>1</v>
      </c>
      <c r="U33" s="52">
        <v>0</v>
      </c>
      <c r="V33" s="52">
        <v>0</v>
      </c>
      <c r="W33" s="52">
        <v>1</v>
      </c>
      <c r="X33" s="52">
        <v>1</v>
      </c>
      <c r="Y33" s="52">
        <v>0</v>
      </c>
      <c r="Z33" s="52">
        <v>0</v>
      </c>
      <c r="AA33" s="52">
        <v>1</v>
      </c>
      <c r="AB33" s="52">
        <v>1</v>
      </c>
      <c r="AC33" s="52">
        <v>1</v>
      </c>
      <c r="AD33" s="52">
        <v>1</v>
      </c>
      <c r="AE33" s="52">
        <v>0</v>
      </c>
      <c r="AF33" s="52">
        <v>0</v>
      </c>
      <c r="AG33" s="52">
        <v>0</v>
      </c>
      <c r="AH33" s="52">
        <v>1</v>
      </c>
    </row>
    <row r="34" spans="1:35" ht="12" customHeight="1">
      <c r="A34" s="34" t="s">
        <v>63</v>
      </c>
      <c r="B34" s="34"/>
      <c r="C34" s="34"/>
      <c r="D34" s="34"/>
      <c r="E34" s="34"/>
      <c r="F34" s="34"/>
      <c r="G34" s="34"/>
    </row>
    <row r="35" spans="1:35" ht="12" customHeight="1">
      <c r="A35" s="52">
        <v>0</v>
      </c>
      <c r="B35" s="52">
        <v>0</v>
      </c>
      <c r="C35" s="52">
        <v>1</v>
      </c>
      <c r="D35" s="52">
        <v>0</v>
      </c>
      <c r="E35" s="52">
        <v>1</v>
      </c>
      <c r="F35" s="52">
        <v>0</v>
      </c>
      <c r="G35" s="52">
        <v>0</v>
      </c>
      <c r="H35" s="52">
        <v>0</v>
      </c>
      <c r="I35" s="52">
        <v>0</v>
      </c>
      <c r="J35" s="52">
        <v>1</v>
      </c>
      <c r="K35" s="52">
        <v>0</v>
      </c>
      <c r="L35" s="52">
        <v>1</v>
      </c>
      <c r="M35" s="52">
        <v>1</v>
      </c>
      <c r="N35" s="52">
        <v>0</v>
      </c>
      <c r="O35" s="52">
        <v>0</v>
      </c>
      <c r="P35" s="52">
        <v>1</v>
      </c>
      <c r="Q35" s="52">
        <v>0</v>
      </c>
      <c r="R35" s="52">
        <v>1</v>
      </c>
      <c r="S35" s="52">
        <v>1</v>
      </c>
      <c r="T35" s="52">
        <v>1</v>
      </c>
      <c r="U35" s="52">
        <v>0</v>
      </c>
      <c r="V35" s="52">
        <v>0</v>
      </c>
      <c r="W35" s="52">
        <v>1</v>
      </c>
      <c r="X35" s="52">
        <v>1</v>
      </c>
      <c r="Y35" s="52">
        <v>0</v>
      </c>
      <c r="Z35" s="52">
        <v>0</v>
      </c>
      <c r="AA35" s="52">
        <v>1</v>
      </c>
      <c r="AB35" s="52">
        <v>1</v>
      </c>
      <c r="AC35" s="52">
        <v>1</v>
      </c>
      <c r="AD35" s="52">
        <v>1</v>
      </c>
      <c r="AE35" s="52">
        <v>0</v>
      </c>
      <c r="AF35" s="52">
        <v>0</v>
      </c>
      <c r="AG35" s="52">
        <v>0</v>
      </c>
      <c r="AH35" s="52">
        <v>1</v>
      </c>
      <c r="AI35" s="52">
        <v>1</v>
      </c>
    </row>
    <row r="36" spans="1:35" s="23" customFormat="1" ht="12" customHeight="1"/>
    <row r="37" spans="1:35" ht="12" customHeight="1">
      <c r="A37" s="28" t="s">
        <v>6</v>
      </c>
      <c r="B37" s="28"/>
      <c r="C37" s="28"/>
      <c r="D37" s="28"/>
      <c r="E37" s="28"/>
    </row>
    <row r="38" spans="1:35" ht="12" customHeight="1">
      <c r="C38" s="28" t="s">
        <v>7</v>
      </c>
      <c r="D38" s="28"/>
      <c r="E38" s="28"/>
      <c r="F38" s="28"/>
      <c r="G38" s="28"/>
      <c r="H38" s="50" t="s">
        <v>64</v>
      </c>
      <c r="I38" s="50"/>
      <c r="J38" s="50"/>
      <c r="K38" s="50"/>
      <c r="L38" s="50"/>
      <c r="M38" s="50"/>
      <c r="N38" s="50"/>
      <c r="O38" s="50"/>
      <c r="P38" s="50"/>
      <c r="Q38" s="50"/>
    </row>
    <row r="39" spans="1:35" ht="12" customHeight="1">
      <c r="C39" s="28" t="s">
        <v>8</v>
      </c>
      <c r="D39" s="28"/>
      <c r="E39" s="28"/>
      <c r="F39" s="28"/>
      <c r="G39" s="28"/>
      <c r="H39" s="50" t="s">
        <v>65</v>
      </c>
      <c r="I39" s="50"/>
      <c r="J39" s="50"/>
      <c r="K39" s="50"/>
      <c r="L39" s="50"/>
      <c r="M39" s="50"/>
      <c r="N39" s="50"/>
      <c r="O39" s="50"/>
      <c r="P39" s="50"/>
      <c r="Q39" s="50"/>
    </row>
    <row r="41" spans="1:35" ht="12" customHeight="1">
      <c r="A41" s="28" t="s">
        <v>0</v>
      </c>
      <c r="B41" s="28"/>
      <c r="C41" s="28"/>
      <c r="D41" s="28"/>
    </row>
    <row r="42" spans="1:35" ht="12" customHeight="1">
      <c r="A42" s="35" t="str">
        <f>IF(MOD(COUNTIF(A33:AI33,1),2)=0,IF(COUNTIF(A33:AI33,1)=COUNTIF(A35:AI35,1),C38,C39),IF(COUNTIF(A33:AI33,1)=COUNTIF(A35:AI35,1),C39,C38))</f>
        <v>neparan</v>
      </c>
      <c r="B42" s="35"/>
      <c r="C42" s="35"/>
      <c r="D42" s="35"/>
      <c r="E42" s="35"/>
      <c r="F42" s="35"/>
    </row>
    <row r="45" spans="1:35" ht="12" customHeight="1">
      <c r="A45" s="32" t="s">
        <v>9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5" ht="12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5" ht="12" customHeight="1">
      <c r="A47" s="27" t="s">
        <v>10</v>
      </c>
      <c r="B47" s="27"/>
      <c r="C47" s="27"/>
      <c r="D47" s="27"/>
      <c r="E47" s="27"/>
      <c r="F47" s="27"/>
      <c r="G47" s="27"/>
      <c r="H47" s="27"/>
      <c r="I47" s="27"/>
      <c r="J47" s="27"/>
      <c r="K47" s="52">
        <v>20</v>
      </c>
    </row>
    <row r="48" spans="1:35" ht="12" customHeight="1">
      <c r="B48" s="19"/>
      <c r="C48" s="19"/>
      <c r="D48" s="19"/>
      <c r="E48" s="19"/>
      <c r="F48" s="19"/>
    </row>
    <row r="49" spans="1:32" ht="12" customHeight="1">
      <c r="A49" s="28" t="s">
        <v>11</v>
      </c>
      <c r="B49" s="28"/>
      <c r="C49" s="28"/>
      <c r="D49" s="28"/>
      <c r="E49" s="28"/>
      <c r="F49" s="28"/>
      <c r="G49" s="28"/>
      <c r="H49" s="28">
        <v>1</v>
      </c>
      <c r="I49" s="28"/>
      <c r="J49" s="1">
        <f>IF(2^H49&gt;=$K$47+H49+1,1,0)</f>
        <v>0</v>
      </c>
      <c r="M49" s="28" t="s">
        <v>14</v>
      </c>
      <c r="N49" s="28"/>
      <c r="O49" s="28"/>
      <c r="P49" s="28"/>
    </row>
    <row r="50" spans="1:32" ht="12" customHeight="1">
      <c r="H50" s="28">
        <v>2</v>
      </c>
      <c r="I50" s="28"/>
      <c r="J50" s="1">
        <f t="shared" ref="J50:J56" si="18">IF(2^H50&gt;=$K$47+H50+1,1,0)</f>
        <v>0</v>
      </c>
      <c r="N50" s="28" t="s">
        <v>12</v>
      </c>
      <c r="O50" s="28"/>
      <c r="P50" s="28"/>
      <c r="Q50" s="28"/>
      <c r="R50" s="28"/>
      <c r="S50" s="28"/>
    </row>
    <row r="51" spans="1:32" ht="12" customHeight="1">
      <c r="H51" s="28">
        <v>3</v>
      </c>
      <c r="I51" s="28"/>
      <c r="J51" s="1">
        <f t="shared" si="18"/>
        <v>0</v>
      </c>
    </row>
    <row r="52" spans="1:32" ht="12" customHeight="1">
      <c r="H52" s="28">
        <v>4</v>
      </c>
      <c r="I52" s="28"/>
      <c r="J52" s="1">
        <f>IF(2^H52&gt;=$K$47+H52+1,1,0)</f>
        <v>0</v>
      </c>
      <c r="M52" s="28" t="s">
        <v>13</v>
      </c>
      <c r="N52" s="28"/>
      <c r="O52" s="28"/>
      <c r="P52" s="28"/>
    </row>
    <row r="53" spans="1:32" ht="12" customHeight="1">
      <c r="H53" s="28">
        <v>5</v>
      </c>
      <c r="I53" s="28"/>
      <c r="J53" s="1">
        <f t="shared" si="18"/>
        <v>1</v>
      </c>
      <c r="N53" s="28" t="s">
        <v>15</v>
      </c>
      <c r="O53" s="28"/>
      <c r="P53" s="28"/>
      <c r="Q53" s="28"/>
      <c r="R53" s="28"/>
      <c r="S53" s="28"/>
    </row>
    <row r="54" spans="1:32" ht="12" customHeight="1">
      <c r="H54" s="28">
        <v>6</v>
      </c>
      <c r="I54" s="28"/>
      <c r="J54" s="1">
        <f t="shared" si="18"/>
        <v>1</v>
      </c>
    </row>
    <row r="55" spans="1:32" ht="12" customHeight="1">
      <c r="H55" s="28">
        <v>7</v>
      </c>
      <c r="I55" s="28"/>
      <c r="J55" s="1">
        <f t="shared" si="18"/>
        <v>1</v>
      </c>
    </row>
    <row r="56" spans="1:32" ht="12" customHeight="1">
      <c r="H56" s="28">
        <v>8</v>
      </c>
      <c r="I56" s="28"/>
      <c r="J56" s="1">
        <f t="shared" si="18"/>
        <v>1</v>
      </c>
    </row>
    <row r="58" spans="1:32" ht="12" customHeight="1">
      <c r="A58" s="28" t="s">
        <v>0</v>
      </c>
      <c r="B58" s="28"/>
      <c r="C58" s="28"/>
      <c r="D58" s="28"/>
    </row>
    <row r="59" spans="1:32" ht="12" customHeight="1">
      <c r="A59" s="36">
        <f>IF(J49=1,H49/(K47+H49),IF(J50=1,H50/(K47+H50),IF(J51=1,H51/(K47+H51),IF(J52=1,H52/(K47+H52),IF(J53=1,H53/(K47+H53),IF(J54=1,H54/(K47+H54),IF(J55=1,H55/(K47+H55),IF(J56=1,H56/(K47+H56),0))))))))</f>
        <v>0.2</v>
      </c>
      <c r="B59" s="36"/>
      <c r="C59" s="36"/>
      <c r="D59" s="36"/>
      <c r="E59" s="36"/>
      <c r="F59" s="36"/>
    </row>
    <row r="62" spans="1:32" ht="12" customHeight="1">
      <c r="A62" s="32" t="s">
        <v>16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ht="12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ht="12" customHeight="1">
      <c r="A64" s="27" t="s">
        <v>10</v>
      </c>
      <c r="B64" s="27"/>
      <c r="C64" s="27"/>
      <c r="D64" s="27"/>
      <c r="E64" s="27"/>
      <c r="F64" s="27"/>
      <c r="G64" s="27"/>
      <c r="H64" s="27"/>
      <c r="I64" s="27"/>
      <c r="J64" s="27"/>
      <c r="K64" s="52">
        <v>26</v>
      </c>
    </row>
    <row r="65" spans="1:32" ht="12" customHeight="1">
      <c r="A65" s="28" t="s">
        <v>11</v>
      </c>
      <c r="B65" s="28"/>
      <c r="C65" s="28"/>
      <c r="D65" s="28"/>
      <c r="E65" s="28"/>
      <c r="F65" s="28"/>
      <c r="G65" s="28"/>
      <c r="H65" s="1">
        <v>1</v>
      </c>
    </row>
    <row r="67" spans="1:32" ht="12" customHeight="1">
      <c r="B67" s="28" t="s">
        <v>14</v>
      </c>
      <c r="C67" s="28"/>
      <c r="D67" s="28"/>
      <c r="E67" s="28"/>
    </row>
    <row r="68" spans="1:32" ht="12" customHeight="1">
      <c r="C68" s="28" t="s">
        <v>12</v>
      </c>
      <c r="D68" s="28"/>
      <c r="E68" s="28"/>
      <c r="F68" s="28"/>
      <c r="G68" s="28"/>
      <c r="H68" s="28"/>
    </row>
    <row r="70" spans="1:32" ht="12" customHeight="1">
      <c r="B70" s="28" t="s">
        <v>13</v>
      </c>
      <c r="C70" s="28"/>
      <c r="D70" s="28"/>
      <c r="E70" s="28"/>
    </row>
    <row r="71" spans="1:32" ht="12" customHeight="1">
      <c r="C71" s="28" t="s">
        <v>15</v>
      </c>
      <c r="D71" s="28"/>
      <c r="E71" s="28"/>
      <c r="F71" s="28"/>
      <c r="G71" s="28"/>
      <c r="H71" s="28"/>
    </row>
    <row r="73" spans="1:32" ht="12" customHeight="1">
      <c r="A73" s="28" t="s">
        <v>0</v>
      </c>
      <c r="B73" s="28"/>
      <c r="C73" s="28"/>
      <c r="D73" s="28"/>
    </row>
    <row r="74" spans="1:32" ht="12" customHeight="1">
      <c r="A74" s="36">
        <f>1/(K64+1)</f>
        <v>3.7037037037037035E-2</v>
      </c>
      <c r="B74" s="36"/>
      <c r="C74" s="36"/>
      <c r="D74" s="36"/>
      <c r="E74" s="36"/>
      <c r="F74" s="36"/>
    </row>
    <row r="77" spans="1:32" ht="12" customHeight="1">
      <c r="A77" s="32" t="s">
        <v>17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ht="12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ht="12" customHeight="1">
      <c r="A79" s="20" t="s">
        <v>18</v>
      </c>
      <c r="B79" s="52">
        <v>1</v>
      </c>
      <c r="C79" s="52">
        <v>0</v>
      </c>
      <c r="D79" s="52">
        <v>1</v>
      </c>
      <c r="E79" s="52">
        <v>1</v>
      </c>
      <c r="F79" s="52">
        <v>1</v>
      </c>
      <c r="G79" s="52">
        <v>1</v>
      </c>
      <c r="H79" s="52">
        <v>1</v>
      </c>
      <c r="I79" s="52">
        <v>0</v>
      </c>
      <c r="J79" s="52">
        <v>1</v>
      </c>
      <c r="K79" s="52">
        <v>0</v>
      </c>
      <c r="L79" s="52">
        <v>0</v>
      </c>
      <c r="M79" s="52">
        <v>1</v>
      </c>
      <c r="N79" s="52">
        <v>1</v>
      </c>
      <c r="O79" s="52">
        <v>1</v>
      </c>
      <c r="P79" s="52">
        <v>0</v>
      </c>
      <c r="Q79" s="52">
        <v>0</v>
      </c>
      <c r="R79" s="52">
        <v>1</v>
      </c>
      <c r="S79" s="52">
        <v>0</v>
      </c>
      <c r="T79" s="52">
        <v>1</v>
      </c>
      <c r="U79" s="52">
        <v>0</v>
      </c>
    </row>
    <row r="80" spans="1:32" ht="12" customHeight="1">
      <c r="A80" s="21" t="s">
        <v>19</v>
      </c>
      <c r="B80" s="53">
        <v>1</v>
      </c>
      <c r="C80" s="53">
        <v>1</v>
      </c>
      <c r="D80" s="53">
        <v>1</v>
      </c>
      <c r="E80" s="53">
        <v>1</v>
      </c>
      <c r="F80" s="53">
        <v>0</v>
      </c>
      <c r="G80" s="53">
        <v>1</v>
      </c>
      <c r="H80" s="53">
        <v>1</v>
      </c>
      <c r="I80" s="53">
        <v>1</v>
      </c>
      <c r="J80" s="53">
        <v>0</v>
      </c>
      <c r="K80" s="53">
        <v>1</v>
      </c>
      <c r="L80" s="53">
        <v>1</v>
      </c>
      <c r="M80" s="53">
        <v>1</v>
      </c>
      <c r="N80" s="53">
        <v>0</v>
      </c>
      <c r="O80" s="53">
        <v>0</v>
      </c>
      <c r="P80" s="53">
        <v>0</v>
      </c>
      <c r="Q80" s="53">
        <v>1</v>
      </c>
      <c r="R80" s="53">
        <v>0</v>
      </c>
      <c r="S80" s="53">
        <v>0</v>
      </c>
      <c r="T80" s="53">
        <v>1</v>
      </c>
      <c r="U80" s="53">
        <v>0</v>
      </c>
    </row>
    <row r="81" spans="1:32" ht="12" customHeight="1">
      <c r="B81" s="1">
        <f>MOD(B79+B80,2)</f>
        <v>0</v>
      </c>
      <c r="C81" s="1">
        <f t="shared" ref="C81:U81" si="19">MOD(C79+C80,2)</f>
        <v>1</v>
      </c>
      <c r="D81" s="1">
        <f t="shared" si="19"/>
        <v>0</v>
      </c>
      <c r="E81" s="1">
        <f t="shared" si="19"/>
        <v>0</v>
      </c>
      <c r="F81" s="1">
        <f t="shared" si="19"/>
        <v>1</v>
      </c>
      <c r="G81" s="1">
        <f t="shared" si="19"/>
        <v>0</v>
      </c>
      <c r="H81" s="1">
        <f t="shared" si="19"/>
        <v>0</v>
      </c>
      <c r="I81" s="1">
        <f t="shared" si="19"/>
        <v>1</v>
      </c>
      <c r="J81" s="1">
        <f t="shared" si="19"/>
        <v>1</v>
      </c>
      <c r="K81" s="1">
        <f t="shared" si="19"/>
        <v>1</v>
      </c>
      <c r="L81" s="1">
        <f t="shared" si="19"/>
        <v>1</v>
      </c>
      <c r="M81" s="1">
        <f t="shared" si="19"/>
        <v>0</v>
      </c>
      <c r="N81" s="1">
        <f t="shared" si="19"/>
        <v>1</v>
      </c>
      <c r="O81" s="1">
        <f t="shared" si="19"/>
        <v>1</v>
      </c>
      <c r="P81" s="1">
        <f t="shared" si="19"/>
        <v>0</v>
      </c>
      <c r="Q81" s="1">
        <f t="shared" si="19"/>
        <v>1</v>
      </c>
      <c r="R81" s="1">
        <f t="shared" si="19"/>
        <v>1</v>
      </c>
      <c r="S81" s="1">
        <f t="shared" si="19"/>
        <v>0</v>
      </c>
      <c r="T81" s="1">
        <f t="shared" si="19"/>
        <v>0</v>
      </c>
      <c r="U81" s="1">
        <f t="shared" si="19"/>
        <v>0</v>
      </c>
    </row>
    <row r="83" spans="1:32" ht="12" customHeight="1">
      <c r="A83" s="28" t="s">
        <v>0</v>
      </c>
      <c r="B83" s="28"/>
      <c r="C83" s="28"/>
      <c r="D83" s="28"/>
    </row>
    <row r="84" spans="1:32" ht="12" customHeight="1">
      <c r="A84" s="37">
        <f>SUM(B81:U81)</f>
        <v>10</v>
      </c>
      <c r="B84" s="37"/>
      <c r="C84" s="37"/>
      <c r="D84" s="37"/>
      <c r="E84" s="37"/>
      <c r="F84" s="37"/>
    </row>
    <row r="87" spans="1:32" ht="12" customHeight="1">
      <c r="A87" s="38" t="s">
        <v>20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1:32" ht="12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</row>
    <row r="89" spans="1:32" ht="12" customHeight="1">
      <c r="A89" s="27" t="s">
        <v>21</v>
      </c>
      <c r="B89" s="27"/>
      <c r="C89" s="27"/>
      <c r="D89" s="27"/>
      <c r="E89" s="27"/>
      <c r="F89" s="52">
        <v>23</v>
      </c>
    </row>
    <row r="91" spans="1:32" ht="12" customHeight="1">
      <c r="B91" s="28" t="s">
        <v>22</v>
      </c>
      <c r="C91" s="28"/>
      <c r="D91" s="28"/>
      <c r="E91" s="28"/>
      <c r="F91" s="28"/>
      <c r="G91" s="28"/>
    </row>
    <row r="93" spans="1:32" ht="12" customHeight="1">
      <c r="A93" s="28" t="s">
        <v>0</v>
      </c>
      <c r="B93" s="28"/>
      <c r="C93" s="28"/>
      <c r="D93" s="28"/>
    </row>
    <row r="94" spans="1:32" ht="12" customHeight="1">
      <c r="A94" s="37">
        <f>ROUNDDOWN((F89-1)/2,0)</f>
        <v>11</v>
      </c>
      <c r="B94" s="37"/>
      <c r="C94" s="37"/>
      <c r="D94" s="37"/>
      <c r="E94" s="37"/>
      <c r="F94" s="37"/>
    </row>
    <row r="96" spans="1:32" ht="12" customHeight="1">
      <c r="A96" s="26" t="s">
        <v>23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 ht="12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 ht="12" customHeight="1">
      <c r="A98" s="27" t="s">
        <v>24</v>
      </c>
      <c r="B98" s="27"/>
      <c r="C98" s="27"/>
      <c r="D98" s="52" t="s">
        <v>25</v>
      </c>
    </row>
    <row r="100" spans="1:32" ht="12" customHeight="1">
      <c r="A100" s="28" t="s">
        <v>0</v>
      </c>
      <c r="B100" s="28"/>
      <c r="C100" s="28"/>
      <c r="D100" s="28"/>
    </row>
    <row r="101" spans="1:32" ht="12" customHeight="1">
      <c r="A101" s="37">
        <f>HEX2DEC(D98)</f>
        <v>46</v>
      </c>
      <c r="B101" s="37"/>
      <c r="C101" s="37"/>
      <c r="D101" s="37"/>
      <c r="E101" s="37"/>
      <c r="F101" s="37"/>
    </row>
    <row r="103" spans="1:32" s="23" customFormat="1" ht="12" customHeight="1"/>
    <row r="104" spans="1:32" ht="12" customHeight="1">
      <c r="A104" s="26" t="s">
        <v>41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 s="23" customFormat="1" ht="12" customHeight="1">
      <c r="A105" s="45" t="s">
        <v>28</v>
      </c>
      <c r="B105" s="45" t="s">
        <v>29</v>
      </c>
      <c r="C105" s="45" t="s">
        <v>30</v>
      </c>
      <c r="D105" s="45" t="s">
        <v>31</v>
      </c>
      <c r="E105" s="45" t="s">
        <v>39</v>
      </c>
    </row>
    <row r="106" spans="1:32" s="23" customFormat="1" ht="12" customHeight="1">
      <c r="A106" s="45">
        <v>0</v>
      </c>
      <c r="B106" s="45">
        <v>0</v>
      </c>
      <c r="C106" s="45">
        <v>0</v>
      </c>
      <c r="D106" s="45">
        <v>0</v>
      </c>
      <c r="E106" s="45">
        <v>0</v>
      </c>
      <c r="G106" s="47">
        <v>0</v>
      </c>
    </row>
    <row r="107" spans="1:32" s="23" customFormat="1" ht="12" customHeight="1">
      <c r="A107" s="45">
        <v>0</v>
      </c>
      <c r="B107" s="45">
        <v>0</v>
      </c>
      <c r="C107" s="45">
        <v>0</v>
      </c>
      <c r="D107" s="45">
        <v>1</v>
      </c>
      <c r="E107" s="45">
        <v>1</v>
      </c>
      <c r="G107" s="47">
        <v>1</v>
      </c>
    </row>
    <row r="108" spans="1:32" s="23" customFormat="1" ht="12" customHeight="1">
      <c r="A108" s="45">
        <v>0</v>
      </c>
      <c r="B108" s="45">
        <v>0</v>
      </c>
      <c r="C108" s="45">
        <v>1</v>
      </c>
      <c r="D108" s="45">
        <v>0</v>
      </c>
      <c r="E108" s="45">
        <v>1</v>
      </c>
      <c r="G108" s="47">
        <v>2</v>
      </c>
    </row>
    <row r="109" spans="1:32" s="23" customFormat="1" ht="12" customHeight="1">
      <c r="A109" s="45">
        <v>0</v>
      </c>
      <c r="B109" s="45">
        <v>0</v>
      </c>
      <c r="C109" s="45">
        <v>1</v>
      </c>
      <c r="D109" s="45">
        <v>1</v>
      </c>
      <c r="E109" s="45">
        <v>0</v>
      </c>
      <c r="G109" s="47">
        <v>3</v>
      </c>
    </row>
    <row r="110" spans="1:32" s="23" customFormat="1" ht="12" customHeight="1">
      <c r="A110" s="45">
        <v>0</v>
      </c>
      <c r="B110" s="45">
        <v>1</v>
      </c>
      <c r="C110" s="45">
        <v>0</v>
      </c>
      <c r="D110" s="45">
        <v>0</v>
      </c>
      <c r="E110" s="45">
        <v>0</v>
      </c>
      <c r="G110" s="47">
        <v>4</v>
      </c>
    </row>
    <row r="111" spans="1:32" s="23" customFormat="1" ht="12" customHeight="1">
      <c r="A111" s="45">
        <v>0</v>
      </c>
      <c r="B111" s="45">
        <v>1</v>
      </c>
      <c r="C111" s="45">
        <v>0</v>
      </c>
      <c r="D111" s="45">
        <v>1</v>
      </c>
      <c r="E111" s="45">
        <v>0</v>
      </c>
      <c r="G111" s="47">
        <v>5</v>
      </c>
    </row>
    <row r="112" spans="1:32" s="23" customFormat="1" ht="12" customHeight="1">
      <c r="A112" s="45">
        <v>0</v>
      </c>
      <c r="B112" s="45">
        <v>1</v>
      </c>
      <c r="C112" s="45">
        <v>1</v>
      </c>
      <c r="D112" s="45">
        <v>0</v>
      </c>
      <c r="E112" s="45">
        <v>0</v>
      </c>
      <c r="G112" s="47">
        <v>6</v>
      </c>
    </row>
    <row r="113" spans="1:32" s="23" customFormat="1" ht="12" customHeight="1">
      <c r="A113" s="45">
        <v>0</v>
      </c>
      <c r="B113" s="45">
        <v>1</v>
      </c>
      <c r="C113" s="45">
        <v>1</v>
      </c>
      <c r="D113" s="45">
        <v>1</v>
      </c>
      <c r="E113" s="45">
        <v>0</v>
      </c>
      <c r="G113" s="47">
        <v>7</v>
      </c>
    </row>
    <row r="114" spans="1:32" s="23" customFormat="1" ht="12" customHeight="1">
      <c r="A114" s="45">
        <v>1</v>
      </c>
      <c r="B114" s="45">
        <v>0</v>
      </c>
      <c r="C114" s="45">
        <v>0</v>
      </c>
      <c r="D114" s="45">
        <v>0</v>
      </c>
      <c r="E114" s="45">
        <v>0</v>
      </c>
      <c r="G114" s="47">
        <v>8</v>
      </c>
    </row>
    <row r="115" spans="1:32" s="23" customFormat="1" ht="12" customHeight="1">
      <c r="A115" s="45">
        <v>1</v>
      </c>
      <c r="B115" s="45">
        <v>0</v>
      </c>
      <c r="C115" s="45">
        <v>0</v>
      </c>
      <c r="D115" s="45">
        <v>1</v>
      </c>
      <c r="E115" s="45">
        <v>1</v>
      </c>
      <c r="G115" s="47">
        <v>9</v>
      </c>
    </row>
    <row r="116" spans="1:32" s="23" customFormat="1" ht="12" customHeight="1">
      <c r="A116" s="45">
        <v>1</v>
      </c>
      <c r="B116" s="45">
        <v>0</v>
      </c>
      <c r="C116" s="45">
        <v>1</v>
      </c>
      <c r="D116" s="45">
        <v>0</v>
      </c>
      <c r="E116" s="45">
        <v>0</v>
      </c>
      <c r="G116" s="47">
        <v>10</v>
      </c>
    </row>
    <row r="117" spans="1:32" s="23" customFormat="1" ht="12" customHeight="1">
      <c r="A117" s="45">
        <v>1</v>
      </c>
      <c r="B117" s="45">
        <v>0</v>
      </c>
      <c r="C117" s="45">
        <v>1</v>
      </c>
      <c r="D117" s="45">
        <v>1</v>
      </c>
      <c r="E117" s="45">
        <v>0</v>
      </c>
      <c r="G117" s="47">
        <v>11</v>
      </c>
    </row>
    <row r="118" spans="1:32" s="23" customFormat="1" ht="12" customHeight="1">
      <c r="A118" s="45">
        <v>1</v>
      </c>
      <c r="B118" s="45">
        <v>1</v>
      </c>
      <c r="C118" s="45">
        <v>0</v>
      </c>
      <c r="D118" s="45">
        <v>0</v>
      </c>
      <c r="E118" s="45">
        <v>1</v>
      </c>
      <c r="G118" s="47">
        <v>12</v>
      </c>
    </row>
    <row r="119" spans="1:32" s="23" customFormat="1" ht="12" customHeight="1">
      <c r="A119" s="45">
        <v>1</v>
      </c>
      <c r="B119" s="45">
        <v>1</v>
      </c>
      <c r="C119" s="45">
        <v>0</v>
      </c>
      <c r="D119" s="45">
        <v>1</v>
      </c>
      <c r="E119" s="45">
        <v>0</v>
      </c>
      <c r="G119" s="47">
        <v>13</v>
      </c>
    </row>
    <row r="120" spans="1:32" s="23" customFormat="1" ht="12" customHeight="1">
      <c r="A120" s="45">
        <v>1</v>
      </c>
      <c r="B120" s="45">
        <v>1</v>
      </c>
      <c r="C120" s="45">
        <v>1</v>
      </c>
      <c r="D120" s="45">
        <v>0</v>
      </c>
      <c r="E120" s="45">
        <v>1</v>
      </c>
      <c r="G120" s="47">
        <v>14</v>
      </c>
    </row>
    <row r="121" spans="1:32" s="23" customFormat="1" ht="12" customHeight="1">
      <c r="A121" s="45">
        <v>1</v>
      </c>
      <c r="B121" s="45">
        <v>1</v>
      </c>
      <c r="C121" s="45">
        <v>1</v>
      </c>
      <c r="D121" s="45">
        <v>1</v>
      </c>
      <c r="E121" s="45">
        <v>0</v>
      </c>
      <c r="G121" s="47">
        <v>15</v>
      </c>
    </row>
    <row r="122" spans="1:32" s="23" customFormat="1" ht="12" customHeight="1">
      <c r="A122" s="46" t="s">
        <v>40</v>
      </c>
      <c r="B122" s="46"/>
      <c r="C122" s="46"/>
      <c r="D122" s="46"/>
      <c r="E122" s="46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s="23" customFormat="1" ht="12" customHeight="1"/>
    <row r="124" spans="1:32" s="23" customFormat="1" ht="12" customHeight="1">
      <c r="A124" s="28" t="s">
        <v>0</v>
      </c>
      <c r="B124" s="28"/>
      <c r="C124" s="28"/>
      <c r="D124" s="28"/>
    </row>
    <row r="125" spans="1:32" s="23" customFormat="1" ht="12" customHeight="1">
      <c r="A125" s="37" t="s">
        <v>59</v>
      </c>
      <c r="B125" s="37"/>
      <c r="C125" s="37"/>
      <c r="D125" s="37"/>
      <c r="E125" s="37"/>
      <c r="F125" s="37"/>
    </row>
    <row r="126" spans="1:32" s="23" customFormat="1" ht="12" customHeight="1"/>
    <row r="127" spans="1:32" ht="12" customHeight="1">
      <c r="A127" s="26" t="s">
        <v>26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 spans="1:32" ht="12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spans="1:32" ht="12" customHeight="1">
      <c r="A129" s="27" t="s">
        <v>27</v>
      </c>
      <c r="B129" s="27"/>
      <c r="C129" s="27"/>
      <c r="D129" s="27"/>
      <c r="E129" s="1">
        <v>7</v>
      </c>
    </row>
    <row r="130" spans="1:32" ht="12" customHeight="1">
      <c r="E130" s="14" t="s">
        <v>28</v>
      </c>
      <c r="F130" s="14" t="s">
        <v>29</v>
      </c>
      <c r="G130" s="14" t="s">
        <v>30</v>
      </c>
      <c r="H130" s="14" t="s">
        <v>31</v>
      </c>
    </row>
    <row r="131" spans="1:32" ht="12" customHeight="1">
      <c r="E131" s="14">
        <f>MOD(ROUNDDOWN(ROUNDDOWN(ROUNDDOWN(E129/2,0)/2,0)/2,0),2)</f>
        <v>0</v>
      </c>
      <c r="F131" s="14">
        <f>MOD(ROUNDDOWN(ROUNDDOWN(E129/2,0)/2,0),2)</f>
        <v>1</v>
      </c>
      <c r="G131" s="14">
        <f>MOD(ROUNDDOWN(E129/2,0),2)</f>
        <v>1</v>
      </c>
      <c r="H131" s="1">
        <f>MOD(E129,2)</f>
        <v>1</v>
      </c>
    </row>
    <row r="133" spans="1:32" ht="12" customHeight="1">
      <c r="A133" s="28" t="s">
        <v>0</v>
      </c>
      <c r="B133" s="28"/>
      <c r="C133" s="28"/>
      <c r="D133" s="28"/>
      <c r="E133" s="14"/>
      <c r="F133" s="14"/>
    </row>
    <row r="134" spans="1:32" ht="12" customHeight="1">
      <c r="A134" s="29" t="s">
        <v>60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3"/>
      <c r="L134" s="23"/>
    </row>
    <row r="136" spans="1:32" ht="12" customHeight="1">
      <c r="A136" s="26" t="s">
        <v>44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spans="1:32" s="23" customFormat="1" ht="12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</row>
    <row r="138" spans="1:32" s="23" customFormat="1" ht="12" customHeight="1">
      <c r="A138" s="28" t="s">
        <v>0</v>
      </c>
      <c r="B138" s="28"/>
      <c r="C138" s="28"/>
      <c r="D138" s="28"/>
    </row>
    <row r="139" spans="1:32" s="23" customFormat="1" ht="12" customHeight="1">
      <c r="A139" s="37" t="s">
        <v>61</v>
      </c>
      <c r="B139" s="37"/>
      <c r="C139" s="37"/>
      <c r="D139" s="37"/>
      <c r="E139" s="37"/>
      <c r="F139" s="37"/>
      <c r="G139" s="37"/>
      <c r="H139" s="37"/>
      <c r="I139" s="37"/>
      <c r="J139" s="37"/>
    </row>
    <row r="140" spans="1:32" s="23" customFormat="1" ht="12" customHeight="1"/>
    <row r="141" spans="1:32" s="23" customFormat="1" ht="12" customHeight="1"/>
    <row r="142" spans="1:32" s="23" customFormat="1" ht="12" customHeight="1">
      <c r="A142" s="26" t="s">
        <v>45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</row>
    <row r="143" spans="1:32" s="23" customFormat="1" ht="12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</row>
    <row r="144" spans="1:32" s="23" customFormat="1" ht="12" customHeight="1">
      <c r="A144" s="28" t="s">
        <v>0</v>
      </c>
      <c r="B144" s="28"/>
      <c r="C144" s="28"/>
      <c r="D144" s="28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 spans="1:32" s="23" customFormat="1" ht="12" customHeight="1">
      <c r="A145" s="37" t="s">
        <v>62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 spans="1:32" s="23" customFormat="1" ht="12" customHeight="1">
      <c r="A146" s="19"/>
      <c r="B146" s="19"/>
      <c r="C146" s="19"/>
      <c r="D146" s="19"/>
    </row>
    <row r="147" spans="1:32" s="23" customFormat="1" ht="12" customHeight="1"/>
    <row r="148" spans="1:32" s="23" customFormat="1" ht="12" customHeight="1">
      <c r="A148" s="26" t="s">
        <v>42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</row>
    <row r="149" spans="1:32" s="23" customFormat="1" ht="12" customHeight="1">
      <c r="A149" s="45" t="s">
        <v>28</v>
      </c>
      <c r="B149" s="45" t="s">
        <v>29</v>
      </c>
      <c r="C149" s="45" t="s">
        <v>30</v>
      </c>
      <c r="D149" s="45" t="s">
        <v>31</v>
      </c>
      <c r="E149" s="45" t="s">
        <v>39</v>
      </c>
    </row>
    <row r="150" spans="1:32" s="23" customFormat="1" ht="12" customHeight="1">
      <c r="A150" s="45">
        <v>0</v>
      </c>
      <c r="B150" s="45">
        <v>0</v>
      </c>
      <c r="C150" s="45">
        <v>0</v>
      </c>
      <c r="D150" s="45">
        <v>0</v>
      </c>
      <c r="E150" s="45">
        <v>0</v>
      </c>
      <c r="G150" s="47">
        <v>0</v>
      </c>
    </row>
    <row r="151" spans="1:32" s="23" customFormat="1" ht="12" customHeight="1">
      <c r="A151" s="45">
        <v>0</v>
      </c>
      <c r="B151" s="45">
        <v>0</v>
      </c>
      <c r="C151" s="45">
        <v>0</v>
      </c>
      <c r="D151" s="45">
        <v>1</v>
      </c>
      <c r="E151" s="45">
        <v>1</v>
      </c>
      <c r="G151" s="47">
        <v>1</v>
      </c>
    </row>
    <row r="152" spans="1:32" s="23" customFormat="1" ht="12" customHeight="1">
      <c r="A152" s="45">
        <v>0</v>
      </c>
      <c r="B152" s="45">
        <v>0</v>
      </c>
      <c r="C152" s="45">
        <v>1</v>
      </c>
      <c r="D152" s="45">
        <v>0</v>
      </c>
      <c r="E152" s="45">
        <v>1</v>
      </c>
      <c r="G152" s="47">
        <v>2</v>
      </c>
    </row>
    <row r="153" spans="1:32" s="23" customFormat="1" ht="12" customHeight="1">
      <c r="A153" s="45">
        <v>0</v>
      </c>
      <c r="B153" s="45">
        <v>0</v>
      </c>
      <c r="C153" s="45">
        <v>1</v>
      </c>
      <c r="D153" s="45">
        <v>1</v>
      </c>
      <c r="E153" s="45">
        <v>0</v>
      </c>
      <c r="G153" s="47">
        <v>3</v>
      </c>
    </row>
    <row r="154" spans="1:32" s="23" customFormat="1" ht="12" customHeight="1">
      <c r="A154" s="45">
        <v>0</v>
      </c>
      <c r="B154" s="45">
        <v>1</v>
      </c>
      <c r="C154" s="45">
        <v>0</v>
      </c>
      <c r="D154" s="45">
        <v>0</v>
      </c>
      <c r="E154" s="45">
        <v>0</v>
      </c>
      <c r="G154" s="47">
        <v>4</v>
      </c>
    </row>
    <row r="155" spans="1:32" s="23" customFormat="1" ht="12" customHeight="1">
      <c r="A155" s="45">
        <v>0</v>
      </c>
      <c r="B155" s="45">
        <v>1</v>
      </c>
      <c r="C155" s="45">
        <v>0</v>
      </c>
      <c r="D155" s="45">
        <v>1</v>
      </c>
      <c r="E155" s="45">
        <v>0</v>
      </c>
      <c r="G155" s="47">
        <v>5</v>
      </c>
    </row>
    <row r="156" spans="1:32" s="23" customFormat="1" ht="12" customHeight="1">
      <c r="A156" s="45">
        <v>0</v>
      </c>
      <c r="B156" s="45">
        <v>1</v>
      </c>
      <c r="C156" s="45">
        <v>1</v>
      </c>
      <c r="D156" s="45">
        <v>0</v>
      </c>
      <c r="E156" s="45">
        <v>0</v>
      </c>
      <c r="G156" s="47">
        <v>6</v>
      </c>
    </row>
    <row r="157" spans="1:32" s="23" customFormat="1" ht="12" customHeight="1">
      <c r="A157" s="45">
        <v>0</v>
      </c>
      <c r="B157" s="45">
        <v>1</v>
      </c>
      <c r="C157" s="45">
        <v>1</v>
      </c>
      <c r="D157" s="45">
        <v>1</v>
      </c>
      <c r="E157" s="45">
        <v>0</v>
      </c>
      <c r="G157" s="47">
        <v>7</v>
      </c>
    </row>
    <row r="158" spans="1:32" s="23" customFormat="1" ht="12" customHeight="1">
      <c r="A158" s="45">
        <v>1</v>
      </c>
      <c r="B158" s="45">
        <v>0</v>
      </c>
      <c r="C158" s="45">
        <v>0</v>
      </c>
      <c r="D158" s="45">
        <v>0</v>
      </c>
      <c r="E158" s="45">
        <v>0</v>
      </c>
      <c r="G158" s="47">
        <v>8</v>
      </c>
    </row>
    <row r="159" spans="1:32" s="23" customFormat="1" ht="12" customHeight="1">
      <c r="A159" s="45">
        <v>1</v>
      </c>
      <c r="B159" s="45">
        <v>0</v>
      </c>
      <c r="C159" s="45">
        <v>0</v>
      </c>
      <c r="D159" s="45">
        <v>1</v>
      </c>
      <c r="E159" s="45">
        <v>1</v>
      </c>
      <c r="G159" s="47">
        <v>9</v>
      </c>
    </row>
    <row r="160" spans="1:32" s="23" customFormat="1" ht="12" customHeight="1">
      <c r="A160" s="45">
        <v>1</v>
      </c>
      <c r="B160" s="45">
        <v>0</v>
      </c>
      <c r="C160" s="45">
        <v>1</v>
      </c>
      <c r="D160" s="45">
        <v>0</v>
      </c>
      <c r="E160" s="45">
        <v>0</v>
      </c>
      <c r="G160" s="47">
        <v>10</v>
      </c>
    </row>
    <row r="161" spans="1:32" s="23" customFormat="1" ht="12" customHeight="1">
      <c r="A161" s="45">
        <v>1</v>
      </c>
      <c r="B161" s="45">
        <v>0</v>
      </c>
      <c r="C161" s="45">
        <v>1</v>
      </c>
      <c r="D161" s="45">
        <v>1</v>
      </c>
      <c r="E161" s="45">
        <v>0</v>
      </c>
      <c r="G161" s="47">
        <v>11</v>
      </c>
    </row>
    <row r="162" spans="1:32" s="23" customFormat="1" ht="12" customHeight="1">
      <c r="A162" s="45">
        <v>1</v>
      </c>
      <c r="B162" s="45">
        <v>1</v>
      </c>
      <c r="C162" s="45">
        <v>0</v>
      </c>
      <c r="D162" s="45">
        <v>0</v>
      </c>
      <c r="E162" s="45">
        <v>1</v>
      </c>
      <c r="G162" s="47">
        <v>12</v>
      </c>
    </row>
    <row r="163" spans="1:32" s="23" customFormat="1" ht="12" customHeight="1">
      <c r="A163" s="45">
        <v>1</v>
      </c>
      <c r="B163" s="45">
        <v>1</v>
      </c>
      <c r="C163" s="45">
        <v>0</v>
      </c>
      <c r="D163" s="45">
        <v>1</v>
      </c>
      <c r="E163" s="45">
        <v>0</v>
      </c>
      <c r="G163" s="47">
        <v>13</v>
      </c>
    </row>
    <row r="164" spans="1:32" s="23" customFormat="1" ht="12" customHeight="1">
      <c r="A164" s="45">
        <v>1</v>
      </c>
      <c r="B164" s="45">
        <v>1</v>
      </c>
      <c r="C164" s="45">
        <v>1</v>
      </c>
      <c r="D164" s="45">
        <v>0</v>
      </c>
      <c r="E164" s="45">
        <v>1</v>
      </c>
      <c r="G164" s="47">
        <v>14</v>
      </c>
    </row>
    <row r="165" spans="1:32" s="23" customFormat="1" ht="12" customHeight="1">
      <c r="A165" s="45">
        <v>1</v>
      </c>
      <c r="B165" s="45">
        <v>1</v>
      </c>
      <c r="C165" s="45">
        <v>1</v>
      </c>
      <c r="D165" s="45">
        <v>1</v>
      </c>
      <c r="E165" s="45">
        <v>0</v>
      </c>
      <c r="G165" s="47">
        <v>15</v>
      </c>
    </row>
    <row r="166" spans="1:32" s="23" customFormat="1" ht="12" customHeight="1">
      <c r="A166" s="48" t="s">
        <v>43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</row>
    <row r="167" spans="1:32" s="23" customFormat="1" ht="12" customHeight="1"/>
    <row r="168" spans="1:32" s="23" customFormat="1" ht="12" customHeight="1">
      <c r="A168" s="28" t="s">
        <v>0</v>
      </c>
      <c r="B168" s="28"/>
      <c r="C168" s="28"/>
      <c r="D168" s="28"/>
    </row>
    <row r="169" spans="1:32" s="23" customFormat="1" ht="12" customHeight="1">
      <c r="A169" s="49" t="s">
        <v>58</v>
      </c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</row>
    <row r="170" spans="1:32" s="23" customFormat="1" ht="12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</row>
    <row r="171" spans="1:32" s="23" customFormat="1" ht="12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</row>
    <row r="172" spans="1:32" s="23" customFormat="1" ht="12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</row>
    <row r="173" spans="1:32" s="23" customFormat="1" ht="12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</row>
    <row r="174" spans="1:32" s="23" customFormat="1" ht="12" customHeight="1"/>
    <row r="175" spans="1:32" s="23" customFormat="1" ht="12" customHeight="1"/>
    <row r="176" spans="1:32" s="23" customFormat="1" ht="12" customHeight="1">
      <c r="A176" s="44" t="s">
        <v>38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1:32" s="23" customFormat="1" ht="12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1:32" s="23" customFormat="1" ht="12" customHeight="1">
      <c r="A178" s="23" t="s">
        <v>19</v>
      </c>
      <c r="B178" s="52" t="s">
        <v>30</v>
      </c>
      <c r="C178" s="52">
        <v>2</v>
      </c>
      <c r="D178" s="52" t="s">
        <v>29</v>
      </c>
      <c r="E178" s="52" t="s">
        <v>31</v>
      </c>
      <c r="F178" s="52" t="s">
        <v>33</v>
      </c>
      <c r="G178" s="52" t="s">
        <v>31</v>
      </c>
      <c r="H178" s="52" t="s">
        <v>31</v>
      </c>
      <c r="I178" s="52" t="s">
        <v>34</v>
      </c>
    </row>
    <row r="179" spans="1:32" s="23" customFormat="1" ht="12" customHeight="1"/>
    <row r="180" spans="1:32" s="23" customFormat="1" ht="12" customHeight="1">
      <c r="A180" s="40" t="s">
        <v>36</v>
      </c>
      <c r="B180" s="40"/>
      <c r="C180" s="40"/>
      <c r="D180" s="40"/>
      <c r="E180" s="39" t="s">
        <v>34</v>
      </c>
      <c r="F180" s="39" t="s">
        <v>34</v>
      </c>
      <c r="G180" s="39" t="s">
        <v>34</v>
      </c>
      <c r="H180" s="39" t="s">
        <v>34</v>
      </c>
      <c r="I180" s="39" t="s">
        <v>34</v>
      </c>
      <c r="J180" s="39" t="s">
        <v>34</v>
      </c>
      <c r="K180" s="39" t="s">
        <v>34</v>
      </c>
      <c r="L180" s="39" t="s">
        <v>34</v>
      </c>
    </row>
    <row r="181" spans="1:32" s="23" customFormat="1" ht="12" customHeight="1">
      <c r="D181" s="23" t="s">
        <v>35</v>
      </c>
      <c r="E181" s="42" t="str">
        <f>B178</f>
        <v>C</v>
      </c>
      <c r="F181" s="42">
        <f t="shared" ref="F181:L181" si="20">C178</f>
        <v>2</v>
      </c>
      <c r="G181" s="42" t="str">
        <f>D178</f>
        <v>B</v>
      </c>
      <c r="H181" s="42" t="str">
        <f>E178</f>
        <v>D</v>
      </c>
      <c r="I181" s="42" t="str">
        <f>F178</f>
        <v>E</v>
      </c>
      <c r="J181" s="42" t="str">
        <f t="shared" si="20"/>
        <v>D</v>
      </c>
      <c r="K181" s="42" t="str">
        <f t="shared" si="20"/>
        <v>D</v>
      </c>
      <c r="L181" s="42" t="str">
        <f t="shared" si="20"/>
        <v>F</v>
      </c>
    </row>
    <row r="182" spans="1:32" s="23" customFormat="1" ht="12" customHeight="1">
      <c r="E182" s="39" t="str">
        <f>DEC2HEX(HEX2DEC(E180)-HEX2DEC(E181))</f>
        <v>3</v>
      </c>
      <c r="F182" s="39" t="str">
        <f t="shared" ref="F182" si="21">DEC2HEX(HEX2DEC(F180)-HEX2DEC(F181))</f>
        <v>D</v>
      </c>
      <c r="G182" s="39" t="str">
        <f t="shared" ref="G182" si="22">DEC2HEX(HEX2DEC(G180)-HEX2DEC(G181))</f>
        <v>4</v>
      </c>
      <c r="H182" s="39" t="str">
        <f t="shared" ref="H182" si="23">DEC2HEX(HEX2DEC(H180)-HEX2DEC(H181))</f>
        <v>2</v>
      </c>
      <c r="I182" s="39" t="str">
        <f t="shared" ref="I182" si="24">DEC2HEX(HEX2DEC(I180)-HEX2DEC(I181))</f>
        <v>1</v>
      </c>
      <c r="J182" s="39" t="str">
        <f t="shared" ref="J182" si="25">DEC2HEX(HEX2DEC(J180)-HEX2DEC(J181))</f>
        <v>2</v>
      </c>
      <c r="K182" s="39" t="str">
        <f t="shared" ref="K182" si="26">DEC2HEX(HEX2DEC(K180)-HEX2DEC(K181))</f>
        <v>2</v>
      </c>
      <c r="L182" s="39" t="str">
        <f t="shared" ref="L182" si="27">DEC2HEX(HEX2DEC(L180)-HEX2DEC(L181))</f>
        <v>0</v>
      </c>
    </row>
    <row r="183" spans="1:32" s="23" customFormat="1" ht="12" customHeight="1"/>
    <row r="184" spans="1:32" s="23" customFormat="1" ht="12" customHeight="1">
      <c r="A184" s="28" t="s">
        <v>0</v>
      </c>
      <c r="B184" s="28"/>
      <c r="C184" s="28"/>
      <c r="D184" s="28"/>
    </row>
    <row r="185" spans="1:32" s="23" customFormat="1" ht="12" customHeight="1">
      <c r="A185" s="43" t="str">
        <f t="shared" ref="A185" si="28">E182</f>
        <v>3</v>
      </c>
      <c r="B185" s="43" t="str">
        <f t="shared" ref="B185" si="29">F182</f>
        <v>D</v>
      </c>
      <c r="C185" s="43" t="str">
        <f t="shared" ref="C185" si="30">G182</f>
        <v>4</v>
      </c>
      <c r="D185" s="43" t="str">
        <f t="shared" ref="D185" si="31">H182</f>
        <v>2</v>
      </c>
      <c r="E185" s="43" t="str">
        <f t="shared" ref="E185" si="32">I182</f>
        <v>1</v>
      </c>
      <c r="F185" s="43" t="str">
        <f t="shared" ref="F185" si="33">J182</f>
        <v>2</v>
      </c>
      <c r="G185" s="43" t="str">
        <f t="shared" ref="G185" si="34">K182</f>
        <v>2</v>
      </c>
      <c r="H185" s="43" t="str">
        <f t="shared" ref="H185" si="35">L182</f>
        <v>0</v>
      </c>
    </row>
    <row r="186" spans="1:32" s="23" customFormat="1" ht="12" customHeight="1"/>
    <row r="187" spans="1:32" s="23" customFormat="1" ht="12" customHeight="1"/>
    <row r="188" spans="1:32" ht="12" customHeight="1">
      <c r="A188" s="26" t="s">
        <v>32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</row>
    <row r="189" spans="1:32" ht="12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</row>
    <row r="190" spans="1:32" ht="12" customHeight="1">
      <c r="A190" s="22" t="s">
        <v>18</v>
      </c>
      <c r="B190" s="52" t="s">
        <v>33</v>
      </c>
      <c r="C190" s="52">
        <v>1</v>
      </c>
      <c r="D190" s="52">
        <v>0</v>
      </c>
      <c r="E190" s="52">
        <v>5</v>
      </c>
      <c r="F190" s="52">
        <v>8</v>
      </c>
      <c r="G190" s="52" t="s">
        <v>33</v>
      </c>
      <c r="H190" s="52" t="s">
        <v>28</v>
      </c>
      <c r="I190" s="52">
        <v>1</v>
      </c>
    </row>
    <row r="191" spans="1:32" ht="12" customHeight="1">
      <c r="A191" s="22" t="s">
        <v>19</v>
      </c>
      <c r="B191" s="52" t="s">
        <v>30</v>
      </c>
      <c r="C191" s="52">
        <v>0</v>
      </c>
      <c r="D191" s="52">
        <v>2</v>
      </c>
      <c r="E191" s="52">
        <v>7</v>
      </c>
      <c r="F191" s="52">
        <v>3</v>
      </c>
      <c r="G191" s="52">
        <v>9</v>
      </c>
      <c r="H191" s="52" t="s">
        <v>31</v>
      </c>
      <c r="I191" s="52">
        <v>4</v>
      </c>
    </row>
    <row r="193" spans="1:32" ht="12" customHeight="1">
      <c r="A193" s="40" t="s">
        <v>36</v>
      </c>
      <c r="B193" s="40"/>
      <c r="C193" s="40"/>
      <c r="D193" s="40"/>
      <c r="E193" s="39" t="s">
        <v>34</v>
      </c>
      <c r="F193" s="39" t="s">
        <v>34</v>
      </c>
      <c r="G193" s="39" t="s">
        <v>34</v>
      </c>
      <c r="H193" s="39" t="s">
        <v>34</v>
      </c>
      <c r="I193" s="39" t="s">
        <v>34</v>
      </c>
      <c r="J193" s="39" t="s">
        <v>34</v>
      </c>
      <c r="K193" s="39" t="s">
        <v>34</v>
      </c>
      <c r="L193" s="39" t="s">
        <v>34</v>
      </c>
    </row>
    <row r="194" spans="1:32" ht="12" customHeight="1">
      <c r="A194" s="23"/>
      <c r="B194" s="23"/>
      <c r="C194" s="23"/>
      <c r="D194" s="23" t="s">
        <v>35</v>
      </c>
      <c r="E194" s="42" t="str">
        <f>B191</f>
        <v>C</v>
      </c>
      <c r="F194" s="42">
        <f t="shared" ref="F194:L194" si="36">C191</f>
        <v>0</v>
      </c>
      <c r="G194" s="42">
        <f>D191</f>
        <v>2</v>
      </c>
      <c r="H194" s="42">
        <f>E191</f>
        <v>7</v>
      </c>
      <c r="I194" s="42">
        <f>F191</f>
        <v>3</v>
      </c>
      <c r="J194" s="42">
        <f t="shared" si="36"/>
        <v>9</v>
      </c>
      <c r="K194" s="42" t="str">
        <f t="shared" si="36"/>
        <v>D</v>
      </c>
      <c r="L194" s="42">
        <f t="shared" si="36"/>
        <v>4</v>
      </c>
    </row>
    <row r="195" spans="1:32" ht="12" customHeight="1">
      <c r="A195" s="23"/>
      <c r="B195" s="23"/>
      <c r="D195" s="23"/>
      <c r="E195" s="39" t="str">
        <f>DEC2HEX(HEX2DEC(E193)-HEX2DEC(E194))</f>
        <v>3</v>
      </c>
      <c r="F195" s="39" t="str">
        <f t="shared" ref="F195:L195" si="37">DEC2HEX(HEX2DEC(F193)-HEX2DEC(F194))</f>
        <v>F</v>
      </c>
      <c r="G195" s="39" t="str">
        <f t="shared" si="37"/>
        <v>D</v>
      </c>
      <c r="H195" s="39" t="str">
        <f t="shared" si="37"/>
        <v>8</v>
      </c>
      <c r="I195" s="39" t="str">
        <f t="shared" si="37"/>
        <v>C</v>
      </c>
      <c r="J195" s="39" t="str">
        <f t="shared" si="37"/>
        <v>6</v>
      </c>
      <c r="K195" s="39" t="str">
        <f t="shared" si="37"/>
        <v>2</v>
      </c>
      <c r="L195" s="39" t="str">
        <f t="shared" si="37"/>
        <v>B</v>
      </c>
    </row>
    <row r="197" spans="1:32" ht="12" customHeight="1">
      <c r="E197" s="1" t="str">
        <f>B190</f>
        <v>E</v>
      </c>
      <c r="F197" s="23">
        <f t="shared" ref="F197:L197" si="38">C190</f>
        <v>1</v>
      </c>
      <c r="G197" s="23">
        <f>D190</f>
        <v>0</v>
      </c>
      <c r="H197" s="23">
        <f>E190</f>
        <v>5</v>
      </c>
      <c r="I197" s="23">
        <f>F190</f>
        <v>8</v>
      </c>
      <c r="J197" s="23" t="str">
        <f t="shared" si="38"/>
        <v>E</v>
      </c>
      <c r="K197" s="23" t="str">
        <f t="shared" si="38"/>
        <v>A</v>
      </c>
      <c r="L197" s="23">
        <f t="shared" si="38"/>
        <v>1</v>
      </c>
    </row>
    <row r="198" spans="1:32" ht="12" customHeight="1">
      <c r="D198" s="3" t="s">
        <v>37</v>
      </c>
      <c r="E198" s="41" t="str">
        <f>E195</f>
        <v>3</v>
      </c>
      <c r="F198" s="41" t="str">
        <f t="shared" ref="F198:L198" si="39">F195</f>
        <v>F</v>
      </c>
      <c r="G198" s="41" t="str">
        <f t="shared" si="39"/>
        <v>D</v>
      </c>
      <c r="H198" s="41" t="str">
        <f t="shared" si="39"/>
        <v>8</v>
      </c>
      <c r="I198" s="41" t="str">
        <f t="shared" si="39"/>
        <v>C</v>
      </c>
      <c r="J198" s="41" t="str">
        <f t="shared" si="39"/>
        <v>6</v>
      </c>
      <c r="K198" s="41" t="str">
        <f t="shared" si="39"/>
        <v>2</v>
      </c>
      <c r="L198" s="41" t="str">
        <f t="shared" si="39"/>
        <v>B</v>
      </c>
    </row>
    <row r="199" spans="1:32" ht="12" hidden="1" customHeight="1">
      <c r="E199" s="23" t="str">
        <f t="shared" ref="E199:K199" si="40">DEC2HEX(HEX2DEC(E197)+HEX2DEC(E198))</f>
        <v>11</v>
      </c>
      <c r="F199" s="23" t="str">
        <f t="shared" si="40"/>
        <v>10</v>
      </c>
      <c r="G199" s="23" t="str">
        <f t="shared" si="40"/>
        <v>D</v>
      </c>
      <c r="H199" s="23" t="str">
        <f t="shared" si="40"/>
        <v>D</v>
      </c>
      <c r="I199" s="23" t="str">
        <f t="shared" si="40"/>
        <v>14</v>
      </c>
      <c r="J199" s="23" t="str">
        <f>DEC2HEX(HEX2DEC(J197)+HEX2DEC(J198))</f>
        <v>14</v>
      </c>
      <c r="K199" s="23" t="str">
        <f t="shared" si="40"/>
        <v>C</v>
      </c>
      <c r="L199" s="1" t="str">
        <f>DEC2HEX(HEX2DEC(L197)+HEX2DEC(L198))</f>
        <v>C</v>
      </c>
    </row>
    <row r="200" spans="1:32" ht="12" customHeight="1">
      <c r="C200" s="23"/>
      <c r="D200" s="23"/>
      <c r="E200" s="23" t="str">
        <f t="shared" ref="E200:J200" si="41">IF(HEX2DEC(F199)&lt;15,IF(HEX2DEC(E199)&lt;15,E199,DEC2HEX(HEX2DEC(E199)-16)),IF(HEX2DEC(E199)&lt;15,DEC2HEX(HEX2DEC(E199)+1),DEC2HEX(HEX2DEC(E199)-16+1)))</f>
        <v>2</v>
      </c>
      <c r="F200" s="23" t="str">
        <f>IF(HEX2DEC(G199)&lt;15,IF(HEX2DEC(F199)&lt;15,F199,DEC2HEX(HEX2DEC(F199)-16)),IF(HEX2DEC(F199)&lt;15,DEC2HEX(HEX2DEC(F199)+1),DEC2HEX(HEX2DEC(F199)-16+1)))</f>
        <v>0</v>
      </c>
      <c r="G200" s="23" t="str">
        <f t="shared" si="41"/>
        <v>D</v>
      </c>
      <c r="H200" s="23" t="str">
        <f t="shared" si="41"/>
        <v>E</v>
      </c>
      <c r="I200" s="23" t="str">
        <f t="shared" si="41"/>
        <v>5</v>
      </c>
      <c r="J200" s="23" t="str">
        <f t="shared" si="41"/>
        <v>4</v>
      </c>
      <c r="K200" s="23" t="str">
        <f>IF(HEX2DEC(L199)&lt;15,IF(HEX2DEC(K199)&lt;15,K199,DEC2HEX(HEX2DEC(K199)-16)),IF(HEX2DEC(K199)&lt;15,DEC2HEX(HEX2DEC(K199)+1),DEC2HEX(HEX2DEC(K199)-16+1)))</f>
        <v>C</v>
      </c>
      <c r="L200" s="23" t="str">
        <f>IF(HEX2DEC(L199)&lt;15,DEC2HEX(HEX2DEC(L199)+1),DEC2HEX(HEX2DEC(L199)-15+1))</f>
        <v>D</v>
      </c>
    </row>
    <row r="202" spans="1:32" ht="12" customHeight="1">
      <c r="A202" s="28" t="s">
        <v>0</v>
      </c>
      <c r="B202" s="28"/>
      <c r="C202" s="28"/>
      <c r="D202" s="28"/>
      <c r="E202" s="23"/>
      <c r="F202" s="23"/>
    </row>
    <row r="203" spans="1:32" ht="12" customHeight="1">
      <c r="A203" s="43" t="str">
        <f t="shared" ref="A203:H203" si="42">E200</f>
        <v>2</v>
      </c>
      <c r="B203" s="43" t="str">
        <f t="shared" si="42"/>
        <v>0</v>
      </c>
      <c r="C203" s="43" t="str">
        <f>G200</f>
        <v>D</v>
      </c>
      <c r="D203" s="43" t="str">
        <f>H200</f>
        <v>E</v>
      </c>
      <c r="E203" s="43" t="str">
        <f>I200</f>
        <v>5</v>
      </c>
      <c r="F203" s="43" t="str">
        <f>J200</f>
        <v>4</v>
      </c>
      <c r="G203" s="43" t="str">
        <f t="shared" si="42"/>
        <v>C</v>
      </c>
      <c r="H203" s="43" t="str">
        <f t="shared" si="42"/>
        <v>D</v>
      </c>
      <c r="I203" s="23"/>
      <c r="J203" s="23"/>
    </row>
    <row r="206" spans="1:32" ht="12" customHeight="1">
      <c r="A206" s="26" t="s">
        <v>46</v>
      </c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</row>
    <row r="207" spans="1:32" ht="12" customHeight="1">
      <c r="A207" s="45" t="s">
        <v>28</v>
      </c>
      <c r="B207" s="45" t="s">
        <v>29</v>
      </c>
      <c r="C207" s="45" t="s">
        <v>30</v>
      </c>
      <c r="D207" s="45" t="s">
        <v>31</v>
      </c>
      <c r="E207" s="45" t="s">
        <v>39</v>
      </c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</row>
    <row r="208" spans="1:32" ht="12" customHeight="1">
      <c r="A208" s="45">
        <v>0</v>
      </c>
      <c r="B208" s="45">
        <v>0</v>
      </c>
      <c r="C208" s="45">
        <v>0</v>
      </c>
      <c r="D208" s="45">
        <v>0</v>
      </c>
      <c r="E208" s="54">
        <v>1</v>
      </c>
      <c r="F208" s="23"/>
      <c r="G208" s="47">
        <v>0</v>
      </c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</row>
    <row r="209" spans="1:32" ht="12" customHeight="1">
      <c r="A209" s="45">
        <v>0</v>
      </c>
      <c r="B209" s="45">
        <v>0</v>
      </c>
      <c r="C209" s="45">
        <v>0</v>
      </c>
      <c r="D209" s="45">
        <v>1</v>
      </c>
      <c r="E209" s="54">
        <v>1</v>
      </c>
      <c r="F209" s="23"/>
      <c r="G209" s="47">
        <v>1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</row>
    <row r="210" spans="1:32" ht="12" customHeight="1">
      <c r="A210" s="45">
        <v>0</v>
      </c>
      <c r="B210" s="45">
        <v>0</v>
      </c>
      <c r="C210" s="45">
        <v>1</v>
      </c>
      <c r="D210" s="45">
        <v>0</v>
      </c>
      <c r="E210" s="54">
        <v>0</v>
      </c>
      <c r="F210" s="23"/>
      <c r="G210" s="47">
        <v>2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</row>
    <row r="211" spans="1:32" ht="12" customHeight="1">
      <c r="A211" s="45">
        <v>0</v>
      </c>
      <c r="B211" s="45">
        <v>0</v>
      </c>
      <c r="C211" s="45">
        <v>1</v>
      </c>
      <c r="D211" s="45">
        <v>1</v>
      </c>
      <c r="E211" s="54">
        <v>1</v>
      </c>
      <c r="F211" s="23"/>
      <c r="G211" s="47">
        <v>3</v>
      </c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</row>
    <row r="212" spans="1:32" ht="12" customHeight="1">
      <c r="A212" s="45">
        <v>0</v>
      </c>
      <c r="B212" s="45">
        <v>1</v>
      </c>
      <c r="C212" s="45">
        <v>0</v>
      </c>
      <c r="D212" s="45">
        <v>0</v>
      </c>
      <c r="E212" s="54">
        <v>1</v>
      </c>
      <c r="F212" s="23"/>
      <c r="G212" s="47">
        <v>4</v>
      </c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</row>
    <row r="213" spans="1:32" ht="12" customHeight="1">
      <c r="A213" s="45">
        <v>0</v>
      </c>
      <c r="B213" s="45">
        <v>1</v>
      </c>
      <c r="C213" s="45">
        <v>0</v>
      </c>
      <c r="D213" s="45">
        <v>1</v>
      </c>
      <c r="E213" s="54">
        <v>0</v>
      </c>
      <c r="F213" s="23"/>
      <c r="G213" s="47">
        <v>5</v>
      </c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</row>
    <row r="214" spans="1:32" ht="12" customHeight="1">
      <c r="A214" s="45">
        <v>0</v>
      </c>
      <c r="B214" s="45">
        <v>1</v>
      </c>
      <c r="C214" s="45">
        <v>1</v>
      </c>
      <c r="D214" s="45">
        <v>0</v>
      </c>
      <c r="E214" s="54">
        <v>0</v>
      </c>
      <c r="F214" s="23"/>
      <c r="G214" s="47">
        <v>6</v>
      </c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</row>
    <row r="215" spans="1:32" ht="12" customHeight="1">
      <c r="A215" s="45">
        <v>0</v>
      </c>
      <c r="B215" s="45">
        <v>1</v>
      </c>
      <c r="C215" s="45">
        <v>1</v>
      </c>
      <c r="D215" s="45">
        <v>1</v>
      </c>
      <c r="E215" s="54">
        <v>0</v>
      </c>
      <c r="F215" s="23"/>
      <c r="G215" s="47">
        <v>7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</row>
    <row r="216" spans="1:32" ht="12" customHeight="1">
      <c r="A216" s="45">
        <v>1</v>
      </c>
      <c r="B216" s="45">
        <v>0</v>
      </c>
      <c r="C216" s="45">
        <v>0</v>
      </c>
      <c r="D216" s="45">
        <v>0</v>
      </c>
      <c r="E216" s="54">
        <v>1</v>
      </c>
      <c r="F216" s="23"/>
      <c r="G216" s="47">
        <v>8</v>
      </c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</row>
    <row r="217" spans="1:32" ht="12" customHeight="1">
      <c r="A217" s="45">
        <v>1</v>
      </c>
      <c r="B217" s="45">
        <v>0</v>
      </c>
      <c r="C217" s="45">
        <v>0</v>
      </c>
      <c r="D217" s="45">
        <v>1</v>
      </c>
      <c r="E217" s="54">
        <v>0</v>
      </c>
      <c r="F217" s="23"/>
      <c r="G217" s="47">
        <v>9</v>
      </c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</row>
    <row r="218" spans="1:32" ht="12" customHeight="1">
      <c r="A218" s="45">
        <v>1</v>
      </c>
      <c r="B218" s="45">
        <v>0</v>
      </c>
      <c r="C218" s="45">
        <v>1</v>
      </c>
      <c r="D218" s="45">
        <v>0</v>
      </c>
      <c r="E218" s="54">
        <v>1</v>
      </c>
      <c r="F218" s="23"/>
      <c r="G218" s="47">
        <v>10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</row>
    <row r="219" spans="1:32" ht="12" customHeight="1">
      <c r="A219" s="45">
        <v>1</v>
      </c>
      <c r="B219" s="45">
        <v>0</v>
      </c>
      <c r="C219" s="45">
        <v>1</v>
      </c>
      <c r="D219" s="45">
        <v>1</v>
      </c>
      <c r="E219" s="54">
        <v>1</v>
      </c>
      <c r="F219" s="23"/>
      <c r="G219" s="47">
        <v>11</v>
      </c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</row>
    <row r="220" spans="1:32" ht="12" customHeight="1">
      <c r="A220" s="45">
        <v>1</v>
      </c>
      <c r="B220" s="45">
        <v>1</v>
      </c>
      <c r="C220" s="45">
        <v>0</v>
      </c>
      <c r="D220" s="45">
        <v>0</v>
      </c>
      <c r="E220" s="54">
        <v>1</v>
      </c>
      <c r="F220" s="23"/>
      <c r="G220" s="47">
        <v>12</v>
      </c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</row>
    <row r="221" spans="1:32" ht="12" customHeight="1">
      <c r="A221" s="45">
        <v>1</v>
      </c>
      <c r="B221" s="45">
        <v>1</v>
      </c>
      <c r="C221" s="45">
        <v>0</v>
      </c>
      <c r="D221" s="45">
        <v>1</v>
      </c>
      <c r="E221" s="54">
        <v>1</v>
      </c>
      <c r="F221" s="23"/>
      <c r="G221" s="47">
        <v>13</v>
      </c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</row>
    <row r="222" spans="1:32" ht="12" customHeight="1">
      <c r="A222" s="45">
        <v>1</v>
      </c>
      <c r="B222" s="45">
        <v>1</v>
      </c>
      <c r="C222" s="45">
        <v>1</v>
      </c>
      <c r="D222" s="45">
        <v>0</v>
      </c>
      <c r="E222" s="54">
        <v>1</v>
      </c>
      <c r="F222" s="23"/>
      <c r="G222" s="47">
        <v>14</v>
      </c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</row>
    <row r="223" spans="1:32" ht="12" customHeight="1">
      <c r="A223" s="45">
        <v>1</v>
      </c>
      <c r="B223" s="45">
        <v>1</v>
      </c>
      <c r="C223" s="45">
        <v>1</v>
      </c>
      <c r="D223" s="45">
        <v>1</v>
      </c>
      <c r="E223" s="54">
        <v>0</v>
      </c>
      <c r="F223" s="23"/>
      <c r="G223" s="47">
        <v>15</v>
      </c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</row>
    <row r="224" spans="1:32" ht="12" customHeight="1">
      <c r="A224" s="32" t="s">
        <v>47</v>
      </c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ht="12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s="23" customFormat="1" ht="12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</row>
    <row r="227" spans="1:32" ht="12" customHeight="1">
      <c r="A227" s="28" t="s">
        <v>0</v>
      </c>
      <c r="B227" s="28"/>
      <c r="C227" s="28"/>
      <c r="D227" s="28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</row>
    <row r="228" spans="1:32" ht="12" customHeight="1">
      <c r="A228" s="37">
        <f>COUNTIF(E208:E223,1)</f>
        <v>10</v>
      </c>
      <c r="B228" s="37"/>
      <c r="C228" s="37"/>
      <c r="D228" s="37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</row>
    <row r="231" spans="1:32" ht="12" customHeight="1">
      <c r="A231" s="26" t="s">
        <v>51</v>
      </c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</row>
    <row r="232" spans="1:32" ht="12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</row>
    <row r="233" spans="1:32" s="23" customFormat="1" ht="12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</row>
    <row r="234" spans="1:32" s="23" customFormat="1" ht="12" customHeight="1">
      <c r="A234" s="28" t="s">
        <v>0</v>
      </c>
      <c r="B234" s="28"/>
      <c r="C234" s="28"/>
      <c r="D234" s="28"/>
    </row>
    <row r="235" spans="1:32" s="23" customFormat="1" ht="12" customHeight="1">
      <c r="A235" s="37" t="s">
        <v>48</v>
      </c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</row>
    <row r="236" spans="1:32" s="23" customFormat="1" ht="12" customHeight="1"/>
    <row r="238" spans="1:32" ht="12" customHeight="1">
      <c r="A238" s="26" t="s">
        <v>50</v>
      </c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</row>
    <row r="239" spans="1:32" ht="12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</row>
    <row r="240" spans="1:32" s="23" customFormat="1" ht="12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</row>
    <row r="241" spans="1:32" s="23" customFormat="1" ht="12" customHeight="1">
      <c r="A241" s="28" t="s">
        <v>0</v>
      </c>
      <c r="B241" s="28"/>
      <c r="C241" s="28"/>
      <c r="D241" s="28"/>
    </row>
    <row r="242" spans="1:32" s="23" customFormat="1" ht="12" customHeight="1">
      <c r="A242" s="37" t="s">
        <v>49</v>
      </c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</row>
    <row r="243" spans="1:32" s="23" customFormat="1" ht="12" customHeight="1"/>
    <row r="244" spans="1:32" s="23" customFormat="1" ht="12" customHeight="1"/>
    <row r="245" spans="1:32" ht="12" customHeight="1">
      <c r="A245" s="26" t="s">
        <v>52</v>
      </c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</row>
    <row r="246" spans="1:32" ht="12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</row>
    <row r="247" spans="1:32" s="23" customFormat="1" ht="12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</row>
    <row r="248" spans="1:32" s="23" customFormat="1" ht="12" customHeight="1">
      <c r="A248" s="28" t="s">
        <v>0</v>
      </c>
      <c r="B248" s="28"/>
      <c r="C248" s="28"/>
      <c r="D248" s="28"/>
    </row>
    <row r="249" spans="1:32" s="23" customFormat="1" ht="12" customHeight="1">
      <c r="A249" s="37" t="s">
        <v>53</v>
      </c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</row>
    <row r="250" spans="1:32" s="23" customFormat="1" ht="12" customHeight="1"/>
    <row r="251" spans="1:32" s="23" customFormat="1" ht="12" customHeight="1"/>
    <row r="252" spans="1:32" s="23" customFormat="1" ht="12" customHeight="1">
      <c r="A252" s="26" t="s">
        <v>54</v>
      </c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</row>
    <row r="253" spans="1:32" ht="12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</row>
    <row r="255" spans="1:32" ht="12" customHeight="1">
      <c r="A255" s="28" t="s">
        <v>0</v>
      </c>
      <c r="B255" s="28"/>
      <c r="C255" s="28"/>
      <c r="D255" s="28"/>
    </row>
    <row r="256" spans="1:32" ht="12" customHeight="1">
      <c r="A256" s="37" t="s">
        <v>55</v>
      </c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</row>
    <row r="259" spans="1:32" ht="12" customHeight="1">
      <c r="A259" s="26" t="s">
        <v>56</v>
      </c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</row>
    <row r="260" spans="1:32" ht="12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</row>
    <row r="261" spans="1:32" ht="12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</row>
    <row r="262" spans="1:32" ht="12" customHeight="1">
      <c r="A262" s="28" t="s">
        <v>0</v>
      </c>
      <c r="B262" s="28"/>
      <c r="C262" s="28"/>
      <c r="D262" s="28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</row>
    <row r="263" spans="1:32" ht="12" customHeight="1">
      <c r="A263" s="37" t="s">
        <v>57</v>
      </c>
      <c r="B263" s="37"/>
      <c r="C263" s="37"/>
      <c r="D263" s="37"/>
      <c r="E263" s="37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</row>
  </sheetData>
  <mergeCells count="97">
    <mergeCell ref="H38:Q38"/>
    <mergeCell ref="H39:Q39"/>
    <mergeCell ref="A1:AF4"/>
    <mergeCell ref="A138:D138"/>
    <mergeCell ref="A256:S256"/>
    <mergeCell ref="A249:O249"/>
    <mergeCell ref="A242:O242"/>
    <mergeCell ref="A235:O235"/>
    <mergeCell ref="A148:AF148"/>
    <mergeCell ref="A142:AF143"/>
    <mergeCell ref="A144:D144"/>
    <mergeCell ref="A139:J139"/>
    <mergeCell ref="A145:M145"/>
    <mergeCell ref="A259:AF260"/>
    <mergeCell ref="A262:D262"/>
    <mergeCell ref="A263:E263"/>
    <mergeCell ref="A169:AF173"/>
    <mergeCell ref="A255:D255"/>
    <mergeCell ref="A231:AF232"/>
    <mergeCell ref="A238:AF239"/>
    <mergeCell ref="A245:AF246"/>
    <mergeCell ref="A252:AF253"/>
    <mergeCell ref="A234:D234"/>
    <mergeCell ref="A241:D241"/>
    <mergeCell ref="A248:D248"/>
    <mergeCell ref="A206:AF206"/>
    <mergeCell ref="A227:D227"/>
    <mergeCell ref="A228:D228"/>
    <mergeCell ref="A224:AF225"/>
    <mergeCell ref="A104:AF104"/>
    <mergeCell ref="A124:D124"/>
    <mergeCell ref="A125:F125"/>
    <mergeCell ref="A136:AF137"/>
    <mergeCell ref="A134:J134"/>
    <mergeCell ref="A176:AF177"/>
    <mergeCell ref="A180:D180"/>
    <mergeCell ref="A184:D184"/>
    <mergeCell ref="A168:D168"/>
    <mergeCell ref="A166:AF166"/>
    <mergeCell ref="A188:AF189"/>
    <mergeCell ref="A193:D193"/>
    <mergeCell ref="A202:D202"/>
    <mergeCell ref="A98:C98"/>
    <mergeCell ref="A100:D100"/>
    <mergeCell ref="A101:F101"/>
    <mergeCell ref="A87:AF88"/>
    <mergeCell ref="A89:E89"/>
    <mergeCell ref="B91:G91"/>
    <mergeCell ref="A93:D93"/>
    <mergeCell ref="A94:F94"/>
    <mergeCell ref="A96:AF97"/>
    <mergeCell ref="A84:F84"/>
    <mergeCell ref="A62:AF63"/>
    <mergeCell ref="A64:J64"/>
    <mergeCell ref="A65:G65"/>
    <mergeCell ref="B67:E67"/>
    <mergeCell ref="C68:H68"/>
    <mergeCell ref="B70:E70"/>
    <mergeCell ref="C71:H71"/>
    <mergeCell ref="A73:D73"/>
    <mergeCell ref="A74:F74"/>
    <mergeCell ref="A77:AF78"/>
    <mergeCell ref="A83:D83"/>
    <mergeCell ref="H56:I56"/>
    <mergeCell ref="A58:D58"/>
    <mergeCell ref="A59:F59"/>
    <mergeCell ref="N50:S50"/>
    <mergeCell ref="M52:P52"/>
    <mergeCell ref="N53:S53"/>
    <mergeCell ref="H50:I50"/>
    <mergeCell ref="H51:I51"/>
    <mergeCell ref="H52:I52"/>
    <mergeCell ref="H53:I53"/>
    <mergeCell ref="H54:I54"/>
    <mergeCell ref="H55:I55"/>
    <mergeCell ref="A41:D41"/>
    <mergeCell ref="A42:F42"/>
    <mergeCell ref="A45:AF46"/>
    <mergeCell ref="A47:J47"/>
    <mergeCell ref="A49:G49"/>
    <mergeCell ref="H49:I49"/>
    <mergeCell ref="M49:P49"/>
    <mergeCell ref="A127:AF128"/>
    <mergeCell ref="A129:D129"/>
    <mergeCell ref="A133:D133"/>
    <mergeCell ref="A7:AF8"/>
    <mergeCell ref="A17:D17"/>
    <mergeCell ref="A10:H10"/>
    <mergeCell ref="A19:H19"/>
    <mergeCell ref="A26:D26"/>
    <mergeCell ref="A9:H9"/>
    <mergeCell ref="A37:E37"/>
    <mergeCell ref="C38:G38"/>
    <mergeCell ref="C39:G39"/>
    <mergeCell ref="A30:AF31"/>
    <mergeCell ref="A32:H32"/>
    <mergeCell ref="A34:G3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Roxus</dc:creator>
  <cp:lastModifiedBy>Roxus</cp:lastModifiedBy>
  <dcterms:created xsi:type="dcterms:W3CDTF">2012-10-26T09:31:55Z</dcterms:created>
  <dcterms:modified xsi:type="dcterms:W3CDTF">2012-10-27T12:57:28Z</dcterms:modified>
</cp:coreProperties>
</file>